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lan radnih mjesta" sheetId="1" r:id="rId1"/>
    <sheet name="Plan rashoda" sheetId="2" r:id="rId2"/>
  </sheets>
  <definedNames>
    <definedName name="_xlnm.Print_Area" localSheetId="1">'Plan rashoda'!$A$1:$N$88</definedName>
  </definedNames>
  <calcPr fullCalcOnLoad="1"/>
</workbook>
</file>

<file path=xl/sharedStrings.xml><?xml version="1.0" encoding="utf-8"?>
<sst xmlns="http://schemas.openxmlformats.org/spreadsheetml/2006/main" count="203" uniqueCount="177">
  <si>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</si>
  <si>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</si>
  <si>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</si>
  <si>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</si>
  <si>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</si>
  <si>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</si>
  <si>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</si>
  <si>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</si>
  <si>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</si>
  <si>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</si>
  <si>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</si>
  <si>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</si>
  <si>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</si>
  <si>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</si>
  <si>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</si>
  <si>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</si>
  <si>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</si>
  <si>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</si>
  <si>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</si>
  <si>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</si>
  <si>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</si>
  <si>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</si>
  <si>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</si>
  <si>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</si>
  <si>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</si>
  <si>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</si>
  <si>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</si>
  <si>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</si>
  <si>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</si>
  <si>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</si>
  <si>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</si>
  <si>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</si>
  <si>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</si>
  <si>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</si>
  <si>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</si>
  <si>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</si>
  <si>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</si>
  <si>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</si>
  <si>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Šifra u MZOŠ:</t>
  </si>
  <si>
    <t>NAZIV:</t>
  </si>
  <si>
    <t>SJEDIŠTE:</t>
  </si>
  <si>
    <t>Broj sistematiziranih radnih mjesta</t>
  </si>
  <si>
    <t>Opći prihodi i primici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</si>
  <si>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</si>
  <si>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</si>
  <si>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</si>
  <si>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</si>
  <si>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</si>
  <si>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</si>
  <si>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</si>
  <si>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</si>
  <si>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Brojčana oznaka i naziv glavnog programa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</si>
  <si>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</si>
  <si>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</si>
  <si>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</si>
  <si>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</si>
  <si>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</si>
  <si>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</si>
  <si>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</si>
  <si>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</si>
  <si>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</si>
  <si>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</si>
  <si>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</si>
  <si>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</si>
  <si>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</si>
  <si>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</si>
  <si>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</si>
  <si>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</si>
  <si>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</si>
  <si>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</si>
  <si>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</si>
  <si>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</si>
  <si>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</si>
  <si>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</si>
  <si>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</si>
  <si>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</si>
  <si>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</si>
  <si>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</si>
  <si>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</si>
  <si>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</si>
  <si>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</si>
  <si>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</si>
  <si>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</si>
  <si>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</si>
  <si>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</si>
  <si>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</si>
  <si>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</si>
  <si>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UKUPNO AKTIVNOST</t>
  </si>
  <si>
    <t>Rashodi za nabavu proizvedene dugotrajne imovine</t>
  </si>
  <si>
    <t>*proračunski korisnik može planirati donacije ali će upravno tijelo nadležno za korisnika utvrditi iskazivanje i uplaćivanje u proračun</t>
  </si>
  <si>
    <t>80    MINISTARSTVO ZNANOSTI, OBRAZOVANJA I ŠPORTA</t>
  </si>
  <si>
    <r>
      <t xml:space="preserve">( OŠ UPISUJU : </t>
    </r>
    <r>
      <rPr>
        <b/>
        <sz val="12"/>
        <rFont val="Times New Roman"/>
        <family val="1"/>
      </rPr>
      <t>15  OSNOVNOŠKOLSKO OBRAZOVANJE</t>
    </r>
    <r>
      <rPr>
        <sz val="12"/>
        <rFont val="Times New Roman"/>
        <family val="1"/>
      </rPr>
      <t xml:space="preserve"> )</t>
    </r>
  </si>
  <si>
    <r>
      <t>Pxxx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>Redovni program odgoja i obrazovanja</t>
    </r>
  </si>
  <si>
    <t>Plan rashoda i izdataka prema izvoru financiranja</t>
  </si>
  <si>
    <t>PLAN: RASHODI I IZDACI</t>
  </si>
  <si>
    <t>FINANCIJSKI PLAN-PLAN RASHODA I IZDATAKA</t>
  </si>
  <si>
    <t>80  MINISTARSTVO ZNANOSTI, OBRAZOVANJA I ŠPORTA</t>
  </si>
  <si>
    <t>PLAN:  PRIHODI I PRIMICI</t>
  </si>
  <si>
    <t>Županijski  ili gradski proračun</t>
  </si>
  <si>
    <t xml:space="preserve">SVEUKUPNO </t>
  </si>
  <si>
    <t>M.P.</t>
  </si>
  <si>
    <t>PROJEKT 01</t>
  </si>
  <si>
    <t>Županijski ili gradski proračun</t>
  </si>
  <si>
    <t>UKUPNO PROJEKT</t>
  </si>
  <si>
    <t>2009.</t>
  </si>
  <si>
    <t>2010.</t>
  </si>
  <si>
    <t>Datum,</t>
  </si>
  <si>
    <t>OSOBA ZA KONTAKT</t>
  </si>
  <si>
    <t xml:space="preserve">IME </t>
  </si>
  <si>
    <t xml:space="preserve">PREZIME </t>
  </si>
  <si>
    <t>e-mail:</t>
  </si>
  <si>
    <t xml:space="preserve">Broj planiranih popunjenih radnih </t>
  </si>
  <si>
    <t>Broj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</si>
  <si>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</si>
  <si>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</si>
  <si>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</si>
  <si>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</si>
  <si>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</si>
  <si>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</si>
  <si>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</si>
  <si>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</si>
  <si>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</si>
  <si>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VJEŽBENICI</t>
  </si>
  <si>
    <t xml:space="preserve">I   UKUPNA SREDSTVA ZA PLAĆE ZAPOSLENIH U RAZDOBLJU 2008. - 2010. 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</si>
  <si>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</si>
  <si>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</si>
  <si>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</si>
  <si>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</si>
  <si>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</si>
  <si>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>Ukupno za školu</t>
  </si>
  <si>
    <t>PRILOG 4.</t>
  </si>
  <si>
    <t>Školska kuhinja</t>
  </si>
  <si>
    <t>15 OSNOVNOŠKOLSKO OBRAZOVANJE</t>
  </si>
  <si>
    <t>ĐURĐICA</t>
  </si>
  <si>
    <t>HELKERT</t>
  </si>
  <si>
    <t>047/811-160</t>
  </si>
  <si>
    <t>os-duga-resa-002@skole.htnet.hr</t>
  </si>
  <si>
    <t xml:space="preserve">x     </t>
  </si>
  <si>
    <t xml:space="preserve">x      </t>
  </si>
  <si>
    <t xml:space="preserve">     SANJA  FERKULA, prof.</t>
  </si>
  <si>
    <t>04-019-002</t>
  </si>
  <si>
    <t>OSNOVNA  ŠKOLA IVAN GORAN KOVAČIĆ</t>
  </si>
  <si>
    <t>DUGA RESA, BANA JOSIPA JELAČIĆA 8</t>
  </si>
  <si>
    <t>SANACIJA ŠKOLE I IZGRADNJA ŠPORTSKE DVORANE</t>
  </si>
  <si>
    <t>Broj popunjenih radnih mjesta za koja su osigurana sredstva za plaće i naknade u državnom proračunu za 2008. ( stanje na "print listi")</t>
  </si>
  <si>
    <t>2011.</t>
  </si>
  <si>
    <t>30.06.2008.</t>
  </si>
  <si>
    <t>stupac (5 x 11) 2009.</t>
  </si>
  <si>
    <t>Ukupni koef. 2010. god.</t>
  </si>
  <si>
    <t>Ukupni koef.2011.  god.</t>
  </si>
  <si>
    <t>Nabava namještaja i opreme</t>
  </si>
  <si>
    <t>UKUPNI ZA ŠKOLU</t>
  </si>
  <si>
    <t>mjesta ( 2010 - 2012. )</t>
  </si>
  <si>
    <t>OSIGURAVAJU U PRORAČUNU ZA RAZDOBLJE 2010. - 2012.</t>
  </si>
  <si>
    <t>Naknada za vlastiti auto</t>
  </si>
  <si>
    <t>Radna i zaštitna odjeća</t>
  </si>
  <si>
    <t>Pristojbe i nakande</t>
  </si>
  <si>
    <t>Šp. dvorana- matična šk.</t>
  </si>
  <si>
    <t>Šp. dvorana- PŠ Bosiljevo</t>
  </si>
  <si>
    <t>Centralno gr.-PŠ Grabrk</t>
  </si>
  <si>
    <t>Zamjena cijevi,grij.tijela-matič.šk</t>
  </si>
  <si>
    <t xml:space="preserve">Datum: </t>
  </si>
  <si>
    <t>Troš.osoba izvan radnog odn.</t>
  </si>
  <si>
    <t>Odgovorna osoba: SANJA FERKULA, prof.</t>
  </si>
  <si>
    <t xml:space="preserve">NAZIV PRORAČUNSKOG KORISNIKA:    OSNOVNA  ŠKOLA "IVAN GORAN KOVAČIĆ" DUGA RESA                                                                                                                                                                                 </t>
  </si>
  <si>
    <t>Procjena 2017.</t>
  </si>
  <si>
    <t xml:space="preserve"> Procjena 2017.</t>
  </si>
  <si>
    <t>PROJEKT 02</t>
  </si>
  <si>
    <t>Rashodi za zaposlene</t>
  </si>
  <si>
    <t>Materijani rashodi</t>
  </si>
  <si>
    <t>Uređenje hodnika i dimnjaka</t>
  </si>
  <si>
    <t>Nabava lektire</t>
  </si>
  <si>
    <t xml:space="preserve"> Plan 2016</t>
  </si>
  <si>
    <t xml:space="preserve"> Procjena 2018.</t>
  </si>
  <si>
    <t>POMOČNICI   U   NASTAVI</t>
  </si>
  <si>
    <t>Plan 2016.</t>
  </si>
  <si>
    <t>Procjena 2018.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</si>
</sst>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0" fontId="7" fillId="0" borderId="0" xfId="0" applyNumberFormat="1" applyFont="1" applyBorder="1" applyAlignment="1" quotePrefix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 quotePrefix="1">
      <alignment horizontal="center" vertical="center" wrapText="1"/>
    </xf>
    <xf numFmtId="3" fontId="6" fillId="33" borderId="0" xfId="0" applyNumberFormat="1" applyFont="1" applyFill="1" applyAlignment="1">
      <alignment vertical="center" wrapText="1"/>
    </xf>
    <xf numFmtId="3" fontId="7" fillId="0" borderId="0" xfId="0" applyNumberFormat="1" applyFont="1" applyFill="1" applyBorder="1" applyAlignment="1">
      <alignment horizontal="center"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0" fontId="7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wrapText="1"/>
    </xf>
    <xf numFmtId="0" fontId="6" fillId="0" borderId="14" xfId="0" applyNumberFormat="1" applyFont="1" applyBorder="1" applyAlignment="1" quotePrefix="1">
      <alignment horizontal="left"/>
    </xf>
    <xf numFmtId="0" fontId="7" fillId="0" borderId="14" xfId="0" applyNumberFormat="1" applyFont="1" applyBorder="1" applyAlignment="1">
      <alignment horizontal="left"/>
    </xf>
    <xf numFmtId="3" fontId="6" fillId="0" borderId="14" xfId="0" applyNumberFormat="1" applyFont="1" applyFill="1" applyBorder="1" applyAlignment="1">
      <alignment wrapText="1"/>
    </xf>
    <xf numFmtId="0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 quotePrefix="1">
      <alignment horizontal="center"/>
    </xf>
    <xf numFmtId="0" fontId="7" fillId="0" borderId="14" xfId="0" applyNumberFormat="1" applyFont="1" applyBorder="1" applyAlignment="1">
      <alignment wrapText="1"/>
    </xf>
    <xf numFmtId="0" fontId="7" fillId="0" borderId="14" xfId="0" applyNumberFormat="1" applyFont="1" applyBorder="1" applyAlignment="1" quotePrefix="1">
      <alignment horizontal="left"/>
    </xf>
    <xf numFmtId="0" fontId="6" fillId="0" borderId="14" xfId="0" applyNumberFormat="1" applyFont="1" applyBorder="1" applyAlignment="1">
      <alignment horizontal="left"/>
    </xf>
    <xf numFmtId="3" fontId="11" fillId="0" borderId="14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quotePrefix="1">
      <alignment horizontal="center" vertical="center" wrapText="1"/>
    </xf>
    <xf numFmtId="3" fontId="7" fillId="34" borderId="14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1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8" xfId="51" applyBorder="1">
      <alignment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0" xfId="51" applyFont="1" applyFill="1" applyBorder="1" applyAlignment="1">
      <alignment horizontal="center" vertical="center" wrapText="1"/>
      <protection/>
    </xf>
    <xf numFmtId="0" fontId="3" fillId="36" borderId="19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6" borderId="21" xfId="51" applyFont="1" applyFill="1" applyBorder="1" applyAlignment="1">
      <alignment horizont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6" borderId="21" xfId="51" applyFont="1" applyFill="1" applyBorder="1" applyAlignment="1">
      <alignment horizontal="center" vertical="center"/>
      <protection/>
    </xf>
    <xf numFmtId="0" fontId="0" fillId="35" borderId="21" xfId="51" applyFill="1" applyBorder="1" applyAlignment="1">
      <alignment horizontal="center" vertical="center"/>
      <protection/>
    </xf>
    <xf numFmtId="0" fontId="3" fillId="35" borderId="21" xfId="51" applyFont="1" applyFill="1" applyBorder="1" applyAlignment="1">
      <alignment horizontal="center" vertical="center" wrapText="1"/>
      <protection/>
    </xf>
    <xf numFmtId="0" fontId="3" fillId="35" borderId="22" xfId="51" applyFont="1" applyFill="1" applyBorder="1" applyAlignment="1">
      <alignment horizontal="center" vertical="center"/>
      <protection/>
    </xf>
    <xf numFmtId="0" fontId="3" fillId="35" borderId="0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0" fillId="35" borderId="23" xfId="51" applyFill="1" applyBorder="1" applyAlignment="1">
      <alignment horizontal="center" vertical="center"/>
      <protection/>
    </xf>
    <xf numFmtId="0" fontId="3" fillId="35" borderId="23" xfId="51" applyFont="1" applyFill="1" applyBorder="1" applyAlignment="1">
      <alignment horizontal="center" vertical="center" wrapText="1"/>
      <protection/>
    </xf>
    <xf numFmtId="0" fontId="3" fillId="36" borderId="23" xfId="51" applyFont="1" applyFill="1" applyBorder="1" applyAlignment="1">
      <alignment horizontal="center" vertical="center" wrapText="1"/>
      <protection/>
    </xf>
    <xf numFmtId="0" fontId="3" fillId="35" borderId="24" xfId="51" applyFont="1" applyFill="1" applyBorder="1" applyAlignment="1" quotePrefix="1">
      <alignment horizontal="center" vertical="center"/>
      <protection/>
    </xf>
    <xf numFmtId="0" fontId="3" fillId="35" borderId="25" xfId="51" applyFont="1" applyFill="1" applyBorder="1" applyAlignment="1" quotePrefix="1">
      <alignment horizontal="center" vertical="center"/>
      <protection/>
    </xf>
    <xf numFmtId="0" fontId="3" fillId="35" borderId="26" xfId="51" applyFont="1" applyFill="1" applyBorder="1" applyAlignment="1" quotePrefix="1">
      <alignment horizontal="center" vertical="center"/>
      <protection/>
    </xf>
    <xf numFmtId="0" fontId="3" fillId="36" borderId="27" xfId="51" applyFont="1" applyFill="1" applyBorder="1" applyAlignment="1" quotePrefix="1">
      <alignment horizontal="center" vertical="center"/>
      <protection/>
    </xf>
    <xf numFmtId="0" fontId="3" fillId="33" borderId="24" xfId="51" applyFont="1" applyFill="1" applyBorder="1" applyAlignment="1">
      <alignment horizontal="center" vertical="center"/>
      <protection/>
    </xf>
    <xf numFmtId="0" fontId="3" fillId="33" borderId="28" xfId="51" applyFont="1" applyFill="1" applyBorder="1" applyAlignment="1">
      <alignment horizontal="center" vertical="center"/>
      <protection/>
    </xf>
    <xf numFmtId="0" fontId="0" fillId="36" borderId="0" xfId="51" applyFont="1" applyFill="1">
      <alignment/>
      <protection/>
    </xf>
    <xf numFmtId="0" fontId="0" fillId="33" borderId="12" xfId="51" applyFill="1" applyBorder="1">
      <alignment/>
      <protection/>
    </xf>
    <xf numFmtId="0" fontId="0" fillId="33" borderId="29" xfId="51" applyFill="1" applyBorder="1">
      <alignment/>
      <protection/>
    </xf>
    <xf numFmtId="0" fontId="0" fillId="0" borderId="30" xfId="51" applyBorder="1">
      <alignment/>
      <protection/>
    </xf>
    <xf numFmtId="0" fontId="3" fillId="35" borderId="31" xfId="51" applyFont="1" applyFill="1" applyBorder="1" applyAlignment="1">
      <alignment wrapText="1"/>
      <protection/>
    </xf>
    <xf numFmtId="0" fontId="0" fillId="35" borderId="31" xfId="51" applyFill="1" applyBorder="1">
      <alignment/>
      <protection/>
    </xf>
    <xf numFmtId="0" fontId="0" fillId="35" borderId="32" xfId="51" applyFill="1" applyBorder="1">
      <alignment/>
      <protection/>
    </xf>
    <xf numFmtId="2" fontId="0" fillId="37" borderId="31" xfId="51" applyNumberFormat="1" applyFill="1" applyBorder="1">
      <alignment/>
      <protection/>
    </xf>
    <xf numFmtId="164" fontId="0" fillId="37" borderId="31" xfId="51" applyNumberFormat="1" applyFill="1" applyBorder="1">
      <alignment/>
      <protection/>
    </xf>
    <xf numFmtId="0" fontId="0" fillId="36" borderId="33" xfId="51" applyFont="1" applyFill="1" applyBorder="1">
      <alignment/>
      <protection/>
    </xf>
    <xf numFmtId="166" fontId="0" fillId="33" borderId="34" xfId="51" applyNumberFormat="1" applyFill="1" applyBorder="1">
      <alignment/>
      <protection/>
    </xf>
    <xf numFmtId="166" fontId="0" fillId="33" borderId="29" xfId="51" applyNumberFormat="1" applyFill="1" applyBorder="1">
      <alignment/>
      <protection/>
    </xf>
    <xf numFmtId="0" fontId="0" fillId="0" borderId="35" xfId="51" applyBorder="1" applyProtection="1">
      <alignment/>
      <protection locked="0"/>
    </xf>
    <xf numFmtId="0" fontId="0" fillId="0" borderId="36" xfId="51" applyBorder="1" applyAlignment="1" applyProtection="1">
      <alignment wrapText="1"/>
      <protection locked="0"/>
    </xf>
    <xf numFmtId="1" fontId="0" fillId="0" borderId="37" xfId="51" applyNumberFormat="1" applyBorder="1" applyProtection="1">
      <alignment/>
      <protection locked="0"/>
    </xf>
    <xf numFmtId="0" fontId="0" fillId="0" borderId="38" xfId="51" applyBorder="1" applyAlignment="1" applyProtection="1">
      <alignment wrapText="1"/>
      <protection locked="0"/>
    </xf>
    <xf numFmtId="2" fontId="0" fillId="0" borderId="36" xfId="51" applyNumberFormat="1" applyBorder="1" applyProtection="1">
      <alignment/>
      <protection locked="0"/>
    </xf>
    <xf numFmtId="166" fontId="0" fillId="0" borderId="36" xfId="51" applyNumberFormat="1" applyBorder="1" applyProtection="1">
      <alignment/>
      <protection locked="0"/>
    </xf>
    <xf numFmtId="0" fontId="0" fillId="36" borderId="39" xfId="51" applyFont="1" applyFill="1" applyBorder="1">
      <alignment/>
      <protection/>
    </xf>
    <xf numFmtId="166" fontId="0" fillId="33" borderId="40" xfId="51" applyNumberFormat="1" applyFill="1" applyBorder="1">
      <alignment/>
      <protection/>
    </xf>
    <xf numFmtId="0" fontId="0" fillId="0" borderId="41" xfId="51" applyFont="1" applyFill="1" applyBorder="1" applyAlignment="1">
      <alignment wrapText="1"/>
      <protection/>
    </xf>
    <xf numFmtId="0" fontId="0" fillId="0" borderId="42" xfId="51" applyBorder="1" applyAlignment="1" applyProtection="1">
      <alignment wrapText="1"/>
      <protection locked="0"/>
    </xf>
    <xf numFmtId="0" fontId="0" fillId="0" borderId="42" xfId="51" applyBorder="1" applyAlignment="1">
      <alignment wrapText="1"/>
      <protection/>
    </xf>
    <xf numFmtId="2" fontId="0" fillId="0" borderId="42" xfId="51" applyNumberFormat="1" applyBorder="1" applyProtection="1">
      <alignment/>
      <protection locked="0"/>
    </xf>
    <xf numFmtId="166" fontId="0" fillId="36" borderId="39" xfId="51" applyNumberFormat="1" applyFont="1" applyFill="1" applyBorder="1">
      <alignment/>
      <protection/>
    </xf>
    <xf numFmtId="2" fontId="0" fillId="0" borderId="37" xfId="51" applyNumberFormat="1" applyBorder="1" applyProtection="1">
      <alignment/>
      <protection locked="0"/>
    </xf>
    <xf numFmtId="1" fontId="0" fillId="33" borderId="40" xfId="51" applyNumberFormat="1" applyFill="1" applyBorder="1">
      <alignment/>
      <protection/>
    </xf>
    <xf numFmtId="1" fontId="0" fillId="33" borderId="29" xfId="51" applyNumberFormat="1" applyFill="1" applyBorder="1">
      <alignment/>
      <protection/>
    </xf>
    <xf numFmtId="0" fontId="0" fillId="0" borderId="43" xfId="51" applyBorder="1" applyProtection="1">
      <alignment/>
      <protection locked="0"/>
    </xf>
    <xf numFmtId="2" fontId="0" fillId="0" borderId="44" xfId="51" applyNumberFormat="1" applyBorder="1" applyProtection="1">
      <alignment/>
      <protection locked="0"/>
    </xf>
    <xf numFmtId="166" fontId="0" fillId="0" borderId="42" xfId="51" applyNumberFormat="1" applyBorder="1" applyAlignment="1" applyProtection="1">
      <alignment wrapText="1"/>
      <protection locked="0"/>
    </xf>
    <xf numFmtId="166" fontId="0" fillId="37" borderId="31" xfId="51" applyNumberFormat="1" applyFill="1" applyBorder="1">
      <alignment/>
      <protection/>
    </xf>
    <xf numFmtId="166" fontId="0" fillId="36" borderId="33" xfId="51" applyNumberFormat="1" applyFont="1" applyFill="1" applyBorder="1">
      <alignment/>
      <protection/>
    </xf>
    <xf numFmtId="2" fontId="0" fillId="0" borderId="36" xfId="51" applyNumberFormat="1" applyBorder="1" applyAlignment="1" applyProtection="1">
      <alignment wrapText="1"/>
      <protection locked="0"/>
    </xf>
    <xf numFmtId="166" fontId="0" fillId="0" borderId="36" xfId="51" applyNumberFormat="1" applyBorder="1" applyAlignment="1" applyProtection="1">
      <alignment wrapText="1"/>
      <protection locked="0"/>
    </xf>
    <xf numFmtId="1" fontId="0" fillId="36" borderId="39" xfId="51" applyNumberFormat="1" applyFont="1" applyFill="1" applyBorder="1">
      <alignment/>
      <protection/>
    </xf>
    <xf numFmtId="0" fontId="0" fillId="0" borderId="45" xfId="51" applyBorder="1" applyAlignment="1" applyProtection="1">
      <alignment wrapText="1"/>
      <protection locked="0"/>
    </xf>
    <xf numFmtId="1" fontId="0" fillId="33" borderId="46" xfId="51" applyNumberFormat="1" applyFill="1" applyBorder="1">
      <alignment/>
      <protection/>
    </xf>
    <xf numFmtId="1" fontId="0" fillId="33" borderId="47" xfId="51" applyNumberFormat="1" applyFill="1" applyBorder="1">
      <alignment/>
      <protection/>
    </xf>
    <xf numFmtId="0" fontId="0" fillId="35" borderId="48" xfId="51" applyFill="1" applyBorder="1">
      <alignment/>
      <protection/>
    </xf>
    <xf numFmtId="2" fontId="0" fillId="37" borderId="48" xfId="51" applyNumberFormat="1" applyFill="1" applyBorder="1">
      <alignment/>
      <protection/>
    </xf>
    <xf numFmtId="166" fontId="0" fillId="37" borderId="48" xfId="51" applyNumberFormat="1" applyFill="1" applyBorder="1">
      <alignment/>
      <protection/>
    </xf>
    <xf numFmtId="166" fontId="0" fillId="36" borderId="48" xfId="51" applyNumberFormat="1" applyFont="1" applyFill="1" applyBorder="1">
      <alignment/>
      <protection/>
    </xf>
    <xf numFmtId="166" fontId="0" fillId="33" borderId="48" xfId="51" applyNumberFormat="1" applyFill="1" applyBorder="1">
      <alignment/>
      <protection/>
    </xf>
    <xf numFmtId="0" fontId="0" fillId="0" borderId="49" xfId="5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3" fillId="0" borderId="10" xfId="51" applyFont="1" applyBorder="1">
      <alignment/>
      <protection/>
    </xf>
    <xf numFmtId="0" fontId="0" fillId="0" borderId="10" xfId="51" applyBorder="1">
      <alignment/>
      <protection/>
    </xf>
    <xf numFmtId="166" fontId="3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8" xfId="51" applyNumberFormat="1" applyBorder="1" applyProtection="1">
      <alignment/>
      <protection locked="0"/>
    </xf>
    <xf numFmtId="4" fontId="0" fillId="0" borderId="18" xfId="51" applyNumberFormat="1" applyBorder="1" applyProtection="1">
      <alignment/>
      <protection locked="0"/>
    </xf>
    <xf numFmtId="0" fontId="0" fillId="0" borderId="49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0" fontId="0" fillId="0" borderId="36" xfId="51" applyFont="1" applyBorder="1" applyAlignment="1">
      <alignment wrapText="1"/>
      <protection/>
    </xf>
    <xf numFmtId="0" fontId="0" fillId="0" borderId="42" xfId="51" applyFont="1" applyBorder="1" applyAlignment="1">
      <alignment wrapText="1"/>
      <protection/>
    </xf>
    <xf numFmtId="0" fontId="0" fillId="0" borderId="0" xfId="51" applyFont="1" applyAlignment="1">
      <alignment horizontal="center"/>
      <protection/>
    </xf>
    <xf numFmtId="4" fontId="0" fillId="0" borderId="0" xfId="51" applyNumberFormat="1" applyFont="1" applyAlignment="1" applyProtection="1">
      <alignment horizontal="right"/>
      <protection locked="0"/>
    </xf>
    <xf numFmtId="0" fontId="0" fillId="0" borderId="0" xfId="51" applyFont="1" applyBorder="1" applyAlignment="1">
      <alignment/>
      <protection/>
    </xf>
    <xf numFmtId="3" fontId="7" fillId="0" borderId="0" xfId="0" applyNumberFormat="1" applyFont="1" applyFill="1" applyBorder="1" applyAlignment="1">
      <alignment horizontal="left"/>
    </xf>
    <xf numFmtId="4" fontId="0" fillId="0" borderId="0" xfId="51" applyNumberFormat="1" applyFont="1">
      <alignment/>
      <protection/>
    </xf>
    <xf numFmtId="166" fontId="0" fillId="0" borderId="0" xfId="51" applyNumberFormat="1" applyFont="1" applyAlignment="1" applyProtection="1">
      <alignment wrapText="1"/>
      <protection locked="0"/>
    </xf>
    <xf numFmtId="3" fontId="14" fillId="0" borderId="0" xfId="0" applyNumberFormat="1" applyFont="1" applyAlignment="1">
      <alignment/>
    </xf>
    <xf numFmtId="0" fontId="6" fillId="0" borderId="17" xfId="0" applyNumberFormat="1" applyFont="1" applyBorder="1" applyAlignment="1">
      <alignment horizontal="center"/>
    </xf>
    <xf numFmtId="0" fontId="7" fillId="0" borderId="12" xfId="0" applyNumberFormat="1" applyFont="1" applyBorder="1" applyAlignment="1" quotePrefix="1">
      <alignment horizontal="left"/>
    </xf>
    <xf numFmtId="0" fontId="1" fillId="0" borderId="0" xfId="51" applyFont="1" applyAlignment="1">
      <alignment horizontal="left"/>
      <protection/>
    </xf>
    <xf numFmtId="0" fontId="12" fillId="0" borderId="0" xfId="51" applyFont="1" applyBorder="1" applyAlignment="1">
      <alignment horizontal="left" wrapText="1"/>
      <protection/>
    </xf>
    <xf numFmtId="14" fontId="1" fillId="0" borderId="50" xfId="51" applyNumberFormat="1" applyFont="1" applyBorder="1" applyAlignment="1">
      <alignment horizontal="left" wrapText="1"/>
      <protection/>
    </xf>
    <xf numFmtId="0" fontId="0" fillId="0" borderId="50" xfId="51" applyBorder="1" applyAlignment="1">
      <alignment horizontal="left" wrapText="1"/>
      <protection/>
    </xf>
    <xf numFmtId="0" fontId="1" fillId="0" borderId="10" xfId="51" applyFont="1" applyBorder="1" applyAlignment="1">
      <alignment horizontal="left" wrapText="1"/>
      <protection/>
    </xf>
    <xf numFmtId="0" fontId="4" fillId="35" borderId="51" xfId="51" applyFont="1" applyFill="1" applyBorder="1" applyAlignment="1">
      <alignment horizontal="center"/>
      <protection/>
    </xf>
    <xf numFmtId="0" fontId="4" fillId="35" borderId="52" xfId="51" applyFont="1" applyFill="1" applyBorder="1" applyAlignment="1">
      <alignment horizontal="center"/>
      <protection/>
    </xf>
    <xf numFmtId="0" fontId="1" fillId="0" borderId="50" xfId="51" applyFont="1" applyBorder="1" applyAlignment="1">
      <alignment horizontal="left" wrapText="1"/>
      <protection/>
    </xf>
    <xf numFmtId="0" fontId="2" fillId="0" borderId="50" xfId="35" applyBorder="1" applyAlignment="1" applyProtection="1">
      <alignment horizontal="left" wrapText="1"/>
      <protection/>
    </xf>
    <xf numFmtId="0" fontId="3" fillId="35" borderId="19" xfId="51" applyFont="1" applyFill="1" applyBorder="1" applyAlignment="1">
      <alignment horizontal="center" vertical="center" wrapText="1"/>
      <protection/>
    </xf>
    <xf numFmtId="0" fontId="3" fillId="35" borderId="21" xfId="51" applyFont="1" applyFill="1" applyBorder="1" applyAlignment="1">
      <alignment horizontal="center" vertical="center"/>
      <protection/>
    </xf>
    <xf numFmtId="0" fontId="3" fillId="35" borderId="19" xfId="5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21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5" borderId="53" xfId="51" applyFont="1" applyFill="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0" fillId="0" borderId="54" xfId="51" applyBorder="1" applyAlignment="1">
      <alignment horizontal="center" vertical="center"/>
      <protection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5" borderId="22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0" xfId="51" applyFont="1" applyFill="1" applyBorder="1" applyAlignment="1">
      <alignment horizontal="center" vertical="center"/>
      <protection/>
    </xf>
    <xf numFmtId="0" fontId="3" fillId="0" borderId="49" xfId="51" applyFont="1" applyBorder="1" applyAlignment="1">
      <alignment horizontal="center" vertical="center"/>
      <protection/>
    </xf>
    <xf numFmtId="0" fontId="3" fillId="0" borderId="55" xfId="51" applyFont="1" applyBorder="1" applyAlignment="1">
      <alignment horizontal="center" vertical="center"/>
      <protection/>
    </xf>
    <xf numFmtId="0" fontId="3" fillId="35" borderId="51" xfId="51" applyFont="1" applyFill="1" applyBorder="1" applyAlignment="1">
      <alignment horizontal="center" vertical="center" wrapText="1"/>
      <protection/>
    </xf>
    <xf numFmtId="0" fontId="0" fillId="35" borderId="56" xfId="51" applyFill="1" applyBorder="1" applyAlignment="1">
      <alignment horizontal="center" vertical="center" wrapText="1"/>
      <protection/>
    </xf>
    <xf numFmtId="0" fontId="0" fillId="35" borderId="52" xfId="5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wrapText="1"/>
      <protection/>
    </xf>
    <xf numFmtId="0" fontId="13" fillId="0" borderId="0" xfId="51" applyFont="1" applyAlignment="1">
      <alignment horizontal="center"/>
      <protection/>
    </xf>
    <xf numFmtId="3" fontId="7" fillId="0" borderId="14" xfId="0" applyNumberFormat="1" applyFont="1" applyFill="1" applyBorder="1" applyAlignment="1">
      <alignment horizontal="center" vertical="center" textRotation="90" wrapText="1"/>
    </xf>
    <xf numFmtId="3" fontId="7" fillId="0" borderId="17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38" borderId="17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left" wrapText="1"/>
    </xf>
    <xf numFmtId="3" fontId="7" fillId="0" borderId="0" xfId="0" applyNumberFormat="1" applyFont="1" applyBorder="1" applyAlignment="1" quotePrefix="1">
      <alignment horizontal="left" wrapText="1"/>
    </xf>
    <xf numFmtId="3" fontId="10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3" fontId="7" fillId="38" borderId="57" xfId="0" applyNumberFormat="1" applyFont="1" applyFill="1" applyBorder="1" applyAlignment="1">
      <alignment horizontal="center"/>
    </xf>
    <xf numFmtId="3" fontId="7" fillId="38" borderId="50" xfId="0" applyNumberFormat="1" applyFont="1" applyFill="1" applyBorder="1" applyAlignment="1">
      <alignment horizontal="center"/>
    </xf>
    <xf numFmtId="3" fontId="7" fillId="38" borderId="58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 quotePrefix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-duga-resa-002@skole.htnet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tabSelected="1" zoomScalePageLayoutView="0" workbookViewId="0" topLeftCell="A1">
      <selection activeCell="H121" sqref="H121"/>
    </sheetView>
  </sheetViews>
  <sheetFormatPr defaultColWidth="9.140625" defaultRowHeight="12.75"/>
  <cols>
    <col min="1" max="1" width="11.8515625" style="83" customWidth="1"/>
    <col min="2" max="2" width="28.00390625" style="83" customWidth="1"/>
    <col min="3" max="3" width="10.57421875" style="83" customWidth="1"/>
    <col min="4" max="4" width="26.7109375" style="83" customWidth="1"/>
    <col min="5" max="5" width="11.421875" style="83" customWidth="1"/>
    <col min="6" max="6" width="12.00390625" style="83" customWidth="1"/>
    <col min="7" max="7" width="11.421875" style="83" customWidth="1"/>
    <col min="8" max="8" width="11.8515625" style="88" customWidth="1"/>
    <col min="9" max="9" width="12.140625" style="83" customWidth="1"/>
    <col min="10" max="10" width="12.28125" style="83" customWidth="1"/>
    <col min="11" max="11" width="13.7109375" style="83" customWidth="1"/>
    <col min="12" max="12" width="13.28125" style="83" customWidth="1"/>
    <col min="13" max="13" width="10.421875" style="83" customWidth="1"/>
    <col min="14" max="14" width="11.421875" style="83" customWidth="1"/>
    <col min="15" max="16384" width="9.140625" style="83" customWidth="1"/>
  </cols>
  <sheetData>
    <row r="1" spans="1:12" ht="15.75">
      <c r="A1" s="200" t="s">
        <v>164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.75">
      <c r="A2" s="84" t="s">
        <v>0</v>
      </c>
      <c r="B2" s="201" t="s">
        <v>96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ht="16.5" thickBot="1">
      <c r="A3" s="84" t="s">
        <v>1</v>
      </c>
      <c r="B3" s="85" t="s">
        <v>132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16.5" thickBot="1">
      <c r="A4" s="87" t="s">
        <v>106</v>
      </c>
      <c r="B4" s="202"/>
      <c r="C4" s="203"/>
      <c r="D4" s="87"/>
      <c r="E4" s="87"/>
      <c r="F4" s="87"/>
      <c r="G4" s="87"/>
      <c r="H4" s="87"/>
      <c r="I4" s="87"/>
      <c r="J4" s="87"/>
      <c r="K4" s="87"/>
      <c r="L4" s="87"/>
    </row>
    <row r="5" spans="1:12" ht="15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.75">
      <c r="A6" s="87" t="s">
        <v>107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16.5" thickBot="1">
      <c r="A7" s="87" t="s">
        <v>108</v>
      </c>
      <c r="B7" s="204" t="s">
        <v>133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</row>
    <row r="8" spans="1:12" ht="16.5" thickBot="1">
      <c r="A8" s="87" t="s">
        <v>109</v>
      </c>
      <c r="B8" s="207" t="s">
        <v>134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16.5" thickBot="1">
      <c r="A9" s="87" t="s">
        <v>2</v>
      </c>
      <c r="B9" s="207" t="s">
        <v>135</v>
      </c>
      <c r="C9" s="203"/>
      <c r="D9" s="87"/>
      <c r="E9" s="87"/>
      <c r="F9" s="87"/>
      <c r="G9" s="87"/>
      <c r="H9" s="87"/>
      <c r="I9" s="87"/>
      <c r="J9" s="87"/>
      <c r="K9" s="87"/>
      <c r="L9" s="87"/>
    </row>
    <row r="10" spans="1:3" ht="16.5" thickBot="1">
      <c r="A10" s="87" t="s">
        <v>110</v>
      </c>
      <c r="B10" s="208" t="s">
        <v>136</v>
      </c>
      <c r="C10" s="203"/>
    </row>
    <row r="12" spans="1:7" ht="13.5" customHeight="1">
      <c r="A12" s="87"/>
      <c r="B12" s="87"/>
      <c r="C12" s="87"/>
      <c r="D12" s="87"/>
      <c r="E12" s="87"/>
      <c r="F12" s="87"/>
      <c r="G12" s="87"/>
    </row>
    <row r="13" spans="1:12" ht="15.75">
      <c r="A13" s="84" t="s">
        <v>3</v>
      </c>
      <c r="B13" s="84"/>
      <c r="C13" s="84"/>
      <c r="D13" s="84"/>
      <c r="E13" s="84"/>
      <c r="F13" s="84"/>
      <c r="G13" s="84"/>
      <c r="H13" s="89"/>
      <c r="I13" s="89"/>
      <c r="J13" s="89"/>
      <c r="K13" s="89"/>
      <c r="L13" s="89"/>
    </row>
    <row r="14" spans="1:12" ht="16.5" customHeight="1">
      <c r="A14" s="84" t="s">
        <v>153</v>
      </c>
      <c r="B14" s="90"/>
      <c r="C14" s="90"/>
      <c r="D14" s="90"/>
      <c r="E14" s="90"/>
      <c r="F14" s="90"/>
      <c r="G14" s="90"/>
      <c r="H14" s="89"/>
      <c r="I14" s="89"/>
      <c r="J14" s="89"/>
      <c r="K14" s="89"/>
      <c r="L14" s="89"/>
    </row>
    <row r="15" ht="4.5" customHeight="1" thickBot="1">
      <c r="G15" s="91"/>
    </row>
    <row r="16" spans="1:14" ht="14.25" customHeight="1" thickBot="1" thickTop="1">
      <c r="A16" s="209" t="s">
        <v>4</v>
      </c>
      <c r="B16" s="211" t="s">
        <v>5</v>
      </c>
      <c r="C16" s="219" t="s">
        <v>41</v>
      </c>
      <c r="D16" s="222" t="s">
        <v>144</v>
      </c>
      <c r="E16" s="225" t="s">
        <v>111</v>
      </c>
      <c r="F16" s="226"/>
      <c r="G16" s="227"/>
      <c r="H16" s="93" t="s">
        <v>112</v>
      </c>
      <c r="I16" s="228" t="s">
        <v>6</v>
      </c>
      <c r="J16" s="229"/>
      <c r="K16" s="230"/>
      <c r="L16" s="94"/>
      <c r="M16" s="213" t="s">
        <v>148</v>
      </c>
      <c r="N16" s="213" t="s">
        <v>149</v>
      </c>
    </row>
    <row r="17" spans="1:14" ht="14.25" thickBot="1" thickTop="1">
      <c r="A17" s="210"/>
      <c r="B17" s="210"/>
      <c r="C17" s="220"/>
      <c r="D17" s="223"/>
      <c r="E17" s="216" t="s">
        <v>152</v>
      </c>
      <c r="F17" s="217"/>
      <c r="G17" s="218"/>
      <c r="H17" s="96" t="s">
        <v>113</v>
      </c>
      <c r="I17" s="92" t="s">
        <v>114</v>
      </c>
      <c r="J17" s="92" t="s">
        <v>115</v>
      </c>
      <c r="K17" s="92" t="s">
        <v>115</v>
      </c>
      <c r="L17" s="97" t="s">
        <v>116</v>
      </c>
      <c r="M17" s="214"/>
      <c r="N17" s="214"/>
    </row>
    <row r="18" spans="1:14" ht="13.5" thickTop="1">
      <c r="A18" s="210"/>
      <c r="B18" s="210"/>
      <c r="C18" s="220"/>
      <c r="D18" s="223"/>
      <c r="E18" s="95"/>
      <c r="F18" s="95"/>
      <c r="G18" s="95"/>
      <c r="H18" s="96" t="s">
        <v>117</v>
      </c>
      <c r="I18" s="98" t="s">
        <v>118</v>
      </c>
      <c r="J18" s="98" t="s">
        <v>119</v>
      </c>
      <c r="K18" s="98" t="s">
        <v>119</v>
      </c>
      <c r="L18" s="99" t="s">
        <v>118</v>
      </c>
      <c r="M18" s="214"/>
      <c r="N18" s="214"/>
    </row>
    <row r="19" spans="1:14" ht="12.75">
      <c r="A19" s="210"/>
      <c r="B19" s="210"/>
      <c r="C19" s="220"/>
      <c r="D19" s="223"/>
      <c r="E19" s="95">
        <v>2010</v>
      </c>
      <c r="F19" s="95">
        <v>2011</v>
      </c>
      <c r="G19" s="95">
        <v>2012</v>
      </c>
      <c r="H19" s="96" t="s">
        <v>146</v>
      </c>
      <c r="I19" s="100"/>
      <c r="J19" s="101"/>
      <c r="K19" s="101"/>
      <c r="L19" s="99"/>
      <c r="M19" s="214"/>
      <c r="N19" s="214"/>
    </row>
    <row r="20" spans="1:14" ht="110.25" customHeight="1" thickBot="1">
      <c r="A20" s="102"/>
      <c r="B20" s="103"/>
      <c r="C20" s="221"/>
      <c r="D20" s="224"/>
      <c r="E20" s="102"/>
      <c r="F20" s="102"/>
      <c r="G20" s="104"/>
      <c r="H20" s="105"/>
      <c r="I20" s="106"/>
      <c r="J20" s="107" t="s">
        <v>120</v>
      </c>
      <c r="K20" s="107" t="s">
        <v>121</v>
      </c>
      <c r="L20" s="108" t="s">
        <v>147</v>
      </c>
      <c r="M20" s="215"/>
      <c r="N20" s="215"/>
    </row>
    <row r="21" spans="1:14" ht="12.75" customHeight="1" thickTop="1">
      <c r="A21" s="109" t="s">
        <v>7</v>
      </c>
      <c r="B21" s="110" t="s">
        <v>8</v>
      </c>
      <c r="C21" s="110" t="s">
        <v>9</v>
      </c>
      <c r="D21" s="110" t="s">
        <v>10</v>
      </c>
      <c r="E21" s="110" t="s">
        <v>11</v>
      </c>
      <c r="F21" s="110" t="s">
        <v>12</v>
      </c>
      <c r="G21" s="110" t="s">
        <v>13</v>
      </c>
      <c r="H21" s="111" t="s">
        <v>14</v>
      </c>
      <c r="I21" s="110" t="s">
        <v>15</v>
      </c>
      <c r="J21" s="110" t="s">
        <v>16</v>
      </c>
      <c r="K21" s="110" t="s">
        <v>17</v>
      </c>
      <c r="L21" s="112" t="s">
        <v>18</v>
      </c>
      <c r="M21" s="113">
        <v>13</v>
      </c>
      <c r="N21" s="114">
        <v>14</v>
      </c>
    </row>
    <row r="22" spans="8:14" ht="12.75" hidden="1">
      <c r="H22" s="83"/>
      <c r="L22" s="115"/>
      <c r="M22" s="116"/>
      <c r="N22" s="117"/>
    </row>
    <row r="23" spans="8:14" ht="12.75" hidden="1">
      <c r="H23" s="83"/>
      <c r="L23" s="115"/>
      <c r="M23" s="116"/>
      <c r="N23" s="117"/>
    </row>
    <row r="24" spans="8:14" ht="12.75" hidden="1">
      <c r="H24" s="83"/>
      <c r="L24" s="115"/>
      <c r="M24" s="116"/>
      <c r="N24" s="117"/>
    </row>
    <row r="25" spans="8:14" ht="12.75" hidden="1">
      <c r="H25" s="83"/>
      <c r="L25" s="115"/>
      <c r="M25" s="116"/>
      <c r="N25" s="117"/>
    </row>
    <row r="26" spans="8:14" ht="12.75" hidden="1">
      <c r="H26" s="83"/>
      <c r="L26" s="115"/>
      <c r="M26" s="116"/>
      <c r="N26" s="117"/>
    </row>
    <row r="27" spans="8:14" ht="12.75" hidden="1">
      <c r="H27" s="83"/>
      <c r="L27" s="115"/>
      <c r="M27" s="116"/>
      <c r="N27" s="117"/>
    </row>
    <row r="28" spans="8:14" ht="12.75" hidden="1">
      <c r="H28" s="83"/>
      <c r="L28" s="115"/>
      <c r="M28" s="116"/>
      <c r="N28" s="117"/>
    </row>
    <row r="29" spans="8:14" ht="12.75" hidden="1">
      <c r="H29" s="83"/>
      <c r="L29" s="115"/>
      <c r="M29" s="116"/>
      <c r="N29" s="117"/>
    </row>
    <row r="30" spans="8:14" ht="12.75" hidden="1">
      <c r="H30" s="83"/>
      <c r="L30" s="115"/>
      <c r="M30" s="116"/>
      <c r="N30" s="117"/>
    </row>
    <row r="31" spans="8:14" ht="12.75" hidden="1">
      <c r="H31" s="83"/>
      <c r="L31" s="115"/>
      <c r="M31" s="116"/>
      <c r="N31" s="117"/>
    </row>
    <row r="32" spans="8:14" ht="12.75" hidden="1">
      <c r="H32" s="83"/>
      <c r="L32" s="115"/>
      <c r="M32" s="116"/>
      <c r="N32" s="117"/>
    </row>
    <row r="33" spans="1:14" ht="25.5">
      <c r="A33" s="118"/>
      <c r="B33" s="119" t="s">
        <v>19</v>
      </c>
      <c r="C33" s="120">
        <f aca="true" t="shared" si="0" ref="C33:H33">SUM(C34:C46)</f>
        <v>0</v>
      </c>
      <c r="D33" s="120">
        <f t="shared" si="0"/>
        <v>0</v>
      </c>
      <c r="E33" s="120">
        <f t="shared" si="0"/>
        <v>0</v>
      </c>
      <c r="F33" s="120">
        <f t="shared" si="0"/>
        <v>0</v>
      </c>
      <c r="G33" s="121">
        <f t="shared" si="0"/>
        <v>0</v>
      </c>
      <c r="H33" s="120">
        <f t="shared" si="0"/>
        <v>0</v>
      </c>
      <c r="I33" s="122"/>
      <c r="J33" s="122"/>
      <c r="K33" s="123"/>
      <c r="L33" s="124">
        <v>0</v>
      </c>
      <c r="M33" s="125">
        <f>L33*1.08</f>
        <v>0</v>
      </c>
      <c r="N33" s="126">
        <f>M33*1.08</f>
        <v>0</v>
      </c>
    </row>
    <row r="34" spans="1:14" ht="12.75">
      <c r="A34" s="127"/>
      <c r="B34" s="189"/>
      <c r="C34" s="128"/>
      <c r="D34" s="128"/>
      <c r="E34" s="128"/>
      <c r="F34" s="128"/>
      <c r="G34" s="129"/>
      <c r="H34" s="130"/>
      <c r="I34" s="131">
        <v>0</v>
      </c>
      <c r="J34" s="131"/>
      <c r="K34" s="132">
        <v>0</v>
      </c>
      <c r="L34" s="133">
        <v>0</v>
      </c>
      <c r="M34" s="134"/>
      <c r="N34" s="126"/>
    </row>
    <row r="35" spans="1:14" ht="12.75">
      <c r="A35" s="127"/>
      <c r="B35" s="135"/>
      <c r="C35" s="128"/>
      <c r="D35" s="128"/>
      <c r="E35" s="128"/>
      <c r="F35" s="128"/>
      <c r="G35" s="129"/>
      <c r="H35" s="136"/>
      <c r="I35" s="131">
        <v>0</v>
      </c>
      <c r="J35" s="131"/>
      <c r="K35" s="132">
        <v>0</v>
      </c>
      <c r="L35" s="133">
        <v>0</v>
      </c>
      <c r="M35" s="134"/>
      <c r="N35" s="126"/>
    </row>
    <row r="36" spans="1:14" ht="12.75">
      <c r="A36" s="127"/>
      <c r="B36" s="190"/>
      <c r="C36" s="128"/>
      <c r="D36" s="128"/>
      <c r="E36" s="128"/>
      <c r="F36" s="128"/>
      <c r="G36" s="129"/>
      <c r="H36" s="128"/>
      <c r="I36" s="131">
        <v>0</v>
      </c>
      <c r="J36" s="131"/>
      <c r="K36" s="132">
        <v>0</v>
      </c>
      <c r="L36" s="133">
        <v>0</v>
      </c>
      <c r="M36" s="134"/>
      <c r="N36" s="126"/>
    </row>
    <row r="37" spans="1:14" ht="12.75">
      <c r="A37" s="127"/>
      <c r="B37" s="190"/>
      <c r="C37" s="128"/>
      <c r="D37" s="128"/>
      <c r="E37" s="128"/>
      <c r="F37" s="128"/>
      <c r="G37" s="129"/>
      <c r="H37" s="128"/>
      <c r="I37" s="131">
        <v>0</v>
      </c>
      <c r="J37" s="131"/>
      <c r="K37" s="132">
        <v>0</v>
      </c>
      <c r="L37" s="133">
        <v>0</v>
      </c>
      <c r="M37" s="134"/>
      <c r="N37" s="126"/>
    </row>
    <row r="38" spans="1:14" ht="12.75">
      <c r="A38" s="127"/>
      <c r="B38" s="190"/>
      <c r="C38" s="128"/>
      <c r="D38" s="128"/>
      <c r="E38" s="128"/>
      <c r="F38" s="128"/>
      <c r="G38" s="129"/>
      <c r="H38" s="128"/>
      <c r="I38" s="138">
        <v>0</v>
      </c>
      <c r="J38" s="138"/>
      <c r="K38" s="132">
        <v>0</v>
      </c>
      <c r="L38" s="133">
        <v>0</v>
      </c>
      <c r="M38" s="134"/>
      <c r="N38" s="126"/>
    </row>
    <row r="39" spans="1:14" ht="12.75">
      <c r="A39" s="127"/>
      <c r="B39" s="190"/>
      <c r="C39" s="128"/>
      <c r="D39" s="128"/>
      <c r="E39" s="128"/>
      <c r="F39" s="128"/>
      <c r="G39" s="129"/>
      <c r="H39" s="128"/>
      <c r="I39" s="138">
        <v>0</v>
      </c>
      <c r="J39" s="138"/>
      <c r="K39" s="132">
        <v>0</v>
      </c>
      <c r="L39" s="133">
        <v>0</v>
      </c>
      <c r="M39" s="134"/>
      <c r="N39" s="126"/>
    </row>
    <row r="40" spans="1:14" ht="12.75">
      <c r="A40" s="127"/>
      <c r="B40" s="190"/>
      <c r="C40" s="128"/>
      <c r="D40" s="128"/>
      <c r="E40" s="128"/>
      <c r="F40" s="128"/>
      <c r="G40" s="129"/>
      <c r="H40" s="128"/>
      <c r="I40" s="138">
        <v>0</v>
      </c>
      <c r="J40" s="138"/>
      <c r="K40" s="132">
        <v>1.508</v>
      </c>
      <c r="L40" s="139">
        <v>0</v>
      </c>
      <c r="M40" s="134"/>
      <c r="N40" s="126"/>
    </row>
    <row r="41" spans="1:14" ht="12.75">
      <c r="A41" s="127"/>
      <c r="B41" s="190"/>
      <c r="C41" s="128"/>
      <c r="D41" s="128"/>
      <c r="E41" s="128"/>
      <c r="F41" s="128"/>
      <c r="G41" s="129"/>
      <c r="H41" s="128"/>
      <c r="I41" s="138"/>
      <c r="J41" s="138"/>
      <c r="K41" s="132">
        <v>0</v>
      </c>
      <c r="L41" s="139"/>
      <c r="M41" s="134"/>
      <c r="N41" s="126"/>
    </row>
    <row r="42" spans="1:14" ht="12.75">
      <c r="A42" s="127"/>
      <c r="B42" s="190"/>
      <c r="C42" s="128"/>
      <c r="D42" s="128"/>
      <c r="E42" s="128"/>
      <c r="F42" s="128"/>
      <c r="G42" s="129"/>
      <c r="H42" s="128"/>
      <c r="I42" s="138">
        <v>0</v>
      </c>
      <c r="J42" s="138"/>
      <c r="K42" s="132">
        <v>0</v>
      </c>
      <c r="L42" s="139"/>
      <c r="M42" s="134"/>
      <c r="N42" s="126"/>
    </row>
    <row r="43" spans="1:14" ht="12.75">
      <c r="A43" s="127"/>
      <c r="B43" s="137"/>
      <c r="C43" s="128"/>
      <c r="D43" s="128"/>
      <c r="E43" s="128"/>
      <c r="F43" s="128"/>
      <c r="G43" s="129"/>
      <c r="H43" s="128"/>
      <c r="I43" s="138"/>
      <c r="J43" s="138"/>
      <c r="K43" s="132"/>
      <c r="L43" s="139"/>
      <c r="M43" s="134"/>
      <c r="N43" s="126"/>
    </row>
    <row r="44" spans="1:14" ht="12.75">
      <c r="A44" s="127"/>
      <c r="B44" s="136"/>
      <c r="C44" s="128"/>
      <c r="D44" s="128"/>
      <c r="E44" s="128"/>
      <c r="F44" s="128"/>
      <c r="G44" s="129"/>
      <c r="H44" s="128"/>
      <c r="I44" s="138"/>
      <c r="J44" s="138"/>
      <c r="K44" s="132"/>
      <c r="L44" s="139"/>
      <c r="M44" s="134"/>
      <c r="N44" s="126"/>
    </row>
    <row r="45" spans="1:14" ht="12.75">
      <c r="A45" s="127"/>
      <c r="B45" s="137"/>
      <c r="C45" s="128"/>
      <c r="D45" s="128"/>
      <c r="E45" s="128"/>
      <c r="F45" s="128"/>
      <c r="G45" s="140"/>
      <c r="H45" s="128"/>
      <c r="I45" s="138"/>
      <c r="J45" s="138"/>
      <c r="K45" s="132"/>
      <c r="L45" s="133">
        <v>0</v>
      </c>
      <c r="M45" s="141"/>
      <c r="N45" s="142"/>
    </row>
    <row r="46" spans="1:14" ht="12.75">
      <c r="A46" s="143"/>
      <c r="B46" s="136"/>
      <c r="C46" s="136"/>
      <c r="D46" s="136"/>
      <c r="E46" s="136"/>
      <c r="F46" s="136"/>
      <c r="G46" s="144"/>
      <c r="H46" s="136"/>
      <c r="I46" s="136"/>
      <c r="J46" s="136"/>
      <c r="K46" s="145"/>
      <c r="L46" s="133">
        <f>E46*K46</f>
        <v>0</v>
      </c>
      <c r="M46" s="141"/>
      <c r="N46" s="142"/>
    </row>
    <row r="47" spans="1:14" ht="25.5">
      <c r="A47" s="118"/>
      <c r="B47" s="119" t="s">
        <v>20</v>
      </c>
      <c r="C47" s="120">
        <f aca="true" t="shared" si="1" ref="C47:H47">SUM(C48:C50)</f>
        <v>0</v>
      </c>
      <c r="D47" s="120">
        <f t="shared" si="1"/>
        <v>0</v>
      </c>
      <c r="E47" s="120">
        <f t="shared" si="1"/>
        <v>0</v>
      </c>
      <c r="F47" s="120">
        <f t="shared" si="1"/>
        <v>0</v>
      </c>
      <c r="G47" s="121">
        <f t="shared" si="1"/>
        <v>0</v>
      </c>
      <c r="H47" s="120">
        <f t="shared" si="1"/>
        <v>0</v>
      </c>
      <c r="I47" s="122"/>
      <c r="J47" s="122"/>
      <c r="K47" s="146"/>
      <c r="L47" s="147">
        <f>SUM(L48:L50)</f>
        <v>0</v>
      </c>
      <c r="M47" s="134"/>
      <c r="N47" s="126"/>
    </row>
    <row r="48" spans="1:14" ht="12.75">
      <c r="A48" s="127"/>
      <c r="B48" s="189"/>
      <c r="C48" s="128"/>
      <c r="D48" s="128"/>
      <c r="E48" s="128"/>
      <c r="F48" s="128"/>
      <c r="G48" s="129"/>
      <c r="H48" s="130"/>
      <c r="I48" s="148">
        <v>0</v>
      </c>
      <c r="J48" s="128"/>
      <c r="K48" s="149">
        <v>0</v>
      </c>
      <c r="L48" s="139"/>
      <c r="M48" s="134"/>
      <c r="N48" s="126"/>
    </row>
    <row r="49" spans="1:14" ht="12.75">
      <c r="A49" s="127"/>
      <c r="B49" s="137"/>
      <c r="C49" s="128"/>
      <c r="D49" s="128"/>
      <c r="E49" s="128"/>
      <c r="F49" s="128"/>
      <c r="G49" s="129"/>
      <c r="H49" s="128"/>
      <c r="I49" s="148"/>
      <c r="J49" s="128"/>
      <c r="K49" s="149"/>
      <c r="L49" s="150">
        <f>E49*K49</f>
        <v>0</v>
      </c>
      <c r="M49" s="141">
        <f>L49*1.007</f>
        <v>0</v>
      </c>
      <c r="N49" s="142">
        <f>M49*1.007</f>
        <v>0</v>
      </c>
    </row>
    <row r="50" spans="1:14" ht="12.75">
      <c r="A50" s="127"/>
      <c r="B50" s="137"/>
      <c r="C50" s="128"/>
      <c r="D50" s="128"/>
      <c r="E50" s="128"/>
      <c r="F50" s="128"/>
      <c r="G50" s="129"/>
      <c r="H50" s="128"/>
      <c r="I50" s="148"/>
      <c r="J50" s="128"/>
      <c r="K50" s="149"/>
      <c r="L50" s="150">
        <f>E50*K50</f>
        <v>0</v>
      </c>
      <c r="M50" s="141">
        <f>L50*1.007</f>
        <v>0</v>
      </c>
      <c r="N50" s="142">
        <f>M50*1.007</f>
        <v>0</v>
      </c>
    </row>
    <row r="51" spans="1:14" ht="12.75" customHeight="1">
      <c r="A51" s="118"/>
      <c r="B51" s="119" t="s">
        <v>21</v>
      </c>
      <c r="C51" s="120">
        <f aca="true" t="shared" si="2" ref="C51:H51">SUM(C52:C58)</f>
        <v>0</v>
      </c>
      <c r="D51" s="120">
        <f t="shared" si="2"/>
        <v>0</v>
      </c>
      <c r="E51" s="120">
        <f t="shared" si="2"/>
        <v>0</v>
      </c>
      <c r="F51" s="120">
        <f t="shared" si="2"/>
        <v>0</v>
      </c>
      <c r="G51" s="121">
        <f t="shared" si="2"/>
        <v>0</v>
      </c>
      <c r="H51" s="120">
        <f t="shared" si="2"/>
        <v>0</v>
      </c>
      <c r="I51" s="122"/>
      <c r="J51" s="122"/>
      <c r="K51" s="146"/>
      <c r="L51" s="147">
        <f>SUM(L52:L58)</f>
        <v>0</v>
      </c>
      <c r="M51" s="134">
        <f>L51*1.08</f>
        <v>0</v>
      </c>
      <c r="N51" s="126">
        <f>M51*1.08</f>
        <v>0</v>
      </c>
    </row>
    <row r="52" spans="1:14" ht="12.75">
      <c r="A52" s="127"/>
      <c r="B52" s="189"/>
      <c r="C52" s="128"/>
      <c r="D52" s="128"/>
      <c r="E52" s="128"/>
      <c r="F52" s="128"/>
      <c r="G52" s="129"/>
      <c r="H52" s="130"/>
      <c r="I52" s="148">
        <v>0</v>
      </c>
      <c r="J52" s="128"/>
      <c r="K52" s="149">
        <v>0</v>
      </c>
      <c r="L52" s="139"/>
      <c r="M52" s="134"/>
      <c r="N52" s="126"/>
    </row>
    <row r="53" spans="1:14" ht="12.75">
      <c r="A53" s="127"/>
      <c r="B53" s="190"/>
      <c r="C53" s="128"/>
      <c r="D53" s="128"/>
      <c r="E53" s="128"/>
      <c r="F53" s="128"/>
      <c r="G53" s="129"/>
      <c r="H53" s="128"/>
      <c r="I53" s="148">
        <v>0</v>
      </c>
      <c r="J53" s="128"/>
      <c r="K53" s="149">
        <v>0</v>
      </c>
      <c r="L53" s="139"/>
      <c r="M53" s="134"/>
      <c r="N53" s="126"/>
    </row>
    <row r="54" spans="1:14" ht="12.75">
      <c r="A54" s="127"/>
      <c r="B54" s="190"/>
      <c r="C54" s="128"/>
      <c r="D54" s="128"/>
      <c r="E54" s="128"/>
      <c r="F54" s="128"/>
      <c r="G54" s="129"/>
      <c r="H54" s="128"/>
      <c r="I54" s="148">
        <v>0</v>
      </c>
      <c r="J54" s="128"/>
      <c r="K54" s="149">
        <v>0</v>
      </c>
      <c r="L54" s="139"/>
      <c r="M54" s="134"/>
      <c r="N54" s="126"/>
    </row>
    <row r="55" spans="1:14" ht="12.75">
      <c r="A55" s="127"/>
      <c r="B55" s="128"/>
      <c r="C55" s="128"/>
      <c r="D55" s="128"/>
      <c r="E55" s="128"/>
      <c r="F55" s="128"/>
      <c r="G55" s="129"/>
      <c r="H55" s="128"/>
      <c r="I55" s="148"/>
      <c r="J55" s="128"/>
      <c r="K55" s="149"/>
      <c r="L55" s="139"/>
      <c r="M55" s="134"/>
      <c r="N55" s="126"/>
    </row>
    <row r="56" spans="1:14" ht="12.75">
      <c r="A56" s="127"/>
      <c r="B56" s="128"/>
      <c r="C56" s="128"/>
      <c r="D56" s="128"/>
      <c r="E56" s="128"/>
      <c r="F56" s="128"/>
      <c r="G56" s="129"/>
      <c r="H56" s="128"/>
      <c r="I56" s="148"/>
      <c r="J56" s="128"/>
      <c r="K56" s="149"/>
      <c r="L56" s="139"/>
      <c r="M56" s="134"/>
      <c r="N56" s="126"/>
    </row>
    <row r="57" spans="1:14" ht="12.75">
      <c r="A57" s="127"/>
      <c r="B57" s="128"/>
      <c r="C57" s="128"/>
      <c r="D57" s="128"/>
      <c r="E57" s="128"/>
      <c r="F57" s="128"/>
      <c r="G57" s="129"/>
      <c r="H57" s="128"/>
      <c r="I57" s="128"/>
      <c r="J57" s="128"/>
      <c r="K57" s="149"/>
      <c r="L57" s="150"/>
      <c r="M57" s="141"/>
      <c r="N57" s="142"/>
    </row>
    <row r="58" spans="1:14" ht="12.75">
      <c r="A58" s="127"/>
      <c r="B58" s="128"/>
      <c r="C58" s="128"/>
      <c r="D58" s="128"/>
      <c r="E58" s="128"/>
      <c r="F58" s="128"/>
      <c r="G58" s="140"/>
      <c r="H58" s="128"/>
      <c r="I58" s="128"/>
      <c r="J58" s="128"/>
      <c r="K58" s="149"/>
      <c r="L58" s="150"/>
      <c r="M58" s="141"/>
      <c r="N58" s="142"/>
    </row>
    <row r="59" spans="1:14" ht="12.75">
      <c r="A59" s="118"/>
      <c r="B59" s="119" t="s">
        <v>22</v>
      </c>
      <c r="C59" s="120">
        <f aca="true" t="shared" si="3" ref="C59:H59">SUM(C60:C63)</f>
        <v>0</v>
      </c>
      <c r="D59" s="120">
        <f t="shared" si="3"/>
        <v>0</v>
      </c>
      <c r="E59" s="120">
        <f t="shared" si="3"/>
        <v>0</v>
      </c>
      <c r="F59" s="120">
        <f t="shared" si="3"/>
        <v>0</v>
      </c>
      <c r="G59" s="121">
        <f t="shared" si="3"/>
        <v>0</v>
      </c>
      <c r="H59" s="120">
        <f t="shared" si="3"/>
        <v>0</v>
      </c>
      <c r="I59" s="122"/>
      <c r="J59" s="122"/>
      <c r="K59" s="146"/>
      <c r="L59" s="147">
        <f>SUM(L60:L63)</f>
        <v>0</v>
      </c>
      <c r="M59" s="134">
        <f>L59*1.08</f>
        <v>0</v>
      </c>
      <c r="N59" s="126">
        <f>M59*1.08</f>
        <v>0</v>
      </c>
    </row>
    <row r="60" spans="1:14" ht="12.75">
      <c r="A60" s="127"/>
      <c r="B60" s="189"/>
      <c r="C60" s="128"/>
      <c r="D60" s="128"/>
      <c r="E60" s="128"/>
      <c r="F60" s="128"/>
      <c r="G60" s="129"/>
      <c r="H60" s="130"/>
      <c r="I60" s="128"/>
      <c r="J60" s="128"/>
      <c r="K60" s="149"/>
      <c r="L60" s="139"/>
      <c r="M60" s="134"/>
      <c r="N60" s="126"/>
    </row>
    <row r="61" spans="1:14" ht="12.75">
      <c r="A61" s="127"/>
      <c r="B61" s="137"/>
      <c r="C61" s="128"/>
      <c r="D61" s="128"/>
      <c r="E61" s="128"/>
      <c r="F61" s="128"/>
      <c r="G61" s="129"/>
      <c r="H61" s="128"/>
      <c r="I61" s="128"/>
      <c r="J61" s="128"/>
      <c r="K61" s="149"/>
      <c r="L61" s="139"/>
      <c r="M61" s="134"/>
      <c r="N61" s="126"/>
    </row>
    <row r="62" spans="1:14" ht="12.75">
      <c r="A62" s="127"/>
      <c r="B62" s="128"/>
      <c r="C62" s="128"/>
      <c r="D62" s="128"/>
      <c r="E62" s="128"/>
      <c r="F62" s="128"/>
      <c r="G62" s="129"/>
      <c r="H62" s="128"/>
      <c r="I62" s="128"/>
      <c r="J62" s="128"/>
      <c r="K62" s="149"/>
      <c r="L62" s="133"/>
      <c r="M62" s="141"/>
      <c r="N62" s="142"/>
    </row>
    <row r="63" spans="1:14" ht="12.75">
      <c r="A63" s="127"/>
      <c r="B63" s="128"/>
      <c r="C63" s="128"/>
      <c r="D63" s="128"/>
      <c r="E63" s="128"/>
      <c r="F63" s="128"/>
      <c r="G63" s="129"/>
      <c r="H63" s="128"/>
      <c r="I63" s="128"/>
      <c r="J63" s="128"/>
      <c r="K63" s="149"/>
      <c r="L63" s="133"/>
      <c r="M63" s="141"/>
      <c r="N63" s="142"/>
    </row>
    <row r="64" spans="1:14" ht="12.75">
      <c r="A64" s="118"/>
      <c r="B64" s="119" t="s">
        <v>122</v>
      </c>
      <c r="C64" s="120">
        <f aca="true" t="shared" si="4" ref="C64:H64">SUM(C65:C68)</f>
        <v>0</v>
      </c>
      <c r="D64" s="120">
        <f t="shared" si="4"/>
        <v>0</v>
      </c>
      <c r="E64" s="120">
        <f t="shared" si="4"/>
        <v>0</v>
      </c>
      <c r="F64" s="120">
        <f t="shared" si="4"/>
        <v>0</v>
      </c>
      <c r="G64" s="121">
        <f t="shared" si="4"/>
        <v>0</v>
      </c>
      <c r="H64" s="120">
        <f t="shared" si="4"/>
        <v>0</v>
      </c>
      <c r="I64" s="122"/>
      <c r="J64" s="122"/>
      <c r="K64" s="146"/>
      <c r="L64" s="139">
        <f>SUM(L65:L68)</f>
        <v>0</v>
      </c>
      <c r="M64" s="141">
        <f aca="true" t="shared" si="5" ref="M64:N68">L64*1.007</f>
        <v>0</v>
      </c>
      <c r="N64" s="142">
        <f t="shared" si="5"/>
        <v>0</v>
      </c>
    </row>
    <row r="65" spans="1:14" ht="12.75">
      <c r="A65" s="127"/>
      <c r="B65" s="128"/>
      <c r="C65" s="128"/>
      <c r="D65" s="128"/>
      <c r="E65" s="128"/>
      <c r="F65" s="128"/>
      <c r="G65" s="140"/>
      <c r="H65" s="130"/>
      <c r="I65" s="128"/>
      <c r="J65" s="128"/>
      <c r="K65" s="149"/>
      <c r="L65" s="139"/>
      <c r="M65" s="134">
        <f t="shared" si="5"/>
        <v>0</v>
      </c>
      <c r="N65" s="126">
        <f t="shared" si="5"/>
        <v>0</v>
      </c>
    </row>
    <row r="66" spans="1:14" ht="12.75">
      <c r="A66" s="127"/>
      <c r="B66" s="128"/>
      <c r="C66" s="128"/>
      <c r="D66" s="128"/>
      <c r="E66" s="128"/>
      <c r="F66" s="128"/>
      <c r="G66" s="140"/>
      <c r="H66" s="128"/>
      <c r="I66" s="128"/>
      <c r="J66" s="128"/>
      <c r="K66" s="149"/>
      <c r="L66" s="150">
        <f>E66*K66</f>
        <v>0</v>
      </c>
      <c r="M66" s="141">
        <f t="shared" si="5"/>
        <v>0</v>
      </c>
      <c r="N66" s="142">
        <f t="shared" si="5"/>
        <v>0</v>
      </c>
    </row>
    <row r="67" spans="1:14" ht="12.75">
      <c r="A67" s="127"/>
      <c r="B67" s="128"/>
      <c r="C67" s="128"/>
      <c r="D67" s="128"/>
      <c r="E67" s="128"/>
      <c r="F67" s="128"/>
      <c r="G67" s="140"/>
      <c r="H67" s="128"/>
      <c r="I67" s="128"/>
      <c r="J67" s="128"/>
      <c r="K67" s="149"/>
      <c r="L67" s="150">
        <f>E67*K67</f>
        <v>0</v>
      </c>
      <c r="M67" s="141">
        <f t="shared" si="5"/>
        <v>0</v>
      </c>
      <c r="N67" s="142">
        <f t="shared" si="5"/>
        <v>0</v>
      </c>
    </row>
    <row r="68" spans="1:14" ht="12.75" customHeight="1" thickBot="1">
      <c r="A68" s="127"/>
      <c r="B68" s="128"/>
      <c r="C68" s="128"/>
      <c r="D68" s="128"/>
      <c r="E68" s="128"/>
      <c r="F68" s="128"/>
      <c r="G68" s="140"/>
      <c r="H68" s="151"/>
      <c r="I68" s="128"/>
      <c r="J68" s="128"/>
      <c r="K68" s="149"/>
      <c r="L68" s="150">
        <f>E68*K68</f>
        <v>0</v>
      </c>
      <c r="M68" s="152">
        <f t="shared" si="5"/>
        <v>0</v>
      </c>
      <c r="N68" s="153">
        <f t="shared" si="5"/>
        <v>0</v>
      </c>
    </row>
    <row r="69" spans="1:250" s="159" customFormat="1" ht="16.5" customHeight="1" thickBot="1" thickTop="1">
      <c r="A69" s="205" t="s">
        <v>129</v>
      </c>
      <c r="B69" s="206"/>
      <c r="C69" s="154">
        <f aca="true" t="shared" si="6" ref="C69:H69">SUM(C24+C33+C47+C51+C59+C64)</f>
        <v>0</v>
      </c>
      <c r="D69" s="154">
        <f t="shared" si="6"/>
        <v>0</v>
      </c>
      <c r="E69" s="154">
        <f t="shared" si="6"/>
        <v>0</v>
      </c>
      <c r="F69" s="154">
        <f t="shared" si="6"/>
        <v>0</v>
      </c>
      <c r="G69" s="154">
        <f t="shared" si="6"/>
        <v>0</v>
      </c>
      <c r="H69" s="154">
        <f t="shared" si="6"/>
        <v>0</v>
      </c>
      <c r="I69" s="155"/>
      <c r="J69" s="155"/>
      <c r="K69" s="156"/>
      <c r="L69" s="157">
        <f>SUM(L24+L33+L47+L51+L59+L64)</f>
        <v>0</v>
      </c>
      <c r="M69" s="158"/>
      <c r="N69" s="158">
        <f>M69*1.08</f>
        <v>0</v>
      </c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</row>
    <row r="70" ht="13.5" thickTop="1">
      <c r="K70" s="160"/>
    </row>
    <row r="71" ht="12.75">
      <c r="K71" s="160"/>
    </row>
    <row r="72" spans="1:11" ht="12.75">
      <c r="A72" s="161" t="s">
        <v>23</v>
      </c>
      <c r="H72" s="161"/>
      <c r="I72" s="161"/>
      <c r="J72" s="161"/>
      <c r="K72" s="162"/>
    </row>
    <row r="73" spans="1:12" ht="13.5" thickBot="1">
      <c r="A73" s="163"/>
      <c r="B73" s="164"/>
      <c r="C73" s="164"/>
      <c r="D73" s="164"/>
      <c r="E73" s="164"/>
      <c r="F73" s="164"/>
      <c r="G73" s="164"/>
      <c r="H73" s="163"/>
      <c r="I73" s="163"/>
      <c r="J73" s="163"/>
      <c r="K73" s="165"/>
      <c r="L73" s="164"/>
    </row>
    <row r="74" spans="1:12" ht="13.5" thickBot="1">
      <c r="A74" s="163"/>
      <c r="B74" s="164"/>
      <c r="C74" s="164"/>
      <c r="D74" s="164"/>
      <c r="E74" s="164"/>
      <c r="F74" s="164"/>
      <c r="G74" s="164"/>
      <c r="H74" s="163"/>
      <c r="I74" s="163"/>
      <c r="J74" s="163"/>
      <c r="K74" s="165"/>
      <c r="L74" s="164"/>
    </row>
    <row r="75" spans="1:12" ht="13.5" thickBot="1">
      <c r="A75" s="163"/>
      <c r="B75" s="164"/>
      <c r="C75" s="164"/>
      <c r="D75" s="164"/>
      <c r="E75" s="164"/>
      <c r="F75" s="164"/>
      <c r="G75" s="164"/>
      <c r="H75" s="163"/>
      <c r="I75" s="163"/>
      <c r="J75" s="163"/>
      <c r="K75" s="165"/>
      <c r="L75" s="164"/>
    </row>
    <row r="76" ht="12.75">
      <c r="H76" s="83"/>
    </row>
    <row r="77" ht="12.75">
      <c r="H77" s="83"/>
    </row>
    <row r="78" spans="1:8" ht="12.75">
      <c r="A78" s="166" t="s">
        <v>24</v>
      </c>
      <c r="B78" s="166"/>
      <c r="C78" s="166"/>
      <c r="D78" s="166"/>
      <c r="E78" s="166"/>
      <c r="F78" s="166"/>
      <c r="G78" s="166"/>
      <c r="H78" s="166"/>
    </row>
    <row r="79" spans="1:8" ht="12.75">
      <c r="A79" s="166" t="s">
        <v>25</v>
      </c>
      <c r="B79" s="166"/>
      <c r="C79" s="166"/>
      <c r="D79" s="166"/>
      <c r="E79" s="166"/>
      <c r="F79" s="166"/>
      <c r="G79" s="166"/>
      <c r="H79" s="166"/>
    </row>
    <row r="80" ht="12.75">
      <c r="H80" s="83"/>
    </row>
    <row r="81" ht="12.75">
      <c r="H81" s="83"/>
    </row>
    <row r="82" ht="12.75">
      <c r="H82" s="83"/>
    </row>
    <row r="83" ht="12.75">
      <c r="H83" s="83"/>
    </row>
    <row r="84" ht="12.75">
      <c r="H84" s="83"/>
    </row>
    <row r="85" ht="12.75">
      <c r="H85" s="161"/>
    </row>
    <row r="86" spans="1:8" ht="12.75">
      <c r="A86" s="161" t="s">
        <v>123</v>
      </c>
      <c r="B86" s="161"/>
      <c r="C86" s="161"/>
      <c r="D86" s="161"/>
      <c r="E86" s="161"/>
      <c r="F86" s="161"/>
      <c r="H86" s="83"/>
    </row>
    <row r="87" spans="7:8" ht="12.75">
      <c r="G87" s="167"/>
      <c r="H87" s="83"/>
    </row>
    <row r="88" spans="1:8" ht="12.75">
      <c r="A88" s="161" t="s">
        <v>26</v>
      </c>
      <c r="B88" s="161" t="s">
        <v>104</v>
      </c>
      <c r="C88" s="161"/>
      <c r="H88" s="83"/>
    </row>
    <row r="89" ht="12.75">
      <c r="H89" s="83"/>
    </row>
    <row r="90" spans="1:12" ht="12.75">
      <c r="A90" s="167"/>
      <c r="B90" s="167" t="s">
        <v>27</v>
      </c>
      <c r="C90" s="168">
        <f>L69</f>
        <v>0</v>
      </c>
      <c r="D90" s="191" t="s">
        <v>137</v>
      </c>
      <c r="E90" s="192">
        <v>5108.84</v>
      </c>
      <c r="F90" s="167" t="s">
        <v>29</v>
      </c>
      <c r="G90" s="167" t="s">
        <v>30</v>
      </c>
      <c r="H90" s="167"/>
      <c r="J90" s="170"/>
      <c r="K90" s="179"/>
      <c r="L90" s="171"/>
    </row>
    <row r="91" spans="1:12" ht="12.75">
      <c r="A91" s="167"/>
      <c r="B91" s="167"/>
      <c r="C91" s="167"/>
      <c r="D91" s="167"/>
      <c r="E91" s="167"/>
      <c r="F91" s="167"/>
      <c r="G91" s="167"/>
      <c r="H91" s="167"/>
      <c r="J91" s="172"/>
      <c r="L91" s="171"/>
    </row>
    <row r="92" spans="1:12" ht="12.75">
      <c r="A92" s="167"/>
      <c r="B92" s="167"/>
      <c r="C92" s="167"/>
      <c r="D92" s="167"/>
      <c r="E92" s="167"/>
      <c r="F92" s="167"/>
      <c r="G92" s="167" t="s">
        <v>31</v>
      </c>
      <c r="H92" s="167"/>
      <c r="J92" s="172"/>
      <c r="L92" s="171"/>
    </row>
    <row r="93" spans="1:12" ht="12.75">
      <c r="A93" s="167"/>
      <c r="B93" s="167"/>
      <c r="C93" s="167"/>
      <c r="D93" s="167"/>
      <c r="E93" s="167"/>
      <c r="F93" s="167"/>
      <c r="G93" s="167"/>
      <c r="H93" s="167"/>
      <c r="J93" s="172"/>
      <c r="L93" s="171"/>
    </row>
    <row r="94" spans="1:12" ht="13.5" thickBot="1">
      <c r="A94" s="173"/>
      <c r="B94" s="174"/>
      <c r="C94" s="174"/>
      <c r="D94" s="173"/>
      <c r="E94" s="167"/>
      <c r="F94" s="167"/>
      <c r="G94" s="167" t="s">
        <v>32</v>
      </c>
      <c r="H94" s="173"/>
      <c r="I94" s="91"/>
      <c r="J94" s="175"/>
      <c r="K94" s="175"/>
      <c r="L94" s="176"/>
    </row>
    <row r="95" spans="1:12" ht="13.5" thickTop="1">
      <c r="A95" s="173"/>
      <c r="B95" s="174"/>
      <c r="C95" s="174"/>
      <c r="D95" s="173"/>
      <c r="E95" s="167"/>
      <c r="F95" s="167"/>
      <c r="G95" s="177"/>
      <c r="H95" s="177"/>
      <c r="J95" s="172"/>
      <c r="L95" s="171"/>
    </row>
    <row r="96" spans="1:12" ht="12.75">
      <c r="A96" s="173"/>
      <c r="B96" s="173"/>
      <c r="C96" s="173"/>
      <c r="D96" s="173"/>
      <c r="E96" s="173"/>
      <c r="F96" s="173"/>
      <c r="G96" s="173" t="s">
        <v>33</v>
      </c>
      <c r="H96" s="173"/>
      <c r="J96" s="178"/>
      <c r="L96" s="171"/>
    </row>
    <row r="97" spans="1:10" ht="12.75">
      <c r="A97" s="173"/>
      <c r="B97" s="173"/>
      <c r="C97" s="173"/>
      <c r="D97" s="173"/>
      <c r="E97" s="173"/>
      <c r="F97" s="173"/>
      <c r="G97" s="173"/>
      <c r="H97" s="173"/>
      <c r="J97" s="179"/>
    </row>
    <row r="98" spans="1:10" ht="12.75">
      <c r="A98" s="180"/>
      <c r="B98" s="180"/>
      <c r="C98" s="180"/>
      <c r="D98" s="173"/>
      <c r="E98" s="173"/>
      <c r="F98" s="173"/>
      <c r="G98" s="173"/>
      <c r="H98" s="173"/>
      <c r="J98" s="179"/>
    </row>
    <row r="99" spans="1:12" ht="12.75">
      <c r="A99" s="181" t="s">
        <v>34</v>
      </c>
      <c r="B99" s="161" t="s">
        <v>105</v>
      </c>
      <c r="C99" s="161"/>
      <c r="H99" s="83"/>
      <c r="J99" s="179"/>
      <c r="L99" s="171"/>
    </row>
    <row r="100" spans="8:10" ht="12.75">
      <c r="H100" s="83"/>
      <c r="J100" s="179"/>
    </row>
    <row r="101" spans="1:12" ht="38.25">
      <c r="A101" s="167"/>
      <c r="B101" s="182" t="s">
        <v>35</v>
      </c>
      <c r="C101" s="183">
        <f>M69</f>
        <v>0</v>
      </c>
      <c r="D101" s="191" t="s">
        <v>138</v>
      </c>
      <c r="E101" s="192">
        <v>5108.84</v>
      </c>
      <c r="F101" s="167" t="s">
        <v>29</v>
      </c>
      <c r="G101" s="167" t="s">
        <v>30</v>
      </c>
      <c r="H101" s="167"/>
      <c r="J101" s="170"/>
      <c r="L101" s="195"/>
    </row>
    <row r="102" spans="1:12" ht="12.75">
      <c r="A102" s="167"/>
      <c r="B102" s="167"/>
      <c r="C102" s="167"/>
      <c r="D102" s="167"/>
      <c r="E102" s="167"/>
      <c r="F102" s="167"/>
      <c r="G102" s="167"/>
      <c r="H102" s="167"/>
      <c r="J102" s="172"/>
      <c r="L102" s="171"/>
    </row>
    <row r="103" spans="1:12" ht="12.75">
      <c r="A103" s="167"/>
      <c r="B103" s="167"/>
      <c r="C103" s="167"/>
      <c r="D103" s="167"/>
      <c r="E103" s="167"/>
      <c r="F103" s="167"/>
      <c r="G103" s="167" t="s">
        <v>31</v>
      </c>
      <c r="H103" s="167"/>
      <c r="J103" s="172"/>
      <c r="L103" s="171"/>
    </row>
    <row r="104" spans="1:12" ht="12.75">
      <c r="A104" s="167"/>
      <c r="B104" s="167"/>
      <c r="C104" s="167"/>
      <c r="D104" s="167"/>
      <c r="E104" s="167"/>
      <c r="F104" s="167"/>
      <c r="G104" s="167"/>
      <c r="H104" s="167"/>
      <c r="J104" s="172"/>
      <c r="L104" s="171"/>
    </row>
    <row r="105" spans="1:12" ht="13.5" thickBot="1">
      <c r="A105" s="173"/>
      <c r="B105" s="174"/>
      <c r="C105" s="174"/>
      <c r="D105" s="173"/>
      <c r="E105" s="167"/>
      <c r="F105" s="167"/>
      <c r="G105" s="167" t="s">
        <v>32</v>
      </c>
      <c r="H105" s="173"/>
      <c r="I105" s="91"/>
      <c r="J105" s="175"/>
      <c r="K105" s="175"/>
      <c r="L105" s="176"/>
    </row>
    <row r="106" spans="1:12" ht="13.5" thickTop="1">
      <c r="A106" s="173"/>
      <c r="B106" s="174"/>
      <c r="C106" s="174"/>
      <c r="D106" s="173"/>
      <c r="E106" s="167"/>
      <c r="F106" s="167"/>
      <c r="G106" s="177"/>
      <c r="H106" s="177"/>
      <c r="J106" s="172"/>
      <c r="L106" s="171"/>
    </row>
    <row r="107" spans="1:12" ht="12.75">
      <c r="A107" s="173"/>
      <c r="B107" s="173"/>
      <c r="C107" s="173"/>
      <c r="D107" s="173"/>
      <c r="E107" s="173"/>
      <c r="F107" s="173"/>
      <c r="G107" s="173" t="s">
        <v>33</v>
      </c>
      <c r="H107" s="173"/>
      <c r="J107" s="178"/>
      <c r="L107" s="171"/>
    </row>
    <row r="108" spans="1:12" ht="12.75">
      <c r="A108" s="173"/>
      <c r="B108" s="173"/>
      <c r="C108" s="173"/>
      <c r="D108" s="173"/>
      <c r="E108" s="173"/>
      <c r="F108" s="173"/>
      <c r="G108" s="173"/>
      <c r="H108" s="173"/>
      <c r="J108" s="179"/>
      <c r="L108" s="171"/>
    </row>
    <row r="109" spans="1:12" ht="12.75">
      <c r="A109" s="88"/>
      <c r="B109" s="88"/>
      <c r="C109" s="88"/>
      <c r="D109" s="88"/>
      <c r="E109" s="88"/>
      <c r="F109" s="88"/>
      <c r="G109" s="88"/>
      <c r="J109" s="179"/>
      <c r="L109" s="171"/>
    </row>
    <row r="110" spans="1:12" ht="12.75">
      <c r="A110" s="161" t="s">
        <v>36</v>
      </c>
      <c r="B110" s="161" t="s">
        <v>145</v>
      </c>
      <c r="C110" s="161"/>
      <c r="H110" s="83"/>
      <c r="J110" s="179"/>
      <c r="L110" s="171"/>
    </row>
    <row r="111" spans="8:12" ht="12.75">
      <c r="H111" s="83"/>
      <c r="J111" s="179"/>
      <c r="L111" s="171"/>
    </row>
    <row r="112" spans="1:12" ht="38.25">
      <c r="A112" s="167"/>
      <c r="B112" s="182" t="s">
        <v>37</v>
      </c>
      <c r="C112" s="196"/>
      <c r="D112" s="169" t="s">
        <v>28</v>
      </c>
      <c r="E112" s="192">
        <v>5108.84</v>
      </c>
      <c r="F112" s="167" t="s">
        <v>29</v>
      </c>
      <c r="G112" s="167" t="s">
        <v>30</v>
      </c>
      <c r="H112" s="167"/>
      <c r="J112" s="170"/>
      <c r="L112" s="171"/>
    </row>
    <row r="113" spans="1:12" ht="12.75">
      <c r="A113" s="167"/>
      <c r="B113" s="167"/>
      <c r="C113" s="167"/>
      <c r="D113" s="167"/>
      <c r="E113" s="167"/>
      <c r="F113" s="167"/>
      <c r="G113" s="167"/>
      <c r="H113" s="167"/>
      <c r="J113" s="172"/>
      <c r="L113" s="171"/>
    </row>
    <row r="114" spans="1:12" ht="12.75">
      <c r="A114" s="167"/>
      <c r="B114" s="167"/>
      <c r="C114" s="167"/>
      <c r="D114" s="167"/>
      <c r="E114" s="167"/>
      <c r="F114" s="167"/>
      <c r="G114" s="167" t="s">
        <v>31</v>
      </c>
      <c r="H114" s="167"/>
      <c r="J114" s="172"/>
      <c r="L114" s="171"/>
    </row>
    <row r="115" spans="1:12" ht="12.75">
      <c r="A115" s="167"/>
      <c r="B115" s="167"/>
      <c r="C115" s="167"/>
      <c r="D115" s="167"/>
      <c r="E115" s="167"/>
      <c r="F115" s="167"/>
      <c r="G115" s="167"/>
      <c r="H115" s="167"/>
      <c r="J115" s="172"/>
      <c r="L115" s="171"/>
    </row>
    <row r="116" spans="1:12" ht="13.5" thickBot="1">
      <c r="A116" s="173"/>
      <c r="B116" s="174"/>
      <c r="C116" s="174"/>
      <c r="D116" s="173"/>
      <c r="E116" s="167"/>
      <c r="F116" s="167"/>
      <c r="G116" s="167" t="s">
        <v>32</v>
      </c>
      <c r="H116" s="173"/>
      <c r="I116" s="91"/>
      <c r="J116" s="175"/>
      <c r="K116" s="175"/>
      <c r="L116" s="176"/>
    </row>
    <row r="117" spans="1:12" ht="13.5" thickTop="1">
      <c r="A117" s="173"/>
      <c r="B117" s="174"/>
      <c r="C117" s="174"/>
      <c r="D117" s="173"/>
      <c r="E117" s="167"/>
      <c r="F117" s="167"/>
      <c r="G117" s="177"/>
      <c r="H117" s="177"/>
      <c r="J117" s="172"/>
      <c r="L117" s="171"/>
    </row>
    <row r="118" spans="1:12" ht="12.75">
      <c r="A118" s="173"/>
      <c r="B118" s="173"/>
      <c r="C118" s="173"/>
      <c r="D118" s="173"/>
      <c r="E118" s="173"/>
      <c r="F118" s="173"/>
      <c r="G118" s="173" t="s">
        <v>33</v>
      </c>
      <c r="H118" s="173"/>
      <c r="J118" s="178"/>
      <c r="L118" s="171"/>
    </row>
    <row r="119" spans="1:12" ht="12.75">
      <c r="A119" s="173"/>
      <c r="B119" s="173"/>
      <c r="C119" s="173"/>
      <c r="D119" s="173"/>
      <c r="E119" s="173"/>
      <c r="F119" s="173"/>
      <c r="G119" s="173"/>
      <c r="H119" s="173"/>
      <c r="L119" s="171"/>
    </row>
    <row r="120" spans="1:12" ht="12.75">
      <c r="A120" s="173"/>
      <c r="B120" s="173"/>
      <c r="C120" s="173"/>
      <c r="D120" s="173"/>
      <c r="E120" s="173"/>
      <c r="F120" s="173"/>
      <c r="G120" s="173"/>
      <c r="H120" s="173"/>
      <c r="L120" s="171"/>
    </row>
    <row r="121" spans="1:12" ht="12.75">
      <c r="A121" s="88"/>
      <c r="B121" s="88"/>
      <c r="C121" s="88"/>
      <c r="D121" s="88"/>
      <c r="E121" s="88"/>
      <c r="F121" s="88"/>
      <c r="G121" s="88"/>
      <c r="L121" s="171"/>
    </row>
    <row r="122" spans="1:12" ht="12.75">
      <c r="A122" s="184" t="s">
        <v>124</v>
      </c>
      <c r="B122" s="88" t="s">
        <v>125</v>
      </c>
      <c r="C122" s="88"/>
      <c r="D122" s="88"/>
      <c r="E122" s="88"/>
      <c r="F122" s="88"/>
      <c r="G122" s="88"/>
      <c r="L122" s="171"/>
    </row>
    <row r="123" spans="1:12" ht="12.75">
      <c r="A123" s="184" t="s">
        <v>126</v>
      </c>
      <c r="B123" s="185" t="s">
        <v>127</v>
      </c>
      <c r="C123" s="185"/>
      <c r="D123" s="88"/>
      <c r="E123" s="88"/>
      <c r="F123" s="88"/>
      <c r="G123" s="88"/>
      <c r="L123" s="171"/>
    </row>
    <row r="124" spans="1:12" ht="12.75">
      <c r="A124" s="169"/>
      <c r="B124" s="186"/>
      <c r="H124" s="161"/>
      <c r="L124" s="171"/>
    </row>
    <row r="125" spans="8:12" ht="12.75">
      <c r="H125" s="161"/>
      <c r="L125" s="171"/>
    </row>
    <row r="126" spans="8:12" ht="12.75">
      <c r="H126" s="161"/>
      <c r="L126" s="171"/>
    </row>
    <row r="127" spans="8:13" ht="12.75">
      <c r="H127" s="167"/>
      <c r="I127" s="167"/>
      <c r="J127" s="167"/>
      <c r="K127" s="167"/>
      <c r="L127" s="187"/>
      <c r="M127" s="167"/>
    </row>
    <row r="128" spans="6:13" ht="12.75" customHeight="1">
      <c r="F128" s="167"/>
      <c r="H128" s="167"/>
      <c r="I128" s="231" t="s">
        <v>128</v>
      </c>
      <c r="J128" s="231"/>
      <c r="K128" s="167"/>
      <c r="L128" s="187"/>
      <c r="M128" s="167"/>
    </row>
    <row r="129" spans="6:13" ht="12.75">
      <c r="F129" s="173"/>
      <c r="H129" s="173"/>
      <c r="I129" s="231"/>
      <c r="J129" s="231"/>
      <c r="K129" s="167"/>
      <c r="L129" s="188"/>
      <c r="M129" s="173"/>
    </row>
    <row r="130" spans="6:13" ht="12.75">
      <c r="F130" s="173"/>
      <c r="H130" s="173"/>
      <c r="I130" s="232"/>
      <c r="J130" s="232"/>
      <c r="K130" s="167"/>
      <c r="L130" s="188"/>
      <c r="M130" s="173"/>
    </row>
    <row r="131" spans="6:13" ht="12.75">
      <c r="F131" s="193" t="s">
        <v>100</v>
      </c>
      <c r="H131" s="173"/>
      <c r="I131" s="212" t="s">
        <v>139</v>
      </c>
      <c r="J131" s="212"/>
      <c r="K131" s="173"/>
      <c r="L131" s="188"/>
      <c r="M131" s="173"/>
    </row>
    <row r="132" spans="8:13" ht="12.75">
      <c r="H132" s="173"/>
      <c r="I132" s="173"/>
      <c r="J132" s="173"/>
      <c r="K132" s="173"/>
      <c r="L132" s="173"/>
      <c r="M132" s="173"/>
    </row>
    <row r="133" spans="8:13" ht="12.75">
      <c r="H133" s="180"/>
      <c r="I133" s="173"/>
      <c r="J133" s="173"/>
      <c r="K133" s="173"/>
      <c r="L133" s="173"/>
      <c r="M133" s="173"/>
    </row>
    <row r="134" ht="12.75">
      <c r="H134" s="181"/>
    </row>
    <row r="135" ht="12.75">
      <c r="H135" s="83"/>
    </row>
    <row r="136" spans="8:13" ht="12.75">
      <c r="H136" s="167"/>
      <c r="I136" s="169"/>
      <c r="J136" s="167"/>
      <c r="K136" s="167"/>
      <c r="L136" s="167"/>
      <c r="M136" s="167"/>
    </row>
    <row r="137" spans="8:13" ht="12.75">
      <c r="H137" s="167"/>
      <c r="I137" s="167"/>
      <c r="J137" s="167"/>
      <c r="K137" s="167"/>
      <c r="L137" s="167"/>
      <c r="M137" s="167"/>
    </row>
    <row r="138" spans="8:13" ht="12.75">
      <c r="H138" s="167"/>
      <c r="I138" s="167"/>
      <c r="J138" s="167"/>
      <c r="K138" s="167"/>
      <c r="L138" s="167"/>
      <c r="M138" s="167"/>
    </row>
    <row r="139" spans="8:13" ht="12.75">
      <c r="H139" s="167"/>
      <c r="I139" s="167"/>
      <c r="J139" s="167"/>
      <c r="K139" s="167"/>
      <c r="L139" s="167"/>
      <c r="M139" s="167"/>
    </row>
    <row r="140" spans="8:13" ht="12.75">
      <c r="H140" s="173"/>
      <c r="I140" s="173"/>
      <c r="J140" s="167"/>
      <c r="K140" s="167"/>
      <c r="L140" s="173"/>
      <c r="M140" s="173"/>
    </row>
    <row r="141" spans="8:13" ht="12.75">
      <c r="H141" s="173"/>
      <c r="I141" s="173"/>
      <c r="J141" s="167"/>
      <c r="K141" s="167"/>
      <c r="L141" s="173"/>
      <c r="M141" s="173"/>
    </row>
    <row r="142" spans="8:13" ht="12.75">
      <c r="H142" s="173"/>
      <c r="I142" s="173"/>
      <c r="J142" s="173"/>
      <c r="K142" s="173"/>
      <c r="L142" s="173"/>
      <c r="M142" s="173"/>
    </row>
    <row r="143" spans="8:13" ht="12.75">
      <c r="H143" s="173"/>
      <c r="I143" s="173"/>
      <c r="J143" s="173"/>
      <c r="K143" s="173"/>
      <c r="L143" s="173"/>
      <c r="M143" s="173"/>
    </row>
    <row r="144" spans="9:13" ht="12.75">
      <c r="I144" s="88"/>
      <c r="J144" s="88"/>
      <c r="K144" s="88"/>
      <c r="L144" s="88"/>
      <c r="M144" s="88"/>
    </row>
    <row r="145" ht="12.75">
      <c r="H145" s="161"/>
    </row>
    <row r="146" ht="12.75">
      <c r="H146" s="83"/>
    </row>
    <row r="147" spans="8:13" ht="12.75">
      <c r="H147" s="167"/>
      <c r="I147" s="169"/>
      <c r="J147" s="167"/>
      <c r="K147" s="167"/>
      <c r="L147" s="167"/>
      <c r="M147" s="167"/>
    </row>
    <row r="148" spans="8:13" ht="12.75">
      <c r="H148" s="167"/>
      <c r="I148" s="167"/>
      <c r="J148" s="167"/>
      <c r="K148" s="167"/>
      <c r="L148" s="167"/>
      <c r="M148" s="167"/>
    </row>
    <row r="149" spans="8:13" ht="12.75">
      <c r="H149" s="167"/>
      <c r="I149" s="167"/>
      <c r="J149" s="167"/>
      <c r="K149" s="167"/>
      <c r="L149" s="167"/>
      <c r="M149" s="167"/>
    </row>
    <row r="150" spans="8:13" ht="12.75">
      <c r="H150" s="167"/>
      <c r="I150" s="167"/>
      <c r="J150" s="167"/>
      <c r="K150" s="167"/>
      <c r="L150" s="167"/>
      <c r="M150" s="167"/>
    </row>
    <row r="151" spans="8:13" ht="12.75">
      <c r="H151" s="173"/>
      <c r="I151" s="173"/>
      <c r="J151" s="167"/>
      <c r="K151" s="167"/>
      <c r="L151" s="173"/>
      <c r="M151" s="173"/>
    </row>
    <row r="152" spans="8:13" ht="12.75">
      <c r="H152" s="173"/>
      <c r="I152" s="173"/>
      <c r="J152" s="167"/>
      <c r="K152" s="167"/>
      <c r="L152" s="173"/>
      <c r="M152" s="173"/>
    </row>
    <row r="153" spans="8:13" ht="12.75">
      <c r="H153" s="173"/>
      <c r="I153" s="173"/>
      <c r="J153" s="173"/>
      <c r="K153" s="173"/>
      <c r="L153" s="173"/>
      <c r="M153" s="173"/>
    </row>
    <row r="154" spans="8:13" ht="12.75">
      <c r="H154" s="173"/>
      <c r="I154" s="173"/>
      <c r="J154" s="173"/>
      <c r="K154" s="173"/>
      <c r="L154" s="173"/>
      <c r="M154" s="173"/>
    </row>
    <row r="155" spans="9:13" ht="12.75">
      <c r="I155" s="88"/>
      <c r="J155" s="88"/>
      <c r="K155" s="88"/>
      <c r="L155" s="88"/>
      <c r="M155" s="88"/>
    </row>
    <row r="156" spans="8:13" ht="12.75">
      <c r="H156" s="184"/>
      <c r="I156" s="88"/>
      <c r="J156" s="88"/>
      <c r="K156" s="88"/>
      <c r="L156" s="88"/>
      <c r="M156" s="88"/>
    </row>
    <row r="157" spans="8:13" ht="12.75">
      <c r="H157" s="184"/>
      <c r="I157" s="88"/>
      <c r="J157" s="88"/>
      <c r="K157" s="88"/>
      <c r="L157" s="88"/>
      <c r="M157" s="88"/>
    </row>
  </sheetData>
  <sheetProtection/>
  <mergeCells count="20">
    <mergeCell ref="I131:J131"/>
    <mergeCell ref="M16:M20"/>
    <mergeCell ref="N16:N20"/>
    <mergeCell ref="E17:G17"/>
    <mergeCell ref="C16:C20"/>
    <mergeCell ref="D16:D20"/>
    <mergeCell ref="E16:G16"/>
    <mergeCell ref="I16:K16"/>
    <mergeCell ref="I128:J129"/>
    <mergeCell ref="I130:J130"/>
    <mergeCell ref="A1:L1"/>
    <mergeCell ref="B2:L2"/>
    <mergeCell ref="B4:C4"/>
    <mergeCell ref="B7:L7"/>
    <mergeCell ref="A69:B69"/>
    <mergeCell ref="B8:L8"/>
    <mergeCell ref="B9:C9"/>
    <mergeCell ref="B10:C10"/>
    <mergeCell ref="A16:A19"/>
    <mergeCell ref="B16:B19"/>
  </mergeCells>
  <hyperlinks>
    <hyperlink ref="B10" r:id="rId1" display="os-duga-resa-002@skole.htnet.hr"/>
  </hyperlinks>
  <printOptions/>
  <pageMargins left="0.2" right="0.16" top="0.4" bottom="0.36" header="0.25" footer="0.17"/>
  <pageSetup horizontalDpi="600" verticalDpi="600" orientation="landscape" paperSize="9" scale="74" r:id="rId2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2"/>
  <sheetViews>
    <sheetView view="pageBreakPreview" zoomScale="80" zoomScaleSheetLayoutView="80" zoomScalePageLayoutView="0" workbookViewId="0" topLeftCell="A46">
      <selection activeCell="E19" sqref="E19"/>
    </sheetView>
  </sheetViews>
  <sheetFormatPr defaultColWidth="9.140625" defaultRowHeight="12.75"/>
  <cols>
    <col min="1" max="1" width="23.28125" style="7" customWidth="1"/>
    <col min="2" max="2" width="30.421875" style="8" customWidth="1"/>
    <col min="3" max="3" width="13.140625" style="9" customWidth="1"/>
    <col min="4" max="4" width="13.28125" style="10" customWidth="1"/>
    <col min="5" max="5" width="13.7109375" style="10" customWidth="1"/>
    <col min="6" max="6" width="10.7109375" style="9" customWidth="1"/>
    <col min="7" max="7" width="10.57421875" style="9" customWidth="1"/>
    <col min="8" max="8" width="7.8515625" style="9" customWidth="1"/>
    <col min="9" max="9" width="10.57421875" style="9" bestFit="1" customWidth="1"/>
    <col min="10" max="10" width="18.421875" style="9" customWidth="1"/>
    <col min="11" max="11" width="13.8515625" style="9" customWidth="1"/>
    <col min="12" max="12" width="11.00390625" style="9" customWidth="1"/>
    <col min="13" max="13" width="12.00390625" style="12" customWidth="1"/>
    <col min="14" max="14" width="16.7109375" style="9" hidden="1" customWidth="1"/>
    <col min="15" max="15" width="16.421875" style="9" hidden="1" customWidth="1"/>
    <col min="16" max="16384" width="9.140625" style="9" customWidth="1"/>
  </cols>
  <sheetData>
    <row r="1" ht="18.75">
      <c r="A1" s="82" t="s">
        <v>130</v>
      </c>
    </row>
    <row r="2" ht="9" customHeight="1" thickBot="1"/>
    <row r="3" spans="1:13" ht="16.5" thickBot="1">
      <c r="A3" s="1" t="s">
        <v>38</v>
      </c>
      <c r="B3" s="2" t="s">
        <v>140</v>
      </c>
      <c r="C3" s="38"/>
      <c r="G3" s="46"/>
      <c r="H3" s="242" t="s">
        <v>95</v>
      </c>
      <c r="I3" s="243"/>
      <c r="J3" s="243"/>
      <c r="K3" s="243"/>
      <c r="L3" s="244"/>
      <c r="M3" s="46"/>
    </row>
    <row r="4" spans="1:3" ht="19.5" customHeight="1">
      <c r="A4" s="4" t="s">
        <v>39</v>
      </c>
      <c r="B4" s="37" t="s">
        <v>141</v>
      </c>
      <c r="C4" s="39"/>
    </row>
    <row r="5" spans="1:3" ht="17.25" customHeight="1">
      <c r="A5" s="4" t="s">
        <v>40</v>
      </c>
      <c r="B5" s="5" t="s">
        <v>142</v>
      </c>
      <c r="C5" s="40"/>
    </row>
    <row r="6" spans="1:2" ht="17.25" customHeight="1">
      <c r="A6" s="4"/>
      <c r="B6" s="3"/>
    </row>
    <row r="7" spans="1:12" ht="20.25">
      <c r="A7" s="1" t="s">
        <v>0</v>
      </c>
      <c r="B7" s="6" t="s">
        <v>90</v>
      </c>
      <c r="J7" s="9" t="s">
        <v>151</v>
      </c>
      <c r="L7" s="197"/>
    </row>
    <row r="8" spans="1:15" ht="15.75">
      <c r="A8" s="1" t="s">
        <v>1</v>
      </c>
      <c r="B8" s="1" t="s">
        <v>132</v>
      </c>
      <c r="F8" s="9" t="s">
        <v>91</v>
      </c>
      <c r="N8" s="11"/>
      <c r="O8" s="11"/>
    </row>
    <row r="9" spans="1:12" ht="38.25" customHeight="1">
      <c r="A9" s="71" t="s">
        <v>97</v>
      </c>
      <c r="B9" s="58" t="s">
        <v>175</v>
      </c>
      <c r="C9" s="21" t="s">
        <v>165</v>
      </c>
      <c r="D9" s="21" t="s">
        <v>176</v>
      </c>
      <c r="E9" s="12"/>
      <c r="F9" s="12"/>
      <c r="G9" s="12"/>
      <c r="H9" s="12"/>
      <c r="I9" s="12"/>
      <c r="J9" s="12"/>
      <c r="K9" s="12"/>
      <c r="L9" s="12"/>
    </row>
    <row r="10" spans="1:13" ht="21.75" customHeight="1">
      <c r="A10" s="80" t="s">
        <v>42</v>
      </c>
      <c r="B10" s="47"/>
      <c r="C10" s="47"/>
      <c r="D10" s="48"/>
      <c r="E10" s="15"/>
      <c r="F10" s="12"/>
      <c r="G10" s="12"/>
      <c r="H10" s="12"/>
      <c r="I10" s="12"/>
      <c r="J10" s="12"/>
      <c r="K10" s="12"/>
      <c r="L10" s="12"/>
      <c r="M10" s="16"/>
    </row>
    <row r="11" spans="1:13" ht="34.5" customHeight="1">
      <c r="A11" s="48" t="s">
        <v>102</v>
      </c>
      <c r="B11" s="47">
        <v>22215251</v>
      </c>
      <c r="C11" s="47">
        <v>3397446</v>
      </c>
      <c r="D11" s="48">
        <v>1397446</v>
      </c>
      <c r="E11" s="15"/>
      <c r="F11" s="12"/>
      <c r="G11" s="12"/>
      <c r="H11" s="12"/>
      <c r="I11" s="12"/>
      <c r="J11" s="12"/>
      <c r="K11" s="12"/>
      <c r="L11" s="12"/>
      <c r="M11" s="16"/>
    </row>
    <row r="12" spans="1:13" ht="15" customHeight="1">
      <c r="A12" s="80" t="s">
        <v>43</v>
      </c>
      <c r="B12" s="47">
        <v>5515515</v>
      </c>
      <c r="C12" s="47">
        <v>5515515</v>
      </c>
      <c r="D12" s="47">
        <v>5515515</v>
      </c>
      <c r="E12" s="14"/>
      <c r="F12" s="12"/>
      <c r="G12" s="12"/>
      <c r="H12" s="12"/>
      <c r="I12" s="12"/>
      <c r="J12" s="12"/>
      <c r="K12" s="12"/>
      <c r="L12" s="12"/>
      <c r="M12" s="16"/>
    </row>
    <row r="13" spans="1:12" ht="15.75">
      <c r="A13" s="80" t="s">
        <v>44</v>
      </c>
      <c r="B13" s="47">
        <v>40000</v>
      </c>
      <c r="C13" s="47">
        <v>40000</v>
      </c>
      <c r="D13" s="48">
        <v>40000</v>
      </c>
      <c r="E13" s="15"/>
      <c r="F13" s="12"/>
      <c r="G13" s="12"/>
      <c r="H13" s="12"/>
      <c r="I13" s="12"/>
      <c r="J13" s="12"/>
      <c r="K13" s="12"/>
      <c r="L13" s="12"/>
    </row>
    <row r="14" spans="1:12" ht="15.75">
      <c r="A14" s="80" t="s">
        <v>45</v>
      </c>
      <c r="B14" s="47">
        <v>228616</v>
      </c>
      <c r="C14" s="47">
        <v>228616</v>
      </c>
      <c r="D14" s="47">
        <v>228616</v>
      </c>
      <c r="E14" s="14"/>
      <c r="F14" s="12"/>
      <c r="G14" s="12"/>
      <c r="H14" s="12"/>
      <c r="I14" s="12"/>
      <c r="J14" s="12"/>
      <c r="K14" s="12"/>
      <c r="L14" s="12"/>
    </row>
    <row r="15" spans="1:12" ht="15.75">
      <c r="A15" s="80" t="s">
        <v>46</v>
      </c>
      <c r="B15" s="47">
        <v>0</v>
      </c>
      <c r="C15" s="47">
        <v>0</v>
      </c>
      <c r="D15" s="47">
        <v>0</v>
      </c>
      <c r="E15" s="14"/>
      <c r="F15" s="12"/>
      <c r="G15" s="12"/>
      <c r="H15" s="12"/>
      <c r="I15" s="12"/>
      <c r="J15" s="12"/>
      <c r="K15" s="12"/>
      <c r="L15" s="12"/>
    </row>
    <row r="16" spans="1:12" ht="15.75">
      <c r="A16" s="80" t="s">
        <v>47</v>
      </c>
      <c r="B16" s="47">
        <v>0</v>
      </c>
      <c r="C16" s="47">
        <v>0</v>
      </c>
      <c r="D16" s="47">
        <v>0</v>
      </c>
      <c r="E16" s="14"/>
      <c r="F16" s="12"/>
      <c r="G16" s="12"/>
      <c r="H16" s="12"/>
      <c r="I16" s="12"/>
      <c r="J16" s="12"/>
      <c r="K16" s="12"/>
      <c r="L16" s="12"/>
    </row>
    <row r="17" spans="1:12" ht="63">
      <c r="A17" s="48" t="s">
        <v>48</v>
      </c>
      <c r="B17" s="47">
        <v>525</v>
      </c>
      <c r="C17" s="47">
        <v>525</v>
      </c>
      <c r="D17" s="47">
        <v>525</v>
      </c>
      <c r="E17" s="14"/>
      <c r="F17" s="12"/>
      <c r="G17" s="12"/>
      <c r="H17" s="12"/>
      <c r="I17" s="12"/>
      <c r="J17" s="12"/>
      <c r="K17" s="12"/>
      <c r="L17" s="12"/>
    </row>
    <row r="18" spans="1:12" ht="31.5">
      <c r="A18" s="48" t="s">
        <v>49</v>
      </c>
      <c r="B18" s="47"/>
      <c r="C18" s="47"/>
      <c r="D18" s="47"/>
      <c r="E18" s="14"/>
      <c r="F18" s="12"/>
      <c r="G18" s="12"/>
      <c r="H18" s="12"/>
      <c r="I18" s="12"/>
      <c r="J18" s="12"/>
      <c r="K18" s="12"/>
      <c r="L18" s="12"/>
    </row>
    <row r="19" spans="1:12" ht="15.75">
      <c r="A19" s="81" t="s">
        <v>50</v>
      </c>
      <c r="B19" s="17">
        <v>27999907</v>
      </c>
      <c r="C19" s="17">
        <v>9182102</v>
      </c>
      <c r="D19" s="18">
        <v>7182102</v>
      </c>
      <c r="E19" s="14"/>
      <c r="F19" s="12"/>
      <c r="G19" s="12"/>
      <c r="H19" s="12"/>
      <c r="I19" s="12"/>
      <c r="J19" s="12"/>
      <c r="K19" s="12"/>
      <c r="L19" s="12"/>
    </row>
    <row r="20" spans="1:12" ht="15.75">
      <c r="A20" s="238" t="s">
        <v>51</v>
      </c>
      <c r="B20" s="238"/>
      <c r="C20" s="238"/>
      <c r="D20" s="14"/>
      <c r="E20" s="14"/>
      <c r="F20" s="12"/>
      <c r="G20" s="12"/>
      <c r="H20" s="12"/>
      <c r="I20" s="12"/>
      <c r="J20" s="12"/>
      <c r="K20" s="12"/>
      <c r="L20" s="12"/>
    </row>
    <row r="21" spans="1:12" ht="35.25" customHeight="1">
      <c r="A21" s="239" t="s">
        <v>52</v>
      </c>
      <c r="B21" s="239"/>
      <c r="C21" s="240" t="s">
        <v>92</v>
      </c>
      <c r="D21" s="241"/>
      <c r="E21" s="14"/>
      <c r="F21" s="12"/>
      <c r="G21" s="12"/>
      <c r="H21" s="12"/>
      <c r="I21" s="12"/>
      <c r="J21" s="12"/>
      <c r="K21" s="12"/>
      <c r="L21" s="12"/>
    </row>
    <row r="22" spans="1:13" ht="13.5" customHeight="1">
      <c r="A22" s="19"/>
      <c r="B22" s="19"/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12" t="s">
        <v>53</v>
      </c>
    </row>
    <row r="23" spans="1:15" s="42" customFormat="1" ht="32.25" customHeight="1">
      <c r="A23" s="71" t="s">
        <v>94</v>
      </c>
      <c r="B23" s="72"/>
      <c r="C23" s="72"/>
      <c r="D23" s="236" t="s">
        <v>93</v>
      </c>
      <c r="E23" s="237"/>
      <c r="F23" s="233" t="s">
        <v>44</v>
      </c>
      <c r="G23" s="233" t="s">
        <v>45</v>
      </c>
      <c r="H23" s="233" t="s">
        <v>46</v>
      </c>
      <c r="I23" s="233" t="s">
        <v>47</v>
      </c>
      <c r="J23" s="246" t="s">
        <v>48</v>
      </c>
      <c r="K23" s="246" t="s">
        <v>49</v>
      </c>
      <c r="L23" s="247" t="s">
        <v>166</v>
      </c>
      <c r="M23" s="245" t="s">
        <v>173</v>
      </c>
      <c r="N23" s="41"/>
      <c r="O23" s="41"/>
    </row>
    <row r="24" spans="1:15" s="45" customFormat="1" ht="60" customHeight="1">
      <c r="A24" s="73" t="s">
        <v>54</v>
      </c>
      <c r="B24" s="74" t="s">
        <v>55</v>
      </c>
      <c r="C24" s="70" t="s">
        <v>172</v>
      </c>
      <c r="D24" s="69" t="s">
        <v>98</v>
      </c>
      <c r="E24" s="43" t="s">
        <v>43</v>
      </c>
      <c r="F24" s="233"/>
      <c r="G24" s="233"/>
      <c r="H24" s="233"/>
      <c r="I24" s="233"/>
      <c r="J24" s="246"/>
      <c r="K24" s="246"/>
      <c r="L24" s="247"/>
      <c r="M24" s="245"/>
      <c r="N24" s="44" t="s">
        <v>56</v>
      </c>
      <c r="O24" s="44" t="s">
        <v>57</v>
      </c>
    </row>
    <row r="25" spans="1:15" ht="14.25" customHeight="1">
      <c r="A25" s="49">
        <v>31</v>
      </c>
      <c r="B25" s="49" t="s">
        <v>58</v>
      </c>
      <c r="C25" s="47">
        <v>5313515</v>
      </c>
      <c r="D25" s="48">
        <f>SUM(D26:D30)</f>
        <v>0</v>
      </c>
      <c r="E25" s="47">
        <f>SUM(E26:E30)</f>
        <v>5313515</v>
      </c>
      <c r="F25" s="47"/>
      <c r="G25" s="47"/>
      <c r="H25" s="47"/>
      <c r="I25" s="47"/>
      <c r="J25" s="47"/>
      <c r="K25" s="47"/>
      <c r="L25" s="75">
        <v>5313515</v>
      </c>
      <c r="M25" s="47">
        <v>5313515</v>
      </c>
      <c r="N25" s="23">
        <f>SUM(N26:N30)</f>
        <v>0</v>
      </c>
      <c r="O25" s="23">
        <f>SUM(O26:O30)</f>
        <v>0</v>
      </c>
    </row>
    <row r="26" spans="1:15" ht="14.25" customHeight="1">
      <c r="A26" s="50">
        <v>3111</v>
      </c>
      <c r="B26" s="51" t="s">
        <v>59</v>
      </c>
      <c r="C26" s="52">
        <v>4460506</v>
      </c>
      <c r="D26" s="53"/>
      <c r="E26" s="52">
        <v>4460506</v>
      </c>
      <c r="F26" s="52"/>
      <c r="G26" s="52"/>
      <c r="H26" s="52"/>
      <c r="I26" s="52"/>
      <c r="J26" s="52"/>
      <c r="K26" s="52"/>
      <c r="L26" s="76"/>
      <c r="M26" s="52"/>
      <c r="N26" s="9">
        <v>0</v>
      </c>
      <c r="O26" s="9">
        <v>0</v>
      </c>
    </row>
    <row r="27" spans="1:15" ht="14.25" customHeight="1">
      <c r="A27" s="50">
        <v>3113</v>
      </c>
      <c r="B27" s="51" t="s">
        <v>60</v>
      </c>
      <c r="C27" s="52"/>
      <c r="D27" s="53"/>
      <c r="E27" s="52"/>
      <c r="F27" s="52"/>
      <c r="G27" s="52"/>
      <c r="H27" s="52"/>
      <c r="I27" s="52"/>
      <c r="J27" s="52"/>
      <c r="K27" s="52"/>
      <c r="L27" s="76"/>
      <c r="M27" s="52"/>
      <c r="N27" s="9">
        <v>0</v>
      </c>
      <c r="O27" s="9">
        <v>0</v>
      </c>
    </row>
    <row r="28" spans="1:13" ht="14.25" customHeight="1">
      <c r="A28" s="50">
        <v>3121</v>
      </c>
      <c r="B28" s="51" t="s">
        <v>61</v>
      </c>
      <c r="C28" s="52">
        <v>85802</v>
      </c>
      <c r="D28" s="53"/>
      <c r="E28" s="52">
        <v>85802</v>
      </c>
      <c r="F28" s="52"/>
      <c r="G28" s="52"/>
      <c r="H28" s="52"/>
      <c r="I28" s="52"/>
      <c r="J28" s="52"/>
      <c r="K28" s="52"/>
      <c r="L28" s="76"/>
      <c r="M28" s="52"/>
    </row>
    <row r="29" spans="1:15" ht="14.25" customHeight="1">
      <c r="A29" s="50">
        <v>3132</v>
      </c>
      <c r="B29" s="54" t="s">
        <v>62</v>
      </c>
      <c r="C29" s="52">
        <v>691378</v>
      </c>
      <c r="D29" s="53"/>
      <c r="E29" s="52">
        <v>691378</v>
      </c>
      <c r="F29" s="52"/>
      <c r="G29" s="52"/>
      <c r="H29" s="52"/>
      <c r="I29" s="52"/>
      <c r="J29" s="52"/>
      <c r="K29" s="52"/>
      <c r="L29" s="76"/>
      <c r="M29" s="52"/>
      <c r="N29" s="9">
        <v>0</v>
      </c>
      <c r="O29" s="9">
        <v>0</v>
      </c>
    </row>
    <row r="30" spans="1:15" ht="14.25" customHeight="1">
      <c r="A30" s="50">
        <v>3133</v>
      </c>
      <c r="B30" s="54" t="s">
        <v>63</v>
      </c>
      <c r="C30" s="52">
        <v>75829</v>
      </c>
      <c r="D30" s="53"/>
      <c r="E30" s="52">
        <v>75829</v>
      </c>
      <c r="F30" s="52"/>
      <c r="G30" s="52"/>
      <c r="H30" s="52"/>
      <c r="I30" s="52"/>
      <c r="J30" s="52"/>
      <c r="K30" s="52"/>
      <c r="L30" s="76"/>
      <c r="M30" s="52"/>
      <c r="N30" s="9">
        <v>0</v>
      </c>
      <c r="O30" s="9">
        <v>0</v>
      </c>
    </row>
    <row r="31" spans="1:15" ht="14.25" customHeight="1">
      <c r="A31" s="49">
        <v>32</v>
      </c>
      <c r="B31" s="55" t="s">
        <v>64</v>
      </c>
      <c r="C31" s="47">
        <v>1534721</v>
      </c>
      <c r="D31" s="47">
        <v>1157951</v>
      </c>
      <c r="E31" s="47">
        <f>SUM(E32:E56)</f>
        <v>202000</v>
      </c>
      <c r="F31" s="47">
        <v>22720</v>
      </c>
      <c r="G31" s="47">
        <v>152050</v>
      </c>
      <c r="H31" s="47"/>
      <c r="I31" s="47"/>
      <c r="J31" s="47"/>
      <c r="K31" s="47"/>
      <c r="L31" s="75">
        <v>1534721</v>
      </c>
      <c r="M31" s="47">
        <v>1534721</v>
      </c>
      <c r="N31" s="23">
        <f>SUM(N32:N56)</f>
        <v>0</v>
      </c>
      <c r="O31" s="23">
        <f>SUM(O32:O56)</f>
        <v>0</v>
      </c>
    </row>
    <row r="32" spans="1:15" ht="14.25" customHeight="1">
      <c r="A32" s="50">
        <v>3211</v>
      </c>
      <c r="B32" s="51" t="s">
        <v>65</v>
      </c>
      <c r="C32" s="53">
        <v>11000</v>
      </c>
      <c r="D32" s="53">
        <v>8000</v>
      </c>
      <c r="E32" s="56"/>
      <c r="F32" s="52">
        <v>3000</v>
      </c>
      <c r="G32" s="52"/>
      <c r="H32" s="52"/>
      <c r="I32" s="52"/>
      <c r="J32" s="52"/>
      <c r="K32" s="52"/>
      <c r="L32" s="76"/>
      <c r="M32" s="52"/>
      <c r="N32" s="9">
        <v>0</v>
      </c>
      <c r="O32" s="9">
        <v>0</v>
      </c>
    </row>
    <row r="33" spans="1:15" ht="14.25" customHeight="1">
      <c r="A33" s="50">
        <v>3212</v>
      </c>
      <c r="B33" s="51" t="s">
        <v>66</v>
      </c>
      <c r="C33" s="53">
        <v>200000</v>
      </c>
      <c r="D33" s="53"/>
      <c r="E33" s="56">
        <v>200000</v>
      </c>
      <c r="F33" s="52"/>
      <c r="G33" s="52"/>
      <c r="H33" s="52"/>
      <c r="I33" s="52"/>
      <c r="J33" s="52"/>
      <c r="K33" s="52"/>
      <c r="L33" s="76"/>
      <c r="M33" s="52"/>
      <c r="N33" s="9">
        <v>0</v>
      </c>
      <c r="O33" s="9">
        <v>0</v>
      </c>
    </row>
    <row r="34" spans="1:15" ht="14.25" customHeight="1">
      <c r="A34" s="50">
        <v>3213</v>
      </c>
      <c r="B34" s="51" t="s">
        <v>67</v>
      </c>
      <c r="C34" s="53">
        <v>13332</v>
      </c>
      <c r="D34" s="53">
        <v>13332</v>
      </c>
      <c r="E34" s="56"/>
      <c r="F34" s="52"/>
      <c r="G34" s="52"/>
      <c r="H34" s="52"/>
      <c r="I34" s="52"/>
      <c r="J34" s="52"/>
      <c r="K34" s="52"/>
      <c r="L34" s="76"/>
      <c r="M34" s="52"/>
      <c r="N34" s="9">
        <v>0</v>
      </c>
      <c r="O34" s="9">
        <v>0</v>
      </c>
    </row>
    <row r="35" spans="1:13" ht="14.25" customHeight="1">
      <c r="A35" s="50">
        <v>3214</v>
      </c>
      <c r="B35" s="51" t="s">
        <v>154</v>
      </c>
      <c r="C35" s="53">
        <v>4444</v>
      </c>
      <c r="D35" s="53">
        <v>4444</v>
      </c>
      <c r="E35" s="56"/>
      <c r="F35" s="52"/>
      <c r="G35" s="52"/>
      <c r="H35" s="52"/>
      <c r="I35" s="52"/>
      <c r="J35" s="52"/>
      <c r="K35" s="52"/>
      <c r="L35" s="76"/>
      <c r="M35" s="52"/>
    </row>
    <row r="36" spans="1:15" ht="14.25" customHeight="1">
      <c r="A36" s="50">
        <v>3221</v>
      </c>
      <c r="B36" s="54" t="s">
        <v>68</v>
      </c>
      <c r="C36" s="53">
        <v>45258</v>
      </c>
      <c r="D36" s="53">
        <v>45258</v>
      </c>
      <c r="E36" s="56"/>
      <c r="F36" s="52"/>
      <c r="G36" s="52"/>
      <c r="H36" s="52"/>
      <c r="I36" s="52"/>
      <c r="J36" s="52"/>
      <c r="K36" s="52"/>
      <c r="L36" s="76"/>
      <c r="M36" s="52"/>
      <c r="N36" s="9">
        <v>0</v>
      </c>
      <c r="O36" s="9">
        <v>0</v>
      </c>
    </row>
    <row r="37" spans="1:13" ht="14.25" customHeight="1">
      <c r="A37" s="50">
        <v>3222</v>
      </c>
      <c r="B37" s="68" t="s">
        <v>131</v>
      </c>
      <c r="C37" s="53">
        <v>50000</v>
      </c>
      <c r="D37" s="53"/>
      <c r="E37" s="56"/>
      <c r="F37" s="52"/>
      <c r="G37" s="52">
        <v>50000</v>
      </c>
      <c r="H37" s="52"/>
      <c r="I37" s="52"/>
      <c r="J37" s="52"/>
      <c r="K37" s="52"/>
      <c r="L37" s="76"/>
      <c r="M37" s="52"/>
    </row>
    <row r="38" spans="1:15" ht="14.25" customHeight="1">
      <c r="A38" s="50">
        <v>3223</v>
      </c>
      <c r="B38" s="51" t="s">
        <v>69</v>
      </c>
      <c r="C38" s="53">
        <v>345236</v>
      </c>
      <c r="D38" s="53">
        <v>345236</v>
      </c>
      <c r="E38" s="56"/>
      <c r="F38" s="52"/>
      <c r="G38" s="52"/>
      <c r="H38" s="52"/>
      <c r="I38" s="52"/>
      <c r="J38" s="52"/>
      <c r="K38" s="52"/>
      <c r="L38" s="76"/>
      <c r="M38" s="52"/>
      <c r="N38" s="9">
        <v>0</v>
      </c>
      <c r="O38" s="9">
        <v>0</v>
      </c>
    </row>
    <row r="39" spans="1:15" ht="14.25" customHeight="1">
      <c r="A39" s="50">
        <v>3224</v>
      </c>
      <c r="B39" s="54" t="s">
        <v>70</v>
      </c>
      <c r="C39" s="53">
        <v>13000</v>
      </c>
      <c r="D39" s="53">
        <v>13000</v>
      </c>
      <c r="E39" s="56"/>
      <c r="F39" s="52"/>
      <c r="G39" s="52"/>
      <c r="H39" s="52"/>
      <c r="I39" s="52"/>
      <c r="J39" s="52"/>
      <c r="K39" s="52"/>
      <c r="L39" s="76"/>
      <c r="M39" s="52"/>
      <c r="N39" s="9">
        <v>0</v>
      </c>
      <c r="O39" s="9">
        <v>0</v>
      </c>
    </row>
    <row r="40" spans="1:15" ht="14.25" customHeight="1">
      <c r="A40" s="50">
        <v>3225</v>
      </c>
      <c r="B40" s="51" t="s">
        <v>71</v>
      </c>
      <c r="C40" s="53">
        <v>3000</v>
      </c>
      <c r="D40" s="53">
        <v>1000</v>
      </c>
      <c r="E40" s="56"/>
      <c r="F40" s="52">
        <v>2000</v>
      </c>
      <c r="G40" s="52"/>
      <c r="H40" s="52"/>
      <c r="I40" s="52"/>
      <c r="J40" s="52"/>
      <c r="K40" s="52"/>
      <c r="L40" s="76"/>
      <c r="M40" s="52"/>
      <c r="N40" s="9">
        <v>0</v>
      </c>
      <c r="O40" s="9">
        <v>0</v>
      </c>
    </row>
    <row r="41" spans="1:13" ht="14.25" customHeight="1">
      <c r="A41" s="50">
        <v>3227</v>
      </c>
      <c r="B41" s="51" t="s">
        <v>155</v>
      </c>
      <c r="C41" s="53">
        <v>3000</v>
      </c>
      <c r="D41" s="53">
        <v>3000</v>
      </c>
      <c r="E41" s="56"/>
      <c r="F41" s="52"/>
      <c r="G41" s="52"/>
      <c r="H41" s="52"/>
      <c r="I41" s="52"/>
      <c r="J41" s="52"/>
      <c r="K41" s="52"/>
      <c r="L41" s="76"/>
      <c r="M41" s="52"/>
    </row>
    <row r="42" spans="1:15" ht="14.25" customHeight="1">
      <c r="A42" s="50">
        <v>3231</v>
      </c>
      <c r="B42" s="51" t="s">
        <v>72</v>
      </c>
      <c r="C42" s="53">
        <v>533469</v>
      </c>
      <c r="D42" s="53">
        <v>533469</v>
      </c>
      <c r="E42" s="56"/>
      <c r="F42" s="52"/>
      <c r="G42" s="52"/>
      <c r="H42" s="52"/>
      <c r="I42" s="52"/>
      <c r="J42" s="52"/>
      <c r="K42" s="52"/>
      <c r="L42" s="76"/>
      <c r="M42" s="52"/>
      <c r="N42" s="9">
        <v>0</v>
      </c>
      <c r="O42" s="9">
        <v>0</v>
      </c>
    </row>
    <row r="43" spans="1:15" ht="14.25" customHeight="1">
      <c r="A43" s="50">
        <v>3232</v>
      </c>
      <c r="B43" s="51" t="s">
        <v>73</v>
      </c>
      <c r="C43" s="53">
        <v>42160</v>
      </c>
      <c r="D43" s="53">
        <v>31160</v>
      </c>
      <c r="E43" s="56"/>
      <c r="F43" s="52">
        <v>11000</v>
      </c>
      <c r="G43" s="52"/>
      <c r="H43" s="52"/>
      <c r="I43" s="52"/>
      <c r="J43" s="52"/>
      <c r="K43" s="52"/>
      <c r="L43" s="76"/>
      <c r="M43" s="52"/>
      <c r="N43" s="9">
        <v>0</v>
      </c>
      <c r="O43" s="9">
        <v>0</v>
      </c>
    </row>
    <row r="44" spans="1:15" ht="14.25" customHeight="1">
      <c r="A44" s="50">
        <v>3233</v>
      </c>
      <c r="B44" s="51" t="s">
        <v>74</v>
      </c>
      <c r="C44" s="53">
        <v>2000</v>
      </c>
      <c r="D44" s="53">
        <v>2000</v>
      </c>
      <c r="E44" s="56"/>
      <c r="F44" s="52"/>
      <c r="G44" s="52"/>
      <c r="H44" s="52"/>
      <c r="I44" s="52"/>
      <c r="J44" s="52"/>
      <c r="K44" s="52"/>
      <c r="L44" s="76"/>
      <c r="M44" s="52"/>
      <c r="N44" s="9">
        <v>0</v>
      </c>
      <c r="O44" s="9">
        <v>0</v>
      </c>
    </row>
    <row r="45" spans="1:15" ht="14.25" customHeight="1">
      <c r="A45" s="50">
        <v>3234</v>
      </c>
      <c r="B45" s="51" t="s">
        <v>75</v>
      </c>
      <c r="C45" s="53">
        <v>58887</v>
      </c>
      <c r="D45" s="53">
        <v>52167</v>
      </c>
      <c r="E45" s="56"/>
      <c r="F45" s="52">
        <v>6720</v>
      </c>
      <c r="G45" s="52"/>
      <c r="H45" s="52"/>
      <c r="I45" s="52"/>
      <c r="J45" s="52"/>
      <c r="K45" s="52"/>
      <c r="L45" s="76"/>
      <c r="M45" s="52"/>
      <c r="N45" s="9">
        <v>0</v>
      </c>
      <c r="O45" s="9">
        <v>0</v>
      </c>
    </row>
    <row r="46" spans="1:15" ht="14.25" customHeight="1">
      <c r="A46" s="50">
        <v>3235</v>
      </c>
      <c r="B46" s="51" t="s">
        <v>76</v>
      </c>
      <c r="C46" s="53">
        <v>65550</v>
      </c>
      <c r="D46" s="53">
        <v>65550</v>
      </c>
      <c r="E46" s="56"/>
      <c r="F46" s="52"/>
      <c r="G46" s="52"/>
      <c r="H46" s="52"/>
      <c r="I46" s="52"/>
      <c r="J46" s="52"/>
      <c r="K46" s="52"/>
      <c r="L46" s="76"/>
      <c r="M46" s="52"/>
      <c r="N46" s="9">
        <v>0</v>
      </c>
      <c r="O46" s="9">
        <v>0</v>
      </c>
    </row>
    <row r="47" spans="1:15" ht="14.25" customHeight="1">
      <c r="A47" s="50">
        <v>3236</v>
      </c>
      <c r="B47" s="54" t="s">
        <v>77</v>
      </c>
      <c r="C47" s="53">
        <v>8221</v>
      </c>
      <c r="D47" s="53">
        <v>8221</v>
      </c>
      <c r="E47" s="56"/>
      <c r="F47" s="52"/>
      <c r="G47" s="52"/>
      <c r="H47" s="52"/>
      <c r="I47" s="52"/>
      <c r="J47" s="52"/>
      <c r="K47" s="52"/>
      <c r="L47" s="76"/>
      <c r="M47" s="52"/>
      <c r="N47" s="9">
        <v>0</v>
      </c>
      <c r="O47" s="9">
        <v>0</v>
      </c>
    </row>
    <row r="48" spans="1:15" ht="14.25" customHeight="1">
      <c r="A48" s="50">
        <v>3237</v>
      </c>
      <c r="B48" s="51" t="s">
        <v>78</v>
      </c>
      <c r="C48" s="53"/>
      <c r="D48" s="53"/>
      <c r="E48" s="56"/>
      <c r="F48" s="52"/>
      <c r="G48" s="52"/>
      <c r="H48" s="52"/>
      <c r="I48" s="52"/>
      <c r="J48" s="52"/>
      <c r="K48" s="52"/>
      <c r="L48" s="76"/>
      <c r="M48" s="52"/>
      <c r="N48" s="9">
        <v>0</v>
      </c>
      <c r="O48" s="9">
        <v>0</v>
      </c>
    </row>
    <row r="49" spans="1:15" ht="14.25" customHeight="1">
      <c r="A49" s="50">
        <v>3238</v>
      </c>
      <c r="B49" s="51" t="s">
        <v>79</v>
      </c>
      <c r="C49" s="53">
        <v>7577</v>
      </c>
      <c r="D49" s="53">
        <v>7577</v>
      </c>
      <c r="E49" s="56"/>
      <c r="F49" s="52"/>
      <c r="G49" s="52"/>
      <c r="H49" s="52"/>
      <c r="I49" s="52"/>
      <c r="J49" s="52"/>
      <c r="K49" s="52"/>
      <c r="L49" s="76"/>
      <c r="M49" s="52"/>
      <c r="N49" s="9">
        <v>0</v>
      </c>
      <c r="O49" s="9">
        <v>0</v>
      </c>
    </row>
    <row r="50" spans="1:15" ht="14.25" customHeight="1">
      <c r="A50" s="50">
        <v>3239</v>
      </c>
      <c r="B50" s="51" t="s">
        <v>80</v>
      </c>
      <c r="C50" s="53">
        <v>7000</v>
      </c>
      <c r="D50" s="53">
        <v>7000</v>
      </c>
      <c r="E50" s="56"/>
      <c r="F50" s="52"/>
      <c r="G50" s="52"/>
      <c r="H50" s="52"/>
      <c r="I50" s="52"/>
      <c r="J50" s="52"/>
      <c r="K50" s="52"/>
      <c r="L50" s="76"/>
      <c r="M50" s="52"/>
      <c r="N50" s="9">
        <v>0</v>
      </c>
      <c r="O50" s="9">
        <v>0</v>
      </c>
    </row>
    <row r="51" spans="1:13" ht="14.25" customHeight="1">
      <c r="A51" s="50">
        <v>3241</v>
      </c>
      <c r="B51" s="51" t="s">
        <v>162</v>
      </c>
      <c r="C51" s="53"/>
      <c r="D51" s="53"/>
      <c r="E51" s="56"/>
      <c r="F51" s="52"/>
      <c r="G51" s="52"/>
      <c r="H51" s="52"/>
      <c r="I51" s="52"/>
      <c r="J51" s="52"/>
      <c r="K51" s="52"/>
      <c r="L51" s="76"/>
      <c r="M51" s="52"/>
    </row>
    <row r="52" spans="1:15" ht="14.25" customHeight="1">
      <c r="A52" s="50">
        <v>3292</v>
      </c>
      <c r="B52" s="51" t="s">
        <v>81</v>
      </c>
      <c r="C52" s="53">
        <v>4800</v>
      </c>
      <c r="D52" s="53">
        <v>4800</v>
      </c>
      <c r="E52" s="56"/>
      <c r="F52" s="52"/>
      <c r="G52" s="52"/>
      <c r="H52" s="52"/>
      <c r="I52" s="52"/>
      <c r="J52" s="52"/>
      <c r="K52" s="52"/>
      <c r="L52" s="76"/>
      <c r="M52" s="52"/>
      <c r="N52" s="9">
        <v>0</v>
      </c>
      <c r="O52" s="9">
        <v>0</v>
      </c>
    </row>
    <row r="53" spans="1:15" ht="14.25" customHeight="1">
      <c r="A53" s="50">
        <v>3293</v>
      </c>
      <c r="B53" s="51" t="s">
        <v>82</v>
      </c>
      <c r="C53" s="53">
        <v>8709</v>
      </c>
      <c r="D53" s="53">
        <v>8709</v>
      </c>
      <c r="E53" s="56"/>
      <c r="F53" s="52"/>
      <c r="G53" s="52"/>
      <c r="H53" s="52"/>
      <c r="I53" s="52"/>
      <c r="J53" s="52"/>
      <c r="K53" s="52"/>
      <c r="L53" s="76"/>
      <c r="M53" s="52"/>
      <c r="N53" s="9">
        <v>0</v>
      </c>
      <c r="O53" s="9">
        <v>0</v>
      </c>
    </row>
    <row r="54" spans="1:15" ht="14.25" customHeight="1">
      <c r="A54" s="50">
        <v>3294</v>
      </c>
      <c r="B54" s="51" t="s">
        <v>83</v>
      </c>
      <c r="C54" s="53">
        <v>362</v>
      </c>
      <c r="D54" s="53">
        <v>362</v>
      </c>
      <c r="E54" s="56"/>
      <c r="F54" s="52"/>
      <c r="G54" s="52"/>
      <c r="H54" s="52"/>
      <c r="I54" s="52"/>
      <c r="J54" s="52"/>
      <c r="K54" s="52"/>
      <c r="L54" s="76"/>
      <c r="M54" s="52"/>
      <c r="N54" s="9">
        <v>0</v>
      </c>
      <c r="O54" s="9">
        <v>0</v>
      </c>
    </row>
    <row r="55" spans="1:13" ht="14.25" customHeight="1">
      <c r="A55" s="50">
        <v>3295</v>
      </c>
      <c r="B55" s="51" t="s">
        <v>156</v>
      </c>
      <c r="C55" s="53">
        <v>2000</v>
      </c>
      <c r="D55" s="53">
        <v>2000</v>
      </c>
      <c r="E55" s="56"/>
      <c r="F55" s="52"/>
      <c r="G55" s="52"/>
      <c r="H55" s="52"/>
      <c r="I55" s="52"/>
      <c r="J55" s="52"/>
      <c r="K55" s="52"/>
      <c r="L55" s="76"/>
      <c r="M55" s="52"/>
    </row>
    <row r="56" spans="1:15" ht="14.25" customHeight="1">
      <c r="A56" s="50">
        <v>3299</v>
      </c>
      <c r="B56" s="54" t="s">
        <v>84</v>
      </c>
      <c r="C56" s="53">
        <v>105716</v>
      </c>
      <c r="D56" s="53">
        <v>1666</v>
      </c>
      <c r="E56" s="56">
        <v>2000</v>
      </c>
      <c r="F56" s="52"/>
      <c r="G56" s="52">
        <v>102050</v>
      </c>
      <c r="H56" s="52"/>
      <c r="I56" s="52"/>
      <c r="J56" s="52"/>
      <c r="K56" s="52"/>
      <c r="L56" s="76"/>
      <c r="M56" s="52"/>
      <c r="N56" s="9">
        <v>0</v>
      </c>
      <c r="O56" s="9">
        <v>0</v>
      </c>
    </row>
    <row r="57" spans="1:15" ht="14.25" customHeight="1">
      <c r="A57" s="49">
        <v>34</v>
      </c>
      <c r="B57" s="55" t="s">
        <v>85</v>
      </c>
      <c r="C57" s="47">
        <f>C58</f>
        <v>3555</v>
      </c>
      <c r="D57" s="48">
        <f>D58</f>
        <v>3555</v>
      </c>
      <c r="E57" s="48">
        <f>E58</f>
        <v>0</v>
      </c>
      <c r="F57" s="47"/>
      <c r="G57" s="47"/>
      <c r="H57" s="47"/>
      <c r="I57" s="47"/>
      <c r="J57" s="47">
        <f>J58</f>
        <v>0</v>
      </c>
      <c r="K57" s="47"/>
      <c r="L57" s="75">
        <v>3555</v>
      </c>
      <c r="M57" s="47">
        <v>3555</v>
      </c>
      <c r="N57" s="23">
        <f>N58</f>
        <v>0</v>
      </c>
      <c r="O57" s="23">
        <f>O58</f>
        <v>0</v>
      </c>
    </row>
    <row r="58" spans="1:15" ht="14.25" customHeight="1">
      <c r="A58" s="50">
        <v>3431</v>
      </c>
      <c r="B58" s="51" t="s">
        <v>86</v>
      </c>
      <c r="C58" s="52">
        <v>3555</v>
      </c>
      <c r="D58" s="53">
        <v>3555</v>
      </c>
      <c r="E58" s="53"/>
      <c r="F58" s="52"/>
      <c r="G58" s="52"/>
      <c r="H58" s="52"/>
      <c r="I58" s="52"/>
      <c r="J58" s="52"/>
      <c r="K58" s="52"/>
      <c r="L58" s="76"/>
      <c r="M58" s="52"/>
      <c r="N58" s="9">
        <v>0</v>
      </c>
      <c r="O58" s="9">
        <v>0</v>
      </c>
    </row>
    <row r="59" spans="1:15" ht="14.25" customHeight="1">
      <c r="A59" s="50"/>
      <c r="B59" s="57" t="s">
        <v>87</v>
      </c>
      <c r="C59" s="47">
        <v>6851791</v>
      </c>
      <c r="D59" s="47">
        <v>1161506</v>
      </c>
      <c r="E59" s="47">
        <v>5515515</v>
      </c>
      <c r="F59" s="47">
        <v>22720</v>
      </c>
      <c r="G59" s="47">
        <v>152050</v>
      </c>
      <c r="H59" s="47"/>
      <c r="I59" s="47"/>
      <c r="J59" s="47">
        <f>J25+J31+J57</f>
        <v>0</v>
      </c>
      <c r="K59" s="47"/>
      <c r="L59" s="75">
        <v>6851791</v>
      </c>
      <c r="M59" s="47">
        <v>6851791</v>
      </c>
      <c r="N59" s="17">
        <f>N25+N31+N57</f>
        <v>0</v>
      </c>
      <c r="O59" s="17">
        <f>O25+O31+O57</f>
        <v>0</v>
      </c>
    </row>
    <row r="60" spans="1:15" ht="12.75" customHeight="1">
      <c r="A60" s="24"/>
      <c r="B60" s="25"/>
      <c r="C60" s="14"/>
      <c r="D60" s="13"/>
      <c r="E60" s="13"/>
      <c r="F60" s="12"/>
      <c r="G60" s="12"/>
      <c r="H60" s="12"/>
      <c r="I60" s="12"/>
      <c r="J60" s="12"/>
      <c r="K60" s="12"/>
      <c r="L60" s="12"/>
      <c r="N60" s="23"/>
      <c r="O60" s="23"/>
    </row>
    <row r="61" spans="1:13" s="29" customFormat="1" ht="20.25" customHeight="1">
      <c r="A61" s="26" t="s">
        <v>167</v>
      </c>
      <c r="B61" s="194" t="s">
        <v>143</v>
      </c>
      <c r="C61" s="27"/>
      <c r="D61" s="28"/>
      <c r="E61" s="28"/>
      <c r="F61" s="27"/>
      <c r="G61" s="27"/>
      <c r="H61" s="27"/>
      <c r="I61" s="27"/>
      <c r="J61" s="27"/>
      <c r="K61" s="27"/>
      <c r="L61" s="27"/>
      <c r="M61" s="27"/>
    </row>
    <row r="62" spans="1:13" s="29" customFormat="1" ht="20.25" customHeight="1">
      <c r="A62" s="26"/>
      <c r="B62" s="194"/>
      <c r="C62" s="27"/>
      <c r="D62" s="28"/>
      <c r="E62" s="28"/>
      <c r="F62" s="27"/>
      <c r="G62" s="27"/>
      <c r="H62" s="27"/>
      <c r="I62" s="27"/>
      <c r="J62" s="27"/>
      <c r="K62" s="27"/>
      <c r="L62" s="27"/>
      <c r="M62" s="27"/>
    </row>
    <row r="63" spans="1:13" s="29" customFormat="1" ht="18" customHeight="1">
      <c r="A63" s="58">
        <v>32</v>
      </c>
      <c r="B63" s="55" t="s">
        <v>64</v>
      </c>
      <c r="C63" s="59">
        <f>C64</f>
        <v>140000</v>
      </c>
      <c r="D63" s="60">
        <f>D64</f>
        <v>140000</v>
      </c>
      <c r="E63" s="60">
        <f>E64</f>
        <v>0</v>
      </c>
      <c r="F63" s="59"/>
      <c r="G63" s="61"/>
      <c r="H63" s="61"/>
      <c r="I63" s="61"/>
      <c r="J63" s="61"/>
      <c r="K63" s="61"/>
      <c r="L63" s="77"/>
      <c r="M63" s="61"/>
    </row>
    <row r="64" spans="1:13" s="29" customFormat="1" ht="20.25" customHeight="1">
      <c r="A64" s="62">
        <v>3232</v>
      </c>
      <c r="B64" s="63" t="s">
        <v>170</v>
      </c>
      <c r="C64" s="64">
        <v>140000</v>
      </c>
      <c r="D64" s="60">
        <v>140000</v>
      </c>
      <c r="E64" s="60"/>
      <c r="F64" s="64"/>
      <c r="G64" s="61"/>
      <c r="H64" s="61"/>
      <c r="I64" s="61"/>
      <c r="J64" s="61"/>
      <c r="K64" s="61"/>
      <c r="L64" s="78">
        <v>0</v>
      </c>
      <c r="M64" s="61"/>
    </row>
    <row r="65" spans="1:15" s="23" customFormat="1" ht="46.5" customHeight="1">
      <c r="A65" s="65">
        <v>42</v>
      </c>
      <c r="B65" s="66" t="s">
        <v>88</v>
      </c>
      <c r="C65" s="47">
        <v>20931550</v>
      </c>
      <c r="D65" s="48">
        <v>20913745</v>
      </c>
      <c r="E65" s="48">
        <f>SUM(E66:E70)</f>
        <v>0</v>
      </c>
      <c r="F65" s="47">
        <v>17280</v>
      </c>
      <c r="G65" s="47"/>
      <c r="H65" s="47"/>
      <c r="I65" s="47"/>
      <c r="J65" s="47">
        <v>525</v>
      </c>
      <c r="K65" s="47"/>
      <c r="L65" s="75">
        <v>2253745</v>
      </c>
      <c r="M65" s="47">
        <v>253745</v>
      </c>
      <c r="N65" s="23">
        <f>N67</f>
        <v>65000</v>
      </c>
      <c r="O65" s="23">
        <f>O67</f>
        <v>65000</v>
      </c>
    </row>
    <row r="66" spans="1:13" s="23" customFormat="1" ht="15.75">
      <c r="A66" s="65">
        <v>422</v>
      </c>
      <c r="B66" s="66" t="s">
        <v>150</v>
      </c>
      <c r="C66" s="47">
        <v>126550</v>
      </c>
      <c r="D66" s="48">
        <v>113745</v>
      </c>
      <c r="E66" s="48"/>
      <c r="F66" s="47">
        <v>12280</v>
      </c>
      <c r="G66" s="47"/>
      <c r="H66" s="47"/>
      <c r="I66" s="47"/>
      <c r="J66" s="47">
        <v>525</v>
      </c>
      <c r="K66" s="47"/>
      <c r="L66" s="75"/>
      <c r="M66" s="47"/>
    </row>
    <row r="67" spans="1:15" ht="15.75">
      <c r="A67" s="50">
        <v>421</v>
      </c>
      <c r="B67" s="51" t="s">
        <v>157</v>
      </c>
      <c r="C67" s="52">
        <v>20000000</v>
      </c>
      <c r="D67" s="53">
        <v>20000000</v>
      </c>
      <c r="E67" s="53"/>
      <c r="F67" s="52"/>
      <c r="G67" s="52"/>
      <c r="H67" s="52"/>
      <c r="I67" s="52"/>
      <c r="J67" s="52">
        <v>0</v>
      </c>
      <c r="K67" s="52"/>
      <c r="L67" s="76"/>
      <c r="M67" s="52"/>
      <c r="N67" s="9">
        <v>65000</v>
      </c>
      <c r="O67" s="9">
        <v>65000</v>
      </c>
    </row>
    <row r="68" spans="1:13" ht="15.75">
      <c r="A68" s="50">
        <v>421</v>
      </c>
      <c r="B68" s="51" t="s">
        <v>158</v>
      </c>
      <c r="C68" s="52">
        <v>100000</v>
      </c>
      <c r="D68" s="53">
        <v>100000</v>
      </c>
      <c r="E68" s="53"/>
      <c r="F68" s="52"/>
      <c r="G68" s="52"/>
      <c r="H68" s="52"/>
      <c r="I68" s="52"/>
      <c r="J68" s="52"/>
      <c r="K68" s="52"/>
      <c r="L68" s="76"/>
      <c r="M68" s="52"/>
    </row>
    <row r="69" spans="1:13" ht="15.75">
      <c r="A69" s="50">
        <v>422</v>
      </c>
      <c r="B69" s="51" t="s">
        <v>159</v>
      </c>
      <c r="C69" s="52">
        <v>200000</v>
      </c>
      <c r="D69" s="53">
        <v>200000</v>
      </c>
      <c r="E69" s="53"/>
      <c r="F69" s="52"/>
      <c r="G69" s="52"/>
      <c r="H69" s="52"/>
      <c r="I69" s="52"/>
      <c r="J69" s="52"/>
      <c r="K69" s="52"/>
      <c r="L69" s="76"/>
      <c r="M69" s="52"/>
    </row>
    <row r="70" spans="1:13" ht="15.75">
      <c r="A70" s="50">
        <v>422</v>
      </c>
      <c r="B70" s="51" t="s">
        <v>160</v>
      </c>
      <c r="C70" s="52">
        <v>500000</v>
      </c>
      <c r="D70" s="53">
        <v>500000</v>
      </c>
      <c r="E70" s="53"/>
      <c r="F70" s="52"/>
      <c r="G70" s="52"/>
      <c r="H70" s="52"/>
      <c r="I70" s="52"/>
      <c r="J70" s="52"/>
      <c r="K70" s="52"/>
      <c r="L70" s="76"/>
      <c r="M70" s="52"/>
    </row>
    <row r="71" spans="1:13" ht="15.75">
      <c r="A71" s="50">
        <v>424</v>
      </c>
      <c r="B71" s="51" t="s">
        <v>171</v>
      </c>
      <c r="C71" s="52">
        <v>5000</v>
      </c>
      <c r="D71" s="53"/>
      <c r="E71" s="53"/>
      <c r="F71" s="52">
        <v>5000</v>
      </c>
      <c r="G71" s="52"/>
      <c r="H71" s="52"/>
      <c r="I71" s="52"/>
      <c r="J71" s="52"/>
      <c r="K71" s="52"/>
      <c r="L71" s="76"/>
      <c r="M71" s="52"/>
    </row>
    <row r="72" spans="1:15" ht="15.75">
      <c r="A72" s="50"/>
      <c r="B72" s="67" t="s">
        <v>103</v>
      </c>
      <c r="C72" s="47">
        <v>21071550</v>
      </c>
      <c r="D72" s="47">
        <v>21053745</v>
      </c>
      <c r="E72" s="47">
        <f>E63+E65</f>
        <v>0</v>
      </c>
      <c r="F72" s="47">
        <v>17280</v>
      </c>
      <c r="G72" s="47"/>
      <c r="H72" s="47"/>
      <c r="I72" s="47"/>
      <c r="J72" s="47">
        <v>525</v>
      </c>
      <c r="K72" s="47"/>
      <c r="L72" s="75"/>
      <c r="M72" s="47"/>
      <c r="N72" s="17" t="e">
        <f>+#REF!+N65</f>
        <v>#REF!</v>
      </c>
      <c r="O72" s="17" t="e">
        <f>+#REF!+O65</f>
        <v>#REF!</v>
      </c>
    </row>
    <row r="73" spans="1:15" ht="15.75">
      <c r="A73" s="198"/>
      <c r="B73" s="199"/>
      <c r="C73" s="47"/>
      <c r="D73" s="47"/>
      <c r="E73" s="47"/>
      <c r="F73" s="47"/>
      <c r="G73" s="47"/>
      <c r="H73" s="47"/>
      <c r="I73" s="47"/>
      <c r="J73" s="47"/>
      <c r="K73" s="47"/>
      <c r="L73" s="75"/>
      <c r="M73" s="47"/>
      <c r="N73" s="14"/>
      <c r="O73" s="14"/>
    </row>
    <row r="74" spans="1:15" ht="15.75">
      <c r="A74" s="198" t="s">
        <v>101</v>
      </c>
      <c r="B74" s="199" t="s">
        <v>174</v>
      </c>
      <c r="C74" s="47"/>
      <c r="D74" s="47"/>
      <c r="E74" s="47"/>
      <c r="F74" s="47"/>
      <c r="G74" s="47"/>
      <c r="H74" s="47"/>
      <c r="I74" s="47"/>
      <c r="J74" s="47"/>
      <c r="K74" s="47"/>
      <c r="L74" s="75"/>
      <c r="M74" s="47"/>
      <c r="N74" s="14"/>
      <c r="O74" s="14"/>
    </row>
    <row r="75" spans="1:15" ht="15.75">
      <c r="A75" s="198">
        <v>31</v>
      </c>
      <c r="B75" s="199" t="s">
        <v>168</v>
      </c>
      <c r="C75" s="47">
        <v>68566</v>
      </c>
      <c r="D75" s="47"/>
      <c r="E75" s="47"/>
      <c r="F75" s="47"/>
      <c r="G75" s="47">
        <v>68566</v>
      </c>
      <c r="H75" s="47"/>
      <c r="I75" s="47"/>
      <c r="J75" s="47"/>
      <c r="K75" s="47"/>
      <c r="L75" s="75">
        <v>68566</v>
      </c>
      <c r="M75" s="47">
        <v>68566</v>
      </c>
      <c r="N75" s="14"/>
      <c r="O75" s="14"/>
    </row>
    <row r="76" spans="1:15" ht="15.75">
      <c r="A76" s="198">
        <v>32</v>
      </c>
      <c r="B76" s="199" t="s">
        <v>169</v>
      </c>
      <c r="C76" s="47">
        <v>8000</v>
      </c>
      <c r="D76" s="47"/>
      <c r="E76" s="47"/>
      <c r="F76" s="47"/>
      <c r="G76" s="47">
        <v>8000</v>
      </c>
      <c r="H76" s="47"/>
      <c r="I76" s="47"/>
      <c r="J76" s="47"/>
      <c r="K76" s="47"/>
      <c r="L76" s="75">
        <v>8000</v>
      </c>
      <c r="M76" s="47">
        <v>8000</v>
      </c>
      <c r="N76" s="14"/>
      <c r="O76" s="14"/>
    </row>
    <row r="77" spans="1:15" ht="15.75">
      <c r="A77" s="198"/>
      <c r="B77" s="199" t="s">
        <v>103</v>
      </c>
      <c r="C77" s="47">
        <v>76566</v>
      </c>
      <c r="D77" s="47"/>
      <c r="E77" s="47"/>
      <c r="F77" s="47"/>
      <c r="G77" s="47">
        <v>76566</v>
      </c>
      <c r="H77" s="47"/>
      <c r="I77" s="47"/>
      <c r="J77" s="47"/>
      <c r="K77" s="47"/>
      <c r="L77" s="75"/>
      <c r="M77" s="47"/>
      <c r="N77" s="14"/>
      <c r="O77" s="14"/>
    </row>
    <row r="78" spans="1:15" ht="15.75">
      <c r="A78" s="198"/>
      <c r="B78" s="199"/>
      <c r="C78" s="47"/>
      <c r="D78" s="47"/>
      <c r="E78" s="47"/>
      <c r="F78" s="47"/>
      <c r="G78" s="47"/>
      <c r="H78" s="47"/>
      <c r="I78" s="47"/>
      <c r="J78" s="47"/>
      <c r="K78" s="47"/>
      <c r="L78" s="75"/>
      <c r="M78" s="47"/>
      <c r="N78" s="14"/>
      <c r="O78" s="14"/>
    </row>
    <row r="79" spans="1:15" ht="15.75">
      <c r="A79" s="234" t="s">
        <v>99</v>
      </c>
      <c r="B79" s="235"/>
      <c r="C79" s="47">
        <v>27999907</v>
      </c>
      <c r="D79" s="47">
        <v>22215251</v>
      </c>
      <c r="E79" s="47">
        <f>E59+E72</f>
        <v>5515515</v>
      </c>
      <c r="F79" s="47">
        <f>F59+F63+F65</f>
        <v>40000</v>
      </c>
      <c r="G79" s="47">
        <v>228616</v>
      </c>
      <c r="H79" s="47">
        <f>+H72+H59</f>
        <v>0</v>
      </c>
      <c r="I79" s="47">
        <f>+I72+I59</f>
        <v>0</v>
      </c>
      <c r="J79" s="47">
        <f>+J72+J59</f>
        <v>525</v>
      </c>
      <c r="K79" s="47"/>
      <c r="L79" s="75">
        <v>9182102</v>
      </c>
      <c r="M79" s="47">
        <v>7182102</v>
      </c>
      <c r="N79" s="14"/>
      <c r="O79" s="14"/>
    </row>
    <row r="80" spans="1:12" ht="11.25" customHeight="1">
      <c r="A80" s="24"/>
      <c r="B80" s="25"/>
      <c r="C80" s="12"/>
      <c r="D80" s="13"/>
      <c r="E80" s="13"/>
      <c r="F80" s="12"/>
      <c r="G80" s="12"/>
      <c r="H80" s="12"/>
      <c r="I80" s="12"/>
      <c r="J80" s="12"/>
      <c r="K80" s="12"/>
      <c r="L80" s="12"/>
    </row>
    <row r="81" spans="1:15" ht="13.5" customHeight="1">
      <c r="A81" s="24"/>
      <c r="B81" s="30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79"/>
      <c r="N81" s="14"/>
      <c r="O81" s="14"/>
    </row>
    <row r="82" spans="1:7" s="12" customFormat="1" ht="15.75">
      <c r="A82" s="31"/>
      <c r="B82" s="33"/>
      <c r="C82" s="33"/>
      <c r="D82" s="34"/>
      <c r="E82" s="34"/>
      <c r="F82" s="35"/>
      <c r="G82" s="35"/>
    </row>
    <row r="83" spans="1:5" s="12" customFormat="1" ht="15.75">
      <c r="A83" s="31"/>
      <c r="B83" s="33"/>
      <c r="C83" s="33"/>
      <c r="D83" s="34"/>
      <c r="E83" s="34"/>
    </row>
    <row r="84" spans="1:5" s="12" customFormat="1" ht="15.75">
      <c r="A84" s="31" t="s">
        <v>89</v>
      </c>
      <c r="B84" s="36"/>
      <c r="C84" s="36"/>
      <c r="D84" s="13"/>
      <c r="E84" s="13"/>
    </row>
    <row r="85" spans="1:11" s="12" customFormat="1" ht="15.75">
      <c r="A85" s="22"/>
      <c r="B85" s="36"/>
      <c r="C85" s="36"/>
      <c r="D85" s="13"/>
      <c r="E85" s="13"/>
      <c r="K85" s="14" t="s">
        <v>163</v>
      </c>
    </row>
    <row r="86" spans="1:9" s="12" customFormat="1" ht="15.75">
      <c r="A86" s="22"/>
      <c r="B86" s="25"/>
      <c r="D86" s="14" t="s">
        <v>161</v>
      </c>
      <c r="E86" s="13"/>
      <c r="G86" s="14"/>
      <c r="H86" s="14" t="s">
        <v>100</v>
      </c>
      <c r="I86" s="14"/>
    </row>
    <row r="87" spans="1:5" s="12" customFormat="1" ht="15.75">
      <c r="A87" s="22"/>
      <c r="B87" s="25"/>
      <c r="D87" s="13"/>
      <c r="E87" s="13"/>
    </row>
    <row r="88" spans="1:5" s="12" customFormat="1" ht="15.75">
      <c r="A88" s="32"/>
      <c r="B88" s="25"/>
      <c r="D88" s="13"/>
      <c r="E88" s="13"/>
    </row>
    <row r="89" spans="1:5" s="12" customFormat="1" ht="15.75">
      <c r="A89" s="32"/>
      <c r="B89" s="25"/>
      <c r="D89" s="13"/>
      <c r="E89" s="13"/>
    </row>
    <row r="90" spans="1:5" s="12" customFormat="1" ht="15.75">
      <c r="A90" s="32"/>
      <c r="B90" s="25"/>
      <c r="D90" s="13"/>
      <c r="E90" s="13"/>
    </row>
    <row r="91" spans="1:5" s="12" customFormat="1" ht="15.75">
      <c r="A91" s="32"/>
      <c r="B91" s="25"/>
      <c r="D91" s="13"/>
      <c r="E91" s="13"/>
    </row>
    <row r="92" spans="1:5" s="12" customFormat="1" ht="15.75">
      <c r="A92" s="32"/>
      <c r="B92" s="25"/>
      <c r="D92" s="13"/>
      <c r="E92" s="13"/>
    </row>
    <row r="93" spans="1:5" s="12" customFormat="1" ht="15.75">
      <c r="A93" s="32"/>
      <c r="B93" s="25"/>
      <c r="D93" s="13"/>
      <c r="E93" s="13"/>
    </row>
    <row r="94" spans="1:5" s="12" customFormat="1" ht="15.75">
      <c r="A94" s="32"/>
      <c r="B94" s="25"/>
      <c r="D94" s="13"/>
      <c r="E94" s="13"/>
    </row>
    <row r="95" spans="1:5" s="12" customFormat="1" ht="15.75">
      <c r="A95" s="32"/>
      <c r="B95" s="25"/>
      <c r="D95" s="13"/>
      <c r="E95" s="13"/>
    </row>
    <row r="96" spans="1:5" s="12" customFormat="1" ht="15.75">
      <c r="A96" s="32"/>
      <c r="B96" s="25"/>
      <c r="D96" s="13"/>
      <c r="E96" s="13"/>
    </row>
    <row r="97" spans="1:5" s="12" customFormat="1" ht="15.75">
      <c r="A97" s="32"/>
      <c r="B97" s="25"/>
      <c r="D97" s="13"/>
      <c r="E97" s="13"/>
    </row>
    <row r="98" spans="1:5" s="12" customFormat="1" ht="15.75">
      <c r="A98" s="32"/>
      <c r="B98" s="25"/>
      <c r="D98" s="13"/>
      <c r="E98" s="13"/>
    </row>
    <row r="99" spans="1:5" s="12" customFormat="1" ht="15.75">
      <c r="A99" s="32"/>
      <c r="B99" s="25"/>
      <c r="D99" s="13"/>
      <c r="E99" s="13"/>
    </row>
    <row r="100" spans="1:5" s="12" customFormat="1" ht="15.75">
      <c r="A100" s="32"/>
      <c r="B100" s="25"/>
      <c r="D100" s="13"/>
      <c r="E100" s="13"/>
    </row>
    <row r="101" spans="1:5" s="12" customFormat="1" ht="15.75">
      <c r="A101" s="32"/>
      <c r="B101" s="25"/>
      <c r="D101" s="13"/>
      <c r="E101" s="13"/>
    </row>
    <row r="102" spans="1:5" s="12" customFormat="1" ht="15.75">
      <c r="A102" s="32"/>
      <c r="B102" s="25"/>
      <c r="D102" s="13"/>
      <c r="E102" s="13"/>
    </row>
    <row r="103" spans="1:5" s="12" customFormat="1" ht="15.75">
      <c r="A103" s="32"/>
      <c r="B103" s="25"/>
      <c r="D103" s="13"/>
      <c r="E103" s="13"/>
    </row>
    <row r="104" spans="1:5" s="12" customFormat="1" ht="15.75">
      <c r="A104" s="32"/>
      <c r="B104" s="25"/>
      <c r="D104" s="13"/>
      <c r="E104" s="13"/>
    </row>
    <row r="105" spans="1:5" s="12" customFormat="1" ht="15.75">
      <c r="A105" s="32"/>
      <c r="B105" s="25"/>
      <c r="D105" s="13"/>
      <c r="E105" s="13"/>
    </row>
    <row r="106" spans="1:5" s="12" customFormat="1" ht="15.75">
      <c r="A106" s="32"/>
      <c r="B106" s="25"/>
      <c r="D106" s="13"/>
      <c r="E106" s="13"/>
    </row>
    <row r="107" spans="1:5" s="12" customFormat="1" ht="15.75">
      <c r="A107" s="32"/>
      <c r="B107" s="25"/>
      <c r="D107" s="13"/>
      <c r="E107" s="13"/>
    </row>
    <row r="108" spans="1:5" s="12" customFormat="1" ht="15.75">
      <c r="A108" s="32"/>
      <c r="B108" s="25"/>
      <c r="D108" s="13"/>
      <c r="E108" s="13"/>
    </row>
    <row r="109" spans="1:5" s="12" customFormat="1" ht="15.75">
      <c r="A109" s="32"/>
      <c r="B109" s="25"/>
      <c r="D109" s="13"/>
      <c r="E109" s="13"/>
    </row>
    <row r="110" spans="1:5" s="12" customFormat="1" ht="15.75">
      <c r="A110" s="32"/>
      <c r="B110" s="25"/>
      <c r="D110" s="13"/>
      <c r="E110" s="13"/>
    </row>
    <row r="111" spans="1:5" s="12" customFormat="1" ht="15.75">
      <c r="A111" s="32"/>
      <c r="B111" s="25"/>
      <c r="D111" s="13"/>
      <c r="E111" s="13"/>
    </row>
    <row r="112" spans="1:5" s="12" customFormat="1" ht="15.75">
      <c r="A112" s="32"/>
      <c r="B112" s="25"/>
      <c r="D112" s="13"/>
      <c r="E112" s="13"/>
    </row>
    <row r="113" spans="1:5" s="12" customFormat="1" ht="15.75">
      <c r="A113" s="32"/>
      <c r="B113" s="25"/>
      <c r="D113" s="13"/>
      <c r="E113" s="13"/>
    </row>
    <row r="114" spans="1:5" s="12" customFormat="1" ht="15.75">
      <c r="A114" s="32"/>
      <c r="B114" s="25"/>
      <c r="D114" s="13"/>
      <c r="E114" s="13"/>
    </row>
    <row r="115" spans="1:5" s="12" customFormat="1" ht="15.75">
      <c r="A115" s="32"/>
      <c r="B115" s="25"/>
      <c r="D115" s="13"/>
      <c r="E115" s="13"/>
    </row>
    <row r="116" spans="1:5" s="12" customFormat="1" ht="15.75">
      <c r="A116" s="32"/>
      <c r="B116" s="25"/>
      <c r="D116" s="13"/>
      <c r="E116" s="13"/>
    </row>
    <row r="117" spans="1:5" s="12" customFormat="1" ht="15.75">
      <c r="A117" s="32"/>
      <c r="B117" s="25"/>
      <c r="D117" s="13"/>
      <c r="E117" s="13"/>
    </row>
    <row r="118" spans="1:5" s="12" customFormat="1" ht="15.75">
      <c r="A118" s="32"/>
      <c r="B118" s="25"/>
      <c r="D118" s="13"/>
      <c r="E118" s="13"/>
    </row>
    <row r="119" spans="1:5" s="12" customFormat="1" ht="15.75">
      <c r="A119" s="32"/>
      <c r="B119" s="25"/>
      <c r="D119" s="13"/>
      <c r="E119" s="13"/>
    </row>
    <row r="120" spans="1:5" s="12" customFormat="1" ht="15.75">
      <c r="A120" s="32"/>
      <c r="B120" s="25"/>
      <c r="D120" s="13"/>
      <c r="E120" s="13"/>
    </row>
    <row r="121" spans="1:5" s="12" customFormat="1" ht="15.75">
      <c r="A121" s="32"/>
      <c r="B121" s="25"/>
      <c r="D121" s="13"/>
      <c r="E121" s="13"/>
    </row>
    <row r="122" spans="1:5" s="12" customFormat="1" ht="15.75">
      <c r="A122" s="32"/>
      <c r="B122" s="25"/>
      <c r="D122" s="13"/>
      <c r="E122" s="13"/>
    </row>
    <row r="123" spans="1:5" s="12" customFormat="1" ht="15.75">
      <c r="A123" s="32"/>
      <c r="B123" s="25"/>
      <c r="D123" s="13"/>
      <c r="E123" s="13"/>
    </row>
    <row r="124" spans="1:5" s="12" customFormat="1" ht="15.75">
      <c r="A124" s="32"/>
      <c r="B124" s="25"/>
      <c r="D124" s="13"/>
      <c r="E124" s="13"/>
    </row>
    <row r="125" spans="1:5" s="12" customFormat="1" ht="15.75">
      <c r="A125" s="32"/>
      <c r="B125" s="25"/>
      <c r="D125" s="13"/>
      <c r="E125" s="13"/>
    </row>
    <row r="126" spans="1:5" s="12" customFormat="1" ht="15.75">
      <c r="A126" s="32"/>
      <c r="B126" s="25"/>
      <c r="D126" s="13"/>
      <c r="E126" s="13"/>
    </row>
    <row r="127" spans="1:5" s="12" customFormat="1" ht="15.75">
      <c r="A127" s="32"/>
      <c r="B127" s="25"/>
      <c r="D127" s="13"/>
      <c r="E127" s="13"/>
    </row>
    <row r="128" spans="1:5" s="12" customFormat="1" ht="15.75">
      <c r="A128" s="32"/>
      <c r="B128" s="25"/>
      <c r="D128" s="13"/>
      <c r="E128" s="13"/>
    </row>
    <row r="129" spans="1:5" s="12" customFormat="1" ht="15.75">
      <c r="A129" s="32"/>
      <c r="B129" s="25"/>
      <c r="D129" s="13"/>
      <c r="E129" s="13"/>
    </row>
    <row r="130" spans="1:5" s="12" customFormat="1" ht="15.75">
      <c r="A130" s="32"/>
      <c r="B130" s="25"/>
      <c r="D130" s="13"/>
      <c r="E130" s="13"/>
    </row>
    <row r="131" spans="1:5" s="12" customFormat="1" ht="15.75">
      <c r="A131" s="32"/>
      <c r="B131" s="25"/>
      <c r="D131" s="13"/>
      <c r="E131" s="13"/>
    </row>
    <row r="132" spans="1:5" s="12" customFormat="1" ht="15.75">
      <c r="A132" s="32"/>
      <c r="B132" s="25"/>
      <c r="D132" s="13"/>
      <c r="E132" s="13"/>
    </row>
    <row r="133" spans="1:5" s="12" customFormat="1" ht="15.75">
      <c r="A133" s="32"/>
      <c r="B133" s="25"/>
      <c r="D133" s="13"/>
      <c r="E133" s="13"/>
    </row>
    <row r="134" spans="1:5" s="12" customFormat="1" ht="15.75">
      <c r="A134" s="32"/>
      <c r="B134" s="25"/>
      <c r="D134" s="13"/>
      <c r="E134" s="13"/>
    </row>
    <row r="135" spans="1:5" s="12" customFormat="1" ht="15.75">
      <c r="A135" s="32"/>
      <c r="B135" s="25"/>
      <c r="D135" s="13"/>
      <c r="E135" s="13"/>
    </row>
    <row r="136" spans="1:5" s="12" customFormat="1" ht="15.75">
      <c r="A136" s="32"/>
      <c r="B136" s="25"/>
      <c r="D136" s="13"/>
      <c r="E136" s="13"/>
    </row>
    <row r="137" spans="1:5" s="12" customFormat="1" ht="15.75">
      <c r="A137" s="32"/>
      <c r="B137" s="25"/>
      <c r="D137" s="13"/>
      <c r="E137" s="13"/>
    </row>
    <row r="138" spans="1:5" s="12" customFormat="1" ht="15.75">
      <c r="A138" s="32"/>
      <c r="B138" s="25"/>
      <c r="D138" s="13"/>
      <c r="E138" s="13"/>
    </row>
    <row r="139" spans="1:5" s="12" customFormat="1" ht="15.75">
      <c r="A139" s="32"/>
      <c r="B139" s="25"/>
      <c r="D139" s="13"/>
      <c r="E139" s="13"/>
    </row>
    <row r="140" spans="1:5" s="12" customFormat="1" ht="15.75">
      <c r="A140" s="32"/>
      <c r="B140" s="25"/>
      <c r="D140" s="13"/>
      <c r="E140" s="13"/>
    </row>
    <row r="141" spans="1:5" s="12" customFormat="1" ht="15.75">
      <c r="A141" s="32"/>
      <c r="B141" s="25"/>
      <c r="D141" s="13"/>
      <c r="E141" s="13"/>
    </row>
    <row r="142" spans="1:5" s="12" customFormat="1" ht="15.75">
      <c r="A142" s="32"/>
      <c r="B142" s="25"/>
      <c r="D142" s="13"/>
      <c r="E142" s="13"/>
    </row>
    <row r="143" spans="1:5" s="12" customFormat="1" ht="15.75">
      <c r="A143" s="32"/>
      <c r="B143" s="25"/>
      <c r="D143" s="13"/>
      <c r="E143" s="13"/>
    </row>
    <row r="144" spans="1:5" s="12" customFormat="1" ht="15.75">
      <c r="A144" s="32"/>
      <c r="B144" s="25"/>
      <c r="D144" s="13"/>
      <c r="E144" s="13"/>
    </row>
    <row r="145" spans="1:5" s="12" customFormat="1" ht="15.75">
      <c r="A145" s="32"/>
      <c r="B145" s="25"/>
      <c r="D145" s="13"/>
      <c r="E145" s="13"/>
    </row>
    <row r="146" spans="1:5" s="12" customFormat="1" ht="15.75">
      <c r="A146" s="32"/>
      <c r="B146" s="25"/>
      <c r="D146" s="13"/>
      <c r="E146" s="13"/>
    </row>
    <row r="147" spans="1:5" s="12" customFormat="1" ht="15.75">
      <c r="A147" s="32"/>
      <c r="B147" s="25"/>
      <c r="D147" s="13"/>
      <c r="E147" s="13"/>
    </row>
    <row r="148" spans="1:5" s="12" customFormat="1" ht="15.75">
      <c r="A148" s="32"/>
      <c r="B148" s="25"/>
      <c r="D148" s="13"/>
      <c r="E148" s="13"/>
    </row>
    <row r="149" spans="1:5" s="12" customFormat="1" ht="15.75">
      <c r="A149" s="32"/>
      <c r="B149" s="25"/>
      <c r="D149" s="13"/>
      <c r="E149" s="13"/>
    </row>
    <row r="150" spans="1:5" s="12" customFormat="1" ht="15.75">
      <c r="A150" s="32"/>
      <c r="B150" s="25"/>
      <c r="D150" s="13"/>
      <c r="E150" s="13"/>
    </row>
    <row r="151" spans="1:5" s="12" customFormat="1" ht="15.75">
      <c r="A151" s="32"/>
      <c r="B151" s="25"/>
      <c r="D151" s="13"/>
      <c r="E151" s="13"/>
    </row>
    <row r="152" spans="1:5" s="12" customFormat="1" ht="15.75">
      <c r="A152" s="32"/>
      <c r="B152" s="25"/>
      <c r="D152" s="13"/>
      <c r="E152" s="13"/>
    </row>
    <row r="153" spans="1:5" s="12" customFormat="1" ht="15.75">
      <c r="A153" s="32"/>
      <c r="B153" s="25"/>
      <c r="D153" s="13"/>
      <c r="E153" s="13"/>
    </row>
    <row r="154" spans="1:5" s="12" customFormat="1" ht="15.75">
      <c r="A154" s="32"/>
      <c r="B154" s="25"/>
      <c r="D154" s="13"/>
      <c r="E154" s="13"/>
    </row>
    <row r="155" spans="1:5" s="12" customFormat="1" ht="15.75">
      <c r="A155" s="32"/>
      <c r="B155" s="25"/>
      <c r="D155" s="13"/>
      <c r="E155" s="13"/>
    </row>
    <row r="156" spans="1:5" s="12" customFormat="1" ht="15.75">
      <c r="A156" s="32"/>
      <c r="B156" s="25"/>
      <c r="D156" s="13"/>
      <c r="E156" s="13"/>
    </row>
    <row r="157" spans="1:5" s="12" customFormat="1" ht="15.75">
      <c r="A157" s="32"/>
      <c r="B157" s="25"/>
      <c r="D157" s="13"/>
      <c r="E157" s="13"/>
    </row>
    <row r="158" spans="1:5" s="12" customFormat="1" ht="15.75">
      <c r="A158" s="32"/>
      <c r="B158" s="25"/>
      <c r="D158" s="13"/>
      <c r="E158" s="13"/>
    </row>
    <row r="159" spans="1:5" s="12" customFormat="1" ht="15.75">
      <c r="A159" s="32"/>
      <c r="B159" s="25"/>
      <c r="D159" s="13"/>
      <c r="E159" s="13"/>
    </row>
    <row r="160" spans="1:5" s="12" customFormat="1" ht="15.75">
      <c r="A160" s="32"/>
      <c r="B160" s="25"/>
      <c r="D160" s="13"/>
      <c r="E160" s="13"/>
    </row>
    <row r="161" spans="1:5" s="12" customFormat="1" ht="15.75">
      <c r="A161" s="32"/>
      <c r="B161" s="25"/>
      <c r="D161" s="13"/>
      <c r="E161" s="13"/>
    </row>
    <row r="162" spans="1:5" s="12" customFormat="1" ht="15.75">
      <c r="A162" s="32"/>
      <c r="B162" s="25"/>
      <c r="D162" s="13"/>
      <c r="E162" s="13"/>
    </row>
    <row r="163" spans="1:5" s="12" customFormat="1" ht="15.75">
      <c r="A163" s="32"/>
      <c r="B163" s="25"/>
      <c r="D163" s="13"/>
      <c r="E163" s="13"/>
    </row>
    <row r="164" spans="1:5" s="12" customFormat="1" ht="15.75">
      <c r="A164" s="32"/>
      <c r="B164" s="25"/>
      <c r="D164" s="13"/>
      <c r="E164" s="13"/>
    </row>
    <row r="165" spans="1:5" s="12" customFormat="1" ht="15.75">
      <c r="A165" s="32"/>
      <c r="B165" s="25"/>
      <c r="D165" s="13"/>
      <c r="E165" s="13"/>
    </row>
    <row r="166" spans="1:5" s="12" customFormat="1" ht="15.75">
      <c r="A166" s="32"/>
      <c r="B166" s="25"/>
      <c r="D166" s="13"/>
      <c r="E166" s="13"/>
    </row>
    <row r="167" spans="1:5" s="12" customFormat="1" ht="15.75">
      <c r="A167" s="32"/>
      <c r="B167" s="25"/>
      <c r="D167" s="13"/>
      <c r="E167" s="13"/>
    </row>
    <row r="168" spans="1:5" s="12" customFormat="1" ht="15.75">
      <c r="A168" s="32"/>
      <c r="B168" s="25"/>
      <c r="D168" s="13"/>
      <c r="E168" s="13"/>
    </row>
    <row r="169" spans="1:5" s="12" customFormat="1" ht="15.75">
      <c r="A169" s="32"/>
      <c r="B169" s="25"/>
      <c r="D169" s="13"/>
      <c r="E169" s="13"/>
    </row>
    <row r="170" spans="1:5" s="12" customFormat="1" ht="15.75">
      <c r="A170" s="32"/>
      <c r="B170" s="25"/>
      <c r="D170" s="13"/>
      <c r="E170" s="13"/>
    </row>
    <row r="171" spans="1:5" s="12" customFormat="1" ht="15.75">
      <c r="A171" s="32"/>
      <c r="B171" s="25"/>
      <c r="D171" s="13"/>
      <c r="E171" s="13"/>
    </row>
    <row r="172" spans="1:5" s="12" customFormat="1" ht="15.75">
      <c r="A172" s="32"/>
      <c r="B172" s="25"/>
      <c r="D172" s="13"/>
      <c r="E172" s="13"/>
    </row>
    <row r="173" spans="1:5" s="12" customFormat="1" ht="15.75">
      <c r="A173" s="32"/>
      <c r="B173" s="25"/>
      <c r="D173" s="13"/>
      <c r="E173" s="13"/>
    </row>
    <row r="174" spans="1:5" s="12" customFormat="1" ht="15.75">
      <c r="A174" s="32"/>
      <c r="B174" s="25"/>
      <c r="D174" s="13"/>
      <c r="E174" s="13"/>
    </row>
    <row r="175" spans="1:5" s="12" customFormat="1" ht="15.75">
      <c r="A175" s="32"/>
      <c r="B175" s="25"/>
      <c r="D175" s="13"/>
      <c r="E175" s="13"/>
    </row>
    <row r="176" spans="1:5" s="12" customFormat="1" ht="15.75">
      <c r="A176" s="32"/>
      <c r="B176" s="25"/>
      <c r="D176" s="13"/>
      <c r="E176" s="13"/>
    </row>
    <row r="177" spans="1:5" s="12" customFormat="1" ht="15.75">
      <c r="A177" s="32"/>
      <c r="B177" s="25"/>
      <c r="D177" s="13"/>
      <c r="E177" s="13"/>
    </row>
    <row r="178" spans="1:5" s="12" customFormat="1" ht="15.75">
      <c r="A178" s="32"/>
      <c r="B178" s="25"/>
      <c r="D178" s="13"/>
      <c r="E178" s="13"/>
    </row>
    <row r="179" spans="1:5" s="12" customFormat="1" ht="15.75">
      <c r="A179" s="32"/>
      <c r="B179" s="25"/>
      <c r="D179" s="13"/>
      <c r="E179" s="13"/>
    </row>
    <row r="180" spans="1:5" s="12" customFormat="1" ht="15.75">
      <c r="A180" s="32"/>
      <c r="B180" s="25"/>
      <c r="D180" s="13"/>
      <c r="E180" s="13"/>
    </row>
    <row r="181" spans="1:5" s="12" customFormat="1" ht="15.75">
      <c r="A181" s="32"/>
      <c r="B181" s="25"/>
      <c r="D181" s="13"/>
      <c r="E181" s="13"/>
    </row>
    <row r="182" spans="1:5" s="12" customFormat="1" ht="15.75">
      <c r="A182" s="32"/>
      <c r="B182" s="25"/>
      <c r="D182" s="13"/>
      <c r="E182" s="13"/>
    </row>
    <row r="183" spans="1:5" s="12" customFormat="1" ht="15.75">
      <c r="A183" s="32"/>
      <c r="B183" s="25"/>
      <c r="D183" s="13"/>
      <c r="E183" s="13"/>
    </row>
    <row r="184" spans="1:5" s="12" customFormat="1" ht="15.75">
      <c r="A184" s="32"/>
      <c r="B184" s="25"/>
      <c r="D184" s="13"/>
      <c r="E184" s="13"/>
    </row>
    <row r="185" spans="1:5" s="12" customFormat="1" ht="15.75">
      <c r="A185" s="32"/>
      <c r="B185" s="25"/>
      <c r="D185" s="13"/>
      <c r="E185" s="13"/>
    </row>
    <row r="186" spans="1:5" s="12" customFormat="1" ht="15.75">
      <c r="A186" s="32"/>
      <c r="B186" s="25"/>
      <c r="D186" s="13"/>
      <c r="E186" s="13"/>
    </row>
    <row r="187" spans="1:5" s="12" customFormat="1" ht="15.75">
      <c r="A187" s="32"/>
      <c r="B187" s="25"/>
      <c r="D187" s="13"/>
      <c r="E187" s="13"/>
    </row>
    <row r="188" spans="1:5" s="12" customFormat="1" ht="15.75">
      <c r="A188" s="32"/>
      <c r="B188" s="25"/>
      <c r="D188" s="13"/>
      <c r="E188" s="13"/>
    </row>
    <row r="189" spans="1:5" s="12" customFormat="1" ht="15.75">
      <c r="A189" s="32"/>
      <c r="B189" s="25"/>
      <c r="D189" s="13"/>
      <c r="E189" s="13"/>
    </row>
    <row r="190" spans="1:5" s="12" customFormat="1" ht="15.75">
      <c r="A190" s="32"/>
      <c r="B190" s="25"/>
      <c r="D190" s="13"/>
      <c r="E190" s="13"/>
    </row>
    <row r="191" spans="1:5" s="12" customFormat="1" ht="15.75">
      <c r="A191" s="32"/>
      <c r="B191" s="25"/>
      <c r="D191" s="13"/>
      <c r="E191" s="13"/>
    </row>
    <row r="192" spans="1:5" s="12" customFormat="1" ht="15.75">
      <c r="A192" s="32"/>
      <c r="B192" s="25"/>
      <c r="D192" s="13"/>
      <c r="E192" s="13"/>
    </row>
    <row r="193" spans="1:5" s="12" customFormat="1" ht="15.75">
      <c r="A193" s="32"/>
      <c r="B193" s="25"/>
      <c r="D193" s="13"/>
      <c r="E193" s="13"/>
    </row>
    <row r="194" spans="1:5" s="12" customFormat="1" ht="15.75">
      <c r="A194" s="32"/>
      <c r="B194" s="25"/>
      <c r="D194" s="13"/>
      <c r="E194" s="13"/>
    </row>
    <row r="195" spans="1:5" s="12" customFormat="1" ht="15.75">
      <c r="A195" s="32"/>
      <c r="B195" s="25"/>
      <c r="D195" s="13"/>
      <c r="E195" s="13"/>
    </row>
    <row r="196" spans="1:5" s="12" customFormat="1" ht="15.75">
      <c r="A196" s="32"/>
      <c r="B196" s="25"/>
      <c r="D196" s="13"/>
      <c r="E196" s="13"/>
    </row>
    <row r="197" spans="1:5" s="12" customFormat="1" ht="15.75">
      <c r="A197" s="32"/>
      <c r="B197" s="25"/>
      <c r="D197" s="13"/>
      <c r="E197" s="13"/>
    </row>
    <row r="198" spans="1:5" s="12" customFormat="1" ht="15.75">
      <c r="A198" s="32"/>
      <c r="B198" s="25"/>
      <c r="D198" s="13"/>
      <c r="E198" s="13"/>
    </row>
    <row r="199" spans="1:5" s="12" customFormat="1" ht="15.75">
      <c r="A199" s="32"/>
      <c r="B199" s="25"/>
      <c r="D199" s="13"/>
      <c r="E199" s="13"/>
    </row>
    <row r="200" spans="1:5" s="12" customFormat="1" ht="15.75">
      <c r="A200" s="32"/>
      <c r="B200" s="25"/>
      <c r="D200" s="13"/>
      <c r="E200" s="13"/>
    </row>
    <row r="201" spans="1:5" s="12" customFormat="1" ht="15.75">
      <c r="A201" s="32"/>
      <c r="B201" s="25"/>
      <c r="D201" s="13"/>
      <c r="E201" s="13"/>
    </row>
    <row r="202" spans="1:5" s="12" customFormat="1" ht="15.75">
      <c r="A202" s="32"/>
      <c r="B202" s="25"/>
      <c r="D202" s="13"/>
      <c r="E202" s="13"/>
    </row>
    <row r="203" spans="1:5" s="12" customFormat="1" ht="15.75">
      <c r="A203" s="32"/>
      <c r="B203" s="25"/>
      <c r="D203" s="13"/>
      <c r="E203" s="13"/>
    </row>
    <row r="204" spans="1:5" s="12" customFormat="1" ht="15.75">
      <c r="A204" s="32"/>
      <c r="B204" s="25"/>
      <c r="D204" s="13"/>
      <c r="E204" s="13"/>
    </row>
    <row r="205" spans="1:5" s="12" customFormat="1" ht="15.75">
      <c r="A205" s="32"/>
      <c r="B205" s="25"/>
      <c r="D205" s="13"/>
      <c r="E205" s="13"/>
    </row>
    <row r="206" spans="1:5" s="12" customFormat="1" ht="15.75">
      <c r="A206" s="32"/>
      <c r="B206" s="25"/>
      <c r="D206" s="13"/>
      <c r="E206" s="13"/>
    </row>
    <row r="207" spans="1:5" s="12" customFormat="1" ht="15.75">
      <c r="A207" s="32"/>
      <c r="B207" s="25"/>
      <c r="D207" s="13"/>
      <c r="E207" s="13"/>
    </row>
    <row r="208" spans="1:5" s="12" customFormat="1" ht="15.75">
      <c r="A208" s="32"/>
      <c r="B208" s="25"/>
      <c r="D208" s="13"/>
      <c r="E208" s="13"/>
    </row>
    <row r="209" spans="1:5" s="12" customFormat="1" ht="15.75">
      <c r="A209" s="32"/>
      <c r="B209" s="25"/>
      <c r="D209" s="13"/>
      <c r="E209" s="13"/>
    </row>
    <row r="210" spans="1:5" s="12" customFormat="1" ht="15.75">
      <c r="A210" s="32"/>
      <c r="B210" s="25"/>
      <c r="D210" s="13"/>
      <c r="E210" s="13"/>
    </row>
    <row r="211" spans="1:5" s="12" customFormat="1" ht="15.75">
      <c r="A211" s="32"/>
      <c r="B211" s="25"/>
      <c r="D211" s="13"/>
      <c r="E211" s="13"/>
    </row>
    <row r="212" spans="1:5" s="12" customFormat="1" ht="15.75">
      <c r="A212" s="32"/>
      <c r="B212" s="25"/>
      <c r="D212" s="13"/>
      <c r="E212" s="13"/>
    </row>
    <row r="213" spans="1:5" s="12" customFormat="1" ht="15.75">
      <c r="A213" s="32"/>
      <c r="B213" s="25"/>
      <c r="D213" s="13"/>
      <c r="E213" s="13"/>
    </row>
    <row r="214" spans="1:5" s="12" customFormat="1" ht="15.75">
      <c r="A214" s="32"/>
      <c r="B214" s="25"/>
      <c r="D214" s="13"/>
      <c r="E214" s="13"/>
    </row>
    <row r="215" spans="1:5" s="12" customFormat="1" ht="15.75">
      <c r="A215" s="32"/>
      <c r="B215" s="25"/>
      <c r="D215" s="13"/>
      <c r="E215" s="13"/>
    </row>
    <row r="216" spans="1:5" s="12" customFormat="1" ht="15.75">
      <c r="A216" s="32"/>
      <c r="B216" s="25"/>
      <c r="D216" s="13"/>
      <c r="E216" s="13"/>
    </row>
    <row r="217" spans="1:5" s="12" customFormat="1" ht="15.75">
      <c r="A217" s="32"/>
      <c r="B217" s="25"/>
      <c r="D217" s="13"/>
      <c r="E217" s="13"/>
    </row>
    <row r="218" spans="1:5" s="12" customFormat="1" ht="15.75">
      <c r="A218" s="32"/>
      <c r="B218" s="25"/>
      <c r="D218" s="13"/>
      <c r="E218" s="13"/>
    </row>
    <row r="219" spans="1:5" s="12" customFormat="1" ht="15.75">
      <c r="A219" s="32"/>
      <c r="B219" s="25"/>
      <c r="D219" s="13"/>
      <c r="E219" s="13"/>
    </row>
    <row r="220" spans="1:5" s="12" customFormat="1" ht="15.75">
      <c r="A220" s="32"/>
      <c r="B220" s="25"/>
      <c r="D220" s="13"/>
      <c r="E220" s="13"/>
    </row>
    <row r="221" spans="1:5" s="12" customFormat="1" ht="15.75">
      <c r="A221" s="32"/>
      <c r="B221" s="25"/>
      <c r="D221" s="13"/>
      <c r="E221" s="13"/>
    </row>
    <row r="222" spans="1:5" s="12" customFormat="1" ht="15.75">
      <c r="A222" s="32"/>
      <c r="B222" s="25"/>
      <c r="D222" s="13"/>
      <c r="E222" s="13"/>
    </row>
    <row r="223" spans="1:5" s="12" customFormat="1" ht="15.75">
      <c r="A223" s="32"/>
      <c r="B223" s="25"/>
      <c r="D223" s="13"/>
      <c r="E223" s="13"/>
    </row>
    <row r="224" spans="1:5" s="12" customFormat="1" ht="15.75">
      <c r="A224" s="32"/>
      <c r="B224" s="25"/>
      <c r="D224" s="13"/>
      <c r="E224" s="13"/>
    </row>
    <row r="225" spans="1:5" s="12" customFormat="1" ht="15.75">
      <c r="A225" s="32"/>
      <c r="B225" s="25"/>
      <c r="D225" s="13"/>
      <c r="E225" s="13"/>
    </row>
    <row r="226" spans="1:5" s="12" customFormat="1" ht="15.75">
      <c r="A226" s="32"/>
      <c r="B226" s="25"/>
      <c r="D226" s="13"/>
      <c r="E226" s="13"/>
    </row>
    <row r="227" spans="1:5" s="12" customFormat="1" ht="15.75">
      <c r="A227" s="32"/>
      <c r="B227" s="25"/>
      <c r="D227" s="13"/>
      <c r="E227" s="13"/>
    </row>
    <row r="228" spans="1:5" s="12" customFormat="1" ht="15.75">
      <c r="A228" s="32"/>
      <c r="B228" s="25"/>
      <c r="D228" s="13"/>
      <c r="E228" s="13"/>
    </row>
    <row r="229" spans="1:5" s="12" customFormat="1" ht="15.75">
      <c r="A229" s="32"/>
      <c r="B229" s="25"/>
      <c r="D229" s="13"/>
      <c r="E229" s="13"/>
    </row>
    <row r="230" spans="1:5" s="12" customFormat="1" ht="15.75">
      <c r="A230" s="32"/>
      <c r="B230" s="25"/>
      <c r="D230" s="13"/>
      <c r="E230" s="13"/>
    </row>
    <row r="231" spans="1:5" s="12" customFormat="1" ht="15.75">
      <c r="A231" s="32"/>
      <c r="B231" s="25"/>
      <c r="D231" s="13"/>
      <c r="E231" s="13"/>
    </row>
    <row r="232" spans="1:5" s="12" customFormat="1" ht="15.75">
      <c r="A232" s="32"/>
      <c r="B232" s="25"/>
      <c r="D232" s="13"/>
      <c r="E232" s="13"/>
    </row>
    <row r="233" spans="1:5" s="12" customFormat="1" ht="15.75">
      <c r="A233" s="32"/>
      <c r="B233" s="25"/>
      <c r="D233" s="13"/>
      <c r="E233" s="13"/>
    </row>
    <row r="234" spans="1:5" s="12" customFormat="1" ht="15.75">
      <c r="A234" s="32"/>
      <c r="B234" s="25"/>
      <c r="D234" s="13"/>
      <c r="E234" s="13"/>
    </row>
    <row r="235" spans="1:5" s="12" customFormat="1" ht="15.75">
      <c r="A235" s="32"/>
      <c r="B235" s="25"/>
      <c r="D235" s="13"/>
      <c r="E235" s="13"/>
    </row>
    <row r="236" spans="1:5" s="12" customFormat="1" ht="15.75">
      <c r="A236" s="32"/>
      <c r="B236" s="25"/>
      <c r="D236" s="13"/>
      <c r="E236" s="13"/>
    </row>
    <row r="237" spans="1:5" s="12" customFormat="1" ht="15.75">
      <c r="A237" s="32"/>
      <c r="B237" s="25"/>
      <c r="D237" s="13"/>
      <c r="E237" s="13"/>
    </row>
    <row r="238" spans="1:5" s="12" customFormat="1" ht="15.75">
      <c r="A238" s="32"/>
      <c r="B238" s="25"/>
      <c r="D238" s="13"/>
      <c r="E238" s="13"/>
    </row>
    <row r="239" spans="1:5" s="12" customFormat="1" ht="15.75">
      <c r="A239" s="32"/>
      <c r="B239" s="25"/>
      <c r="D239" s="13"/>
      <c r="E239" s="13"/>
    </row>
    <row r="240" spans="1:5" s="12" customFormat="1" ht="15.75">
      <c r="A240" s="32"/>
      <c r="B240" s="25"/>
      <c r="D240" s="13"/>
      <c r="E240" s="13"/>
    </row>
    <row r="241" spans="1:5" s="12" customFormat="1" ht="15.75">
      <c r="A241" s="32"/>
      <c r="B241" s="25"/>
      <c r="D241" s="13"/>
      <c r="E241" s="13"/>
    </row>
    <row r="242" spans="1:5" s="12" customFormat="1" ht="15.75">
      <c r="A242" s="32"/>
      <c r="B242" s="25"/>
      <c r="D242" s="13"/>
      <c r="E242" s="13"/>
    </row>
  </sheetData>
  <sheetProtection/>
  <mergeCells count="14">
    <mergeCell ref="H3:L3"/>
    <mergeCell ref="M23:M24"/>
    <mergeCell ref="H23:H24"/>
    <mergeCell ref="I23:I24"/>
    <mergeCell ref="J23:J24"/>
    <mergeCell ref="L23:L24"/>
    <mergeCell ref="K23:K24"/>
    <mergeCell ref="F23:F24"/>
    <mergeCell ref="G23:G24"/>
    <mergeCell ref="A79:B79"/>
    <mergeCell ref="D23:E23"/>
    <mergeCell ref="A20:C20"/>
    <mergeCell ref="A21:B21"/>
    <mergeCell ref="C21:D21"/>
  </mergeCells>
  <printOptions horizontalCentered="1" verticalCentered="1"/>
  <pageMargins left="0" right="0" top="0" bottom="0" header="0" footer="0"/>
  <pageSetup horizontalDpi="600" verticalDpi="600" orientation="landscape" paperSize="9" scale="59" r:id="rId1"/>
  <rowBreaks count="2" manualBreakCount="2">
    <brk id="19" max="255" man="1"/>
    <brk id="87" max="13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Cernelic</cp:lastModifiedBy>
  <cp:lastPrinted>2015-10-21T10:18:20Z</cp:lastPrinted>
  <dcterms:created xsi:type="dcterms:W3CDTF">2005-08-25T08:00:13Z</dcterms:created>
  <dcterms:modified xsi:type="dcterms:W3CDTF">2015-11-17T08:22:51Z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