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j\Downloads\"/>
    </mc:Choice>
  </mc:AlternateContent>
  <bookViews>
    <workbookView xWindow="0" yWindow="0" windowWidth="19200" windowHeight="10395" tabRatio="708" firstSheet="2" activeTab="2"/>
  </bookViews>
  <sheets>
    <sheet name="rač. financiranja" sheetId="2" state="hidden" r:id="rId1"/>
    <sheet name="4 razina" sheetId="1" state="hidden" r:id="rId2"/>
    <sheet name="rashodi OŠ " sheetId="69" r:id="rId3"/>
  </sheets>
  <definedNames>
    <definedName name="CQ8083H">'rashodi OŠ '!$B:$B</definedName>
    <definedName name="_xlnm.Print_Area" localSheetId="1">'4 razina'!$J$1:$BF$170</definedName>
    <definedName name="_xlnm.Print_Area" localSheetId="0">'rač. financiranja'!$B$1:$BL$56</definedName>
    <definedName name="_xlnm.Print_Area" localSheetId="2">'rashodi OŠ '!$B$1:$DB$291</definedName>
  </definedNames>
  <calcPr calcId="181029"/>
</workbook>
</file>

<file path=xl/calcChain.xml><?xml version="1.0" encoding="utf-8"?>
<calcChain xmlns="http://schemas.openxmlformats.org/spreadsheetml/2006/main">
  <c r="BZ127" i="69" l="1"/>
  <c r="HF291" i="69" l="1"/>
  <c r="HE291" i="69"/>
  <c r="HD291" i="69"/>
  <c r="HC291" i="69"/>
  <c r="HB291" i="69"/>
  <c r="HA291" i="69"/>
  <c r="GZ291" i="69"/>
  <c r="GY291" i="69"/>
  <c r="GX291" i="69"/>
  <c r="GW291" i="69"/>
  <c r="GV291" i="69"/>
  <c r="GU291" i="69"/>
  <c r="GT291" i="69"/>
  <c r="GS291" i="69"/>
  <c r="GR291" i="69"/>
  <c r="GQ291" i="69"/>
  <c r="GP291" i="69"/>
  <c r="GO291" i="69"/>
  <c r="GN291" i="69"/>
  <c r="GM291" i="69"/>
  <c r="GL291" i="69"/>
  <c r="GK291" i="69"/>
  <c r="GJ291" i="69"/>
  <c r="GI291" i="69"/>
  <c r="GH291" i="69"/>
  <c r="GG291" i="69"/>
  <c r="GF291" i="69"/>
  <c r="GE291" i="69"/>
  <c r="GD291" i="69"/>
  <c r="GC291" i="69"/>
  <c r="GB291" i="69"/>
  <c r="GA291" i="69"/>
  <c r="FZ291" i="69"/>
  <c r="FY291" i="69"/>
  <c r="FX291" i="69"/>
  <c r="FW291" i="69"/>
  <c r="FV291" i="69"/>
  <c r="FU291" i="69"/>
  <c r="FT291" i="69"/>
  <c r="FS291" i="69"/>
  <c r="FR291" i="69"/>
  <c r="FQ291" i="69"/>
  <c r="FP291" i="69"/>
  <c r="FO291" i="69"/>
  <c r="FN291" i="69"/>
  <c r="FM291" i="69"/>
  <c r="FL291" i="69"/>
  <c r="FK291" i="69"/>
  <c r="FJ291" i="69"/>
  <c r="FI291" i="69"/>
  <c r="FH291" i="69"/>
  <c r="FG291" i="69"/>
  <c r="FF291" i="69"/>
  <c r="FE291" i="69"/>
  <c r="FD291" i="69"/>
  <c r="FC291" i="69"/>
  <c r="FB291" i="69"/>
  <c r="FA291" i="69"/>
  <c r="EZ291" i="69"/>
  <c r="EY291" i="69"/>
  <c r="EX291" i="69"/>
  <c r="EW291" i="69"/>
  <c r="EV291" i="69"/>
  <c r="EU291" i="69"/>
  <c r="ET291" i="69"/>
  <c r="ES291" i="69"/>
  <c r="ER291" i="69"/>
  <c r="EQ291" i="69"/>
  <c r="EP291" i="69"/>
  <c r="EO291" i="69"/>
  <c r="EN291" i="69"/>
  <c r="EM291" i="69"/>
  <c r="EL291" i="69"/>
  <c r="EK291" i="69"/>
  <c r="EJ291" i="69"/>
  <c r="EI291" i="69"/>
  <c r="EH291" i="69"/>
  <c r="EG291" i="69"/>
  <c r="EF291" i="69"/>
  <c r="EE291" i="69"/>
  <c r="ED291" i="69"/>
  <c r="EC291" i="69"/>
  <c r="HF290" i="69"/>
  <c r="HE290" i="69"/>
  <c r="HD290" i="69"/>
  <c r="HC290" i="69"/>
  <c r="HB290" i="69"/>
  <c r="HA290" i="69"/>
  <c r="GZ290" i="69"/>
  <c r="GY290" i="69"/>
  <c r="GX290" i="69"/>
  <c r="GW290" i="69"/>
  <c r="GV290" i="69"/>
  <c r="GU290" i="69"/>
  <c r="GT290" i="69"/>
  <c r="GS290" i="69"/>
  <c r="GR290" i="69"/>
  <c r="GQ290" i="69"/>
  <c r="GP290" i="69"/>
  <c r="GO290" i="69"/>
  <c r="GN290" i="69"/>
  <c r="GM290" i="69"/>
  <c r="GL290" i="69"/>
  <c r="GK290" i="69"/>
  <c r="GJ290" i="69"/>
  <c r="GI290" i="69"/>
  <c r="GH290" i="69"/>
  <c r="GG290" i="69"/>
  <c r="GF290" i="69"/>
  <c r="GE290" i="69"/>
  <c r="GD290" i="69"/>
  <c r="GC290" i="69"/>
  <c r="GB290" i="69"/>
  <c r="GA290" i="69"/>
  <c r="FZ290" i="69"/>
  <c r="FY290" i="69"/>
  <c r="FX290" i="69"/>
  <c r="FW290" i="69"/>
  <c r="FV290" i="69"/>
  <c r="FU290" i="69"/>
  <c r="FT290" i="69"/>
  <c r="FS290" i="69"/>
  <c r="FR290" i="69"/>
  <c r="FQ290" i="69"/>
  <c r="FP290" i="69"/>
  <c r="FO290" i="69"/>
  <c r="FN290" i="69"/>
  <c r="FM290" i="69"/>
  <c r="FL290" i="69"/>
  <c r="FK290" i="69"/>
  <c r="FJ290" i="69"/>
  <c r="FI290" i="69"/>
  <c r="FH290" i="69"/>
  <c r="FG290" i="69"/>
  <c r="FF290" i="69"/>
  <c r="FE290" i="69"/>
  <c r="FD290" i="69"/>
  <c r="FC290" i="69"/>
  <c r="FB290" i="69"/>
  <c r="FA290" i="69"/>
  <c r="EZ290" i="69"/>
  <c r="EY290" i="69"/>
  <c r="EX290" i="69"/>
  <c r="EW290" i="69"/>
  <c r="EV290" i="69"/>
  <c r="EU290" i="69"/>
  <c r="ET290" i="69"/>
  <c r="ES290" i="69"/>
  <c r="ER290" i="69"/>
  <c r="EQ290" i="69"/>
  <c r="EP290" i="69"/>
  <c r="EO290" i="69"/>
  <c r="EN290" i="69"/>
  <c r="EM290" i="69"/>
  <c r="EL290" i="69"/>
  <c r="EK290" i="69"/>
  <c r="EJ290" i="69"/>
  <c r="EI290" i="69"/>
  <c r="EH290" i="69"/>
  <c r="EG290" i="69"/>
  <c r="EF290" i="69"/>
  <c r="EE290" i="69"/>
  <c r="ED290" i="69"/>
  <c r="EC290" i="69"/>
  <c r="HF289" i="69"/>
  <c r="HE289" i="69"/>
  <c r="HD289" i="69"/>
  <c r="HC289" i="69"/>
  <c r="HB289" i="69"/>
  <c r="HA289" i="69"/>
  <c r="GZ289" i="69"/>
  <c r="GY289" i="69"/>
  <c r="GX289" i="69"/>
  <c r="GW289" i="69"/>
  <c r="GV289" i="69"/>
  <c r="GU289" i="69"/>
  <c r="GT289" i="69"/>
  <c r="GS289" i="69"/>
  <c r="GR289" i="69"/>
  <c r="GQ289" i="69"/>
  <c r="GP289" i="69"/>
  <c r="GO289" i="69"/>
  <c r="GN289" i="69"/>
  <c r="GM289" i="69"/>
  <c r="GL289" i="69"/>
  <c r="GK289" i="69"/>
  <c r="GJ289" i="69"/>
  <c r="GI289" i="69"/>
  <c r="GH289" i="69"/>
  <c r="GG289" i="69"/>
  <c r="GF289" i="69"/>
  <c r="GE289" i="69"/>
  <c r="GD289" i="69"/>
  <c r="GC289" i="69"/>
  <c r="GB289" i="69"/>
  <c r="GA289" i="69"/>
  <c r="FZ289" i="69"/>
  <c r="FY289" i="69"/>
  <c r="FX289" i="69"/>
  <c r="FW289" i="69"/>
  <c r="FV289" i="69"/>
  <c r="FU289" i="69"/>
  <c r="FT289" i="69"/>
  <c r="FS289" i="69"/>
  <c r="FR289" i="69"/>
  <c r="FQ289" i="69"/>
  <c r="FP289" i="69"/>
  <c r="FO289" i="69"/>
  <c r="FN289" i="69"/>
  <c r="FM289" i="69"/>
  <c r="FL289" i="69"/>
  <c r="FK289" i="69"/>
  <c r="FJ289" i="69"/>
  <c r="FI289" i="69"/>
  <c r="FH289" i="69"/>
  <c r="FG289" i="69"/>
  <c r="FF289" i="69"/>
  <c r="FE289" i="69"/>
  <c r="FD289" i="69"/>
  <c r="FC289" i="69"/>
  <c r="FB289" i="69"/>
  <c r="FA289" i="69"/>
  <c r="EZ289" i="69"/>
  <c r="EY289" i="69"/>
  <c r="EX289" i="69"/>
  <c r="EW289" i="69"/>
  <c r="EV289" i="69"/>
  <c r="EU289" i="69"/>
  <c r="ET289" i="69"/>
  <c r="ES289" i="69"/>
  <c r="ER289" i="69"/>
  <c r="EQ289" i="69"/>
  <c r="EP289" i="69"/>
  <c r="EO289" i="69"/>
  <c r="EN289" i="69"/>
  <c r="EM289" i="69"/>
  <c r="EL289" i="69"/>
  <c r="EK289" i="69"/>
  <c r="EJ289" i="69"/>
  <c r="EI289" i="69"/>
  <c r="EH289" i="69"/>
  <c r="EG289" i="69"/>
  <c r="EF289" i="69"/>
  <c r="EE289" i="69"/>
  <c r="ED289" i="69"/>
  <c r="EC289" i="69"/>
  <c r="HF288" i="69"/>
  <c r="HE288" i="69"/>
  <c r="HD288" i="69"/>
  <c r="HC288" i="69"/>
  <c r="HB288" i="69"/>
  <c r="HA288" i="69"/>
  <c r="GZ288" i="69"/>
  <c r="GY288" i="69"/>
  <c r="GX288" i="69"/>
  <c r="GW288" i="69"/>
  <c r="GV288" i="69"/>
  <c r="GU288" i="69"/>
  <c r="GT288" i="69"/>
  <c r="GS288" i="69"/>
  <c r="GR288" i="69"/>
  <c r="GQ288" i="69"/>
  <c r="GP288" i="69"/>
  <c r="GO288" i="69"/>
  <c r="GN288" i="69"/>
  <c r="GM288" i="69"/>
  <c r="GL288" i="69"/>
  <c r="GK288" i="69"/>
  <c r="GJ288" i="69"/>
  <c r="GI288" i="69"/>
  <c r="GH288" i="69"/>
  <c r="GG288" i="69"/>
  <c r="GF288" i="69"/>
  <c r="GE288" i="69"/>
  <c r="GD288" i="69"/>
  <c r="GC288" i="69"/>
  <c r="GB288" i="69"/>
  <c r="GA288" i="69"/>
  <c r="FZ288" i="69"/>
  <c r="FY288" i="69"/>
  <c r="FX288" i="69"/>
  <c r="FW288" i="69"/>
  <c r="FV288" i="69"/>
  <c r="FU288" i="69"/>
  <c r="FT288" i="69"/>
  <c r="FS288" i="69"/>
  <c r="FR288" i="69"/>
  <c r="FQ288" i="69"/>
  <c r="FP288" i="69"/>
  <c r="FO288" i="69"/>
  <c r="FN288" i="69"/>
  <c r="FM288" i="69"/>
  <c r="FL288" i="69"/>
  <c r="FK288" i="69"/>
  <c r="FJ288" i="69"/>
  <c r="FI288" i="69"/>
  <c r="FH288" i="69"/>
  <c r="FG288" i="69"/>
  <c r="FF288" i="69"/>
  <c r="FE288" i="69"/>
  <c r="FD288" i="69"/>
  <c r="FC288" i="69"/>
  <c r="FB288" i="69"/>
  <c r="FA288" i="69"/>
  <c r="EZ288" i="69"/>
  <c r="EY288" i="69"/>
  <c r="EX288" i="69"/>
  <c r="EW288" i="69"/>
  <c r="EV288" i="69"/>
  <c r="EU288" i="69"/>
  <c r="ET288" i="69"/>
  <c r="ES288" i="69"/>
  <c r="ER288" i="69"/>
  <c r="EQ288" i="69"/>
  <c r="EP288" i="69"/>
  <c r="EO288" i="69"/>
  <c r="EN288" i="69"/>
  <c r="EM288" i="69"/>
  <c r="EL288" i="69"/>
  <c r="EK288" i="69"/>
  <c r="EJ288" i="69"/>
  <c r="EI288" i="69"/>
  <c r="EH288" i="69"/>
  <c r="EG288" i="69"/>
  <c r="EF288" i="69"/>
  <c r="EE288" i="69"/>
  <c r="ED288" i="69"/>
  <c r="EC288" i="69"/>
  <c r="HF287" i="69"/>
  <c r="HE287" i="69"/>
  <c r="HD287" i="69"/>
  <c r="HC287" i="69"/>
  <c r="HB287" i="69"/>
  <c r="HA287" i="69"/>
  <c r="GZ287" i="69"/>
  <c r="GY287" i="69"/>
  <c r="GX287" i="69"/>
  <c r="GW287" i="69"/>
  <c r="GV287" i="69"/>
  <c r="GU287" i="69"/>
  <c r="GT287" i="69"/>
  <c r="GS287" i="69"/>
  <c r="GR287" i="69"/>
  <c r="GQ287" i="69"/>
  <c r="GP287" i="69"/>
  <c r="GO287" i="69"/>
  <c r="GN287" i="69"/>
  <c r="GM287" i="69"/>
  <c r="GL287" i="69"/>
  <c r="GK287" i="69"/>
  <c r="GJ287" i="69"/>
  <c r="GI287" i="69"/>
  <c r="GH287" i="69"/>
  <c r="GG287" i="69"/>
  <c r="GF287" i="69"/>
  <c r="GE287" i="69"/>
  <c r="GD287" i="69"/>
  <c r="GC287" i="69"/>
  <c r="GB287" i="69"/>
  <c r="GA287" i="69"/>
  <c r="FZ287" i="69"/>
  <c r="FY287" i="69"/>
  <c r="FX287" i="69"/>
  <c r="FW287" i="69"/>
  <c r="FV287" i="69"/>
  <c r="FU287" i="69"/>
  <c r="FT287" i="69"/>
  <c r="FS287" i="69"/>
  <c r="FR287" i="69"/>
  <c r="FQ287" i="69"/>
  <c r="FP287" i="69"/>
  <c r="FO287" i="69"/>
  <c r="FN287" i="69"/>
  <c r="FM287" i="69"/>
  <c r="FL287" i="69"/>
  <c r="FK287" i="69"/>
  <c r="FJ287" i="69"/>
  <c r="FI287" i="69"/>
  <c r="FH287" i="69"/>
  <c r="FG287" i="69"/>
  <c r="FF287" i="69"/>
  <c r="FE287" i="69"/>
  <c r="FD287" i="69"/>
  <c r="FC287" i="69"/>
  <c r="FB287" i="69"/>
  <c r="FA287" i="69"/>
  <c r="EZ287" i="69"/>
  <c r="EY287" i="69"/>
  <c r="EX287" i="69"/>
  <c r="EW287" i="69"/>
  <c r="EV287" i="69"/>
  <c r="EU287" i="69"/>
  <c r="ET287" i="69"/>
  <c r="ES287" i="69"/>
  <c r="ER287" i="69"/>
  <c r="EQ287" i="69"/>
  <c r="EP287" i="69"/>
  <c r="EO287" i="69"/>
  <c r="EN287" i="69"/>
  <c r="EM287" i="69"/>
  <c r="EL287" i="69"/>
  <c r="EK287" i="69"/>
  <c r="EJ287" i="69"/>
  <c r="EI287" i="69"/>
  <c r="EH287" i="69"/>
  <c r="EG287" i="69"/>
  <c r="EF287" i="69"/>
  <c r="EE287" i="69"/>
  <c r="ED287" i="69"/>
  <c r="EC287" i="69"/>
  <c r="HF286" i="69"/>
  <c r="HE286" i="69"/>
  <c r="HD286" i="69"/>
  <c r="HC286" i="69"/>
  <c r="HB286" i="69"/>
  <c r="HA286" i="69"/>
  <c r="GZ286" i="69"/>
  <c r="GY286" i="69"/>
  <c r="GX286" i="69"/>
  <c r="GW286" i="69"/>
  <c r="GV286" i="69"/>
  <c r="GU286" i="69"/>
  <c r="GT286" i="69"/>
  <c r="GS286" i="69"/>
  <c r="GR286" i="69"/>
  <c r="GQ286" i="69"/>
  <c r="GP286" i="69"/>
  <c r="GO286" i="69"/>
  <c r="GN286" i="69"/>
  <c r="GM286" i="69"/>
  <c r="GL286" i="69"/>
  <c r="GK286" i="69"/>
  <c r="GJ286" i="69"/>
  <c r="GI286" i="69"/>
  <c r="GH286" i="69"/>
  <c r="GG286" i="69"/>
  <c r="GF286" i="69"/>
  <c r="GE286" i="69"/>
  <c r="GD286" i="69"/>
  <c r="GC286" i="69"/>
  <c r="GB286" i="69"/>
  <c r="GA286" i="69"/>
  <c r="FZ286" i="69"/>
  <c r="FY286" i="69"/>
  <c r="FX286" i="69"/>
  <c r="FW286" i="69"/>
  <c r="FV286" i="69"/>
  <c r="FU286" i="69"/>
  <c r="FT286" i="69"/>
  <c r="FS286" i="69"/>
  <c r="FR286" i="69"/>
  <c r="FQ286" i="69"/>
  <c r="FP286" i="69"/>
  <c r="FO286" i="69"/>
  <c r="FN286" i="69"/>
  <c r="FM286" i="69"/>
  <c r="FL286" i="69"/>
  <c r="FK286" i="69"/>
  <c r="FJ286" i="69"/>
  <c r="FI286" i="69"/>
  <c r="FH286" i="69"/>
  <c r="FG286" i="69"/>
  <c r="FF286" i="69"/>
  <c r="FE286" i="69"/>
  <c r="FD286" i="69"/>
  <c r="FC286" i="69"/>
  <c r="FB286" i="69"/>
  <c r="FA286" i="69"/>
  <c r="EZ286" i="69"/>
  <c r="EY286" i="69"/>
  <c r="EX286" i="69"/>
  <c r="EW286" i="69"/>
  <c r="EV286" i="69"/>
  <c r="EU286" i="69"/>
  <c r="ET286" i="69"/>
  <c r="ES286" i="69"/>
  <c r="ER286" i="69"/>
  <c r="EQ286" i="69"/>
  <c r="EP286" i="69"/>
  <c r="EO286" i="69"/>
  <c r="EN286" i="69"/>
  <c r="EM286" i="69"/>
  <c r="EL286" i="69"/>
  <c r="EK286" i="69"/>
  <c r="EJ286" i="69"/>
  <c r="EI286" i="69"/>
  <c r="EH286" i="69"/>
  <c r="EG286" i="69"/>
  <c r="EF286" i="69"/>
  <c r="EE286" i="69"/>
  <c r="ED286" i="69"/>
  <c r="EC286" i="69"/>
  <c r="HF285" i="69"/>
  <c r="HE285" i="69"/>
  <c r="HD285" i="69"/>
  <c r="HC285" i="69"/>
  <c r="HB285" i="69"/>
  <c r="HA285" i="69"/>
  <c r="GZ285" i="69"/>
  <c r="GY285" i="69"/>
  <c r="GX285" i="69"/>
  <c r="GW285" i="69"/>
  <c r="GV285" i="69"/>
  <c r="GU285" i="69"/>
  <c r="GT285" i="69"/>
  <c r="GS285" i="69"/>
  <c r="GR285" i="69"/>
  <c r="GQ285" i="69"/>
  <c r="GP285" i="69"/>
  <c r="GO285" i="69"/>
  <c r="GN285" i="69"/>
  <c r="GM285" i="69"/>
  <c r="GL285" i="69"/>
  <c r="GK285" i="69"/>
  <c r="GJ285" i="69"/>
  <c r="GI285" i="69"/>
  <c r="GH285" i="69"/>
  <c r="GG285" i="69"/>
  <c r="GF285" i="69"/>
  <c r="GE285" i="69"/>
  <c r="GD285" i="69"/>
  <c r="GC285" i="69"/>
  <c r="GB285" i="69"/>
  <c r="GA285" i="69"/>
  <c r="FZ285" i="69"/>
  <c r="FY285" i="69"/>
  <c r="FX285" i="69"/>
  <c r="FW285" i="69"/>
  <c r="FV285" i="69"/>
  <c r="FU285" i="69"/>
  <c r="FT285" i="69"/>
  <c r="FS285" i="69"/>
  <c r="FR285" i="69"/>
  <c r="FQ285" i="69"/>
  <c r="FP285" i="69"/>
  <c r="FO285" i="69"/>
  <c r="FN285" i="69"/>
  <c r="FM285" i="69"/>
  <c r="FL285" i="69"/>
  <c r="FK285" i="69"/>
  <c r="FJ285" i="69"/>
  <c r="FI285" i="69"/>
  <c r="FH285" i="69"/>
  <c r="FG285" i="69"/>
  <c r="FF285" i="69"/>
  <c r="FE285" i="69"/>
  <c r="FD285" i="69"/>
  <c r="FC285" i="69"/>
  <c r="FB285" i="69"/>
  <c r="FA285" i="69"/>
  <c r="EZ285" i="69"/>
  <c r="EY285" i="69"/>
  <c r="EX285" i="69"/>
  <c r="EW285" i="69"/>
  <c r="EV285" i="69"/>
  <c r="EU285" i="69"/>
  <c r="ET285" i="69"/>
  <c r="ES285" i="69"/>
  <c r="ER285" i="69"/>
  <c r="EQ285" i="69"/>
  <c r="EP285" i="69"/>
  <c r="EO285" i="69"/>
  <c r="EN285" i="69"/>
  <c r="EM285" i="69"/>
  <c r="EL285" i="69"/>
  <c r="EK285" i="69"/>
  <c r="EJ285" i="69"/>
  <c r="EI285" i="69"/>
  <c r="EH285" i="69"/>
  <c r="EG285" i="69"/>
  <c r="EF285" i="69"/>
  <c r="EE285" i="69"/>
  <c r="ED285" i="69"/>
  <c r="EC285" i="69"/>
  <c r="HF284" i="69"/>
  <c r="HE284" i="69"/>
  <c r="HD284" i="69"/>
  <c r="HC284" i="69"/>
  <c r="HB284" i="69"/>
  <c r="HA284" i="69"/>
  <c r="GZ284" i="69"/>
  <c r="GY284" i="69"/>
  <c r="GX284" i="69"/>
  <c r="GW284" i="69"/>
  <c r="GV284" i="69"/>
  <c r="GU284" i="69"/>
  <c r="GT284" i="69"/>
  <c r="GS284" i="69"/>
  <c r="GR284" i="69"/>
  <c r="GQ284" i="69"/>
  <c r="GP284" i="69"/>
  <c r="GO284" i="69"/>
  <c r="GN284" i="69"/>
  <c r="GM284" i="69"/>
  <c r="GL284" i="69"/>
  <c r="GK284" i="69"/>
  <c r="GJ284" i="69"/>
  <c r="GI284" i="69"/>
  <c r="GH284" i="69"/>
  <c r="GG284" i="69"/>
  <c r="GF284" i="69"/>
  <c r="GE284" i="69"/>
  <c r="GD284" i="69"/>
  <c r="GC284" i="69"/>
  <c r="GB284" i="69"/>
  <c r="GA284" i="69"/>
  <c r="FZ284" i="69"/>
  <c r="FY284" i="69"/>
  <c r="FX284" i="69"/>
  <c r="FW284" i="69"/>
  <c r="FV284" i="69"/>
  <c r="FU284" i="69"/>
  <c r="FT284" i="69"/>
  <c r="FS284" i="69"/>
  <c r="FR284" i="69"/>
  <c r="FQ284" i="69"/>
  <c r="FP284" i="69"/>
  <c r="FO284" i="69"/>
  <c r="FN284" i="69"/>
  <c r="FM284" i="69"/>
  <c r="FL284" i="69"/>
  <c r="FK284" i="69"/>
  <c r="FJ284" i="69"/>
  <c r="FI284" i="69"/>
  <c r="FH284" i="69"/>
  <c r="FG284" i="69"/>
  <c r="FF284" i="69"/>
  <c r="FE284" i="69"/>
  <c r="FD284" i="69"/>
  <c r="FC284" i="69"/>
  <c r="FB284" i="69"/>
  <c r="FA284" i="69"/>
  <c r="EZ284" i="69"/>
  <c r="EY284" i="69"/>
  <c r="EX284" i="69"/>
  <c r="EW284" i="69"/>
  <c r="EV284" i="69"/>
  <c r="EU284" i="69"/>
  <c r="ET284" i="69"/>
  <c r="ES284" i="69"/>
  <c r="ER284" i="69"/>
  <c r="EQ284" i="69"/>
  <c r="EP284" i="69"/>
  <c r="EO284" i="69"/>
  <c r="EN284" i="69"/>
  <c r="EM284" i="69"/>
  <c r="EL284" i="69"/>
  <c r="EK284" i="69"/>
  <c r="EJ284" i="69"/>
  <c r="EI284" i="69"/>
  <c r="EH284" i="69"/>
  <c r="EG284" i="69"/>
  <c r="EF284" i="69"/>
  <c r="EE284" i="69"/>
  <c r="ED284" i="69"/>
  <c r="EC284" i="69"/>
  <c r="HF283" i="69"/>
  <c r="HE283" i="69"/>
  <c r="HD283" i="69"/>
  <c r="HC283" i="69"/>
  <c r="HB283" i="69"/>
  <c r="HA283" i="69"/>
  <c r="GZ283" i="69"/>
  <c r="GY283" i="69"/>
  <c r="GX283" i="69"/>
  <c r="GW283" i="69"/>
  <c r="GV283" i="69"/>
  <c r="GU283" i="69"/>
  <c r="GT283" i="69"/>
  <c r="GS283" i="69"/>
  <c r="GR283" i="69"/>
  <c r="GQ283" i="69"/>
  <c r="GP283" i="69"/>
  <c r="GO283" i="69"/>
  <c r="GN283" i="69"/>
  <c r="GM283" i="69"/>
  <c r="GL283" i="69"/>
  <c r="GK283" i="69"/>
  <c r="GJ283" i="69"/>
  <c r="GI283" i="69"/>
  <c r="GH283" i="69"/>
  <c r="GG283" i="69"/>
  <c r="GF283" i="69"/>
  <c r="GE283" i="69"/>
  <c r="GD283" i="69"/>
  <c r="GC283" i="69"/>
  <c r="GB283" i="69"/>
  <c r="GA283" i="69"/>
  <c r="FZ283" i="69"/>
  <c r="FY283" i="69"/>
  <c r="FX283" i="69"/>
  <c r="FW283" i="69"/>
  <c r="FV283" i="69"/>
  <c r="FU283" i="69"/>
  <c r="FT283" i="69"/>
  <c r="FS283" i="69"/>
  <c r="FR283" i="69"/>
  <c r="FQ283" i="69"/>
  <c r="FP283" i="69"/>
  <c r="FO283" i="69"/>
  <c r="FN283" i="69"/>
  <c r="FM283" i="69"/>
  <c r="FL283" i="69"/>
  <c r="FK283" i="69"/>
  <c r="FJ283" i="69"/>
  <c r="FI283" i="69"/>
  <c r="FH283" i="69"/>
  <c r="FG283" i="69"/>
  <c r="FF283" i="69"/>
  <c r="FE283" i="69"/>
  <c r="FD283" i="69"/>
  <c r="FC283" i="69"/>
  <c r="FB283" i="69"/>
  <c r="FA283" i="69"/>
  <c r="EZ283" i="69"/>
  <c r="EY283" i="69"/>
  <c r="EX283" i="69"/>
  <c r="EW283" i="69"/>
  <c r="EV283" i="69"/>
  <c r="EU283" i="69"/>
  <c r="ET283" i="69"/>
  <c r="ES283" i="69"/>
  <c r="ER283" i="69"/>
  <c r="EQ283" i="69"/>
  <c r="EP283" i="69"/>
  <c r="EO283" i="69"/>
  <c r="EN283" i="69"/>
  <c r="EM283" i="69"/>
  <c r="EL283" i="69"/>
  <c r="EK283" i="69"/>
  <c r="EJ283" i="69"/>
  <c r="EI283" i="69"/>
  <c r="EH283" i="69"/>
  <c r="EG283" i="69"/>
  <c r="EF283" i="69"/>
  <c r="EE283" i="69"/>
  <c r="ED283" i="69"/>
  <c r="EC283" i="69"/>
  <c r="HF282" i="69"/>
  <c r="HE282" i="69"/>
  <c r="HD282" i="69"/>
  <c r="HC282" i="69"/>
  <c r="HB282" i="69"/>
  <c r="HA282" i="69"/>
  <c r="GZ282" i="69"/>
  <c r="GY282" i="69"/>
  <c r="GX282" i="69"/>
  <c r="GW282" i="69"/>
  <c r="GV282" i="69"/>
  <c r="GU282" i="69"/>
  <c r="GT282" i="69"/>
  <c r="GS282" i="69"/>
  <c r="GR282" i="69"/>
  <c r="GQ282" i="69"/>
  <c r="GP282" i="69"/>
  <c r="GO282" i="69"/>
  <c r="GN282" i="69"/>
  <c r="GM282" i="69"/>
  <c r="GL282" i="69"/>
  <c r="GK282" i="69"/>
  <c r="GJ282" i="69"/>
  <c r="GI282" i="69"/>
  <c r="GH282" i="69"/>
  <c r="GG282" i="69"/>
  <c r="GF282" i="69"/>
  <c r="GE282" i="69"/>
  <c r="GD282" i="69"/>
  <c r="GC282" i="69"/>
  <c r="GB282" i="69"/>
  <c r="GA282" i="69"/>
  <c r="FZ282" i="69"/>
  <c r="FY282" i="69"/>
  <c r="FX282" i="69"/>
  <c r="FW282" i="69"/>
  <c r="FV282" i="69"/>
  <c r="FU282" i="69"/>
  <c r="FT282" i="69"/>
  <c r="FS282" i="69"/>
  <c r="FR282" i="69"/>
  <c r="FQ282" i="69"/>
  <c r="FP282" i="69"/>
  <c r="FO282" i="69"/>
  <c r="FN282" i="69"/>
  <c r="FM282" i="69"/>
  <c r="FL282" i="69"/>
  <c r="FK282" i="69"/>
  <c r="FJ282" i="69"/>
  <c r="FI282" i="69"/>
  <c r="FH282" i="69"/>
  <c r="FG282" i="69"/>
  <c r="FF282" i="69"/>
  <c r="FE282" i="69"/>
  <c r="FD282" i="69"/>
  <c r="FC282" i="69"/>
  <c r="FB282" i="69"/>
  <c r="FA282" i="69"/>
  <c r="EZ282" i="69"/>
  <c r="EY282" i="69"/>
  <c r="EX282" i="69"/>
  <c r="EW282" i="69"/>
  <c r="EV282" i="69"/>
  <c r="EU282" i="69"/>
  <c r="ET282" i="69"/>
  <c r="ES282" i="69"/>
  <c r="ER282" i="69"/>
  <c r="EQ282" i="69"/>
  <c r="EP282" i="69"/>
  <c r="EO282" i="69"/>
  <c r="EN282" i="69"/>
  <c r="EM282" i="69"/>
  <c r="EL282" i="69"/>
  <c r="EK282" i="69"/>
  <c r="EJ282" i="69"/>
  <c r="EI282" i="69"/>
  <c r="EH282" i="69"/>
  <c r="EG282" i="69"/>
  <c r="EF282" i="69"/>
  <c r="EE282" i="69"/>
  <c r="ED282" i="69"/>
  <c r="EC282" i="69"/>
  <c r="HF281" i="69"/>
  <c r="HE281" i="69"/>
  <c r="HD281" i="69"/>
  <c r="HC281" i="69"/>
  <c r="HB281" i="69"/>
  <c r="HA281" i="69"/>
  <c r="GZ281" i="69"/>
  <c r="GY281" i="69"/>
  <c r="GX281" i="69"/>
  <c r="GW281" i="69"/>
  <c r="GV281" i="69"/>
  <c r="GU281" i="69"/>
  <c r="GT281" i="69"/>
  <c r="GS281" i="69"/>
  <c r="GR281" i="69"/>
  <c r="GQ281" i="69"/>
  <c r="GP281" i="69"/>
  <c r="GO281" i="69"/>
  <c r="GN281" i="69"/>
  <c r="GM281" i="69"/>
  <c r="GL281" i="69"/>
  <c r="GK281" i="69"/>
  <c r="GJ281" i="69"/>
  <c r="GI281" i="69"/>
  <c r="GH281" i="69"/>
  <c r="GG281" i="69"/>
  <c r="GF281" i="69"/>
  <c r="GE281" i="69"/>
  <c r="GD281" i="69"/>
  <c r="GC281" i="69"/>
  <c r="GB281" i="69"/>
  <c r="GA281" i="69"/>
  <c r="FZ281" i="69"/>
  <c r="FY281" i="69"/>
  <c r="FX281" i="69"/>
  <c r="FW281" i="69"/>
  <c r="FV281" i="69"/>
  <c r="FU281" i="69"/>
  <c r="FT281" i="69"/>
  <c r="FS281" i="69"/>
  <c r="FR281" i="69"/>
  <c r="FQ281" i="69"/>
  <c r="FP281" i="69"/>
  <c r="FO281" i="69"/>
  <c r="FN281" i="69"/>
  <c r="FM281" i="69"/>
  <c r="FL281" i="69"/>
  <c r="FK281" i="69"/>
  <c r="FJ281" i="69"/>
  <c r="FI281" i="69"/>
  <c r="FH281" i="69"/>
  <c r="FG281" i="69"/>
  <c r="FF281" i="69"/>
  <c r="FE281" i="69"/>
  <c r="FD281" i="69"/>
  <c r="FC281" i="69"/>
  <c r="FB281" i="69"/>
  <c r="FA281" i="69"/>
  <c r="EZ281" i="69"/>
  <c r="EY281" i="69"/>
  <c r="EX281" i="69"/>
  <c r="EW281" i="69"/>
  <c r="EV281" i="69"/>
  <c r="EU281" i="69"/>
  <c r="ET281" i="69"/>
  <c r="ES281" i="69"/>
  <c r="ER281" i="69"/>
  <c r="EQ281" i="69"/>
  <c r="EP281" i="69"/>
  <c r="EO281" i="69"/>
  <c r="EN281" i="69"/>
  <c r="EM281" i="69"/>
  <c r="EL281" i="69"/>
  <c r="EK281" i="69"/>
  <c r="EJ281" i="69"/>
  <c r="EI281" i="69"/>
  <c r="EH281" i="69"/>
  <c r="EG281" i="69"/>
  <c r="EF281" i="69"/>
  <c r="EE281" i="69"/>
  <c r="ED281" i="69"/>
  <c r="EC281" i="69"/>
  <c r="HF280" i="69"/>
  <c r="HE280" i="69"/>
  <c r="HD280" i="69"/>
  <c r="HC280" i="69"/>
  <c r="HB280" i="69"/>
  <c r="HA280" i="69"/>
  <c r="GZ280" i="69"/>
  <c r="GY280" i="69"/>
  <c r="GX280" i="69"/>
  <c r="GW280" i="69"/>
  <c r="GV280" i="69"/>
  <c r="GU280" i="69"/>
  <c r="GT280" i="69"/>
  <c r="GS280" i="69"/>
  <c r="GR280" i="69"/>
  <c r="GQ280" i="69"/>
  <c r="GP280" i="69"/>
  <c r="GO280" i="69"/>
  <c r="GN280" i="69"/>
  <c r="GM280" i="69"/>
  <c r="GL280" i="69"/>
  <c r="GK280" i="69"/>
  <c r="GJ280" i="69"/>
  <c r="GI280" i="69"/>
  <c r="GH280" i="69"/>
  <c r="GG280" i="69"/>
  <c r="GF280" i="69"/>
  <c r="GE280" i="69"/>
  <c r="GD280" i="69"/>
  <c r="GC280" i="69"/>
  <c r="GB280" i="69"/>
  <c r="GA280" i="69"/>
  <c r="FZ280" i="69"/>
  <c r="FY280" i="69"/>
  <c r="FX280" i="69"/>
  <c r="FW280" i="69"/>
  <c r="FV280" i="69"/>
  <c r="FU280" i="69"/>
  <c r="FT280" i="69"/>
  <c r="FS280" i="69"/>
  <c r="FR280" i="69"/>
  <c r="FQ280" i="69"/>
  <c r="FP280" i="69"/>
  <c r="FO280" i="69"/>
  <c r="FN280" i="69"/>
  <c r="FM280" i="69"/>
  <c r="FL280" i="69"/>
  <c r="FK280" i="69"/>
  <c r="FJ280" i="69"/>
  <c r="FI280" i="69"/>
  <c r="FH280" i="69"/>
  <c r="FG280" i="69"/>
  <c r="FF280" i="69"/>
  <c r="FE280" i="69"/>
  <c r="FD280" i="69"/>
  <c r="FC280" i="69"/>
  <c r="FB280" i="69"/>
  <c r="FA280" i="69"/>
  <c r="EZ280" i="69"/>
  <c r="EY280" i="69"/>
  <c r="EX280" i="69"/>
  <c r="EW280" i="69"/>
  <c r="EV280" i="69"/>
  <c r="EU280" i="69"/>
  <c r="ET280" i="69"/>
  <c r="ES280" i="69"/>
  <c r="ER280" i="69"/>
  <c r="EQ280" i="69"/>
  <c r="EP280" i="69"/>
  <c r="EO280" i="69"/>
  <c r="EN280" i="69"/>
  <c r="EM280" i="69"/>
  <c r="EL280" i="69"/>
  <c r="EK280" i="69"/>
  <c r="EJ280" i="69"/>
  <c r="EI280" i="69"/>
  <c r="EH280" i="69"/>
  <c r="EG280" i="69"/>
  <c r="EF280" i="69"/>
  <c r="EE280" i="69"/>
  <c r="ED280" i="69"/>
  <c r="EC280" i="69"/>
  <c r="HF279" i="69"/>
  <c r="HE279" i="69"/>
  <c r="HD279" i="69"/>
  <c r="HC279" i="69"/>
  <c r="HB279" i="69"/>
  <c r="HA279" i="69"/>
  <c r="GZ279" i="69"/>
  <c r="GY279" i="69"/>
  <c r="GX279" i="69"/>
  <c r="GW279" i="69"/>
  <c r="GV279" i="69"/>
  <c r="GU279" i="69"/>
  <c r="GT279" i="69"/>
  <c r="GS279" i="69"/>
  <c r="GR279" i="69"/>
  <c r="GQ279" i="69"/>
  <c r="GP279" i="69"/>
  <c r="GO279" i="69"/>
  <c r="GN279" i="69"/>
  <c r="GM279" i="69"/>
  <c r="GL279" i="69"/>
  <c r="GK279" i="69"/>
  <c r="GJ279" i="69"/>
  <c r="GI279" i="69"/>
  <c r="GH279" i="69"/>
  <c r="GG279" i="69"/>
  <c r="GF279" i="69"/>
  <c r="GE279" i="69"/>
  <c r="GD279" i="69"/>
  <c r="GC279" i="69"/>
  <c r="GB279" i="69"/>
  <c r="GA279" i="69"/>
  <c r="FZ279" i="69"/>
  <c r="FY279" i="69"/>
  <c r="FX279" i="69"/>
  <c r="FW279" i="69"/>
  <c r="FV279" i="69"/>
  <c r="FU279" i="69"/>
  <c r="FT279" i="69"/>
  <c r="FS279" i="69"/>
  <c r="FR279" i="69"/>
  <c r="FQ279" i="69"/>
  <c r="FP279" i="69"/>
  <c r="FO279" i="69"/>
  <c r="FN279" i="69"/>
  <c r="FM279" i="69"/>
  <c r="FL279" i="69"/>
  <c r="FK279" i="69"/>
  <c r="FJ279" i="69"/>
  <c r="FI279" i="69"/>
  <c r="FH279" i="69"/>
  <c r="FG279" i="69"/>
  <c r="FF279" i="69"/>
  <c r="FE279" i="69"/>
  <c r="FD279" i="69"/>
  <c r="FC279" i="69"/>
  <c r="FB279" i="69"/>
  <c r="FA279" i="69"/>
  <c r="EZ279" i="69"/>
  <c r="EY279" i="69"/>
  <c r="EX279" i="69"/>
  <c r="EW279" i="69"/>
  <c r="EV279" i="69"/>
  <c r="EU279" i="69"/>
  <c r="ET279" i="69"/>
  <c r="ES279" i="69"/>
  <c r="ER279" i="69"/>
  <c r="EQ279" i="69"/>
  <c r="EP279" i="69"/>
  <c r="EO279" i="69"/>
  <c r="EN279" i="69"/>
  <c r="EM279" i="69"/>
  <c r="EL279" i="69"/>
  <c r="EK279" i="69"/>
  <c r="EJ279" i="69"/>
  <c r="EI279" i="69"/>
  <c r="EH279" i="69"/>
  <c r="EG279" i="69"/>
  <c r="EF279" i="69"/>
  <c r="EE279" i="69"/>
  <c r="ED279" i="69"/>
  <c r="EC279" i="69"/>
  <c r="HF278" i="69"/>
  <c r="HE278" i="69"/>
  <c r="HD278" i="69"/>
  <c r="HC278" i="69"/>
  <c r="HB278" i="69"/>
  <c r="HA278" i="69"/>
  <c r="GZ278" i="69"/>
  <c r="GY278" i="69"/>
  <c r="GX278" i="69"/>
  <c r="GW278" i="69"/>
  <c r="GV278" i="69"/>
  <c r="GU278" i="69"/>
  <c r="GT278" i="69"/>
  <c r="GS278" i="69"/>
  <c r="GR278" i="69"/>
  <c r="GQ278" i="69"/>
  <c r="GP278" i="69"/>
  <c r="GO278" i="69"/>
  <c r="GN278" i="69"/>
  <c r="GM278" i="69"/>
  <c r="GL278" i="69"/>
  <c r="GK278" i="69"/>
  <c r="GJ278" i="69"/>
  <c r="GI278" i="69"/>
  <c r="GH278" i="69"/>
  <c r="GG278" i="69"/>
  <c r="GF278" i="69"/>
  <c r="GE278" i="69"/>
  <c r="GD278" i="69"/>
  <c r="GC278" i="69"/>
  <c r="GB278" i="69"/>
  <c r="GA278" i="69"/>
  <c r="FZ278" i="69"/>
  <c r="FY278" i="69"/>
  <c r="FX278" i="69"/>
  <c r="FW278" i="69"/>
  <c r="FV278" i="69"/>
  <c r="FU278" i="69"/>
  <c r="FT278" i="69"/>
  <c r="FS278" i="69"/>
  <c r="FR278" i="69"/>
  <c r="FQ278" i="69"/>
  <c r="FP278" i="69"/>
  <c r="FO278" i="69"/>
  <c r="FN278" i="69"/>
  <c r="FM278" i="69"/>
  <c r="FL278" i="69"/>
  <c r="FK278" i="69"/>
  <c r="FJ278" i="69"/>
  <c r="FI278" i="69"/>
  <c r="FH278" i="69"/>
  <c r="FG278" i="69"/>
  <c r="FF278" i="69"/>
  <c r="FE278" i="69"/>
  <c r="FD278" i="69"/>
  <c r="FC278" i="69"/>
  <c r="FB278" i="69"/>
  <c r="FA278" i="69"/>
  <c r="EZ278" i="69"/>
  <c r="EY278" i="69"/>
  <c r="EX278" i="69"/>
  <c r="EW278" i="69"/>
  <c r="EV278" i="69"/>
  <c r="EU278" i="69"/>
  <c r="ET278" i="69"/>
  <c r="ES278" i="69"/>
  <c r="ER278" i="69"/>
  <c r="EQ278" i="69"/>
  <c r="EP278" i="69"/>
  <c r="EO278" i="69"/>
  <c r="EN278" i="69"/>
  <c r="EM278" i="69"/>
  <c r="EL278" i="69"/>
  <c r="EK278" i="69"/>
  <c r="EJ278" i="69"/>
  <c r="EI278" i="69"/>
  <c r="EH278" i="69"/>
  <c r="EG278" i="69"/>
  <c r="EF278" i="69"/>
  <c r="EE278" i="69"/>
  <c r="ED278" i="69"/>
  <c r="EC278" i="69"/>
  <c r="HF277" i="69"/>
  <c r="HE277" i="69"/>
  <c r="HD277" i="69"/>
  <c r="HC277" i="69"/>
  <c r="HB277" i="69"/>
  <c r="HA277" i="69"/>
  <c r="GZ277" i="69"/>
  <c r="GY277" i="69"/>
  <c r="GX277" i="69"/>
  <c r="GW277" i="69"/>
  <c r="GV277" i="69"/>
  <c r="GU277" i="69"/>
  <c r="GT277" i="69"/>
  <c r="GS277" i="69"/>
  <c r="GR277" i="69"/>
  <c r="GQ277" i="69"/>
  <c r="GP277" i="69"/>
  <c r="GO277" i="69"/>
  <c r="GN277" i="69"/>
  <c r="GM277" i="69"/>
  <c r="GL277" i="69"/>
  <c r="GK277" i="69"/>
  <c r="GJ277" i="69"/>
  <c r="GI277" i="69"/>
  <c r="GH277" i="69"/>
  <c r="GG277" i="69"/>
  <c r="GF277" i="69"/>
  <c r="GE277" i="69"/>
  <c r="GD277" i="69"/>
  <c r="GC277" i="69"/>
  <c r="GB277" i="69"/>
  <c r="GA277" i="69"/>
  <c r="FZ277" i="69"/>
  <c r="FY277" i="69"/>
  <c r="FX277" i="69"/>
  <c r="FW277" i="69"/>
  <c r="FV277" i="69"/>
  <c r="FU277" i="69"/>
  <c r="FT277" i="69"/>
  <c r="FS277" i="69"/>
  <c r="FR277" i="69"/>
  <c r="FQ277" i="69"/>
  <c r="FP277" i="69"/>
  <c r="FO277" i="69"/>
  <c r="FN277" i="69"/>
  <c r="FM277" i="69"/>
  <c r="FL277" i="69"/>
  <c r="FK277" i="69"/>
  <c r="FJ277" i="69"/>
  <c r="FI277" i="69"/>
  <c r="FH277" i="69"/>
  <c r="FG277" i="69"/>
  <c r="FF277" i="69"/>
  <c r="FE277" i="69"/>
  <c r="FD277" i="69"/>
  <c r="FC277" i="69"/>
  <c r="FB277" i="69"/>
  <c r="FA277" i="69"/>
  <c r="EZ277" i="69"/>
  <c r="EY277" i="69"/>
  <c r="EX277" i="69"/>
  <c r="EW277" i="69"/>
  <c r="EV277" i="69"/>
  <c r="EU277" i="69"/>
  <c r="ET277" i="69"/>
  <c r="ES277" i="69"/>
  <c r="ER277" i="69"/>
  <c r="EQ277" i="69"/>
  <c r="EP277" i="69"/>
  <c r="EO277" i="69"/>
  <c r="EN277" i="69"/>
  <c r="EM277" i="69"/>
  <c r="EL277" i="69"/>
  <c r="EK277" i="69"/>
  <c r="EJ277" i="69"/>
  <c r="EI277" i="69"/>
  <c r="EH277" i="69"/>
  <c r="EG277" i="69"/>
  <c r="EF277" i="69"/>
  <c r="EE277" i="69"/>
  <c r="ED277" i="69"/>
  <c r="EC277" i="69"/>
  <c r="HF276" i="69"/>
  <c r="HE276" i="69"/>
  <c r="HD276" i="69"/>
  <c r="HC276" i="69"/>
  <c r="HB276" i="69"/>
  <c r="HA276" i="69"/>
  <c r="GZ276" i="69"/>
  <c r="GY276" i="69"/>
  <c r="GX276" i="69"/>
  <c r="GW276" i="69"/>
  <c r="GV276" i="69"/>
  <c r="GU276" i="69"/>
  <c r="GT276" i="69"/>
  <c r="GS276" i="69"/>
  <c r="GR276" i="69"/>
  <c r="GQ276" i="69"/>
  <c r="GP276" i="69"/>
  <c r="GO276" i="69"/>
  <c r="GN276" i="69"/>
  <c r="GM276" i="69"/>
  <c r="GL276" i="69"/>
  <c r="GK276" i="69"/>
  <c r="GJ276" i="69"/>
  <c r="GI276" i="69"/>
  <c r="GH276" i="69"/>
  <c r="GG276" i="69"/>
  <c r="GF276" i="69"/>
  <c r="GE276" i="69"/>
  <c r="GD276" i="69"/>
  <c r="GC276" i="69"/>
  <c r="GB276" i="69"/>
  <c r="GA276" i="69"/>
  <c r="FZ276" i="69"/>
  <c r="FY276" i="69"/>
  <c r="FX276" i="69"/>
  <c r="FW276" i="69"/>
  <c r="FV276" i="69"/>
  <c r="FU276" i="69"/>
  <c r="FT276" i="69"/>
  <c r="FS276" i="69"/>
  <c r="FR276" i="69"/>
  <c r="FQ276" i="69"/>
  <c r="FP276" i="69"/>
  <c r="FO276" i="69"/>
  <c r="FN276" i="69"/>
  <c r="FM276" i="69"/>
  <c r="FL276" i="69"/>
  <c r="FK276" i="69"/>
  <c r="FJ276" i="69"/>
  <c r="FI276" i="69"/>
  <c r="FH276" i="69"/>
  <c r="FG276" i="69"/>
  <c r="FF276" i="69"/>
  <c r="FE276" i="69"/>
  <c r="FD276" i="69"/>
  <c r="FC276" i="69"/>
  <c r="FB276" i="69"/>
  <c r="FA276" i="69"/>
  <c r="EZ276" i="69"/>
  <c r="EY276" i="69"/>
  <c r="EX276" i="69"/>
  <c r="EW276" i="69"/>
  <c r="EV276" i="69"/>
  <c r="EU276" i="69"/>
  <c r="ET276" i="69"/>
  <c r="ES276" i="69"/>
  <c r="ER276" i="69"/>
  <c r="EQ276" i="69"/>
  <c r="EP276" i="69"/>
  <c r="EO276" i="69"/>
  <c r="EN276" i="69"/>
  <c r="EM276" i="69"/>
  <c r="EL276" i="69"/>
  <c r="EK276" i="69"/>
  <c r="EJ276" i="69"/>
  <c r="EI276" i="69"/>
  <c r="EH276" i="69"/>
  <c r="EG276" i="69"/>
  <c r="EF276" i="69"/>
  <c r="EE276" i="69"/>
  <c r="ED276" i="69"/>
  <c r="EC276" i="69"/>
  <c r="HF275" i="69"/>
  <c r="HE275" i="69"/>
  <c r="HD275" i="69"/>
  <c r="HC275" i="69"/>
  <c r="HB275" i="69"/>
  <c r="HA275" i="69"/>
  <c r="GZ275" i="69"/>
  <c r="GY275" i="69"/>
  <c r="GX275" i="69"/>
  <c r="GW275" i="69"/>
  <c r="GV275" i="69"/>
  <c r="GU275" i="69"/>
  <c r="GT275" i="69"/>
  <c r="GS275" i="69"/>
  <c r="GR275" i="69"/>
  <c r="GQ275" i="69"/>
  <c r="GP275" i="69"/>
  <c r="GO275" i="69"/>
  <c r="GN275" i="69"/>
  <c r="GM275" i="69"/>
  <c r="GL275" i="69"/>
  <c r="GK275" i="69"/>
  <c r="GJ275" i="69"/>
  <c r="GI275" i="69"/>
  <c r="GH275" i="69"/>
  <c r="GG275" i="69"/>
  <c r="GF275" i="69"/>
  <c r="GE275" i="69"/>
  <c r="GD275" i="69"/>
  <c r="GC275" i="69"/>
  <c r="GB275" i="69"/>
  <c r="GA275" i="69"/>
  <c r="FZ275" i="69"/>
  <c r="FY275" i="69"/>
  <c r="FX275" i="69"/>
  <c r="FW275" i="69"/>
  <c r="FV275" i="69"/>
  <c r="FU275" i="69"/>
  <c r="FT275" i="69"/>
  <c r="FS275" i="69"/>
  <c r="FR275" i="69"/>
  <c r="FQ275" i="69"/>
  <c r="FP275" i="69"/>
  <c r="FO275" i="69"/>
  <c r="FN275" i="69"/>
  <c r="FM275" i="69"/>
  <c r="FL275" i="69"/>
  <c r="FK275" i="69"/>
  <c r="FJ275" i="69"/>
  <c r="FI275" i="69"/>
  <c r="FH275" i="69"/>
  <c r="FG275" i="69"/>
  <c r="FF275" i="69"/>
  <c r="FE275" i="69"/>
  <c r="FD275" i="69"/>
  <c r="FC275" i="69"/>
  <c r="FB275" i="69"/>
  <c r="FA275" i="69"/>
  <c r="EZ275" i="69"/>
  <c r="EY275" i="69"/>
  <c r="EX275" i="69"/>
  <c r="EW275" i="69"/>
  <c r="EV275" i="69"/>
  <c r="EU275" i="69"/>
  <c r="ET275" i="69"/>
  <c r="ES275" i="69"/>
  <c r="ER275" i="69"/>
  <c r="EQ275" i="69"/>
  <c r="EP275" i="69"/>
  <c r="EO275" i="69"/>
  <c r="EN275" i="69"/>
  <c r="EM275" i="69"/>
  <c r="EL275" i="69"/>
  <c r="EK275" i="69"/>
  <c r="EJ275" i="69"/>
  <c r="EI275" i="69"/>
  <c r="EH275" i="69"/>
  <c r="EG275" i="69"/>
  <c r="EF275" i="69"/>
  <c r="EE275" i="69"/>
  <c r="ED275" i="69"/>
  <c r="EC275" i="69"/>
  <c r="HF274" i="69"/>
  <c r="HE274" i="69"/>
  <c r="HD274" i="69"/>
  <c r="HC274" i="69"/>
  <c r="HB274" i="69"/>
  <c r="HA274" i="69"/>
  <c r="GZ274" i="69"/>
  <c r="GY274" i="69"/>
  <c r="GX274" i="69"/>
  <c r="GW274" i="69"/>
  <c r="GV274" i="69"/>
  <c r="GU274" i="69"/>
  <c r="GT274" i="69"/>
  <c r="GS274" i="69"/>
  <c r="GR274" i="69"/>
  <c r="GQ274" i="69"/>
  <c r="GP274" i="69"/>
  <c r="GO274" i="69"/>
  <c r="GN274" i="69"/>
  <c r="GM274" i="69"/>
  <c r="GL274" i="69"/>
  <c r="GK274" i="69"/>
  <c r="GJ274" i="69"/>
  <c r="GI274" i="69"/>
  <c r="GH274" i="69"/>
  <c r="GG274" i="69"/>
  <c r="GF274" i="69"/>
  <c r="GE274" i="69"/>
  <c r="GD274" i="69"/>
  <c r="GC274" i="69"/>
  <c r="GB274" i="69"/>
  <c r="GA274" i="69"/>
  <c r="FZ274" i="69"/>
  <c r="FY274" i="69"/>
  <c r="FX274" i="69"/>
  <c r="FW274" i="69"/>
  <c r="FV274" i="69"/>
  <c r="FU274" i="69"/>
  <c r="FT274" i="69"/>
  <c r="FS274" i="69"/>
  <c r="FR274" i="69"/>
  <c r="FQ274" i="69"/>
  <c r="FP274" i="69"/>
  <c r="FO274" i="69"/>
  <c r="FN274" i="69"/>
  <c r="FM274" i="69"/>
  <c r="FL274" i="69"/>
  <c r="FK274" i="69"/>
  <c r="FJ274" i="69"/>
  <c r="FI274" i="69"/>
  <c r="FH274" i="69"/>
  <c r="FG274" i="69"/>
  <c r="FF274" i="69"/>
  <c r="FE274" i="69"/>
  <c r="FD274" i="69"/>
  <c r="FC274" i="69"/>
  <c r="FB274" i="69"/>
  <c r="FA274" i="69"/>
  <c r="EZ274" i="69"/>
  <c r="EY274" i="69"/>
  <c r="EX274" i="69"/>
  <c r="EW274" i="69"/>
  <c r="EV274" i="69"/>
  <c r="EU274" i="69"/>
  <c r="ET274" i="69"/>
  <c r="ES274" i="69"/>
  <c r="ER274" i="69"/>
  <c r="EQ274" i="69"/>
  <c r="EP274" i="69"/>
  <c r="EO274" i="69"/>
  <c r="EN274" i="69"/>
  <c r="EM274" i="69"/>
  <c r="EL274" i="69"/>
  <c r="EK274" i="69"/>
  <c r="EJ274" i="69"/>
  <c r="EI274" i="69"/>
  <c r="EH274" i="69"/>
  <c r="EG274" i="69"/>
  <c r="EF274" i="69"/>
  <c r="EE274" i="69"/>
  <c r="ED274" i="69"/>
  <c r="EC274" i="69"/>
  <c r="HF273" i="69"/>
  <c r="HE273" i="69"/>
  <c r="HD273" i="69"/>
  <c r="HC273" i="69"/>
  <c r="HB273" i="69"/>
  <c r="HA273" i="69"/>
  <c r="GZ273" i="69"/>
  <c r="GY273" i="69"/>
  <c r="GX273" i="69"/>
  <c r="GW273" i="69"/>
  <c r="GV273" i="69"/>
  <c r="GU273" i="69"/>
  <c r="GT273" i="69"/>
  <c r="GS273" i="69"/>
  <c r="GR273" i="69"/>
  <c r="GQ273" i="69"/>
  <c r="GP273" i="69"/>
  <c r="GO273" i="69"/>
  <c r="GN273" i="69"/>
  <c r="GM273" i="69"/>
  <c r="GL273" i="69"/>
  <c r="GK273" i="69"/>
  <c r="GJ273" i="69"/>
  <c r="GI273" i="69"/>
  <c r="GH273" i="69"/>
  <c r="GG273" i="69"/>
  <c r="GF273" i="69"/>
  <c r="GE273" i="69"/>
  <c r="GD273" i="69"/>
  <c r="GC273" i="69"/>
  <c r="GB273" i="69"/>
  <c r="GA273" i="69"/>
  <c r="FZ273" i="69"/>
  <c r="FY273" i="69"/>
  <c r="FX273" i="69"/>
  <c r="FW273" i="69"/>
  <c r="FV273" i="69"/>
  <c r="FU273" i="69"/>
  <c r="FT273" i="69"/>
  <c r="FS273" i="69"/>
  <c r="FR273" i="69"/>
  <c r="FQ273" i="69"/>
  <c r="FP273" i="69"/>
  <c r="FO273" i="69"/>
  <c r="FN273" i="69"/>
  <c r="FM273" i="69"/>
  <c r="FL273" i="69"/>
  <c r="FK273" i="69"/>
  <c r="FJ273" i="69"/>
  <c r="FI273" i="69"/>
  <c r="FH273" i="69"/>
  <c r="FG273" i="69"/>
  <c r="FF273" i="69"/>
  <c r="FE273" i="69"/>
  <c r="FD273" i="69"/>
  <c r="FC273" i="69"/>
  <c r="FB273" i="69"/>
  <c r="FA273" i="69"/>
  <c r="EZ273" i="69"/>
  <c r="EY273" i="69"/>
  <c r="EX273" i="69"/>
  <c r="EW273" i="69"/>
  <c r="EV273" i="69"/>
  <c r="EU273" i="69"/>
  <c r="ET273" i="69"/>
  <c r="ES273" i="69"/>
  <c r="ER273" i="69"/>
  <c r="EQ273" i="69"/>
  <c r="EP273" i="69"/>
  <c r="EO273" i="69"/>
  <c r="EN273" i="69"/>
  <c r="EM273" i="69"/>
  <c r="EL273" i="69"/>
  <c r="EK273" i="69"/>
  <c r="EJ273" i="69"/>
  <c r="EI273" i="69"/>
  <c r="EH273" i="69"/>
  <c r="EG273" i="69"/>
  <c r="EF273" i="69"/>
  <c r="EE273" i="69"/>
  <c r="ED273" i="69"/>
  <c r="EC273" i="69"/>
  <c r="HF272" i="69"/>
  <c r="HE272" i="69"/>
  <c r="HD272" i="69"/>
  <c r="HC272" i="69"/>
  <c r="HB272" i="69"/>
  <c r="HA272" i="69"/>
  <c r="GZ272" i="69"/>
  <c r="GY272" i="69"/>
  <c r="GX272" i="69"/>
  <c r="GW272" i="69"/>
  <c r="GV272" i="69"/>
  <c r="GU272" i="69"/>
  <c r="GT272" i="69"/>
  <c r="GS272" i="69"/>
  <c r="GR272" i="69"/>
  <c r="GQ272" i="69"/>
  <c r="GP272" i="69"/>
  <c r="GO272" i="69"/>
  <c r="GN272" i="69"/>
  <c r="GM272" i="69"/>
  <c r="GL272" i="69"/>
  <c r="GK272" i="69"/>
  <c r="GJ272" i="69"/>
  <c r="GI272" i="69"/>
  <c r="GH272" i="69"/>
  <c r="GG272" i="69"/>
  <c r="GF272" i="69"/>
  <c r="GE272" i="69"/>
  <c r="GD272" i="69"/>
  <c r="GC272" i="69"/>
  <c r="GB272" i="69"/>
  <c r="GA272" i="69"/>
  <c r="FZ272" i="69"/>
  <c r="FY272" i="69"/>
  <c r="FX272" i="69"/>
  <c r="FW272" i="69"/>
  <c r="FV272" i="69"/>
  <c r="FU272" i="69"/>
  <c r="FT272" i="69"/>
  <c r="FS272" i="69"/>
  <c r="FR272" i="69"/>
  <c r="FQ272" i="69"/>
  <c r="FP272" i="69"/>
  <c r="FO272" i="69"/>
  <c r="FN272" i="69"/>
  <c r="FM272" i="69"/>
  <c r="FL272" i="69"/>
  <c r="FK272" i="69"/>
  <c r="FJ272" i="69"/>
  <c r="FI272" i="69"/>
  <c r="FH272" i="69"/>
  <c r="FG272" i="69"/>
  <c r="FF272" i="69"/>
  <c r="FE272" i="69"/>
  <c r="FD272" i="69"/>
  <c r="FC272" i="69"/>
  <c r="FB272" i="69"/>
  <c r="FA272" i="69"/>
  <c r="EZ272" i="69"/>
  <c r="EY272" i="69"/>
  <c r="EX272" i="69"/>
  <c r="EW272" i="69"/>
  <c r="EV272" i="69"/>
  <c r="EU272" i="69"/>
  <c r="ET272" i="69"/>
  <c r="ES272" i="69"/>
  <c r="ER272" i="69"/>
  <c r="EQ272" i="69"/>
  <c r="EP272" i="69"/>
  <c r="EO272" i="69"/>
  <c r="EN272" i="69"/>
  <c r="EM272" i="69"/>
  <c r="EL272" i="69"/>
  <c r="EK272" i="69"/>
  <c r="EJ272" i="69"/>
  <c r="EI272" i="69"/>
  <c r="EH272" i="69"/>
  <c r="EG272" i="69"/>
  <c r="EF272" i="69"/>
  <c r="EE272" i="69"/>
  <c r="ED272" i="69"/>
  <c r="EC272" i="69"/>
  <c r="HF271" i="69"/>
  <c r="HE271" i="69"/>
  <c r="HD271" i="69"/>
  <c r="HC271" i="69"/>
  <c r="HB271" i="69"/>
  <c r="HA271" i="69"/>
  <c r="GZ271" i="69"/>
  <c r="GY271" i="69"/>
  <c r="GX271" i="69"/>
  <c r="GW271" i="69"/>
  <c r="GV271" i="69"/>
  <c r="GU271" i="69"/>
  <c r="GT271" i="69"/>
  <c r="GS271" i="69"/>
  <c r="GR271" i="69"/>
  <c r="GQ271" i="69"/>
  <c r="GP271" i="69"/>
  <c r="GO271" i="69"/>
  <c r="GN271" i="69"/>
  <c r="GM271" i="69"/>
  <c r="GL271" i="69"/>
  <c r="GK271" i="69"/>
  <c r="GJ271" i="69"/>
  <c r="GI271" i="69"/>
  <c r="GH271" i="69"/>
  <c r="GG271" i="69"/>
  <c r="GF271" i="69"/>
  <c r="GE271" i="69"/>
  <c r="GD271" i="69"/>
  <c r="GC271" i="69"/>
  <c r="GB271" i="69"/>
  <c r="GA271" i="69"/>
  <c r="FZ271" i="69"/>
  <c r="FY271" i="69"/>
  <c r="FX271" i="69"/>
  <c r="FW271" i="69"/>
  <c r="FV271" i="69"/>
  <c r="FU271" i="69"/>
  <c r="FT271" i="69"/>
  <c r="FS271" i="69"/>
  <c r="FR271" i="69"/>
  <c r="FQ271" i="69"/>
  <c r="FP271" i="69"/>
  <c r="FO271" i="69"/>
  <c r="FN271" i="69"/>
  <c r="FM271" i="69"/>
  <c r="FL271" i="69"/>
  <c r="FK271" i="69"/>
  <c r="FJ271" i="69"/>
  <c r="FI271" i="69"/>
  <c r="FH271" i="69"/>
  <c r="FG271" i="69"/>
  <c r="FF271" i="69"/>
  <c r="FE271" i="69"/>
  <c r="FD271" i="69"/>
  <c r="FC271" i="69"/>
  <c r="FB271" i="69"/>
  <c r="FA271" i="69"/>
  <c r="EZ271" i="69"/>
  <c r="EY271" i="69"/>
  <c r="EX271" i="69"/>
  <c r="EW271" i="69"/>
  <c r="EV271" i="69"/>
  <c r="EU271" i="69"/>
  <c r="ET271" i="69"/>
  <c r="ES271" i="69"/>
  <c r="ER271" i="69"/>
  <c r="EQ271" i="69"/>
  <c r="EP271" i="69"/>
  <c r="EO271" i="69"/>
  <c r="EN271" i="69"/>
  <c r="EM271" i="69"/>
  <c r="EL271" i="69"/>
  <c r="EK271" i="69"/>
  <c r="EJ271" i="69"/>
  <c r="EI271" i="69"/>
  <c r="EH271" i="69"/>
  <c r="EG271" i="69"/>
  <c r="EF271" i="69"/>
  <c r="EE271" i="69"/>
  <c r="ED271" i="69"/>
  <c r="EC271" i="69"/>
  <c r="HF270" i="69"/>
  <c r="HE270" i="69"/>
  <c r="HD270" i="69"/>
  <c r="HC270" i="69"/>
  <c r="HB270" i="69"/>
  <c r="HA270" i="69"/>
  <c r="GZ270" i="69"/>
  <c r="GY270" i="69"/>
  <c r="GX270" i="69"/>
  <c r="GW270" i="69"/>
  <c r="GV270" i="69"/>
  <c r="GU270" i="69"/>
  <c r="GT270" i="69"/>
  <c r="GS270" i="69"/>
  <c r="GR270" i="69"/>
  <c r="GQ270" i="69"/>
  <c r="GP270" i="69"/>
  <c r="GO270" i="69"/>
  <c r="GN270" i="69"/>
  <c r="GM270" i="69"/>
  <c r="GL270" i="69"/>
  <c r="GK270" i="69"/>
  <c r="GJ270" i="69"/>
  <c r="GI270" i="69"/>
  <c r="GH270" i="69"/>
  <c r="GG270" i="69"/>
  <c r="GF270" i="69"/>
  <c r="GE270" i="69"/>
  <c r="GD270" i="69"/>
  <c r="GC270" i="69"/>
  <c r="GB270" i="69"/>
  <c r="GA270" i="69"/>
  <c r="FZ270" i="69"/>
  <c r="FY270" i="69"/>
  <c r="FX270" i="69"/>
  <c r="FW270" i="69"/>
  <c r="FV270" i="69"/>
  <c r="FU270" i="69"/>
  <c r="FT270" i="69"/>
  <c r="FS270" i="69"/>
  <c r="FR270" i="69"/>
  <c r="FQ270" i="69"/>
  <c r="FP270" i="69"/>
  <c r="FO270" i="69"/>
  <c r="FN270" i="69"/>
  <c r="FM270" i="69"/>
  <c r="FL270" i="69"/>
  <c r="FK270" i="69"/>
  <c r="FJ270" i="69"/>
  <c r="FI270" i="69"/>
  <c r="FH270" i="69"/>
  <c r="FG270" i="69"/>
  <c r="FF270" i="69"/>
  <c r="FE270" i="69"/>
  <c r="FD270" i="69"/>
  <c r="FC270" i="69"/>
  <c r="FB270" i="69"/>
  <c r="FA270" i="69"/>
  <c r="EZ270" i="69"/>
  <c r="EY270" i="69"/>
  <c r="EX270" i="69"/>
  <c r="EW270" i="69"/>
  <c r="EV270" i="69"/>
  <c r="EU270" i="69"/>
  <c r="ET270" i="69"/>
  <c r="ES270" i="69"/>
  <c r="ER270" i="69"/>
  <c r="EQ270" i="69"/>
  <c r="EP270" i="69"/>
  <c r="EO270" i="69"/>
  <c r="EN270" i="69"/>
  <c r="EM270" i="69"/>
  <c r="EL270" i="69"/>
  <c r="EK270" i="69"/>
  <c r="EJ270" i="69"/>
  <c r="EI270" i="69"/>
  <c r="EH270" i="69"/>
  <c r="EG270" i="69"/>
  <c r="EF270" i="69"/>
  <c r="EE270" i="69"/>
  <c r="ED270" i="69"/>
  <c r="EC270" i="69"/>
  <c r="HF269" i="69"/>
  <c r="HE269" i="69"/>
  <c r="HD269" i="69"/>
  <c r="HC269" i="69"/>
  <c r="HB269" i="69"/>
  <c r="HA269" i="69"/>
  <c r="GZ269" i="69"/>
  <c r="GY269" i="69"/>
  <c r="GX269" i="69"/>
  <c r="GW269" i="69"/>
  <c r="GV269" i="69"/>
  <c r="GU269" i="69"/>
  <c r="GT269" i="69"/>
  <c r="GS269" i="69"/>
  <c r="GR269" i="69"/>
  <c r="GQ269" i="69"/>
  <c r="GP269" i="69"/>
  <c r="GO269" i="69"/>
  <c r="GN269" i="69"/>
  <c r="GM269" i="69"/>
  <c r="GL269" i="69"/>
  <c r="GK269" i="69"/>
  <c r="GJ269" i="69"/>
  <c r="GI269" i="69"/>
  <c r="GH269" i="69"/>
  <c r="GG269" i="69"/>
  <c r="GF269" i="69"/>
  <c r="GE269" i="69"/>
  <c r="GD269" i="69"/>
  <c r="GC269" i="69"/>
  <c r="GB269" i="69"/>
  <c r="GA269" i="69"/>
  <c r="FZ269" i="69"/>
  <c r="FY269" i="69"/>
  <c r="FX269" i="69"/>
  <c r="FW269" i="69"/>
  <c r="FV269" i="69"/>
  <c r="FU269" i="69"/>
  <c r="FT269" i="69"/>
  <c r="FS269" i="69"/>
  <c r="FR269" i="69"/>
  <c r="FQ269" i="69"/>
  <c r="FP269" i="69"/>
  <c r="FO269" i="69"/>
  <c r="FN269" i="69"/>
  <c r="FM269" i="69"/>
  <c r="FL269" i="69"/>
  <c r="FK269" i="69"/>
  <c r="FJ269" i="69"/>
  <c r="FI269" i="69"/>
  <c r="FH269" i="69"/>
  <c r="FG269" i="69"/>
  <c r="FF269" i="69"/>
  <c r="FE269" i="69"/>
  <c r="FD269" i="69"/>
  <c r="FC269" i="69"/>
  <c r="FB269" i="69"/>
  <c r="FA269" i="69"/>
  <c r="EZ269" i="69"/>
  <c r="EY269" i="69"/>
  <c r="EX269" i="69"/>
  <c r="EW269" i="69"/>
  <c r="EV269" i="69"/>
  <c r="EU269" i="69"/>
  <c r="ET269" i="69"/>
  <c r="ES269" i="69"/>
  <c r="ER269" i="69"/>
  <c r="EQ269" i="69"/>
  <c r="EP269" i="69"/>
  <c r="EO269" i="69"/>
  <c r="EN269" i="69"/>
  <c r="EM269" i="69"/>
  <c r="EL269" i="69"/>
  <c r="EK269" i="69"/>
  <c r="EJ269" i="69"/>
  <c r="EI269" i="69"/>
  <c r="EH269" i="69"/>
  <c r="EG269" i="69"/>
  <c r="EF269" i="69"/>
  <c r="EE269" i="69"/>
  <c r="ED269" i="69"/>
  <c r="EC269" i="69"/>
  <c r="HF268" i="69"/>
  <c r="HE268" i="69"/>
  <c r="HD268" i="69"/>
  <c r="HC268" i="69"/>
  <c r="HB268" i="69"/>
  <c r="HA268" i="69"/>
  <c r="GZ268" i="69"/>
  <c r="GY268" i="69"/>
  <c r="GX268" i="69"/>
  <c r="GW268" i="69"/>
  <c r="GV268" i="69"/>
  <c r="GU268" i="69"/>
  <c r="GT268" i="69"/>
  <c r="GS268" i="69"/>
  <c r="GR268" i="69"/>
  <c r="GQ268" i="69"/>
  <c r="GP268" i="69"/>
  <c r="GO268" i="69"/>
  <c r="GN268" i="69"/>
  <c r="GM268" i="69"/>
  <c r="GL268" i="69"/>
  <c r="GK268" i="69"/>
  <c r="GJ268" i="69"/>
  <c r="GI268" i="69"/>
  <c r="GH268" i="69"/>
  <c r="GG268" i="69"/>
  <c r="GF268" i="69"/>
  <c r="GE268" i="69"/>
  <c r="GD268" i="69"/>
  <c r="GC268" i="69"/>
  <c r="GB268" i="69"/>
  <c r="GA268" i="69"/>
  <c r="FZ268" i="69"/>
  <c r="FY268" i="69"/>
  <c r="FX268" i="69"/>
  <c r="FW268" i="69"/>
  <c r="FV268" i="69"/>
  <c r="FU268" i="69"/>
  <c r="FT268" i="69"/>
  <c r="FS268" i="69"/>
  <c r="FR268" i="69"/>
  <c r="FQ268" i="69"/>
  <c r="FP268" i="69"/>
  <c r="FO268" i="69"/>
  <c r="FN268" i="69"/>
  <c r="FM268" i="69"/>
  <c r="FL268" i="69"/>
  <c r="FK268" i="69"/>
  <c r="FJ268" i="69"/>
  <c r="FI268" i="69"/>
  <c r="FH268" i="69"/>
  <c r="FG268" i="69"/>
  <c r="FF268" i="69"/>
  <c r="FE268" i="69"/>
  <c r="FD268" i="69"/>
  <c r="FC268" i="69"/>
  <c r="FB268" i="69"/>
  <c r="FA268" i="69"/>
  <c r="EZ268" i="69"/>
  <c r="EY268" i="69"/>
  <c r="EX268" i="69"/>
  <c r="EW268" i="69"/>
  <c r="EV268" i="69"/>
  <c r="EU268" i="69"/>
  <c r="ET268" i="69"/>
  <c r="ES268" i="69"/>
  <c r="ER268" i="69"/>
  <c r="EQ268" i="69"/>
  <c r="EP268" i="69"/>
  <c r="EO268" i="69"/>
  <c r="EN268" i="69"/>
  <c r="EM268" i="69"/>
  <c r="EL268" i="69"/>
  <c r="EK268" i="69"/>
  <c r="EJ268" i="69"/>
  <c r="EI268" i="69"/>
  <c r="EH268" i="69"/>
  <c r="EG268" i="69"/>
  <c r="EF268" i="69"/>
  <c r="EE268" i="69"/>
  <c r="ED268" i="69"/>
  <c r="EC268" i="69"/>
  <c r="HF267" i="69"/>
  <c r="HE267" i="69"/>
  <c r="HD267" i="69"/>
  <c r="HC267" i="69"/>
  <c r="HB267" i="69"/>
  <c r="HA267" i="69"/>
  <c r="GZ267" i="69"/>
  <c r="GY267" i="69"/>
  <c r="GX267" i="69"/>
  <c r="GW267" i="69"/>
  <c r="GV267" i="69"/>
  <c r="GU267" i="69"/>
  <c r="GT267" i="69"/>
  <c r="GS267" i="69"/>
  <c r="GR267" i="69"/>
  <c r="GQ267" i="69"/>
  <c r="GP267" i="69"/>
  <c r="GO267" i="69"/>
  <c r="GN267" i="69"/>
  <c r="GM267" i="69"/>
  <c r="GL267" i="69"/>
  <c r="GK267" i="69"/>
  <c r="GJ267" i="69"/>
  <c r="GI267" i="69"/>
  <c r="GH267" i="69"/>
  <c r="GG267" i="69"/>
  <c r="GF267" i="69"/>
  <c r="GE267" i="69"/>
  <c r="GD267" i="69"/>
  <c r="GC267" i="69"/>
  <c r="GB267" i="69"/>
  <c r="GA267" i="69"/>
  <c r="FZ267" i="69"/>
  <c r="FY267" i="69"/>
  <c r="FX267" i="69"/>
  <c r="FW267" i="69"/>
  <c r="FV267" i="69"/>
  <c r="FU267" i="69"/>
  <c r="FT267" i="69"/>
  <c r="FS267" i="69"/>
  <c r="FR267" i="69"/>
  <c r="FQ267" i="69"/>
  <c r="FP267" i="69"/>
  <c r="FO267" i="69"/>
  <c r="FN267" i="69"/>
  <c r="FM267" i="69"/>
  <c r="FL267" i="69"/>
  <c r="FK267" i="69"/>
  <c r="FJ267" i="69"/>
  <c r="FI267" i="69"/>
  <c r="FH267" i="69"/>
  <c r="FG267" i="69"/>
  <c r="FF267" i="69"/>
  <c r="FE267" i="69"/>
  <c r="FD267" i="69"/>
  <c r="FC267" i="69"/>
  <c r="FB267" i="69"/>
  <c r="FA267" i="69"/>
  <c r="EZ267" i="69"/>
  <c r="EY267" i="69"/>
  <c r="EX267" i="69"/>
  <c r="EW267" i="69"/>
  <c r="EV267" i="69"/>
  <c r="EU267" i="69"/>
  <c r="ET267" i="69"/>
  <c r="ES267" i="69"/>
  <c r="ER267" i="69"/>
  <c r="EQ267" i="69"/>
  <c r="EP267" i="69"/>
  <c r="EO267" i="69"/>
  <c r="EN267" i="69"/>
  <c r="EM267" i="69"/>
  <c r="EL267" i="69"/>
  <c r="EK267" i="69"/>
  <c r="EJ267" i="69"/>
  <c r="EI267" i="69"/>
  <c r="EH267" i="69"/>
  <c r="EG267" i="69"/>
  <c r="EF267" i="69"/>
  <c r="EE267" i="69"/>
  <c r="ED267" i="69"/>
  <c r="EC267" i="69"/>
  <c r="HF266" i="69"/>
  <c r="HE266" i="69"/>
  <c r="HD266" i="69"/>
  <c r="HC266" i="69"/>
  <c r="HB266" i="69"/>
  <c r="HA266" i="69"/>
  <c r="GZ266" i="69"/>
  <c r="GY266" i="69"/>
  <c r="GX266" i="69"/>
  <c r="GW266" i="69"/>
  <c r="GV266" i="69"/>
  <c r="GU266" i="69"/>
  <c r="GT266" i="69"/>
  <c r="GS266" i="69"/>
  <c r="GR266" i="69"/>
  <c r="GQ266" i="69"/>
  <c r="GP266" i="69"/>
  <c r="GO266" i="69"/>
  <c r="GN266" i="69"/>
  <c r="GM266" i="69"/>
  <c r="GL266" i="69"/>
  <c r="GK266" i="69"/>
  <c r="GJ266" i="69"/>
  <c r="GI266" i="69"/>
  <c r="GH266" i="69"/>
  <c r="GG266" i="69"/>
  <c r="GF266" i="69"/>
  <c r="GE266" i="69"/>
  <c r="GD266" i="69"/>
  <c r="GC266" i="69"/>
  <c r="GB266" i="69"/>
  <c r="GA266" i="69"/>
  <c r="FZ266" i="69"/>
  <c r="FY266" i="69"/>
  <c r="FX266" i="69"/>
  <c r="FW266" i="69"/>
  <c r="FV266" i="69"/>
  <c r="FU266" i="69"/>
  <c r="FT266" i="69"/>
  <c r="FS266" i="69"/>
  <c r="FR266" i="69"/>
  <c r="FQ266" i="69"/>
  <c r="FP266" i="69"/>
  <c r="FO266" i="69"/>
  <c r="FN266" i="69"/>
  <c r="FM266" i="69"/>
  <c r="FL266" i="69"/>
  <c r="FK266" i="69"/>
  <c r="FJ266" i="69"/>
  <c r="FI266" i="69"/>
  <c r="FH266" i="69"/>
  <c r="FG266" i="69"/>
  <c r="FF266" i="69"/>
  <c r="FE266" i="69"/>
  <c r="FD266" i="69"/>
  <c r="FC266" i="69"/>
  <c r="FB266" i="69"/>
  <c r="FA266" i="69"/>
  <c r="EZ266" i="69"/>
  <c r="EY266" i="69"/>
  <c r="EX266" i="69"/>
  <c r="EW266" i="69"/>
  <c r="EV266" i="69"/>
  <c r="EU266" i="69"/>
  <c r="ET266" i="69"/>
  <c r="ES266" i="69"/>
  <c r="ER266" i="69"/>
  <c r="EQ266" i="69"/>
  <c r="EP266" i="69"/>
  <c r="EO266" i="69"/>
  <c r="EN266" i="69"/>
  <c r="EM266" i="69"/>
  <c r="EL266" i="69"/>
  <c r="EK266" i="69"/>
  <c r="EJ266" i="69"/>
  <c r="EI266" i="69"/>
  <c r="EH266" i="69"/>
  <c r="EG266" i="69"/>
  <c r="EF266" i="69"/>
  <c r="EE266" i="69"/>
  <c r="ED266" i="69"/>
  <c r="EC266" i="69"/>
  <c r="HF265" i="69"/>
  <c r="HE265" i="69"/>
  <c r="HD265" i="69"/>
  <c r="HC265" i="69"/>
  <c r="HB265" i="69"/>
  <c r="HA265" i="69"/>
  <c r="GZ265" i="69"/>
  <c r="GY265" i="69"/>
  <c r="GX265" i="69"/>
  <c r="GW265" i="69"/>
  <c r="GV265" i="69"/>
  <c r="GU265" i="69"/>
  <c r="GT265" i="69"/>
  <c r="GS265" i="69"/>
  <c r="GR265" i="69"/>
  <c r="GQ265" i="69"/>
  <c r="GP265" i="69"/>
  <c r="GO265" i="69"/>
  <c r="GN265" i="69"/>
  <c r="GM265" i="69"/>
  <c r="GL265" i="69"/>
  <c r="GK265" i="69"/>
  <c r="GJ265" i="69"/>
  <c r="GI265" i="69"/>
  <c r="GH265" i="69"/>
  <c r="GG265" i="69"/>
  <c r="GF265" i="69"/>
  <c r="GE265" i="69"/>
  <c r="GD265" i="69"/>
  <c r="GC265" i="69"/>
  <c r="GB265" i="69"/>
  <c r="GA265" i="69"/>
  <c r="FZ265" i="69"/>
  <c r="FY265" i="69"/>
  <c r="FX265" i="69"/>
  <c r="FW265" i="69"/>
  <c r="FV265" i="69"/>
  <c r="FU265" i="69"/>
  <c r="FT265" i="69"/>
  <c r="FS265" i="69"/>
  <c r="FR265" i="69"/>
  <c r="FQ265" i="69"/>
  <c r="FP265" i="69"/>
  <c r="FO265" i="69"/>
  <c r="FN265" i="69"/>
  <c r="FM265" i="69"/>
  <c r="FL265" i="69"/>
  <c r="FK265" i="69"/>
  <c r="FJ265" i="69"/>
  <c r="FI265" i="69"/>
  <c r="FH265" i="69"/>
  <c r="FG265" i="69"/>
  <c r="FF265" i="69"/>
  <c r="FE265" i="69"/>
  <c r="FD265" i="69"/>
  <c r="FC265" i="69"/>
  <c r="FB265" i="69"/>
  <c r="FA265" i="69"/>
  <c r="EZ265" i="69"/>
  <c r="EY265" i="69"/>
  <c r="EX265" i="69"/>
  <c r="EW265" i="69"/>
  <c r="EV265" i="69"/>
  <c r="EU265" i="69"/>
  <c r="ET265" i="69"/>
  <c r="ES265" i="69"/>
  <c r="ER265" i="69"/>
  <c r="EQ265" i="69"/>
  <c r="EP265" i="69"/>
  <c r="EO265" i="69"/>
  <c r="EN265" i="69"/>
  <c r="EM265" i="69"/>
  <c r="EL265" i="69"/>
  <c r="EK265" i="69"/>
  <c r="EJ265" i="69"/>
  <c r="EI265" i="69"/>
  <c r="EH265" i="69"/>
  <c r="EG265" i="69"/>
  <c r="EF265" i="69"/>
  <c r="EE265" i="69"/>
  <c r="ED265" i="69"/>
  <c r="EC265" i="69"/>
  <c r="HF264" i="69"/>
  <c r="HE264" i="69"/>
  <c r="HD264" i="69"/>
  <c r="HC264" i="69"/>
  <c r="HB264" i="69"/>
  <c r="HA264" i="69"/>
  <c r="GZ264" i="69"/>
  <c r="GY264" i="69"/>
  <c r="GX264" i="69"/>
  <c r="GW264" i="69"/>
  <c r="GV264" i="69"/>
  <c r="GU264" i="69"/>
  <c r="GT264" i="69"/>
  <c r="GS264" i="69"/>
  <c r="GR264" i="69"/>
  <c r="GQ264" i="69"/>
  <c r="GP264" i="69"/>
  <c r="GO264" i="69"/>
  <c r="GN264" i="69"/>
  <c r="GM264" i="69"/>
  <c r="GL264" i="69"/>
  <c r="GK264" i="69"/>
  <c r="GJ264" i="69"/>
  <c r="GI264" i="69"/>
  <c r="GH264" i="69"/>
  <c r="GG264" i="69"/>
  <c r="GF264" i="69"/>
  <c r="GE264" i="69"/>
  <c r="GD264" i="69"/>
  <c r="GC264" i="69"/>
  <c r="GB264" i="69"/>
  <c r="GA264" i="69"/>
  <c r="FZ264" i="69"/>
  <c r="FY264" i="69"/>
  <c r="FX264" i="69"/>
  <c r="FW264" i="69"/>
  <c r="FV264" i="69"/>
  <c r="FU264" i="69"/>
  <c r="FT264" i="69"/>
  <c r="FS264" i="69"/>
  <c r="FR264" i="69"/>
  <c r="FQ264" i="69"/>
  <c r="FP264" i="69"/>
  <c r="FO264" i="69"/>
  <c r="FN264" i="69"/>
  <c r="FM264" i="69"/>
  <c r="FL264" i="69"/>
  <c r="FK264" i="69"/>
  <c r="FJ264" i="69"/>
  <c r="FI264" i="69"/>
  <c r="FH264" i="69"/>
  <c r="FG264" i="69"/>
  <c r="FF264" i="69"/>
  <c r="FE264" i="69"/>
  <c r="FD264" i="69"/>
  <c r="FC264" i="69"/>
  <c r="FB264" i="69"/>
  <c r="FA264" i="69"/>
  <c r="EZ264" i="69"/>
  <c r="EY264" i="69"/>
  <c r="EX264" i="69"/>
  <c r="EW264" i="69"/>
  <c r="EV264" i="69"/>
  <c r="EU264" i="69"/>
  <c r="ET264" i="69"/>
  <c r="ES264" i="69"/>
  <c r="ER264" i="69"/>
  <c r="EQ264" i="69"/>
  <c r="EP264" i="69"/>
  <c r="EO264" i="69"/>
  <c r="EN264" i="69"/>
  <c r="EM264" i="69"/>
  <c r="EL264" i="69"/>
  <c r="EK264" i="69"/>
  <c r="EJ264" i="69"/>
  <c r="EI264" i="69"/>
  <c r="EH264" i="69"/>
  <c r="EG264" i="69"/>
  <c r="EF264" i="69"/>
  <c r="EE264" i="69"/>
  <c r="ED264" i="69"/>
  <c r="EC264" i="69"/>
  <c r="HF263" i="69"/>
  <c r="HE263" i="69"/>
  <c r="HD263" i="69"/>
  <c r="HC263" i="69"/>
  <c r="HB263" i="69"/>
  <c r="HA263" i="69"/>
  <c r="GZ263" i="69"/>
  <c r="GY263" i="69"/>
  <c r="GX263" i="69"/>
  <c r="GW263" i="69"/>
  <c r="GV263" i="69"/>
  <c r="GU263" i="69"/>
  <c r="GT263" i="69"/>
  <c r="GS263" i="69"/>
  <c r="GR263" i="69"/>
  <c r="GQ263" i="69"/>
  <c r="GP263" i="69"/>
  <c r="GO263" i="69"/>
  <c r="GN263" i="69"/>
  <c r="GM263" i="69"/>
  <c r="GL263" i="69"/>
  <c r="GK263" i="69"/>
  <c r="GJ263" i="69"/>
  <c r="GI263" i="69"/>
  <c r="GH263" i="69"/>
  <c r="GG263" i="69"/>
  <c r="GF263" i="69"/>
  <c r="GE263" i="69"/>
  <c r="GD263" i="69"/>
  <c r="GC263" i="69"/>
  <c r="GB263" i="69"/>
  <c r="GA263" i="69"/>
  <c r="FZ263" i="69"/>
  <c r="FY263" i="69"/>
  <c r="FX263" i="69"/>
  <c r="FW263" i="69"/>
  <c r="FV263" i="69"/>
  <c r="FU263" i="69"/>
  <c r="FT263" i="69"/>
  <c r="FS263" i="69"/>
  <c r="FR263" i="69"/>
  <c r="FQ263" i="69"/>
  <c r="FP263" i="69"/>
  <c r="FO263" i="69"/>
  <c r="FN263" i="69"/>
  <c r="FM263" i="69"/>
  <c r="FL263" i="69"/>
  <c r="FK263" i="69"/>
  <c r="FJ263" i="69"/>
  <c r="FI263" i="69"/>
  <c r="FH263" i="69"/>
  <c r="FG263" i="69"/>
  <c r="FF263" i="69"/>
  <c r="FE263" i="69"/>
  <c r="FD263" i="69"/>
  <c r="FC263" i="69"/>
  <c r="FB263" i="69"/>
  <c r="FA263" i="69"/>
  <c r="EZ263" i="69"/>
  <c r="EY263" i="69"/>
  <c r="EX263" i="69"/>
  <c r="EW263" i="69"/>
  <c r="EV263" i="69"/>
  <c r="EU263" i="69"/>
  <c r="ET263" i="69"/>
  <c r="ES263" i="69"/>
  <c r="ER263" i="69"/>
  <c r="EQ263" i="69"/>
  <c r="EP263" i="69"/>
  <c r="EO263" i="69"/>
  <c r="EN263" i="69"/>
  <c r="EM263" i="69"/>
  <c r="EL263" i="69"/>
  <c r="EK263" i="69"/>
  <c r="EJ263" i="69"/>
  <c r="EI263" i="69"/>
  <c r="EH263" i="69"/>
  <c r="EG263" i="69"/>
  <c r="EF263" i="69"/>
  <c r="EE263" i="69"/>
  <c r="ED263" i="69"/>
  <c r="EC263" i="69"/>
  <c r="HF262" i="69"/>
  <c r="HE262" i="69"/>
  <c r="HD262" i="69"/>
  <c r="HC262" i="69"/>
  <c r="HB262" i="69"/>
  <c r="HA262" i="69"/>
  <c r="GZ262" i="69"/>
  <c r="GY262" i="69"/>
  <c r="GX262" i="69"/>
  <c r="GW262" i="69"/>
  <c r="GV262" i="69"/>
  <c r="GU262" i="69"/>
  <c r="GT262" i="69"/>
  <c r="GS262" i="69"/>
  <c r="GR262" i="69"/>
  <c r="GQ262" i="69"/>
  <c r="GP262" i="69"/>
  <c r="GO262" i="69"/>
  <c r="GN262" i="69"/>
  <c r="GM262" i="69"/>
  <c r="GL262" i="69"/>
  <c r="GK262" i="69"/>
  <c r="GJ262" i="69"/>
  <c r="GI262" i="69"/>
  <c r="GH262" i="69"/>
  <c r="GG262" i="69"/>
  <c r="GF262" i="69"/>
  <c r="GE262" i="69"/>
  <c r="GD262" i="69"/>
  <c r="GC262" i="69"/>
  <c r="GB262" i="69"/>
  <c r="GA262" i="69"/>
  <c r="FZ262" i="69"/>
  <c r="FY262" i="69"/>
  <c r="FX262" i="69"/>
  <c r="FW262" i="69"/>
  <c r="FV262" i="69"/>
  <c r="FU262" i="69"/>
  <c r="FT262" i="69"/>
  <c r="FS262" i="69"/>
  <c r="FR262" i="69"/>
  <c r="FQ262" i="69"/>
  <c r="FP262" i="69"/>
  <c r="FO262" i="69"/>
  <c r="FN262" i="69"/>
  <c r="FM262" i="69"/>
  <c r="FL262" i="69"/>
  <c r="FK262" i="69"/>
  <c r="FJ262" i="69"/>
  <c r="FI262" i="69"/>
  <c r="FH262" i="69"/>
  <c r="FG262" i="69"/>
  <c r="FF262" i="69"/>
  <c r="FE262" i="69"/>
  <c r="FD262" i="69"/>
  <c r="FC262" i="69"/>
  <c r="FB262" i="69"/>
  <c r="FA262" i="69"/>
  <c r="EZ262" i="69"/>
  <c r="EY262" i="69"/>
  <c r="EX262" i="69"/>
  <c r="EW262" i="69"/>
  <c r="EV262" i="69"/>
  <c r="EU262" i="69"/>
  <c r="ET262" i="69"/>
  <c r="ES262" i="69"/>
  <c r="ER262" i="69"/>
  <c r="EQ262" i="69"/>
  <c r="EP262" i="69"/>
  <c r="EO262" i="69"/>
  <c r="EN262" i="69"/>
  <c r="EM262" i="69"/>
  <c r="EL262" i="69"/>
  <c r="EK262" i="69"/>
  <c r="EJ262" i="69"/>
  <c r="EI262" i="69"/>
  <c r="EH262" i="69"/>
  <c r="EG262" i="69"/>
  <c r="EF262" i="69"/>
  <c r="EE262" i="69"/>
  <c r="ED262" i="69"/>
  <c r="EC262" i="69"/>
  <c r="HF261" i="69"/>
  <c r="HE261" i="69"/>
  <c r="HD261" i="69"/>
  <c r="HC261" i="69"/>
  <c r="HB261" i="69"/>
  <c r="HA261" i="69"/>
  <c r="GZ261" i="69"/>
  <c r="GY261" i="69"/>
  <c r="GX261" i="69"/>
  <c r="GW261" i="69"/>
  <c r="GV261" i="69"/>
  <c r="GU261" i="69"/>
  <c r="GT261" i="69"/>
  <c r="GS261" i="69"/>
  <c r="GR261" i="69"/>
  <c r="GQ261" i="69"/>
  <c r="GP261" i="69"/>
  <c r="GO261" i="69"/>
  <c r="GN261" i="69"/>
  <c r="GM261" i="69"/>
  <c r="GL261" i="69"/>
  <c r="GK261" i="69"/>
  <c r="GJ261" i="69"/>
  <c r="GI261" i="69"/>
  <c r="GH261" i="69"/>
  <c r="GG261" i="69"/>
  <c r="GF261" i="69"/>
  <c r="GE261" i="69"/>
  <c r="GD261" i="69"/>
  <c r="GC261" i="69"/>
  <c r="GB261" i="69"/>
  <c r="GA261" i="69"/>
  <c r="FZ261" i="69"/>
  <c r="FY261" i="69"/>
  <c r="FX261" i="69"/>
  <c r="FW261" i="69"/>
  <c r="FV261" i="69"/>
  <c r="FU261" i="69"/>
  <c r="FT261" i="69"/>
  <c r="FS261" i="69"/>
  <c r="FR261" i="69"/>
  <c r="FQ261" i="69"/>
  <c r="FP261" i="69"/>
  <c r="FO261" i="69"/>
  <c r="FN261" i="69"/>
  <c r="FM261" i="69"/>
  <c r="FL261" i="69"/>
  <c r="FK261" i="69"/>
  <c r="FJ261" i="69"/>
  <c r="FI261" i="69"/>
  <c r="FH261" i="69"/>
  <c r="FG261" i="69"/>
  <c r="FF261" i="69"/>
  <c r="FE261" i="69"/>
  <c r="FD261" i="69"/>
  <c r="FC261" i="69"/>
  <c r="FB261" i="69"/>
  <c r="FA261" i="69"/>
  <c r="EZ261" i="69"/>
  <c r="EY261" i="69"/>
  <c r="EX261" i="69"/>
  <c r="EW261" i="69"/>
  <c r="EV261" i="69"/>
  <c r="EU261" i="69"/>
  <c r="ET261" i="69"/>
  <c r="ES261" i="69"/>
  <c r="ER261" i="69"/>
  <c r="EQ261" i="69"/>
  <c r="EP261" i="69"/>
  <c r="EO261" i="69"/>
  <c r="EN261" i="69"/>
  <c r="EM261" i="69"/>
  <c r="EL261" i="69"/>
  <c r="EK261" i="69"/>
  <c r="EJ261" i="69"/>
  <c r="EI261" i="69"/>
  <c r="EH261" i="69"/>
  <c r="EG261" i="69"/>
  <c r="EF261" i="69"/>
  <c r="EE261" i="69"/>
  <c r="ED261" i="69"/>
  <c r="EC261" i="69"/>
  <c r="HF260" i="69"/>
  <c r="HE260" i="69"/>
  <c r="HD260" i="69"/>
  <c r="HC260" i="69"/>
  <c r="HB260" i="69"/>
  <c r="HA260" i="69"/>
  <c r="GZ260" i="69"/>
  <c r="GY260" i="69"/>
  <c r="GX260" i="69"/>
  <c r="GW260" i="69"/>
  <c r="GV260" i="69"/>
  <c r="GU260" i="69"/>
  <c r="GT260" i="69"/>
  <c r="GS260" i="69"/>
  <c r="GR260" i="69"/>
  <c r="GQ260" i="69"/>
  <c r="GP260" i="69"/>
  <c r="GO260" i="69"/>
  <c r="GN260" i="69"/>
  <c r="GM260" i="69"/>
  <c r="GL260" i="69"/>
  <c r="GK260" i="69"/>
  <c r="GJ260" i="69"/>
  <c r="GI260" i="69"/>
  <c r="GH260" i="69"/>
  <c r="GG260" i="69"/>
  <c r="GF260" i="69"/>
  <c r="GE260" i="69"/>
  <c r="GD260" i="69"/>
  <c r="GC260" i="69"/>
  <c r="GB260" i="69"/>
  <c r="GA260" i="69"/>
  <c r="FZ260" i="69"/>
  <c r="FY260" i="69"/>
  <c r="FX260" i="69"/>
  <c r="FW260" i="69"/>
  <c r="FV260" i="69"/>
  <c r="FU260" i="69"/>
  <c r="FT260" i="69"/>
  <c r="FS260" i="69"/>
  <c r="FR260" i="69"/>
  <c r="FQ260" i="69"/>
  <c r="FP260" i="69"/>
  <c r="FO260" i="69"/>
  <c r="FN260" i="69"/>
  <c r="FM260" i="69"/>
  <c r="FL260" i="69"/>
  <c r="FK260" i="69"/>
  <c r="FJ260" i="69"/>
  <c r="FI260" i="69"/>
  <c r="FH260" i="69"/>
  <c r="FG260" i="69"/>
  <c r="FF260" i="69"/>
  <c r="FE260" i="69"/>
  <c r="FD260" i="69"/>
  <c r="FC260" i="69"/>
  <c r="FB260" i="69"/>
  <c r="FA260" i="69"/>
  <c r="EZ260" i="69"/>
  <c r="EY260" i="69"/>
  <c r="EX260" i="69"/>
  <c r="EW260" i="69"/>
  <c r="EV260" i="69"/>
  <c r="EU260" i="69"/>
  <c r="ET260" i="69"/>
  <c r="ES260" i="69"/>
  <c r="ER260" i="69"/>
  <c r="EQ260" i="69"/>
  <c r="EP260" i="69"/>
  <c r="EO260" i="69"/>
  <c r="EN260" i="69"/>
  <c r="EM260" i="69"/>
  <c r="EL260" i="69"/>
  <c r="EK260" i="69"/>
  <c r="EJ260" i="69"/>
  <c r="EI260" i="69"/>
  <c r="EH260" i="69"/>
  <c r="EG260" i="69"/>
  <c r="EF260" i="69"/>
  <c r="EE260" i="69"/>
  <c r="ED260" i="69"/>
  <c r="EC260" i="69"/>
  <c r="HF259" i="69"/>
  <c r="HE259" i="69"/>
  <c r="HD259" i="69"/>
  <c r="HC259" i="69"/>
  <c r="HB259" i="69"/>
  <c r="HA259" i="69"/>
  <c r="GZ259" i="69"/>
  <c r="GY259" i="69"/>
  <c r="GX259" i="69"/>
  <c r="GW259" i="69"/>
  <c r="GV259" i="69"/>
  <c r="GU259" i="69"/>
  <c r="GT259" i="69"/>
  <c r="GS259" i="69"/>
  <c r="GR259" i="69"/>
  <c r="GQ259" i="69"/>
  <c r="GP259" i="69"/>
  <c r="GO259" i="69"/>
  <c r="GN259" i="69"/>
  <c r="GM259" i="69"/>
  <c r="GL259" i="69"/>
  <c r="GK259" i="69"/>
  <c r="GJ259" i="69"/>
  <c r="GI259" i="69"/>
  <c r="GH259" i="69"/>
  <c r="GG259" i="69"/>
  <c r="GF259" i="69"/>
  <c r="GE259" i="69"/>
  <c r="GD259" i="69"/>
  <c r="GC259" i="69"/>
  <c r="GB259" i="69"/>
  <c r="GA259" i="69"/>
  <c r="FZ259" i="69"/>
  <c r="FY259" i="69"/>
  <c r="FX259" i="69"/>
  <c r="FW259" i="69"/>
  <c r="FV259" i="69"/>
  <c r="FU259" i="69"/>
  <c r="FT259" i="69"/>
  <c r="FS259" i="69"/>
  <c r="FR259" i="69"/>
  <c r="FQ259" i="69"/>
  <c r="FP259" i="69"/>
  <c r="FO259" i="69"/>
  <c r="FN259" i="69"/>
  <c r="FM259" i="69"/>
  <c r="FL259" i="69"/>
  <c r="FK259" i="69"/>
  <c r="FJ259" i="69"/>
  <c r="FI259" i="69"/>
  <c r="FH259" i="69"/>
  <c r="FG259" i="69"/>
  <c r="FF259" i="69"/>
  <c r="FE259" i="69"/>
  <c r="FD259" i="69"/>
  <c r="FC259" i="69"/>
  <c r="FB259" i="69"/>
  <c r="FA259" i="69"/>
  <c r="EZ259" i="69"/>
  <c r="EY259" i="69"/>
  <c r="EX259" i="69"/>
  <c r="EW259" i="69"/>
  <c r="EV259" i="69"/>
  <c r="EU259" i="69"/>
  <c r="ET259" i="69"/>
  <c r="ES259" i="69"/>
  <c r="ER259" i="69"/>
  <c r="EQ259" i="69"/>
  <c r="EP259" i="69"/>
  <c r="EO259" i="69"/>
  <c r="EN259" i="69"/>
  <c r="EM259" i="69"/>
  <c r="EL259" i="69"/>
  <c r="EK259" i="69"/>
  <c r="EJ259" i="69"/>
  <c r="EI259" i="69"/>
  <c r="EH259" i="69"/>
  <c r="EG259" i="69"/>
  <c r="EF259" i="69"/>
  <c r="EE259" i="69"/>
  <c r="ED259" i="69"/>
  <c r="EC259" i="69"/>
  <c r="HF258" i="69"/>
  <c r="HE258" i="69"/>
  <c r="HD258" i="69"/>
  <c r="HC258" i="69"/>
  <c r="HB258" i="69"/>
  <c r="HA258" i="69"/>
  <c r="GZ258" i="69"/>
  <c r="GY258" i="69"/>
  <c r="GX258" i="69"/>
  <c r="GW258" i="69"/>
  <c r="GV258" i="69"/>
  <c r="GU258" i="69"/>
  <c r="GT258" i="69"/>
  <c r="GS258" i="69"/>
  <c r="GR258" i="69"/>
  <c r="GQ258" i="69"/>
  <c r="GP258" i="69"/>
  <c r="GO258" i="69"/>
  <c r="GN258" i="69"/>
  <c r="GM258" i="69"/>
  <c r="GL258" i="69"/>
  <c r="GK258" i="69"/>
  <c r="GJ258" i="69"/>
  <c r="GI258" i="69"/>
  <c r="GH258" i="69"/>
  <c r="GG258" i="69"/>
  <c r="GF258" i="69"/>
  <c r="GE258" i="69"/>
  <c r="GD258" i="69"/>
  <c r="GC258" i="69"/>
  <c r="GB258" i="69"/>
  <c r="GA258" i="69"/>
  <c r="FZ258" i="69"/>
  <c r="FY258" i="69"/>
  <c r="FX258" i="69"/>
  <c r="FW258" i="69"/>
  <c r="FV258" i="69"/>
  <c r="FU258" i="69"/>
  <c r="FT258" i="69"/>
  <c r="FS258" i="69"/>
  <c r="FR258" i="69"/>
  <c r="FQ258" i="69"/>
  <c r="FP258" i="69"/>
  <c r="FO258" i="69"/>
  <c r="FN258" i="69"/>
  <c r="FM258" i="69"/>
  <c r="FL258" i="69"/>
  <c r="FK258" i="69"/>
  <c r="FJ258" i="69"/>
  <c r="FI258" i="69"/>
  <c r="FH258" i="69"/>
  <c r="FG258" i="69"/>
  <c r="FF258" i="69"/>
  <c r="FE258" i="69"/>
  <c r="FD258" i="69"/>
  <c r="FC258" i="69"/>
  <c r="FB258" i="69"/>
  <c r="FA258" i="69"/>
  <c r="EZ258" i="69"/>
  <c r="EY258" i="69"/>
  <c r="EX258" i="69"/>
  <c r="EW258" i="69"/>
  <c r="EV258" i="69"/>
  <c r="EU258" i="69"/>
  <c r="ET258" i="69"/>
  <c r="ES258" i="69"/>
  <c r="ER258" i="69"/>
  <c r="EQ258" i="69"/>
  <c r="EP258" i="69"/>
  <c r="EO258" i="69"/>
  <c r="EN258" i="69"/>
  <c r="EM258" i="69"/>
  <c r="EL258" i="69"/>
  <c r="EK258" i="69"/>
  <c r="EJ258" i="69"/>
  <c r="EI258" i="69"/>
  <c r="EH258" i="69"/>
  <c r="EG258" i="69"/>
  <c r="EF258" i="69"/>
  <c r="EE258" i="69"/>
  <c r="ED258" i="69"/>
  <c r="EC258" i="69"/>
  <c r="HF257" i="69"/>
  <c r="HE257" i="69"/>
  <c r="HD257" i="69"/>
  <c r="HC257" i="69"/>
  <c r="HB257" i="69"/>
  <c r="HA257" i="69"/>
  <c r="GZ257" i="69"/>
  <c r="GY257" i="69"/>
  <c r="GX257" i="69"/>
  <c r="GW257" i="69"/>
  <c r="GV257" i="69"/>
  <c r="GU257" i="69"/>
  <c r="GT257" i="69"/>
  <c r="GS257" i="69"/>
  <c r="GR257" i="69"/>
  <c r="GQ257" i="69"/>
  <c r="GP257" i="69"/>
  <c r="GO257" i="69"/>
  <c r="GN257" i="69"/>
  <c r="GM257" i="69"/>
  <c r="GL257" i="69"/>
  <c r="GK257" i="69"/>
  <c r="GJ257" i="69"/>
  <c r="GI257" i="69"/>
  <c r="GH257" i="69"/>
  <c r="GG257" i="69"/>
  <c r="GF257" i="69"/>
  <c r="GE257" i="69"/>
  <c r="GD257" i="69"/>
  <c r="GC257" i="69"/>
  <c r="GB257" i="69"/>
  <c r="GA257" i="69"/>
  <c r="FZ257" i="69"/>
  <c r="FY257" i="69"/>
  <c r="FX257" i="69"/>
  <c r="FW257" i="69"/>
  <c r="FV257" i="69"/>
  <c r="FU257" i="69"/>
  <c r="FT257" i="69"/>
  <c r="FS257" i="69"/>
  <c r="FR257" i="69"/>
  <c r="FQ257" i="69"/>
  <c r="FP257" i="69"/>
  <c r="FO257" i="69"/>
  <c r="FN257" i="69"/>
  <c r="FM257" i="69"/>
  <c r="FL257" i="69"/>
  <c r="FK257" i="69"/>
  <c r="FJ257" i="69"/>
  <c r="FI257" i="69"/>
  <c r="FH257" i="69"/>
  <c r="FG257" i="69"/>
  <c r="FF257" i="69"/>
  <c r="FE257" i="69"/>
  <c r="FD257" i="69"/>
  <c r="FC257" i="69"/>
  <c r="FB257" i="69"/>
  <c r="FA257" i="69"/>
  <c r="EZ257" i="69"/>
  <c r="EY257" i="69"/>
  <c r="EX257" i="69"/>
  <c r="EW257" i="69"/>
  <c r="EV257" i="69"/>
  <c r="EU257" i="69"/>
  <c r="ET257" i="69"/>
  <c r="ES257" i="69"/>
  <c r="ER257" i="69"/>
  <c r="EQ257" i="69"/>
  <c r="EP257" i="69"/>
  <c r="EO257" i="69"/>
  <c r="EN257" i="69"/>
  <c r="EM257" i="69"/>
  <c r="EL257" i="69"/>
  <c r="EK257" i="69"/>
  <c r="EJ257" i="69"/>
  <c r="EI257" i="69"/>
  <c r="EH257" i="69"/>
  <c r="EG257" i="69"/>
  <c r="EF257" i="69"/>
  <c r="EE257" i="69"/>
  <c r="ED257" i="69"/>
  <c r="EC257" i="69"/>
  <c r="HF256" i="69"/>
  <c r="HE256" i="69"/>
  <c r="HD256" i="69"/>
  <c r="HC256" i="69"/>
  <c r="HB256" i="69"/>
  <c r="HA256" i="69"/>
  <c r="GZ256" i="69"/>
  <c r="GY256" i="69"/>
  <c r="GX256" i="69"/>
  <c r="GW256" i="69"/>
  <c r="GV256" i="69"/>
  <c r="GU256" i="69"/>
  <c r="GT256" i="69"/>
  <c r="GS256" i="69"/>
  <c r="GR256" i="69"/>
  <c r="GQ256" i="69"/>
  <c r="GP256" i="69"/>
  <c r="GO256" i="69"/>
  <c r="GN256" i="69"/>
  <c r="GM256" i="69"/>
  <c r="GL256" i="69"/>
  <c r="GK256" i="69"/>
  <c r="GJ256" i="69"/>
  <c r="GI256" i="69"/>
  <c r="GH256" i="69"/>
  <c r="GG256" i="69"/>
  <c r="GF256" i="69"/>
  <c r="GE256" i="69"/>
  <c r="GD256" i="69"/>
  <c r="GC256" i="69"/>
  <c r="GB256" i="69"/>
  <c r="GA256" i="69"/>
  <c r="FZ256" i="69"/>
  <c r="FY256" i="69"/>
  <c r="FX256" i="69"/>
  <c r="FW256" i="69"/>
  <c r="FV256" i="69"/>
  <c r="FU256" i="69"/>
  <c r="FT256" i="69"/>
  <c r="FS256" i="69"/>
  <c r="FR256" i="69"/>
  <c r="FQ256" i="69"/>
  <c r="FP256" i="69"/>
  <c r="FO256" i="69"/>
  <c r="FN256" i="69"/>
  <c r="FM256" i="69"/>
  <c r="FL256" i="69"/>
  <c r="FK256" i="69"/>
  <c r="FJ256" i="69"/>
  <c r="FI256" i="69"/>
  <c r="FH256" i="69"/>
  <c r="FG256" i="69"/>
  <c r="FF256" i="69"/>
  <c r="FE256" i="69"/>
  <c r="FD256" i="69"/>
  <c r="FC256" i="69"/>
  <c r="FB256" i="69"/>
  <c r="FA256" i="69"/>
  <c r="EZ256" i="69"/>
  <c r="EY256" i="69"/>
  <c r="EX256" i="69"/>
  <c r="EW256" i="69"/>
  <c r="EV256" i="69"/>
  <c r="EU256" i="69"/>
  <c r="ET256" i="69"/>
  <c r="ES256" i="69"/>
  <c r="ER256" i="69"/>
  <c r="EQ256" i="69"/>
  <c r="EP256" i="69"/>
  <c r="EO256" i="69"/>
  <c r="EN256" i="69"/>
  <c r="EM256" i="69"/>
  <c r="EL256" i="69"/>
  <c r="EK256" i="69"/>
  <c r="EJ256" i="69"/>
  <c r="EI256" i="69"/>
  <c r="EH256" i="69"/>
  <c r="EG256" i="69"/>
  <c r="EF256" i="69"/>
  <c r="EE256" i="69"/>
  <c r="ED256" i="69"/>
  <c r="EC256" i="69"/>
  <c r="HF255" i="69"/>
  <c r="HE255" i="69"/>
  <c r="HD255" i="69"/>
  <c r="HC255" i="69"/>
  <c r="HB255" i="69"/>
  <c r="HA255" i="69"/>
  <c r="GZ255" i="69"/>
  <c r="GY255" i="69"/>
  <c r="GX255" i="69"/>
  <c r="GW255" i="69"/>
  <c r="GV255" i="69"/>
  <c r="GU255" i="69"/>
  <c r="GT255" i="69"/>
  <c r="GS255" i="69"/>
  <c r="GR255" i="69"/>
  <c r="GQ255" i="69"/>
  <c r="GP255" i="69"/>
  <c r="GO255" i="69"/>
  <c r="GN255" i="69"/>
  <c r="GM255" i="69"/>
  <c r="GL255" i="69"/>
  <c r="GK255" i="69"/>
  <c r="GJ255" i="69"/>
  <c r="GI255" i="69"/>
  <c r="GH255" i="69"/>
  <c r="GG255" i="69"/>
  <c r="GF255" i="69"/>
  <c r="GE255" i="69"/>
  <c r="GD255" i="69"/>
  <c r="GC255" i="69"/>
  <c r="GB255" i="69"/>
  <c r="GA255" i="69"/>
  <c r="FZ255" i="69"/>
  <c r="FY255" i="69"/>
  <c r="FX255" i="69"/>
  <c r="FW255" i="69"/>
  <c r="FV255" i="69"/>
  <c r="FU255" i="69"/>
  <c r="FT255" i="69"/>
  <c r="FS255" i="69"/>
  <c r="FR255" i="69"/>
  <c r="FQ255" i="69"/>
  <c r="FP255" i="69"/>
  <c r="FO255" i="69"/>
  <c r="FN255" i="69"/>
  <c r="FM255" i="69"/>
  <c r="FL255" i="69"/>
  <c r="FK255" i="69"/>
  <c r="FJ255" i="69"/>
  <c r="FI255" i="69"/>
  <c r="FH255" i="69"/>
  <c r="FG255" i="69"/>
  <c r="FF255" i="69"/>
  <c r="FE255" i="69"/>
  <c r="FD255" i="69"/>
  <c r="FC255" i="69"/>
  <c r="FB255" i="69"/>
  <c r="FA255" i="69"/>
  <c r="EZ255" i="69"/>
  <c r="EY255" i="69"/>
  <c r="EX255" i="69"/>
  <c r="EW255" i="69"/>
  <c r="EV255" i="69"/>
  <c r="EU255" i="69"/>
  <c r="ET255" i="69"/>
  <c r="ES255" i="69"/>
  <c r="ER255" i="69"/>
  <c r="EQ255" i="69"/>
  <c r="EP255" i="69"/>
  <c r="EO255" i="69"/>
  <c r="EN255" i="69"/>
  <c r="EM255" i="69"/>
  <c r="EL255" i="69"/>
  <c r="EK255" i="69"/>
  <c r="EJ255" i="69"/>
  <c r="EI255" i="69"/>
  <c r="EH255" i="69"/>
  <c r="EG255" i="69"/>
  <c r="EF255" i="69"/>
  <c r="EE255" i="69"/>
  <c r="ED255" i="69"/>
  <c r="EC255" i="69"/>
  <c r="HF254" i="69"/>
  <c r="HE254" i="69"/>
  <c r="HD254" i="69"/>
  <c r="HC254" i="69"/>
  <c r="HB254" i="69"/>
  <c r="HA254" i="69"/>
  <c r="GZ254" i="69"/>
  <c r="GY254" i="69"/>
  <c r="GX254" i="69"/>
  <c r="GW254" i="69"/>
  <c r="GV254" i="69"/>
  <c r="GU254" i="69"/>
  <c r="GT254" i="69"/>
  <c r="GS254" i="69"/>
  <c r="GR254" i="69"/>
  <c r="GQ254" i="69"/>
  <c r="GP254" i="69"/>
  <c r="GO254" i="69"/>
  <c r="GN254" i="69"/>
  <c r="GM254" i="69"/>
  <c r="GL254" i="69"/>
  <c r="GK254" i="69"/>
  <c r="GJ254" i="69"/>
  <c r="GI254" i="69"/>
  <c r="GH254" i="69"/>
  <c r="GG254" i="69"/>
  <c r="GF254" i="69"/>
  <c r="GE254" i="69"/>
  <c r="GD254" i="69"/>
  <c r="GC254" i="69"/>
  <c r="GB254" i="69"/>
  <c r="GA254" i="69"/>
  <c r="FZ254" i="69"/>
  <c r="FY254" i="69"/>
  <c r="FX254" i="69"/>
  <c r="FW254" i="69"/>
  <c r="FV254" i="69"/>
  <c r="FU254" i="69"/>
  <c r="FT254" i="69"/>
  <c r="FS254" i="69"/>
  <c r="FR254" i="69"/>
  <c r="FQ254" i="69"/>
  <c r="FP254" i="69"/>
  <c r="FO254" i="69"/>
  <c r="FN254" i="69"/>
  <c r="FM254" i="69"/>
  <c r="FL254" i="69"/>
  <c r="FK254" i="69"/>
  <c r="FJ254" i="69"/>
  <c r="FI254" i="69"/>
  <c r="FH254" i="69"/>
  <c r="FG254" i="69"/>
  <c r="FF254" i="69"/>
  <c r="FE254" i="69"/>
  <c r="FD254" i="69"/>
  <c r="FC254" i="69"/>
  <c r="FB254" i="69"/>
  <c r="FA254" i="69"/>
  <c r="EZ254" i="69"/>
  <c r="EY254" i="69"/>
  <c r="EX254" i="69"/>
  <c r="EW254" i="69"/>
  <c r="EV254" i="69"/>
  <c r="EU254" i="69"/>
  <c r="ET254" i="69"/>
  <c r="ES254" i="69"/>
  <c r="ER254" i="69"/>
  <c r="EQ254" i="69"/>
  <c r="EP254" i="69"/>
  <c r="EO254" i="69"/>
  <c r="EN254" i="69"/>
  <c r="EM254" i="69"/>
  <c r="EL254" i="69"/>
  <c r="EK254" i="69"/>
  <c r="EJ254" i="69"/>
  <c r="EI254" i="69"/>
  <c r="EH254" i="69"/>
  <c r="EG254" i="69"/>
  <c r="EF254" i="69"/>
  <c r="EE254" i="69"/>
  <c r="ED254" i="69"/>
  <c r="EC254" i="69"/>
  <c r="HF253" i="69"/>
  <c r="HE253" i="69"/>
  <c r="HD253" i="69"/>
  <c r="HC253" i="69"/>
  <c r="HB253" i="69"/>
  <c r="HA253" i="69"/>
  <c r="GZ253" i="69"/>
  <c r="GY253" i="69"/>
  <c r="GX253" i="69"/>
  <c r="GW253" i="69"/>
  <c r="GV253" i="69"/>
  <c r="GU253" i="69"/>
  <c r="GT253" i="69"/>
  <c r="GS253" i="69"/>
  <c r="GR253" i="69"/>
  <c r="GQ253" i="69"/>
  <c r="GP253" i="69"/>
  <c r="GO253" i="69"/>
  <c r="GN253" i="69"/>
  <c r="GM253" i="69"/>
  <c r="GL253" i="69"/>
  <c r="GK253" i="69"/>
  <c r="GJ253" i="69"/>
  <c r="GI253" i="69"/>
  <c r="GH253" i="69"/>
  <c r="GG253" i="69"/>
  <c r="GF253" i="69"/>
  <c r="GE253" i="69"/>
  <c r="GD253" i="69"/>
  <c r="GC253" i="69"/>
  <c r="GB253" i="69"/>
  <c r="GA253" i="69"/>
  <c r="FZ253" i="69"/>
  <c r="FY253" i="69"/>
  <c r="FX253" i="69"/>
  <c r="FW253" i="69"/>
  <c r="FV253" i="69"/>
  <c r="FU253" i="69"/>
  <c r="FT253" i="69"/>
  <c r="FS253" i="69"/>
  <c r="FR253" i="69"/>
  <c r="FQ253" i="69"/>
  <c r="FP253" i="69"/>
  <c r="FO253" i="69"/>
  <c r="FN253" i="69"/>
  <c r="FM253" i="69"/>
  <c r="FL253" i="69"/>
  <c r="FK253" i="69"/>
  <c r="FJ253" i="69"/>
  <c r="FI253" i="69"/>
  <c r="FH253" i="69"/>
  <c r="FG253" i="69"/>
  <c r="FF253" i="69"/>
  <c r="FE253" i="69"/>
  <c r="FD253" i="69"/>
  <c r="FC253" i="69"/>
  <c r="FB253" i="69"/>
  <c r="FA253" i="69"/>
  <c r="EZ253" i="69"/>
  <c r="EY253" i="69"/>
  <c r="EX253" i="69"/>
  <c r="EW253" i="69"/>
  <c r="EV253" i="69"/>
  <c r="EU253" i="69"/>
  <c r="ET253" i="69"/>
  <c r="ES253" i="69"/>
  <c r="ER253" i="69"/>
  <c r="EQ253" i="69"/>
  <c r="EP253" i="69"/>
  <c r="EO253" i="69"/>
  <c r="EN253" i="69"/>
  <c r="EM253" i="69"/>
  <c r="EL253" i="69"/>
  <c r="EK253" i="69"/>
  <c r="EJ253" i="69"/>
  <c r="EI253" i="69"/>
  <c r="EH253" i="69"/>
  <c r="EG253" i="69"/>
  <c r="EF253" i="69"/>
  <c r="EE253" i="69"/>
  <c r="ED253" i="69"/>
  <c r="EC253" i="69"/>
  <c r="HF252" i="69"/>
  <c r="HE252" i="69"/>
  <c r="HD252" i="69"/>
  <c r="HC252" i="69"/>
  <c r="HB252" i="69"/>
  <c r="HA252" i="69"/>
  <c r="GZ252" i="69"/>
  <c r="GY252" i="69"/>
  <c r="GX252" i="69"/>
  <c r="GW252" i="69"/>
  <c r="GV252" i="69"/>
  <c r="GU252" i="69"/>
  <c r="GT252" i="69"/>
  <c r="GS252" i="69"/>
  <c r="GR252" i="69"/>
  <c r="GQ252" i="69"/>
  <c r="GP252" i="69"/>
  <c r="GO252" i="69"/>
  <c r="GN252" i="69"/>
  <c r="GM252" i="69"/>
  <c r="GL252" i="69"/>
  <c r="GK252" i="69"/>
  <c r="GJ252" i="69"/>
  <c r="GI252" i="69"/>
  <c r="GH252" i="69"/>
  <c r="GG252" i="69"/>
  <c r="GF252" i="69"/>
  <c r="GE252" i="69"/>
  <c r="GD252" i="69"/>
  <c r="GC252" i="69"/>
  <c r="GB252" i="69"/>
  <c r="GA252" i="69"/>
  <c r="FZ252" i="69"/>
  <c r="FY252" i="69"/>
  <c r="FX252" i="69"/>
  <c r="FW252" i="69"/>
  <c r="FV252" i="69"/>
  <c r="FU252" i="69"/>
  <c r="FT252" i="69"/>
  <c r="FS252" i="69"/>
  <c r="FR252" i="69"/>
  <c r="FQ252" i="69"/>
  <c r="FP252" i="69"/>
  <c r="FO252" i="69"/>
  <c r="FN252" i="69"/>
  <c r="FM252" i="69"/>
  <c r="FL252" i="69"/>
  <c r="FK252" i="69"/>
  <c r="FJ252" i="69"/>
  <c r="FI252" i="69"/>
  <c r="FH252" i="69"/>
  <c r="FG252" i="69"/>
  <c r="FF252" i="69"/>
  <c r="FE252" i="69"/>
  <c r="FD252" i="69"/>
  <c r="FC252" i="69"/>
  <c r="FB252" i="69"/>
  <c r="FA252" i="69"/>
  <c r="EZ252" i="69"/>
  <c r="EY252" i="69"/>
  <c r="EX252" i="69"/>
  <c r="EW252" i="69"/>
  <c r="EV252" i="69"/>
  <c r="EU252" i="69"/>
  <c r="ET252" i="69"/>
  <c r="ES252" i="69"/>
  <c r="ER252" i="69"/>
  <c r="EQ252" i="69"/>
  <c r="EP252" i="69"/>
  <c r="EO252" i="69"/>
  <c r="EN252" i="69"/>
  <c r="EM252" i="69"/>
  <c r="EL252" i="69"/>
  <c r="EK252" i="69"/>
  <c r="EJ252" i="69"/>
  <c r="EI252" i="69"/>
  <c r="EH252" i="69"/>
  <c r="EG252" i="69"/>
  <c r="EF252" i="69"/>
  <c r="EE252" i="69"/>
  <c r="ED252" i="69"/>
  <c r="EC252" i="69"/>
  <c r="HF251" i="69"/>
  <c r="HE251" i="69"/>
  <c r="HD251" i="69"/>
  <c r="HC251" i="69"/>
  <c r="HB251" i="69"/>
  <c r="HA251" i="69"/>
  <c r="GZ251" i="69"/>
  <c r="GY251" i="69"/>
  <c r="GX251" i="69"/>
  <c r="GW251" i="69"/>
  <c r="GV251" i="69"/>
  <c r="GU251" i="69"/>
  <c r="GT251" i="69"/>
  <c r="GS251" i="69"/>
  <c r="GR251" i="69"/>
  <c r="GQ251" i="69"/>
  <c r="GP251" i="69"/>
  <c r="GO251" i="69"/>
  <c r="GN251" i="69"/>
  <c r="GM251" i="69"/>
  <c r="GL251" i="69"/>
  <c r="GK251" i="69"/>
  <c r="GJ251" i="69"/>
  <c r="GI251" i="69"/>
  <c r="GH251" i="69"/>
  <c r="GG251" i="69"/>
  <c r="GF251" i="69"/>
  <c r="GE251" i="69"/>
  <c r="GD251" i="69"/>
  <c r="GC251" i="69"/>
  <c r="GB251" i="69"/>
  <c r="GA251" i="69"/>
  <c r="FZ251" i="69"/>
  <c r="FY251" i="69"/>
  <c r="FX251" i="69"/>
  <c r="FW251" i="69"/>
  <c r="FV251" i="69"/>
  <c r="FU251" i="69"/>
  <c r="FT251" i="69"/>
  <c r="FS251" i="69"/>
  <c r="FR251" i="69"/>
  <c r="FQ251" i="69"/>
  <c r="FP251" i="69"/>
  <c r="FO251" i="69"/>
  <c r="FN251" i="69"/>
  <c r="FM251" i="69"/>
  <c r="FL251" i="69"/>
  <c r="FK251" i="69"/>
  <c r="FJ251" i="69"/>
  <c r="FI251" i="69"/>
  <c r="FH251" i="69"/>
  <c r="FG251" i="69"/>
  <c r="FF251" i="69"/>
  <c r="FE251" i="69"/>
  <c r="FD251" i="69"/>
  <c r="FC251" i="69"/>
  <c r="FB251" i="69"/>
  <c r="FA251" i="69"/>
  <c r="EZ251" i="69"/>
  <c r="EY251" i="69"/>
  <c r="EX251" i="69"/>
  <c r="EW251" i="69"/>
  <c r="EV251" i="69"/>
  <c r="EU251" i="69"/>
  <c r="ET251" i="69"/>
  <c r="ES251" i="69"/>
  <c r="ER251" i="69"/>
  <c r="EQ251" i="69"/>
  <c r="EP251" i="69"/>
  <c r="EO251" i="69"/>
  <c r="EN251" i="69"/>
  <c r="EM251" i="69"/>
  <c r="EL251" i="69"/>
  <c r="EK251" i="69"/>
  <c r="EJ251" i="69"/>
  <c r="EI251" i="69"/>
  <c r="EH251" i="69"/>
  <c r="EG251" i="69"/>
  <c r="EF251" i="69"/>
  <c r="EE251" i="69"/>
  <c r="ED251" i="69"/>
  <c r="EC251" i="69"/>
  <c r="HF250" i="69"/>
  <c r="HE250" i="69"/>
  <c r="HD250" i="69"/>
  <c r="HC250" i="69"/>
  <c r="HB250" i="69"/>
  <c r="HA250" i="69"/>
  <c r="GZ250" i="69"/>
  <c r="GY250" i="69"/>
  <c r="GX250" i="69"/>
  <c r="GW250" i="69"/>
  <c r="GV250" i="69"/>
  <c r="GU250" i="69"/>
  <c r="GT250" i="69"/>
  <c r="GS250" i="69"/>
  <c r="GR250" i="69"/>
  <c r="GQ250" i="69"/>
  <c r="GP250" i="69"/>
  <c r="GO250" i="69"/>
  <c r="GN250" i="69"/>
  <c r="GM250" i="69"/>
  <c r="GL250" i="69"/>
  <c r="GK250" i="69"/>
  <c r="GJ250" i="69"/>
  <c r="GI250" i="69"/>
  <c r="GH250" i="69"/>
  <c r="GG250" i="69"/>
  <c r="GF250" i="69"/>
  <c r="GE250" i="69"/>
  <c r="GD250" i="69"/>
  <c r="GC250" i="69"/>
  <c r="GB250" i="69"/>
  <c r="GA250" i="69"/>
  <c r="FZ250" i="69"/>
  <c r="FY250" i="69"/>
  <c r="FX250" i="69"/>
  <c r="FW250" i="69"/>
  <c r="FV250" i="69"/>
  <c r="FU250" i="69"/>
  <c r="FT250" i="69"/>
  <c r="FS250" i="69"/>
  <c r="FR250" i="69"/>
  <c r="FQ250" i="69"/>
  <c r="FP250" i="69"/>
  <c r="FO250" i="69"/>
  <c r="FN250" i="69"/>
  <c r="FM250" i="69"/>
  <c r="FL250" i="69"/>
  <c r="FK250" i="69"/>
  <c r="FJ250" i="69"/>
  <c r="FI250" i="69"/>
  <c r="FH250" i="69"/>
  <c r="FG250" i="69"/>
  <c r="FF250" i="69"/>
  <c r="FE250" i="69"/>
  <c r="FD250" i="69"/>
  <c r="FC250" i="69"/>
  <c r="FB250" i="69"/>
  <c r="FA250" i="69"/>
  <c r="EZ250" i="69"/>
  <c r="EY250" i="69"/>
  <c r="EX250" i="69"/>
  <c r="EW250" i="69"/>
  <c r="EV250" i="69"/>
  <c r="EU250" i="69"/>
  <c r="ET250" i="69"/>
  <c r="ES250" i="69"/>
  <c r="ER250" i="69"/>
  <c r="EQ250" i="69"/>
  <c r="EP250" i="69"/>
  <c r="EO250" i="69"/>
  <c r="EN250" i="69"/>
  <c r="EM250" i="69"/>
  <c r="EL250" i="69"/>
  <c r="EK250" i="69"/>
  <c r="EJ250" i="69"/>
  <c r="EI250" i="69"/>
  <c r="EH250" i="69"/>
  <c r="EG250" i="69"/>
  <c r="EF250" i="69"/>
  <c r="EE250" i="69"/>
  <c r="ED250" i="69"/>
  <c r="EC250" i="69"/>
  <c r="HF249" i="69"/>
  <c r="HE249" i="69"/>
  <c r="HD249" i="69"/>
  <c r="HC249" i="69"/>
  <c r="HB249" i="69"/>
  <c r="HA249" i="69"/>
  <c r="GZ249" i="69"/>
  <c r="GY249" i="69"/>
  <c r="GX249" i="69"/>
  <c r="GW249" i="69"/>
  <c r="GV249" i="69"/>
  <c r="GU249" i="69"/>
  <c r="GT249" i="69"/>
  <c r="GS249" i="69"/>
  <c r="GR249" i="69"/>
  <c r="GQ249" i="69"/>
  <c r="GP249" i="69"/>
  <c r="GO249" i="69"/>
  <c r="GN249" i="69"/>
  <c r="GM249" i="69"/>
  <c r="GL249" i="69"/>
  <c r="GK249" i="69"/>
  <c r="GJ249" i="69"/>
  <c r="GI249" i="69"/>
  <c r="GH249" i="69"/>
  <c r="GG249" i="69"/>
  <c r="GF249" i="69"/>
  <c r="GE249" i="69"/>
  <c r="GD249" i="69"/>
  <c r="GC249" i="69"/>
  <c r="GB249" i="69"/>
  <c r="GA249" i="69"/>
  <c r="FZ249" i="69"/>
  <c r="FY249" i="69"/>
  <c r="FX249" i="69"/>
  <c r="FW249" i="69"/>
  <c r="FV249" i="69"/>
  <c r="FU249" i="69"/>
  <c r="FT249" i="69"/>
  <c r="FS249" i="69"/>
  <c r="FR249" i="69"/>
  <c r="FQ249" i="69"/>
  <c r="FP249" i="69"/>
  <c r="FO249" i="69"/>
  <c r="FN249" i="69"/>
  <c r="FM249" i="69"/>
  <c r="FL249" i="69"/>
  <c r="FK249" i="69"/>
  <c r="FJ249" i="69"/>
  <c r="FI249" i="69"/>
  <c r="FH249" i="69"/>
  <c r="FG249" i="69"/>
  <c r="FF249" i="69"/>
  <c r="FE249" i="69"/>
  <c r="FD249" i="69"/>
  <c r="FC249" i="69"/>
  <c r="FB249" i="69"/>
  <c r="FA249" i="69"/>
  <c r="EZ249" i="69"/>
  <c r="EY249" i="69"/>
  <c r="EX249" i="69"/>
  <c r="EW249" i="69"/>
  <c r="EV249" i="69"/>
  <c r="EU249" i="69"/>
  <c r="ET249" i="69"/>
  <c r="ES249" i="69"/>
  <c r="ER249" i="69"/>
  <c r="EQ249" i="69"/>
  <c r="EP249" i="69"/>
  <c r="EO249" i="69"/>
  <c r="EN249" i="69"/>
  <c r="EM249" i="69"/>
  <c r="EL249" i="69"/>
  <c r="EK249" i="69"/>
  <c r="EJ249" i="69"/>
  <c r="EI249" i="69"/>
  <c r="EH249" i="69"/>
  <c r="EG249" i="69"/>
  <c r="EF249" i="69"/>
  <c r="EE249" i="69"/>
  <c r="ED249" i="69"/>
  <c r="EC249" i="69"/>
  <c r="HF248" i="69"/>
  <c r="HE248" i="69"/>
  <c r="HD248" i="69"/>
  <c r="HC248" i="69"/>
  <c r="HB248" i="69"/>
  <c r="HA248" i="69"/>
  <c r="GZ248" i="69"/>
  <c r="GY248" i="69"/>
  <c r="GX248" i="69"/>
  <c r="GW248" i="69"/>
  <c r="GV248" i="69"/>
  <c r="GU248" i="69"/>
  <c r="GT248" i="69"/>
  <c r="GS248" i="69"/>
  <c r="GR248" i="69"/>
  <c r="GQ248" i="69"/>
  <c r="GP248" i="69"/>
  <c r="GO248" i="69"/>
  <c r="GN248" i="69"/>
  <c r="GM248" i="69"/>
  <c r="GL248" i="69"/>
  <c r="GK248" i="69"/>
  <c r="GJ248" i="69"/>
  <c r="GI248" i="69"/>
  <c r="GH248" i="69"/>
  <c r="GG248" i="69"/>
  <c r="GF248" i="69"/>
  <c r="GE248" i="69"/>
  <c r="GD248" i="69"/>
  <c r="GC248" i="69"/>
  <c r="GB248" i="69"/>
  <c r="GA248" i="69"/>
  <c r="FZ248" i="69"/>
  <c r="FY248" i="69"/>
  <c r="FX248" i="69"/>
  <c r="FW248" i="69"/>
  <c r="FV248" i="69"/>
  <c r="FU248" i="69"/>
  <c r="FT248" i="69"/>
  <c r="FS248" i="69"/>
  <c r="FR248" i="69"/>
  <c r="FQ248" i="69"/>
  <c r="FP248" i="69"/>
  <c r="FO248" i="69"/>
  <c r="FN248" i="69"/>
  <c r="FM248" i="69"/>
  <c r="FL248" i="69"/>
  <c r="FK248" i="69"/>
  <c r="FJ248" i="69"/>
  <c r="FI248" i="69"/>
  <c r="FH248" i="69"/>
  <c r="FG248" i="69"/>
  <c r="FF248" i="69"/>
  <c r="FE248" i="69"/>
  <c r="FD248" i="69"/>
  <c r="FC248" i="69"/>
  <c r="FB248" i="69"/>
  <c r="FA248" i="69"/>
  <c r="EZ248" i="69"/>
  <c r="EY248" i="69"/>
  <c r="EX248" i="69"/>
  <c r="EW248" i="69"/>
  <c r="EV248" i="69"/>
  <c r="EU248" i="69"/>
  <c r="ET248" i="69"/>
  <c r="ES248" i="69"/>
  <c r="ER248" i="69"/>
  <c r="EQ248" i="69"/>
  <c r="EP248" i="69"/>
  <c r="EO248" i="69"/>
  <c r="EN248" i="69"/>
  <c r="EM248" i="69"/>
  <c r="EL248" i="69"/>
  <c r="EK248" i="69"/>
  <c r="EJ248" i="69"/>
  <c r="EI248" i="69"/>
  <c r="EH248" i="69"/>
  <c r="EG248" i="69"/>
  <c r="EF248" i="69"/>
  <c r="EE248" i="69"/>
  <c r="ED248" i="69"/>
  <c r="EC248" i="69"/>
  <c r="HF247" i="69"/>
  <c r="HE247" i="69"/>
  <c r="HD247" i="69"/>
  <c r="HC247" i="69"/>
  <c r="HB247" i="69"/>
  <c r="HA247" i="69"/>
  <c r="GZ247" i="69"/>
  <c r="GY247" i="69"/>
  <c r="GX247" i="69"/>
  <c r="GW247" i="69"/>
  <c r="GV247" i="69"/>
  <c r="GU247" i="69"/>
  <c r="GT247" i="69"/>
  <c r="GS247" i="69"/>
  <c r="GR247" i="69"/>
  <c r="GQ247" i="69"/>
  <c r="GP247" i="69"/>
  <c r="GO247" i="69"/>
  <c r="GN247" i="69"/>
  <c r="GM247" i="69"/>
  <c r="GL247" i="69"/>
  <c r="GK247" i="69"/>
  <c r="GJ247" i="69"/>
  <c r="GI247" i="69"/>
  <c r="GH247" i="69"/>
  <c r="GG247" i="69"/>
  <c r="GF247" i="69"/>
  <c r="GE247" i="69"/>
  <c r="GD247" i="69"/>
  <c r="GC247" i="69"/>
  <c r="GB247" i="69"/>
  <c r="GA247" i="69"/>
  <c r="FZ247" i="69"/>
  <c r="FY247" i="69"/>
  <c r="FX247" i="69"/>
  <c r="FW247" i="69"/>
  <c r="FV247" i="69"/>
  <c r="FU247" i="69"/>
  <c r="FT247" i="69"/>
  <c r="FS247" i="69"/>
  <c r="FR247" i="69"/>
  <c r="FQ247" i="69"/>
  <c r="FP247" i="69"/>
  <c r="FO247" i="69"/>
  <c r="FN247" i="69"/>
  <c r="FM247" i="69"/>
  <c r="FL247" i="69"/>
  <c r="FK247" i="69"/>
  <c r="FJ247" i="69"/>
  <c r="FI247" i="69"/>
  <c r="FH247" i="69"/>
  <c r="FG247" i="69"/>
  <c r="FF247" i="69"/>
  <c r="FE247" i="69"/>
  <c r="FD247" i="69"/>
  <c r="FC247" i="69"/>
  <c r="FB247" i="69"/>
  <c r="FA247" i="69"/>
  <c r="EZ247" i="69"/>
  <c r="EY247" i="69"/>
  <c r="EX247" i="69"/>
  <c r="EW247" i="69"/>
  <c r="EV247" i="69"/>
  <c r="EU247" i="69"/>
  <c r="ET247" i="69"/>
  <c r="ES247" i="69"/>
  <c r="ER247" i="69"/>
  <c r="EQ247" i="69"/>
  <c r="EP247" i="69"/>
  <c r="EO247" i="69"/>
  <c r="EN247" i="69"/>
  <c r="EM247" i="69"/>
  <c r="EL247" i="69"/>
  <c r="EK247" i="69"/>
  <c r="EJ247" i="69"/>
  <c r="EI247" i="69"/>
  <c r="EH247" i="69"/>
  <c r="EG247" i="69"/>
  <c r="EF247" i="69"/>
  <c r="EE247" i="69"/>
  <c r="ED247" i="69"/>
  <c r="EC247" i="69"/>
  <c r="HF246" i="69"/>
  <c r="HE246" i="69"/>
  <c r="HD246" i="69"/>
  <c r="HC246" i="69"/>
  <c r="HB246" i="69"/>
  <c r="HA246" i="69"/>
  <c r="GZ246" i="69"/>
  <c r="GY246" i="69"/>
  <c r="GX246" i="69"/>
  <c r="GW246" i="69"/>
  <c r="GV246" i="69"/>
  <c r="GU246" i="69"/>
  <c r="GT246" i="69"/>
  <c r="GS246" i="69"/>
  <c r="GR246" i="69"/>
  <c r="GQ246" i="69"/>
  <c r="GP246" i="69"/>
  <c r="GO246" i="69"/>
  <c r="GN246" i="69"/>
  <c r="GM246" i="69"/>
  <c r="GL246" i="69"/>
  <c r="GK246" i="69"/>
  <c r="GJ246" i="69"/>
  <c r="GI246" i="69"/>
  <c r="GH246" i="69"/>
  <c r="GG246" i="69"/>
  <c r="GF246" i="69"/>
  <c r="GE246" i="69"/>
  <c r="GD246" i="69"/>
  <c r="GC246" i="69"/>
  <c r="GB246" i="69"/>
  <c r="GA246" i="69"/>
  <c r="FZ246" i="69"/>
  <c r="FY246" i="69"/>
  <c r="FX246" i="69"/>
  <c r="FW246" i="69"/>
  <c r="FV246" i="69"/>
  <c r="FU246" i="69"/>
  <c r="FT246" i="69"/>
  <c r="FS246" i="69"/>
  <c r="FR246" i="69"/>
  <c r="FQ246" i="69"/>
  <c r="FP246" i="69"/>
  <c r="FO246" i="69"/>
  <c r="FN246" i="69"/>
  <c r="FM246" i="69"/>
  <c r="FL246" i="69"/>
  <c r="FK246" i="69"/>
  <c r="FJ246" i="69"/>
  <c r="FI246" i="69"/>
  <c r="FH246" i="69"/>
  <c r="FG246" i="69"/>
  <c r="FF246" i="69"/>
  <c r="FE246" i="69"/>
  <c r="FD246" i="69"/>
  <c r="FC246" i="69"/>
  <c r="FB246" i="69"/>
  <c r="FA246" i="69"/>
  <c r="EZ246" i="69"/>
  <c r="EY246" i="69"/>
  <c r="EX246" i="69"/>
  <c r="EW246" i="69"/>
  <c r="EV246" i="69"/>
  <c r="EU246" i="69"/>
  <c r="ET246" i="69"/>
  <c r="ES246" i="69"/>
  <c r="ER246" i="69"/>
  <c r="EQ246" i="69"/>
  <c r="EP246" i="69"/>
  <c r="EO246" i="69"/>
  <c r="EN246" i="69"/>
  <c r="EM246" i="69"/>
  <c r="EL246" i="69"/>
  <c r="EK246" i="69"/>
  <c r="EJ246" i="69"/>
  <c r="EI246" i="69"/>
  <c r="EH246" i="69"/>
  <c r="EG246" i="69"/>
  <c r="EF246" i="69"/>
  <c r="EE246" i="69"/>
  <c r="ED246" i="69"/>
  <c r="EC246" i="69"/>
  <c r="HF245" i="69"/>
  <c r="HE245" i="69"/>
  <c r="HD245" i="69"/>
  <c r="HC245" i="69"/>
  <c r="HB245" i="69"/>
  <c r="HA245" i="69"/>
  <c r="GZ245" i="69"/>
  <c r="GY245" i="69"/>
  <c r="GX245" i="69"/>
  <c r="GW245" i="69"/>
  <c r="GV245" i="69"/>
  <c r="GU245" i="69"/>
  <c r="GT245" i="69"/>
  <c r="GS245" i="69"/>
  <c r="GR245" i="69"/>
  <c r="GQ245" i="69"/>
  <c r="GP245" i="69"/>
  <c r="GO245" i="69"/>
  <c r="GN245" i="69"/>
  <c r="GM245" i="69"/>
  <c r="GL245" i="69"/>
  <c r="GK245" i="69"/>
  <c r="GJ245" i="69"/>
  <c r="GI245" i="69"/>
  <c r="GH245" i="69"/>
  <c r="GG245" i="69"/>
  <c r="GF245" i="69"/>
  <c r="GE245" i="69"/>
  <c r="GD245" i="69"/>
  <c r="GC245" i="69"/>
  <c r="GB245" i="69"/>
  <c r="GA245" i="69"/>
  <c r="FZ245" i="69"/>
  <c r="FY245" i="69"/>
  <c r="FX245" i="69"/>
  <c r="FW245" i="69"/>
  <c r="FV245" i="69"/>
  <c r="FU245" i="69"/>
  <c r="FT245" i="69"/>
  <c r="FS245" i="69"/>
  <c r="FR245" i="69"/>
  <c r="FQ245" i="69"/>
  <c r="FP245" i="69"/>
  <c r="FO245" i="69"/>
  <c r="FN245" i="69"/>
  <c r="FM245" i="69"/>
  <c r="FL245" i="69"/>
  <c r="FK245" i="69"/>
  <c r="FJ245" i="69"/>
  <c r="FI245" i="69"/>
  <c r="FH245" i="69"/>
  <c r="FG245" i="69"/>
  <c r="FF245" i="69"/>
  <c r="FE245" i="69"/>
  <c r="FD245" i="69"/>
  <c r="FC245" i="69"/>
  <c r="FB245" i="69"/>
  <c r="FA245" i="69"/>
  <c r="EZ245" i="69"/>
  <c r="EY245" i="69"/>
  <c r="EX245" i="69"/>
  <c r="EW245" i="69"/>
  <c r="EV245" i="69"/>
  <c r="EU245" i="69"/>
  <c r="ET245" i="69"/>
  <c r="ES245" i="69"/>
  <c r="ER245" i="69"/>
  <c r="EQ245" i="69"/>
  <c r="EP245" i="69"/>
  <c r="EO245" i="69"/>
  <c r="EN245" i="69"/>
  <c r="EM245" i="69"/>
  <c r="EL245" i="69"/>
  <c r="EK245" i="69"/>
  <c r="EJ245" i="69"/>
  <c r="EI245" i="69"/>
  <c r="EH245" i="69"/>
  <c r="EG245" i="69"/>
  <c r="EF245" i="69"/>
  <c r="EE245" i="69"/>
  <c r="ED245" i="69"/>
  <c r="EC245" i="69"/>
  <c r="HF244" i="69"/>
  <c r="HE244" i="69"/>
  <c r="HD244" i="69"/>
  <c r="HC244" i="69"/>
  <c r="HB244" i="69"/>
  <c r="HA244" i="69"/>
  <c r="GZ244" i="69"/>
  <c r="GY244" i="69"/>
  <c r="GX244" i="69"/>
  <c r="GW244" i="69"/>
  <c r="GV244" i="69"/>
  <c r="GU244" i="69"/>
  <c r="GT244" i="69"/>
  <c r="GS244" i="69"/>
  <c r="GR244" i="69"/>
  <c r="GQ244" i="69"/>
  <c r="GP244" i="69"/>
  <c r="GO244" i="69"/>
  <c r="GN244" i="69"/>
  <c r="GM244" i="69"/>
  <c r="GL244" i="69"/>
  <c r="GK244" i="69"/>
  <c r="GJ244" i="69"/>
  <c r="GI244" i="69"/>
  <c r="GH244" i="69"/>
  <c r="GG244" i="69"/>
  <c r="GF244" i="69"/>
  <c r="GE244" i="69"/>
  <c r="GD244" i="69"/>
  <c r="GC244" i="69"/>
  <c r="GB244" i="69"/>
  <c r="GA244" i="69"/>
  <c r="FZ244" i="69"/>
  <c r="FY244" i="69"/>
  <c r="FX244" i="69"/>
  <c r="FW244" i="69"/>
  <c r="FV244" i="69"/>
  <c r="FU244" i="69"/>
  <c r="FT244" i="69"/>
  <c r="FS244" i="69"/>
  <c r="FR244" i="69"/>
  <c r="FQ244" i="69"/>
  <c r="FP244" i="69"/>
  <c r="FO244" i="69"/>
  <c r="FN244" i="69"/>
  <c r="FM244" i="69"/>
  <c r="FL244" i="69"/>
  <c r="FK244" i="69"/>
  <c r="FJ244" i="69"/>
  <c r="FI244" i="69"/>
  <c r="FH244" i="69"/>
  <c r="FG244" i="69"/>
  <c r="FF244" i="69"/>
  <c r="FE244" i="69"/>
  <c r="FD244" i="69"/>
  <c r="FC244" i="69"/>
  <c r="FB244" i="69"/>
  <c r="FA244" i="69"/>
  <c r="EZ244" i="69"/>
  <c r="EY244" i="69"/>
  <c r="EX244" i="69"/>
  <c r="EW244" i="69"/>
  <c r="EV244" i="69"/>
  <c r="EU244" i="69"/>
  <c r="ET244" i="69"/>
  <c r="ES244" i="69"/>
  <c r="ER244" i="69"/>
  <c r="EQ244" i="69"/>
  <c r="EP244" i="69"/>
  <c r="EO244" i="69"/>
  <c r="EN244" i="69"/>
  <c r="EM244" i="69"/>
  <c r="EL244" i="69"/>
  <c r="EK244" i="69"/>
  <c r="EJ244" i="69"/>
  <c r="EI244" i="69"/>
  <c r="EH244" i="69"/>
  <c r="EG244" i="69"/>
  <c r="EF244" i="69"/>
  <c r="EE244" i="69"/>
  <c r="ED244" i="69"/>
  <c r="EC244" i="69"/>
  <c r="HF243" i="69"/>
  <c r="HE243" i="69"/>
  <c r="HD243" i="69"/>
  <c r="HC243" i="69"/>
  <c r="HB243" i="69"/>
  <c r="HA243" i="69"/>
  <c r="GZ243" i="69"/>
  <c r="GY243" i="69"/>
  <c r="GX243" i="69"/>
  <c r="GW243" i="69"/>
  <c r="GV243" i="69"/>
  <c r="GU243" i="69"/>
  <c r="GT243" i="69"/>
  <c r="GS243" i="69"/>
  <c r="GR243" i="69"/>
  <c r="GQ243" i="69"/>
  <c r="GP243" i="69"/>
  <c r="GO243" i="69"/>
  <c r="GN243" i="69"/>
  <c r="GM243" i="69"/>
  <c r="GL243" i="69"/>
  <c r="GK243" i="69"/>
  <c r="GJ243" i="69"/>
  <c r="GI243" i="69"/>
  <c r="GH243" i="69"/>
  <c r="GG243" i="69"/>
  <c r="GF243" i="69"/>
  <c r="GE243" i="69"/>
  <c r="GD243" i="69"/>
  <c r="GC243" i="69"/>
  <c r="GB243" i="69"/>
  <c r="GA243" i="69"/>
  <c r="FZ243" i="69"/>
  <c r="FY243" i="69"/>
  <c r="FX243" i="69"/>
  <c r="FW243" i="69"/>
  <c r="FV243" i="69"/>
  <c r="FU243" i="69"/>
  <c r="FT243" i="69"/>
  <c r="FS243" i="69"/>
  <c r="FR243" i="69"/>
  <c r="FQ243" i="69"/>
  <c r="FP243" i="69"/>
  <c r="FO243" i="69"/>
  <c r="FN243" i="69"/>
  <c r="FM243" i="69"/>
  <c r="FL243" i="69"/>
  <c r="FK243" i="69"/>
  <c r="FJ243" i="69"/>
  <c r="FI243" i="69"/>
  <c r="FH243" i="69"/>
  <c r="FG243" i="69"/>
  <c r="FF243" i="69"/>
  <c r="FE243" i="69"/>
  <c r="FD243" i="69"/>
  <c r="FC243" i="69"/>
  <c r="FB243" i="69"/>
  <c r="FA243" i="69"/>
  <c r="EZ243" i="69"/>
  <c r="EY243" i="69"/>
  <c r="EX243" i="69"/>
  <c r="EW243" i="69"/>
  <c r="EV243" i="69"/>
  <c r="EU243" i="69"/>
  <c r="ET243" i="69"/>
  <c r="ES243" i="69"/>
  <c r="ER243" i="69"/>
  <c r="EQ243" i="69"/>
  <c r="EP243" i="69"/>
  <c r="EO243" i="69"/>
  <c r="EN243" i="69"/>
  <c r="EM243" i="69"/>
  <c r="EL243" i="69"/>
  <c r="EK243" i="69"/>
  <c r="EJ243" i="69"/>
  <c r="EI243" i="69"/>
  <c r="EH243" i="69"/>
  <c r="EG243" i="69"/>
  <c r="EF243" i="69"/>
  <c r="EE243" i="69"/>
  <c r="ED243" i="69"/>
  <c r="EC243" i="69"/>
  <c r="HF242" i="69"/>
  <c r="HE242" i="69"/>
  <c r="HD242" i="69"/>
  <c r="HC242" i="69"/>
  <c r="HB242" i="69"/>
  <c r="HA242" i="69"/>
  <c r="GZ242" i="69"/>
  <c r="GY242" i="69"/>
  <c r="GX242" i="69"/>
  <c r="GW242" i="69"/>
  <c r="GV242" i="69"/>
  <c r="GU242" i="69"/>
  <c r="GT242" i="69"/>
  <c r="GS242" i="69"/>
  <c r="GR242" i="69"/>
  <c r="GQ242" i="69"/>
  <c r="GP242" i="69"/>
  <c r="GO242" i="69"/>
  <c r="GN242" i="69"/>
  <c r="GM242" i="69"/>
  <c r="GL242" i="69"/>
  <c r="GK242" i="69"/>
  <c r="GJ242" i="69"/>
  <c r="GI242" i="69"/>
  <c r="GH242" i="69"/>
  <c r="GG242" i="69"/>
  <c r="GF242" i="69"/>
  <c r="GE242" i="69"/>
  <c r="GD242" i="69"/>
  <c r="GC242" i="69"/>
  <c r="GB242" i="69"/>
  <c r="GA242" i="69"/>
  <c r="FZ242" i="69"/>
  <c r="FY242" i="69"/>
  <c r="FX242" i="69"/>
  <c r="FW242" i="69"/>
  <c r="FV242" i="69"/>
  <c r="FU242" i="69"/>
  <c r="FT242" i="69"/>
  <c r="FS242" i="69"/>
  <c r="FR242" i="69"/>
  <c r="FQ242" i="69"/>
  <c r="FP242" i="69"/>
  <c r="FO242" i="69"/>
  <c r="FN242" i="69"/>
  <c r="FM242" i="69"/>
  <c r="FL242" i="69"/>
  <c r="FK242" i="69"/>
  <c r="FJ242" i="69"/>
  <c r="FI242" i="69"/>
  <c r="FH242" i="69"/>
  <c r="FG242" i="69"/>
  <c r="FF242" i="69"/>
  <c r="FE242" i="69"/>
  <c r="FD242" i="69"/>
  <c r="FC242" i="69"/>
  <c r="FB242" i="69"/>
  <c r="FA242" i="69"/>
  <c r="EZ242" i="69"/>
  <c r="EY242" i="69"/>
  <c r="EX242" i="69"/>
  <c r="EW242" i="69"/>
  <c r="EV242" i="69"/>
  <c r="EU242" i="69"/>
  <c r="ET242" i="69"/>
  <c r="ES242" i="69"/>
  <c r="ER242" i="69"/>
  <c r="EQ242" i="69"/>
  <c r="EP242" i="69"/>
  <c r="EO242" i="69"/>
  <c r="EN242" i="69"/>
  <c r="EM242" i="69"/>
  <c r="EL242" i="69"/>
  <c r="EK242" i="69"/>
  <c r="EJ242" i="69"/>
  <c r="EI242" i="69"/>
  <c r="EH242" i="69"/>
  <c r="EG242" i="69"/>
  <c r="EF242" i="69"/>
  <c r="EE242" i="69"/>
  <c r="ED242" i="69"/>
  <c r="EC242" i="69"/>
  <c r="HF241" i="69"/>
  <c r="HE241" i="69"/>
  <c r="HD241" i="69"/>
  <c r="HC241" i="69"/>
  <c r="HB241" i="69"/>
  <c r="HA241" i="69"/>
  <c r="GZ241" i="69"/>
  <c r="GY241" i="69"/>
  <c r="GX241" i="69"/>
  <c r="GW241" i="69"/>
  <c r="GV241" i="69"/>
  <c r="GU241" i="69"/>
  <c r="GT241" i="69"/>
  <c r="GS241" i="69"/>
  <c r="GR241" i="69"/>
  <c r="GQ241" i="69"/>
  <c r="GP241" i="69"/>
  <c r="GO241" i="69"/>
  <c r="GN241" i="69"/>
  <c r="GM241" i="69"/>
  <c r="GL241" i="69"/>
  <c r="GK241" i="69"/>
  <c r="GJ241" i="69"/>
  <c r="GI241" i="69"/>
  <c r="GH241" i="69"/>
  <c r="GG241" i="69"/>
  <c r="GF241" i="69"/>
  <c r="GE241" i="69"/>
  <c r="GD241" i="69"/>
  <c r="GC241" i="69"/>
  <c r="GB241" i="69"/>
  <c r="GA241" i="69"/>
  <c r="FZ241" i="69"/>
  <c r="FY241" i="69"/>
  <c r="FX241" i="69"/>
  <c r="FW241" i="69"/>
  <c r="FV241" i="69"/>
  <c r="FU241" i="69"/>
  <c r="FT241" i="69"/>
  <c r="FS241" i="69"/>
  <c r="FR241" i="69"/>
  <c r="FQ241" i="69"/>
  <c r="FP241" i="69"/>
  <c r="FO241" i="69"/>
  <c r="FN241" i="69"/>
  <c r="FM241" i="69"/>
  <c r="FL241" i="69"/>
  <c r="FK241" i="69"/>
  <c r="FJ241" i="69"/>
  <c r="FI241" i="69"/>
  <c r="FH241" i="69"/>
  <c r="FG241" i="69"/>
  <c r="FF241" i="69"/>
  <c r="FE241" i="69"/>
  <c r="FD241" i="69"/>
  <c r="FC241" i="69"/>
  <c r="FB241" i="69"/>
  <c r="FA241" i="69"/>
  <c r="EZ241" i="69"/>
  <c r="EY241" i="69"/>
  <c r="EX241" i="69"/>
  <c r="EW241" i="69"/>
  <c r="EV241" i="69"/>
  <c r="EU241" i="69"/>
  <c r="ET241" i="69"/>
  <c r="ES241" i="69"/>
  <c r="ER241" i="69"/>
  <c r="EQ241" i="69"/>
  <c r="EP241" i="69"/>
  <c r="EO241" i="69"/>
  <c r="EN241" i="69"/>
  <c r="EM241" i="69"/>
  <c r="EL241" i="69"/>
  <c r="EK241" i="69"/>
  <c r="EJ241" i="69"/>
  <c r="EI241" i="69"/>
  <c r="EH241" i="69"/>
  <c r="EG241" i="69"/>
  <c r="EF241" i="69"/>
  <c r="EE241" i="69"/>
  <c r="ED241" i="69"/>
  <c r="EC241" i="69"/>
  <c r="HF240" i="69"/>
  <c r="HE240" i="69"/>
  <c r="HD240" i="69"/>
  <c r="HC240" i="69"/>
  <c r="HB240" i="69"/>
  <c r="HA240" i="69"/>
  <c r="GZ240" i="69"/>
  <c r="GY240" i="69"/>
  <c r="GX240" i="69"/>
  <c r="GW240" i="69"/>
  <c r="GV240" i="69"/>
  <c r="GU240" i="69"/>
  <c r="GT240" i="69"/>
  <c r="GS240" i="69"/>
  <c r="GR240" i="69"/>
  <c r="GQ240" i="69"/>
  <c r="GP240" i="69"/>
  <c r="GO240" i="69"/>
  <c r="GN240" i="69"/>
  <c r="GM240" i="69"/>
  <c r="GL240" i="69"/>
  <c r="GK240" i="69"/>
  <c r="GJ240" i="69"/>
  <c r="GI240" i="69"/>
  <c r="GH240" i="69"/>
  <c r="GG240" i="69"/>
  <c r="GF240" i="69"/>
  <c r="GE240" i="69"/>
  <c r="GD240" i="69"/>
  <c r="GC240" i="69"/>
  <c r="GB240" i="69"/>
  <c r="GA240" i="69"/>
  <c r="FZ240" i="69"/>
  <c r="FY240" i="69"/>
  <c r="FX240" i="69"/>
  <c r="FW240" i="69"/>
  <c r="FV240" i="69"/>
  <c r="FU240" i="69"/>
  <c r="FT240" i="69"/>
  <c r="FS240" i="69"/>
  <c r="FR240" i="69"/>
  <c r="FQ240" i="69"/>
  <c r="FP240" i="69"/>
  <c r="FO240" i="69"/>
  <c r="FN240" i="69"/>
  <c r="FM240" i="69"/>
  <c r="FL240" i="69"/>
  <c r="FK240" i="69"/>
  <c r="FJ240" i="69"/>
  <c r="FI240" i="69"/>
  <c r="FH240" i="69"/>
  <c r="FG240" i="69"/>
  <c r="FF240" i="69"/>
  <c r="FE240" i="69"/>
  <c r="FD240" i="69"/>
  <c r="FC240" i="69"/>
  <c r="FB240" i="69"/>
  <c r="FA240" i="69"/>
  <c r="EZ240" i="69"/>
  <c r="EY240" i="69"/>
  <c r="EX240" i="69"/>
  <c r="EW240" i="69"/>
  <c r="EV240" i="69"/>
  <c r="EU240" i="69"/>
  <c r="ET240" i="69"/>
  <c r="ES240" i="69"/>
  <c r="ER240" i="69"/>
  <c r="EQ240" i="69"/>
  <c r="EP240" i="69"/>
  <c r="EO240" i="69"/>
  <c r="EN240" i="69"/>
  <c r="EM240" i="69"/>
  <c r="EL240" i="69"/>
  <c r="EK240" i="69"/>
  <c r="EJ240" i="69"/>
  <c r="EI240" i="69"/>
  <c r="EH240" i="69"/>
  <c r="EG240" i="69"/>
  <c r="EF240" i="69"/>
  <c r="EE240" i="69"/>
  <c r="ED240" i="69"/>
  <c r="EC240" i="69"/>
  <c r="HF239" i="69"/>
  <c r="HE239" i="69"/>
  <c r="HD239" i="69"/>
  <c r="HC239" i="69"/>
  <c r="HB239" i="69"/>
  <c r="HA239" i="69"/>
  <c r="GZ239" i="69"/>
  <c r="GY239" i="69"/>
  <c r="GX239" i="69"/>
  <c r="GW239" i="69"/>
  <c r="GV239" i="69"/>
  <c r="GU239" i="69"/>
  <c r="GT239" i="69"/>
  <c r="GS239" i="69"/>
  <c r="GR239" i="69"/>
  <c r="GQ239" i="69"/>
  <c r="GP239" i="69"/>
  <c r="GO239" i="69"/>
  <c r="GN239" i="69"/>
  <c r="GM239" i="69"/>
  <c r="GL239" i="69"/>
  <c r="GK239" i="69"/>
  <c r="GJ239" i="69"/>
  <c r="GI239" i="69"/>
  <c r="GH239" i="69"/>
  <c r="GG239" i="69"/>
  <c r="GF239" i="69"/>
  <c r="GE239" i="69"/>
  <c r="GD239" i="69"/>
  <c r="GC239" i="69"/>
  <c r="GB239" i="69"/>
  <c r="GA239" i="69"/>
  <c r="FZ239" i="69"/>
  <c r="FY239" i="69"/>
  <c r="FX239" i="69"/>
  <c r="FW239" i="69"/>
  <c r="FV239" i="69"/>
  <c r="FU239" i="69"/>
  <c r="FT239" i="69"/>
  <c r="FS239" i="69"/>
  <c r="FR239" i="69"/>
  <c r="FQ239" i="69"/>
  <c r="FP239" i="69"/>
  <c r="FO239" i="69"/>
  <c r="FN239" i="69"/>
  <c r="FM239" i="69"/>
  <c r="FL239" i="69"/>
  <c r="FK239" i="69"/>
  <c r="FJ239" i="69"/>
  <c r="FI239" i="69"/>
  <c r="FH239" i="69"/>
  <c r="FG239" i="69"/>
  <c r="FF239" i="69"/>
  <c r="FE239" i="69"/>
  <c r="FD239" i="69"/>
  <c r="FC239" i="69"/>
  <c r="FB239" i="69"/>
  <c r="FA239" i="69"/>
  <c r="EZ239" i="69"/>
  <c r="EY239" i="69"/>
  <c r="EX239" i="69"/>
  <c r="EW239" i="69"/>
  <c r="EV239" i="69"/>
  <c r="EU239" i="69"/>
  <c r="ET239" i="69"/>
  <c r="ES239" i="69"/>
  <c r="ER239" i="69"/>
  <c r="EQ239" i="69"/>
  <c r="EP239" i="69"/>
  <c r="EO239" i="69"/>
  <c r="EN239" i="69"/>
  <c r="EM239" i="69"/>
  <c r="EL239" i="69"/>
  <c r="EK239" i="69"/>
  <c r="EJ239" i="69"/>
  <c r="EI239" i="69"/>
  <c r="EH239" i="69"/>
  <c r="EG239" i="69"/>
  <c r="EF239" i="69"/>
  <c r="EE239" i="69"/>
  <c r="ED239" i="69"/>
  <c r="EC239" i="69"/>
  <c r="HF238" i="69"/>
  <c r="HE238" i="69"/>
  <c r="HD238" i="69"/>
  <c r="HC238" i="69"/>
  <c r="HB238" i="69"/>
  <c r="HA238" i="69"/>
  <c r="GZ238" i="69"/>
  <c r="GY238" i="69"/>
  <c r="GX238" i="69"/>
  <c r="GW238" i="69"/>
  <c r="GV238" i="69"/>
  <c r="GU238" i="69"/>
  <c r="GT238" i="69"/>
  <c r="GS238" i="69"/>
  <c r="GR238" i="69"/>
  <c r="GQ238" i="69"/>
  <c r="GP238" i="69"/>
  <c r="GO238" i="69"/>
  <c r="GN238" i="69"/>
  <c r="GM238" i="69"/>
  <c r="GL238" i="69"/>
  <c r="GK238" i="69"/>
  <c r="GJ238" i="69"/>
  <c r="GI238" i="69"/>
  <c r="GH238" i="69"/>
  <c r="GG238" i="69"/>
  <c r="GF238" i="69"/>
  <c r="GE238" i="69"/>
  <c r="GD238" i="69"/>
  <c r="GC238" i="69"/>
  <c r="GB238" i="69"/>
  <c r="GA238" i="69"/>
  <c r="FZ238" i="69"/>
  <c r="FY238" i="69"/>
  <c r="FX238" i="69"/>
  <c r="FW238" i="69"/>
  <c r="FV238" i="69"/>
  <c r="FU238" i="69"/>
  <c r="FT238" i="69"/>
  <c r="FS238" i="69"/>
  <c r="FR238" i="69"/>
  <c r="FQ238" i="69"/>
  <c r="FP238" i="69"/>
  <c r="FO238" i="69"/>
  <c r="FN238" i="69"/>
  <c r="FM238" i="69"/>
  <c r="FL238" i="69"/>
  <c r="FK238" i="69"/>
  <c r="FJ238" i="69"/>
  <c r="FI238" i="69"/>
  <c r="FH238" i="69"/>
  <c r="FG238" i="69"/>
  <c r="FF238" i="69"/>
  <c r="FE238" i="69"/>
  <c r="FD238" i="69"/>
  <c r="FC238" i="69"/>
  <c r="FB238" i="69"/>
  <c r="FA238" i="69"/>
  <c r="EZ238" i="69"/>
  <c r="EY238" i="69"/>
  <c r="EX238" i="69"/>
  <c r="EW238" i="69"/>
  <c r="EV238" i="69"/>
  <c r="EU238" i="69"/>
  <c r="ET238" i="69"/>
  <c r="ES238" i="69"/>
  <c r="ER238" i="69"/>
  <c r="EQ238" i="69"/>
  <c r="EP238" i="69"/>
  <c r="EO238" i="69"/>
  <c r="EN238" i="69"/>
  <c r="EM238" i="69"/>
  <c r="EL238" i="69"/>
  <c r="EK238" i="69"/>
  <c r="EJ238" i="69"/>
  <c r="EI238" i="69"/>
  <c r="EH238" i="69"/>
  <c r="EG238" i="69"/>
  <c r="EF238" i="69"/>
  <c r="EE238" i="69"/>
  <c r="ED238" i="69"/>
  <c r="EC238" i="69"/>
  <c r="HF237" i="69"/>
  <c r="HE237" i="69"/>
  <c r="HD237" i="69"/>
  <c r="HC237" i="69"/>
  <c r="HB237" i="69"/>
  <c r="HA237" i="69"/>
  <c r="GZ237" i="69"/>
  <c r="GY237" i="69"/>
  <c r="GX237" i="69"/>
  <c r="GW237" i="69"/>
  <c r="GV237" i="69"/>
  <c r="GU237" i="69"/>
  <c r="GT237" i="69"/>
  <c r="GS237" i="69"/>
  <c r="GR237" i="69"/>
  <c r="GQ237" i="69"/>
  <c r="GP237" i="69"/>
  <c r="GO237" i="69"/>
  <c r="GN237" i="69"/>
  <c r="GM237" i="69"/>
  <c r="GL237" i="69"/>
  <c r="GK237" i="69"/>
  <c r="GJ237" i="69"/>
  <c r="GI237" i="69"/>
  <c r="GH237" i="69"/>
  <c r="GG237" i="69"/>
  <c r="GF237" i="69"/>
  <c r="GE237" i="69"/>
  <c r="GD237" i="69"/>
  <c r="GC237" i="69"/>
  <c r="GB237" i="69"/>
  <c r="GA237" i="69"/>
  <c r="FZ237" i="69"/>
  <c r="FY237" i="69"/>
  <c r="FX237" i="69"/>
  <c r="FW237" i="69"/>
  <c r="FV237" i="69"/>
  <c r="FU237" i="69"/>
  <c r="FT237" i="69"/>
  <c r="FS237" i="69"/>
  <c r="FR237" i="69"/>
  <c r="FQ237" i="69"/>
  <c r="FP237" i="69"/>
  <c r="FO237" i="69"/>
  <c r="FN237" i="69"/>
  <c r="FM237" i="69"/>
  <c r="FL237" i="69"/>
  <c r="FK237" i="69"/>
  <c r="FJ237" i="69"/>
  <c r="FI237" i="69"/>
  <c r="FH237" i="69"/>
  <c r="FG237" i="69"/>
  <c r="FF237" i="69"/>
  <c r="FE237" i="69"/>
  <c r="FD237" i="69"/>
  <c r="FC237" i="69"/>
  <c r="FB237" i="69"/>
  <c r="FA237" i="69"/>
  <c r="EZ237" i="69"/>
  <c r="EY237" i="69"/>
  <c r="EX237" i="69"/>
  <c r="EW237" i="69"/>
  <c r="EV237" i="69"/>
  <c r="EU237" i="69"/>
  <c r="ET237" i="69"/>
  <c r="ES237" i="69"/>
  <c r="ER237" i="69"/>
  <c r="EQ237" i="69"/>
  <c r="EP237" i="69"/>
  <c r="EO237" i="69"/>
  <c r="EN237" i="69"/>
  <c r="EM237" i="69"/>
  <c r="EL237" i="69"/>
  <c r="EK237" i="69"/>
  <c r="EJ237" i="69"/>
  <c r="EI237" i="69"/>
  <c r="EH237" i="69"/>
  <c r="EG237" i="69"/>
  <c r="EF237" i="69"/>
  <c r="EE237" i="69"/>
  <c r="ED237" i="69"/>
  <c r="EC237" i="69"/>
  <c r="HF236" i="69"/>
  <c r="HE236" i="69"/>
  <c r="HD236" i="69"/>
  <c r="HC236" i="69"/>
  <c r="HB236" i="69"/>
  <c r="HA236" i="69"/>
  <c r="GZ236" i="69"/>
  <c r="GY236" i="69"/>
  <c r="GX236" i="69"/>
  <c r="GW236" i="69"/>
  <c r="GV236" i="69"/>
  <c r="GU236" i="69"/>
  <c r="GT236" i="69"/>
  <c r="GS236" i="69"/>
  <c r="GR236" i="69"/>
  <c r="GQ236" i="69"/>
  <c r="GP236" i="69"/>
  <c r="GO236" i="69"/>
  <c r="GN236" i="69"/>
  <c r="GM236" i="69"/>
  <c r="GL236" i="69"/>
  <c r="GK236" i="69"/>
  <c r="GJ236" i="69"/>
  <c r="GI236" i="69"/>
  <c r="GH236" i="69"/>
  <c r="GG236" i="69"/>
  <c r="GF236" i="69"/>
  <c r="GE236" i="69"/>
  <c r="GD236" i="69"/>
  <c r="GC236" i="69"/>
  <c r="GB236" i="69"/>
  <c r="GA236" i="69"/>
  <c r="FZ236" i="69"/>
  <c r="FY236" i="69"/>
  <c r="FX236" i="69"/>
  <c r="FW236" i="69"/>
  <c r="FV236" i="69"/>
  <c r="FU236" i="69"/>
  <c r="FT236" i="69"/>
  <c r="FS236" i="69"/>
  <c r="FR236" i="69"/>
  <c r="FQ236" i="69"/>
  <c r="FP236" i="69"/>
  <c r="FO236" i="69"/>
  <c r="FN236" i="69"/>
  <c r="FM236" i="69"/>
  <c r="FL236" i="69"/>
  <c r="FK236" i="69"/>
  <c r="FJ236" i="69"/>
  <c r="FI236" i="69"/>
  <c r="FH236" i="69"/>
  <c r="FG236" i="69"/>
  <c r="FF236" i="69"/>
  <c r="FE236" i="69"/>
  <c r="FD236" i="69"/>
  <c r="FC236" i="69"/>
  <c r="FB236" i="69"/>
  <c r="FA236" i="69"/>
  <c r="EZ236" i="69"/>
  <c r="EY236" i="69"/>
  <c r="EX236" i="69"/>
  <c r="EW236" i="69"/>
  <c r="EV236" i="69"/>
  <c r="EU236" i="69"/>
  <c r="ET236" i="69"/>
  <c r="ES236" i="69"/>
  <c r="ER236" i="69"/>
  <c r="EQ236" i="69"/>
  <c r="EP236" i="69"/>
  <c r="EO236" i="69"/>
  <c r="EN236" i="69"/>
  <c r="EM236" i="69"/>
  <c r="EL236" i="69"/>
  <c r="EK236" i="69"/>
  <c r="EJ236" i="69"/>
  <c r="EI236" i="69"/>
  <c r="EH236" i="69"/>
  <c r="EG236" i="69"/>
  <c r="EF236" i="69"/>
  <c r="EE236" i="69"/>
  <c r="ED236" i="69"/>
  <c r="EC236" i="69"/>
  <c r="HF235" i="69"/>
  <c r="HE235" i="69"/>
  <c r="HD235" i="69"/>
  <c r="HC235" i="69"/>
  <c r="HB235" i="69"/>
  <c r="HA235" i="69"/>
  <c r="GZ235" i="69"/>
  <c r="GY235" i="69"/>
  <c r="GX235" i="69"/>
  <c r="GW235" i="69"/>
  <c r="GV235" i="69"/>
  <c r="GU235" i="69"/>
  <c r="GT235" i="69"/>
  <c r="GS235" i="69"/>
  <c r="GR235" i="69"/>
  <c r="GQ235" i="69"/>
  <c r="GP235" i="69"/>
  <c r="GO235" i="69"/>
  <c r="GN235" i="69"/>
  <c r="GM235" i="69"/>
  <c r="GL235" i="69"/>
  <c r="GK235" i="69"/>
  <c r="GJ235" i="69"/>
  <c r="GI235" i="69"/>
  <c r="GH235" i="69"/>
  <c r="GG235" i="69"/>
  <c r="GF235" i="69"/>
  <c r="GE235" i="69"/>
  <c r="GD235" i="69"/>
  <c r="GC235" i="69"/>
  <c r="GB235" i="69"/>
  <c r="GA235" i="69"/>
  <c r="FZ235" i="69"/>
  <c r="FY235" i="69"/>
  <c r="FX235" i="69"/>
  <c r="FW235" i="69"/>
  <c r="FV235" i="69"/>
  <c r="FU235" i="69"/>
  <c r="FT235" i="69"/>
  <c r="FS235" i="69"/>
  <c r="FR235" i="69"/>
  <c r="FQ235" i="69"/>
  <c r="FP235" i="69"/>
  <c r="FO235" i="69"/>
  <c r="FN235" i="69"/>
  <c r="FM235" i="69"/>
  <c r="FL235" i="69"/>
  <c r="FK235" i="69"/>
  <c r="FJ235" i="69"/>
  <c r="FI235" i="69"/>
  <c r="FH235" i="69"/>
  <c r="FG235" i="69"/>
  <c r="FF235" i="69"/>
  <c r="FE235" i="69"/>
  <c r="FD235" i="69"/>
  <c r="FC235" i="69"/>
  <c r="FB235" i="69"/>
  <c r="FA235" i="69"/>
  <c r="EZ235" i="69"/>
  <c r="EY235" i="69"/>
  <c r="EX235" i="69"/>
  <c r="EW235" i="69"/>
  <c r="EV235" i="69"/>
  <c r="EU235" i="69"/>
  <c r="ET235" i="69"/>
  <c r="ES235" i="69"/>
  <c r="ER235" i="69"/>
  <c r="EQ235" i="69"/>
  <c r="EP235" i="69"/>
  <c r="EO235" i="69"/>
  <c r="EN235" i="69"/>
  <c r="EM235" i="69"/>
  <c r="EL235" i="69"/>
  <c r="EK235" i="69"/>
  <c r="EJ235" i="69"/>
  <c r="EI235" i="69"/>
  <c r="EH235" i="69"/>
  <c r="EG235" i="69"/>
  <c r="EF235" i="69"/>
  <c r="EE235" i="69"/>
  <c r="ED235" i="69"/>
  <c r="EC235" i="69"/>
  <c r="HF234" i="69"/>
  <c r="HE234" i="69"/>
  <c r="HD234" i="69"/>
  <c r="HC234" i="69"/>
  <c r="HB234" i="69"/>
  <c r="HA234" i="69"/>
  <c r="GZ234" i="69"/>
  <c r="GY234" i="69"/>
  <c r="GX234" i="69"/>
  <c r="GW234" i="69"/>
  <c r="GV234" i="69"/>
  <c r="GU234" i="69"/>
  <c r="GT234" i="69"/>
  <c r="GS234" i="69"/>
  <c r="GR234" i="69"/>
  <c r="GQ234" i="69"/>
  <c r="GP234" i="69"/>
  <c r="GO234" i="69"/>
  <c r="GN234" i="69"/>
  <c r="GM234" i="69"/>
  <c r="GL234" i="69"/>
  <c r="GK234" i="69"/>
  <c r="GJ234" i="69"/>
  <c r="GI234" i="69"/>
  <c r="GH234" i="69"/>
  <c r="GG234" i="69"/>
  <c r="GF234" i="69"/>
  <c r="GE234" i="69"/>
  <c r="GD234" i="69"/>
  <c r="GC234" i="69"/>
  <c r="GB234" i="69"/>
  <c r="GA234" i="69"/>
  <c r="FZ234" i="69"/>
  <c r="FY234" i="69"/>
  <c r="FX234" i="69"/>
  <c r="FW234" i="69"/>
  <c r="FV234" i="69"/>
  <c r="FU234" i="69"/>
  <c r="FT234" i="69"/>
  <c r="FS234" i="69"/>
  <c r="FR234" i="69"/>
  <c r="FQ234" i="69"/>
  <c r="FP234" i="69"/>
  <c r="FO234" i="69"/>
  <c r="FN234" i="69"/>
  <c r="FM234" i="69"/>
  <c r="FL234" i="69"/>
  <c r="FK234" i="69"/>
  <c r="FJ234" i="69"/>
  <c r="FI234" i="69"/>
  <c r="FH234" i="69"/>
  <c r="FG234" i="69"/>
  <c r="FF234" i="69"/>
  <c r="FE234" i="69"/>
  <c r="FD234" i="69"/>
  <c r="FC234" i="69"/>
  <c r="FB234" i="69"/>
  <c r="FA234" i="69"/>
  <c r="EZ234" i="69"/>
  <c r="EY234" i="69"/>
  <c r="EX234" i="69"/>
  <c r="EW234" i="69"/>
  <c r="EV234" i="69"/>
  <c r="EU234" i="69"/>
  <c r="ET234" i="69"/>
  <c r="ES234" i="69"/>
  <c r="ER234" i="69"/>
  <c r="EQ234" i="69"/>
  <c r="EP234" i="69"/>
  <c r="EO234" i="69"/>
  <c r="EN234" i="69"/>
  <c r="EM234" i="69"/>
  <c r="EL234" i="69"/>
  <c r="EK234" i="69"/>
  <c r="EJ234" i="69"/>
  <c r="EI234" i="69"/>
  <c r="EH234" i="69"/>
  <c r="EG234" i="69"/>
  <c r="EF234" i="69"/>
  <c r="EE234" i="69"/>
  <c r="ED234" i="69"/>
  <c r="EC234" i="69"/>
  <c r="HF233" i="69"/>
  <c r="HE233" i="69"/>
  <c r="HD233" i="69"/>
  <c r="HC233" i="69"/>
  <c r="HB233" i="69"/>
  <c r="HA233" i="69"/>
  <c r="GZ233" i="69"/>
  <c r="GY233" i="69"/>
  <c r="GX233" i="69"/>
  <c r="GW233" i="69"/>
  <c r="GV233" i="69"/>
  <c r="GU233" i="69"/>
  <c r="GT233" i="69"/>
  <c r="GS233" i="69"/>
  <c r="GR233" i="69"/>
  <c r="GQ233" i="69"/>
  <c r="GP233" i="69"/>
  <c r="GO233" i="69"/>
  <c r="GN233" i="69"/>
  <c r="GM233" i="69"/>
  <c r="GL233" i="69"/>
  <c r="GK233" i="69"/>
  <c r="GJ233" i="69"/>
  <c r="GI233" i="69"/>
  <c r="GH233" i="69"/>
  <c r="GG233" i="69"/>
  <c r="GF233" i="69"/>
  <c r="GE233" i="69"/>
  <c r="GD233" i="69"/>
  <c r="GC233" i="69"/>
  <c r="GB233" i="69"/>
  <c r="GA233" i="69"/>
  <c r="FZ233" i="69"/>
  <c r="FY233" i="69"/>
  <c r="FX233" i="69"/>
  <c r="FW233" i="69"/>
  <c r="FV233" i="69"/>
  <c r="FU233" i="69"/>
  <c r="FT233" i="69"/>
  <c r="FS233" i="69"/>
  <c r="FR233" i="69"/>
  <c r="FQ233" i="69"/>
  <c r="FP233" i="69"/>
  <c r="FO233" i="69"/>
  <c r="FN233" i="69"/>
  <c r="FM233" i="69"/>
  <c r="FL233" i="69"/>
  <c r="FK233" i="69"/>
  <c r="FJ233" i="69"/>
  <c r="FI233" i="69"/>
  <c r="FH233" i="69"/>
  <c r="FG233" i="69"/>
  <c r="FF233" i="69"/>
  <c r="FE233" i="69"/>
  <c r="FD233" i="69"/>
  <c r="FC233" i="69"/>
  <c r="FB233" i="69"/>
  <c r="FA233" i="69"/>
  <c r="EZ233" i="69"/>
  <c r="EY233" i="69"/>
  <c r="EX233" i="69"/>
  <c r="EW233" i="69"/>
  <c r="EV233" i="69"/>
  <c r="EU233" i="69"/>
  <c r="ET233" i="69"/>
  <c r="ES233" i="69"/>
  <c r="ER233" i="69"/>
  <c r="EQ233" i="69"/>
  <c r="EP233" i="69"/>
  <c r="EO233" i="69"/>
  <c r="EN233" i="69"/>
  <c r="EM233" i="69"/>
  <c r="EL233" i="69"/>
  <c r="EK233" i="69"/>
  <c r="EJ233" i="69"/>
  <c r="EI233" i="69"/>
  <c r="EH233" i="69"/>
  <c r="EG233" i="69"/>
  <c r="EF233" i="69"/>
  <c r="EE233" i="69"/>
  <c r="ED233" i="69"/>
  <c r="EC233" i="69"/>
  <c r="HF232" i="69"/>
  <c r="HE232" i="69"/>
  <c r="HD232" i="69"/>
  <c r="HC232" i="69"/>
  <c r="HB232" i="69"/>
  <c r="HA232" i="69"/>
  <c r="GZ232" i="69"/>
  <c r="GY232" i="69"/>
  <c r="GX232" i="69"/>
  <c r="GW232" i="69"/>
  <c r="GV232" i="69"/>
  <c r="GU232" i="69"/>
  <c r="GT232" i="69"/>
  <c r="GS232" i="69"/>
  <c r="GR232" i="69"/>
  <c r="GQ232" i="69"/>
  <c r="GP232" i="69"/>
  <c r="GO232" i="69"/>
  <c r="GN232" i="69"/>
  <c r="GM232" i="69"/>
  <c r="GL232" i="69"/>
  <c r="GK232" i="69"/>
  <c r="GJ232" i="69"/>
  <c r="GI232" i="69"/>
  <c r="GH232" i="69"/>
  <c r="GG232" i="69"/>
  <c r="GF232" i="69"/>
  <c r="GE232" i="69"/>
  <c r="GD232" i="69"/>
  <c r="GC232" i="69"/>
  <c r="GB232" i="69"/>
  <c r="GA232" i="69"/>
  <c r="FZ232" i="69"/>
  <c r="FY232" i="69"/>
  <c r="FX232" i="69"/>
  <c r="FW232" i="69"/>
  <c r="FV232" i="69"/>
  <c r="FU232" i="69"/>
  <c r="FT232" i="69"/>
  <c r="FS232" i="69"/>
  <c r="FR232" i="69"/>
  <c r="FQ232" i="69"/>
  <c r="FP232" i="69"/>
  <c r="FO232" i="69"/>
  <c r="FN232" i="69"/>
  <c r="FM232" i="69"/>
  <c r="FL232" i="69"/>
  <c r="FK232" i="69"/>
  <c r="FJ232" i="69"/>
  <c r="FI232" i="69"/>
  <c r="FH232" i="69"/>
  <c r="FG232" i="69"/>
  <c r="FF232" i="69"/>
  <c r="FE232" i="69"/>
  <c r="FD232" i="69"/>
  <c r="FC232" i="69"/>
  <c r="FB232" i="69"/>
  <c r="FA232" i="69"/>
  <c r="EZ232" i="69"/>
  <c r="EY232" i="69"/>
  <c r="EX232" i="69"/>
  <c r="EW232" i="69"/>
  <c r="EV232" i="69"/>
  <c r="EU232" i="69"/>
  <c r="ET232" i="69"/>
  <c r="ES232" i="69"/>
  <c r="ER232" i="69"/>
  <c r="EQ232" i="69"/>
  <c r="EP232" i="69"/>
  <c r="EO232" i="69"/>
  <c r="EN232" i="69"/>
  <c r="EM232" i="69"/>
  <c r="EL232" i="69"/>
  <c r="EK232" i="69"/>
  <c r="EJ232" i="69"/>
  <c r="EI232" i="69"/>
  <c r="EH232" i="69"/>
  <c r="EG232" i="69"/>
  <c r="EF232" i="69"/>
  <c r="EE232" i="69"/>
  <c r="ED232" i="69"/>
  <c r="EC232" i="69"/>
  <c r="HF231" i="69"/>
  <c r="HE231" i="69"/>
  <c r="HD231" i="69"/>
  <c r="HC231" i="69"/>
  <c r="HB231" i="69"/>
  <c r="HA231" i="69"/>
  <c r="GZ231" i="69"/>
  <c r="GY231" i="69"/>
  <c r="GX231" i="69"/>
  <c r="GW231" i="69"/>
  <c r="GV231" i="69"/>
  <c r="GU231" i="69"/>
  <c r="GT231" i="69"/>
  <c r="GS231" i="69"/>
  <c r="GR231" i="69"/>
  <c r="GQ231" i="69"/>
  <c r="GP231" i="69"/>
  <c r="GO231" i="69"/>
  <c r="GN231" i="69"/>
  <c r="GM231" i="69"/>
  <c r="GL231" i="69"/>
  <c r="GK231" i="69"/>
  <c r="GJ231" i="69"/>
  <c r="GI231" i="69"/>
  <c r="GH231" i="69"/>
  <c r="GG231" i="69"/>
  <c r="GF231" i="69"/>
  <c r="GE231" i="69"/>
  <c r="GD231" i="69"/>
  <c r="GC231" i="69"/>
  <c r="GB231" i="69"/>
  <c r="GA231" i="69"/>
  <c r="FZ231" i="69"/>
  <c r="FY231" i="69"/>
  <c r="FX231" i="69"/>
  <c r="FW231" i="69"/>
  <c r="FV231" i="69"/>
  <c r="FU231" i="69"/>
  <c r="FT231" i="69"/>
  <c r="FS231" i="69"/>
  <c r="FR231" i="69"/>
  <c r="FQ231" i="69"/>
  <c r="FP231" i="69"/>
  <c r="FO231" i="69"/>
  <c r="FN231" i="69"/>
  <c r="FM231" i="69"/>
  <c r="FL231" i="69"/>
  <c r="FK231" i="69"/>
  <c r="FJ231" i="69"/>
  <c r="FI231" i="69"/>
  <c r="FH231" i="69"/>
  <c r="FG231" i="69"/>
  <c r="FF231" i="69"/>
  <c r="FE231" i="69"/>
  <c r="FD231" i="69"/>
  <c r="FC231" i="69"/>
  <c r="FB231" i="69"/>
  <c r="FA231" i="69"/>
  <c r="EZ231" i="69"/>
  <c r="EY231" i="69"/>
  <c r="EX231" i="69"/>
  <c r="EW231" i="69"/>
  <c r="EV231" i="69"/>
  <c r="EU231" i="69"/>
  <c r="ET231" i="69"/>
  <c r="ES231" i="69"/>
  <c r="ER231" i="69"/>
  <c r="EQ231" i="69"/>
  <c r="EP231" i="69"/>
  <c r="EO231" i="69"/>
  <c r="EN231" i="69"/>
  <c r="EM231" i="69"/>
  <c r="EL231" i="69"/>
  <c r="EK231" i="69"/>
  <c r="EJ231" i="69"/>
  <c r="EI231" i="69"/>
  <c r="EH231" i="69"/>
  <c r="EG231" i="69"/>
  <c r="EF231" i="69"/>
  <c r="EE231" i="69"/>
  <c r="ED231" i="69"/>
  <c r="EC231" i="69"/>
  <c r="HF230" i="69"/>
  <c r="HE230" i="69"/>
  <c r="HD230" i="69"/>
  <c r="HC230" i="69"/>
  <c r="HB230" i="69"/>
  <c r="HA230" i="69"/>
  <c r="GZ230" i="69"/>
  <c r="GY230" i="69"/>
  <c r="GX230" i="69"/>
  <c r="GW230" i="69"/>
  <c r="GV230" i="69"/>
  <c r="GU230" i="69"/>
  <c r="GT230" i="69"/>
  <c r="GS230" i="69"/>
  <c r="GR230" i="69"/>
  <c r="GQ230" i="69"/>
  <c r="GP230" i="69"/>
  <c r="GO230" i="69"/>
  <c r="GN230" i="69"/>
  <c r="GM230" i="69"/>
  <c r="GL230" i="69"/>
  <c r="GK230" i="69"/>
  <c r="GJ230" i="69"/>
  <c r="GI230" i="69"/>
  <c r="GH230" i="69"/>
  <c r="GG230" i="69"/>
  <c r="GF230" i="69"/>
  <c r="GE230" i="69"/>
  <c r="GD230" i="69"/>
  <c r="GC230" i="69"/>
  <c r="GB230" i="69"/>
  <c r="GA230" i="69"/>
  <c r="FZ230" i="69"/>
  <c r="FY230" i="69"/>
  <c r="FX230" i="69"/>
  <c r="FW230" i="69"/>
  <c r="FV230" i="69"/>
  <c r="FU230" i="69"/>
  <c r="FT230" i="69"/>
  <c r="FS230" i="69"/>
  <c r="FR230" i="69"/>
  <c r="FQ230" i="69"/>
  <c r="FP230" i="69"/>
  <c r="FO230" i="69"/>
  <c r="FN230" i="69"/>
  <c r="FM230" i="69"/>
  <c r="FL230" i="69"/>
  <c r="FK230" i="69"/>
  <c r="FJ230" i="69"/>
  <c r="FI230" i="69"/>
  <c r="FH230" i="69"/>
  <c r="FG230" i="69"/>
  <c r="FF230" i="69"/>
  <c r="FE230" i="69"/>
  <c r="FD230" i="69"/>
  <c r="FC230" i="69"/>
  <c r="FB230" i="69"/>
  <c r="FA230" i="69"/>
  <c r="EZ230" i="69"/>
  <c r="EY230" i="69"/>
  <c r="EX230" i="69"/>
  <c r="EW230" i="69"/>
  <c r="EV230" i="69"/>
  <c r="EU230" i="69"/>
  <c r="ET230" i="69"/>
  <c r="ES230" i="69"/>
  <c r="ER230" i="69"/>
  <c r="EQ230" i="69"/>
  <c r="EP230" i="69"/>
  <c r="EO230" i="69"/>
  <c r="EN230" i="69"/>
  <c r="EM230" i="69"/>
  <c r="EL230" i="69"/>
  <c r="EK230" i="69"/>
  <c r="EJ230" i="69"/>
  <c r="EI230" i="69"/>
  <c r="EH230" i="69"/>
  <c r="EG230" i="69"/>
  <c r="EF230" i="69"/>
  <c r="EE230" i="69"/>
  <c r="ED230" i="69"/>
  <c r="EC230" i="69"/>
  <c r="HF229" i="69"/>
  <c r="HE229" i="69"/>
  <c r="HD229" i="69"/>
  <c r="HC229" i="69"/>
  <c r="HB229" i="69"/>
  <c r="HA229" i="69"/>
  <c r="GZ229" i="69"/>
  <c r="GY229" i="69"/>
  <c r="GX229" i="69"/>
  <c r="GW229" i="69"/>
  <c r="GV229" i="69"/>
  <c r="GU229" i="69"/>
  <c r="GT229" i="69"/>
  <c r="GS229" i="69"/>
  <c r="GR229" i="69"/>
  <c r="GQ229" i="69"/>
  <c r="GP229" i="69"/>
  <c r="GO229" i="69"/>
  <c r="GN229" i="69"/>
  <c r="GM229" i="69"/>
  <c r="GL229" i="69"/>
  <c r="GK229" i="69"/>
  <c r="GJ229" i="69"/>
  <c r="GI229" i="69"/>
  <c r="GH229" i="69"/>
  <c r="GG229" i="69"/>
  <c r="GF229" i="69"/>
  <c r="GE229" i="69"/>
  <c r="GD229" i="69"/>
  <c r="GC229" i="69"/>
  <c r="GB229" i="69"/>
  <c r="GA229" i="69"/>
  <c r="FZ229" i="69"/>
  <c r="FY229" i="69"/>
  <c r="FX229" i="69"/>
  <c r="FW229" i="69"/>
  <c r="FV229" i="69"/>
  <c r="FU229" i="69"/>
  <c r="FT229" i="69"/>
  <c r="FS229" i="69"/>
  <c r="FR229" i="69"/>
  <c r="FQ229" i="69"/>
  <c r="FP229" i="69"/>
  <c r="FO229" i="69"/>
  <c r="FN229" i="69"/>
  <c r="FM229" i="69"/>
  <c r="FL229" i="69"/>
  <c r="FK229" i="69"/>
  <c r="FJ229" i="69"/>
  <c r="FI229" i="69"/>
  <c r="FH229" i="69"/>
  <c r="FG229" i="69"/>
  <c r="FF229" i="69"/>
  <c r="FE229" i="69"/>
  <c r="FD229" i="69"/>
  <c r="FC229" i="69"/>
  <c r="FB229" i="69"/>
  <c r="FA229" i="69"/>
  <c r="EZ229" i="69"/>
  <c r="EY229" i="69"/>
  <c r="EX229" i="69"/>
  <c r="EW229" i="69"/>
  <c r="EV229" i="69"/>
  <c r="EU229" i="69"/>
  <c r="ET229" i="69"/>
  <c r="ES229" i="69"/>
  <c r="ER229" i="69"/>
  <c r="EQ229" i="69"/>
  <c r="EP229" i="69"/>
  <c r="EO229" i="69"/>
  <c r="EN229" i="69"/>
  <c r="EM229" i="69"/>
  <c r="EL229" i="69"/>
  <c r="EK229" i="69"/>
  <c r="EJ229" i="69"/>
  <c r="EI229" i="69"/>
  <c r="EH229" i="69"/>
  <c r="EG229" i="69"/>
  <c r="EF229" i="69"/>
  <c r="EE229" i="69"/>
  <c r="ED229" i="69"/>
  <c r="EC229" i="69"/>
  <c r="HF228" i="69"/>
  <c r="HE228" i="69"/>
  <c r="HD228" i="69"/>
  <c r="HC228" i="69"/>
  <c r="HB228" i="69"/>
  <c r="HA228" i="69"/>
  <c r="GZ228" i="69"/>
  <c r="GY228" i="69"/>
  <c r="GX228" i="69"/>
  <c r="GW228" i="69"/>
  <c r="GV228" i="69"/>
  <c r="GU228" i="69"/>
  <c r="GT228" i="69"/>
  <c r="GS228" i="69"/>
  <c r="GR228" i="69"/>
  <c r="GQ228" i="69"/>
  <c r="GP228" i="69"/>
  <c r="GO228" i="69"/>
  <c r="GN228" i="69"/>
  <c r="GM228" i="69"/>
  <c r="GL228" i="69"/>
  <c r="GK228" i="69"/>
  <c r="GJ228" i="69"/>
  <c r="GI228" i="69"/>
  <c r="GH228" i="69"/>
  <c r="GG228" i="69"/>
  <c r="GF228" i="69"/>
  <c r="GE228" i="69"/>
  <c r="GD228" i="69"/>
  <c r="GC228" i="69"/>
  <c r="GB228" i="69"/>
  <c r="GA228" i="69"/>
  <c r="FZ228" i="69"/>
  <c r="FY228" i="69"/>
  <c r="FX228" i="69"/>
  <c r="FW228" i="69"/>
  <c r="FV228" i="69"/>
  <c r="FU228" i="69"/>
  <c r="FT228" i="69"/>
  <c r="FS228" i="69"/>
  <c r="FR228" i="69"/>
  <c r="FQ228" i="69"/>
  <c r="FP228" i="69"/>
  <c r="FO228" i="69"/>
  <c r="FN228" i="69"/>
  <c r="FM228" i="69"/>
  <c r="FL228" i="69"/>
  <c r="FK228" i="69"/>
  <c r="FJ228" i="69"/>
  <c r="FI228" i="69"/>
  <c r="FH228" i="69"/>
  <c r="FG228" i="69"/>
  <c r="FF228" i="69"/>
  <c r="FE228" i="69"/>
  <c r="FD228" i="69"/>
  <c r="FC228" i="69"/>
  <c r="FB228" i="69"/>
  <c r="FA228" i="69"/>
  <c r="EZ228" i="69"/>
  <c r="EY228" i="69"/>
  <c r="EX228" i="69"/>
  <c r="EW228" i="69"/>
  <c r="EV228" i="69"/>
  <c r="EU228" i="69"/>
  <c r="ET228" i="69"/>
  <c r="ES228" i="69"/>
  <c r="ER228" i="69"/>
  <c r="EQ228" i="69"/>
  <c r="EP228" i="69"/>
  <c r="EO228" i="69"/>
  <c r="EN228" i="69"/>
  <c r="EM228" i="69"/>
  <c r="EL228" i="69"/>
  <c r="EK228" i="69"/>
  <c r="EJ228" i="69"/>
  <c r="EI228" i="69"/>
  <c r="EH228" i="69"/>
  <c r="EG228" i="69"/>
  <c r="EF228" i="69"/>
  <c r="EE228" i="69"/>
  <c r="ED228" i="69"/>
  <c r="EC228" i="69"/>
  <c r="HF227" i="69"/>
  <c r="HE227" i="69"/>
  <c r="HD227" i="69"/>
  <c r="HC227" i="69"/>
  <c r="HB227" i="69"/>
  <c r="HA227" i="69"/>
  <c r="GZ227" i="69"/>
  <c r="GY227" i="69"/>
  <c r="GX227" i="69"/>
  <c r="GW227" i="69"/>
  <c r="GV227" i="69"/>
  <c r="GU227" i="69"/>
  <c r="GT227" i="69"/>
  <c r="GS227" i="69"/>
  <c r="GR227" i="69"/>
  <c r="GQ227" i="69"/>
  <c r="GP227" i="69"/>
  <c r="GO227" i="69"/>
  <c r="GN227" i="69"/>
  <c r="GM227" i="69"/>
  <c r="GL227" i="69"/>
  <c r="GK227" i="69"/>
  <c r="GJ227" i="69"/>
  <c r="GI227" i="69"/>
  <c r="GH227" i="69"/>
  <c r="GG227" i="69"/>
  <c r="GF227" i="69"/>
  <c r="GE227" i="69"/>
  <c r="GD227" i="69"/>
  <c r="GC227" i="69"/>
  <c r="GB227" i="69"/>
  <c r="GA227" i="69"/>
  <c r="FZ227" i="69"/>
  <c r="FY227" i="69"/>
  <c r="FX227" i="69"/>
  <c r="FW227" i="69"/>
  <c r="FV227" i="69"/>
  <c r="FU227" i="69"/>
  <c r="FT227" i="69"/>
  <c r="FS227" i="69"/>
  <c r="FR227" i="69"/>
  <c r="FQ227" i="69"/>
  <c r="FP227" i="69"/>
  <c r="FO227" i="69"/>
  <c r="FN227" i="69"/>
  <c r="FM227" i="69"/>
  <c r="FL227" i="69"/>
  <c r="FK227" i="69"/>
  <c r="FJ227" i="69"/>
  <c r="FI227" i="69"/>
  <c r="FH227" i="69"/>
  <c r="FG227" i="69"/>
  <c r="FF227" i="69"/>
  <c r="FE227" i="69"/>
  <c r="FD227" i="69"/>
  <c r="FC227" i="69"/>
  <c r="FB227" i="69"/>
  <c r="FA227" i="69"/>
  <c r="EZ227" i="69"/>
  <c r="EY227" i="69"/>
  <c r="EX227" i="69"/>
  <c r="EW227" i="69"/>
  <c r="EV227" i="69"/>
  <c r="EU227" i="69"/>
  <c r="ET227" i="69"/>
  <c r="ES227" i="69"/>
  <c r="ER227" i="69"/>
  <c r="EQ227" i="69"/>
  <c r="EP227" i="69"/>
  <c r="EO227" i="69"/>
  <c r="EN227" i="69"/>
  <c r="EM227" i="69"/>
  <c r="EL227" i="69"/>
  <c r="EK227" i="69"/>
  <c r="EJ227" i="69"/>
  <c r="EI227" i="69"/>
  <c r="EH227" i="69"/>
  <c r="EG227" i="69"/>
  <c r="EF227" i="69"/>
  <c r="EE227" i="69"/>
  <c r="ED227" i="69"/>
  <c r="EC227" i="69"/>
  <c r="HF226" i="69"/>
  <c r="HE226" i="69"/>
  <c r="HD226" i="69"/>
  <c r="HC226" i="69"/>
  <c r="HB226" i="69"/>
  <c r="HA226" i="69"/>
  <c r="GZ226" i="69"/>
  <c r="GY226" i="69"/>
  <c r="GX226" i="69"/>
  <c r="GW226" i="69"/>
  <c r="GV226" i="69"/>
  <c r="GU226" i="69"/>
  <c r="GT226" i="69"/>
  <c r="GS226" i="69"/>
  <c r="GR226" i="69"/>
  <c r="GQ226" i="69"/>
  <c r="GP226" i="69"/>
  <c r="GO226" i="69"/>
  <c r="GN226" i="69"/>
  <c r="GM226" i="69"/>
  <c r="GL226" i="69"/>
  <c r="GK226" i="69"/>
  <c r="GJ226" i="69"/>
  <c r="GI226" i="69"/>
  <c r="GH226" i="69"/>
  <c r="GG226" i="69"/>
  <c r="GF226" i="69"/>
  <c r="GE226" i="69"/>
  <c r="GD226" i="69"/>
  <c r="GC226" i="69"/>
  <c r="GB226" i="69"/>
  <c r="GA226" i="69"/>
  <c r="FZ226" i="69"/>
  <c r="FY226" i="69"/>
  <c r="FX226" i="69"/>
  <c r="FW226" i="69"/>
  <c r="FV226" i="69"/>
  <c r="FU226" i="69"/>
  <c r="FT226" i="69"/>
  <c r="FS226" i="69"/>
  <c r="FR226" i="69"/>
  <c r="FQ226" i="69"/>
  <c r="FP226" i="69"/>
  <c r="FO226" i="69"/>
  <c r="FN226" i="69"/>
  <c r="FM226" i="69"/>
  <c r="FL226" i="69"/>
  <c r="FK226" i="69"/>
  <c r="FJ226" i="69"/>
  <c r="FI226" i="69"/>
  <c r="FH226" i="69"/>
  <c r="FG226" i="69"/>
  <c r="FF226" i="69"/>
  <c r="FE226" i="69"/>
  <c r="FD226" i="69"/>
  <c r="FC226" i="69"/>
  <c r="FB226" i="69"/>
  <c r="FA226" i="69"/>
  <c r="EZ226" i="69"/>
  <c r="EY226" i="69"/>
  <c r="EX226" i="69"/>
  <c r="EW226" i="69"/>
  <c r="EV226" i="69"/>
  <c r="EU226" i="69"/>
  <c r="ET226" i="69"/>
  <c r="ES226" i="69"/>
  <c r="ER226" i="69"/>
  <c r="EQ226" i="69"/>
  <c r="EP226" i="69"/>
  <c r="EO226" i="69"/>
  <c r="EN226" i="69"/>
  <c r="EM226" i="69"/>
  <c r="EL226" i="69"/>
  <c r="EK226" i="69"/>
  <c r="EJ226" i="69"/>
  <c r="EI226" i="69"/>
  <c r="EH226" i="69"/>
  <c r="EG226" i="69"/>
  <c r="EF226" i="69"/>
  <c r="EE226" i="69"/>
  <c r="ED226" i="69"/>
  <c r="EC226" i="69"/>
  <c r="HF225" i="69"/>
  <c r="HE225" i="69"/>
  <c r="HD225" i="69"/>
  <c r="HC225" i="69"/>
  <c r="HB225" i="69"/>
  <c r="HA225" i="69"/>
  <c r="GZ225" i="69"/>
  <c r="GY225" i="69"/>
  <c r="GX225" i="69"/>
  <c r="GW225" i="69"/>
  <c r="GV225" i="69"/>
  <c r="GU225" i="69"/>
  <c r="GT225" i="69"/>
  <c r="GS225" i="69"/>
  <c r="GR225" i="69"/>
  <c r="GQ225" i="69"/>
  <c r="GP225" i="69"/>
  <c r="GO225" i="69"/>
  <c r="GN225" i="69"/>
  <c r="GM225" i="69"/>
  <c r="GL225" i="69"/>
  <c r="GK225" i="69"/>
  <c r="GJ225" i="69"/>
  <c r="GI225" i="69"/>
  <c r="GH225" i="69"/>
  <c r="GG225" i="69"/>
  <c r="GF225" i="69"/>
  <c r="GE225" i="69"/>
  <c r="GD225" i="69"/>
  <c r="GC225" i="69"/>
  <c r="GB225" i="69"/>
  <c r="GA225" i="69"/>
  <c r="FZ225" i="69"/>
  <c r="FY225" i="69"/>
  <c r="FX225" i="69"/>
  <c r="FW225" i="69"/>
  <c r="FV225" i="69"/>
  <c r="FU225" i="69"/>
  <c r="FT225" i="69"/>
  <c r="FS225" i="69"/>
  <c r="FR225" i="69"/>
  <c r="FQ225" i="69"/>
  <c r="FP225" i="69"/>
  <c r="FO225" i="69"/>
  <c r="FN225" i="69"/>
  <c r="FM225" i="69"/>
  <c r="FL225" i="69"/>
  <c r="FK225" i="69"/>
  <c r="FJ225" i="69"/>
  <c r="FI225" i="69"/>
  <c r="FH225" i="69"/>
  <c r="FG225" i="69"/>
  <c r="FF225" i="69"/>
  <c r="FE225" i="69"/>
  <c r="FD225" i="69"/>
  <c r="FC225" i="69"/>
  <c r="FB225" i="69"/>
  <c r="FA225" i="69"/>
  <c r="EZ225" i="69"/>
  <c r="EY225" i="69"/>
  <c r="EX225" i="69"/>
  <c r="EW225" i="69"/>
  <c r="EV225" i="69"/>
  <c r="EU225" i="69"/>
  <c r="ET225" i="69"/>
  <c r="ES225" i="69"/>
  <c r="ER225" i="69"/>
  <c r="EQ225" i="69"/>
  <c r="EP225" i="69"/>
  <c r="EO225" i="69"/>
  <c r="EN225" i="69"/>
  <c r="EM225" i="69"/>
  <c r="EL225" i="69"/>
  <c r="EK225" i="69"/>
  <c r="EJ225" i="69"/>
  <c r="EI225" i="69"/>
  <c r="EH225" i="69"/>
  <c r="EG225" i="69"/>
  <c r="EF225" i="69"/>
  <c r="EE225" i="69"/>
  <c r="ED225" i="69"/>
  <c r="EC225" i="69"/>
  <c r="HF224" i="69"/>
  <c r="HE224" i="69"/>
  <c r="HD224" i="69"/>
  <c r="HC224" i="69"/>
  <c r="HB224" i="69"/>
  <c r="HA224" i="69"/>
  <c r="GZ224" i="69"/>
  <c r="GY224" i="69"/>
  <c r="GX224" i="69"/>
  <c r="GW224" i="69"/>
  <c r="GV224" i="69"/>
  <c r="GU224" i="69"/>
  <c r="GT224" i="69"/>
  <c r="GS224" i="69"/>
  <c r="GR224" i="69"/>
  <c r="GQ224" i="69"/>
  <c r="GP224" i="69"/>
  <c r="GO224" i="69"/>
  <c r="GN224" i="69"/>
  <c r="GM224" i="69"/>
  <c r="GL224" i="69"/>
  <c r="GK224" i="69"/>
  <c r="GJ224" i="69"/>
  <c r="GI224" i="69"/>
  <c r="GH224" i="69"/>
  <c r="GG224" i="69"/>
  <c r="GF224" i="69"/>
  <c r="GE224" i="69"/>
  <c r="GD224" i="69"/>
  <c r="GC224" i="69"/>
  <c r="GB224" i="69"/>
  <c r="GA224" i="69"/>
  <c r="FZ224" i="69"/>
  <c r="FY224" i="69"/>
  <c r="FX224" i="69"/>
  <c r="FW224" i="69"/>
  <c r="FV224" i="69"/>
  <c r="FU224" i="69"/>
  <c r="FT224" i="69"/>
  <c r="FS224" i="69"/>
  <c r="FR224" i="69"/>
  <c r="FQ224" i="69"/>
  <c r="FP224" i="69"/>
  <c r="FO224" i="69"/>
  <c r="FN224" i="69"/>
  <c r="FM224" i="69"/>
  <c r="FL224" i="69"/>
  <c r="FK224" i="69"/>
  <c r="FJ224" i="69"/>
  <c r="FI224" i="69"/>
  <c r="FH224" i="69"/>
  <c r="FG224" i="69"/>
  <c r="FF224" i="69"/>
  <c r="FE224" i="69"/>
  <c r="FD224" i="69"/>
  <c r="FC224" i="69"/>
  <c r="FB224" i="69"/>
  <c r="FA224" i="69"/>
  <c r="EZ224" i="69"/>
  <c r="EY224" i="69"/>
  <c r="EX224" i="69"/>
  <c r="EW224" i="69"/>
  <c r="EV224" i="69"/>
  <c r="EU224" i="69"/>
  <c r="ET224" i="69"/>
  <c r="ES224" i="69"/>
  <c r="ER224" i="69"/>
  <c r="EQ224" i="69"/>
  <c r="EP224" i="69"/>
  <c r="EO224" i="69"/>
  <c r="EN224" i="69"/>
  <c r="EM224" i="69"/>
  <c r="EL224" i="69"/>
  <c r="EK224" i="69"/>
  <c r="EJ224" i="69"/>
  <c r="EI224" i="69"/>
  <c r="EH224" i="69"/>
  <c r="EG224" i="69"/>
  <c r="EF224" i="69"/>
  <c r="EE224" i="69"/>
  <c r="ED224" i="69"/>
  <c r="EC224" i="69"/>
  <c r="HF223" i="69"/>
  <c r="HE223" i="69"/>
  <c r="HD223" i="69"/>
  <c r="HC223" i="69"/>
  <c r="HB223" i="69"/>
  <c r="HA223" i="69"/>
  <c r="GZ223" i="69"/>
  <c r="GY223" i="69"/>
  <c r="GX223" i="69"/>
  <c r="GW223" i="69"/>
  <c r="GV223" i="69"/>
  <c r="GU223" i="69"/>
  <c r="GT223" i="69"/>
  <c r="GS223" i="69"/>
  <c r="GR223" i="69"/>
  <c r="GQ223" i="69"/>
  <c r="GP223" i="69"/>
  <c r="GO223" i="69"/>
  <c r="GN223" i="69"/>
  <c r="GM223" i="69"/>
  <c r="GL223" i="69"/>
  <c r="GK223" i="69"/>
  <c r="GJ223" i="69"/>
  <c r="GI223" i="69"/>
  <c r="GH223" i="69"/>
  <c r="GG223" i="69"/>
  <c r="GF223" i="69"/>
  <c r="GE223" i="69"/>
  <c r="GD223" i="69"/>
  <c r="GC223" i="69"/>
  <c r="GB223" i="69"/>
  <c r="GA223" i="69"/>
  <c r="FZ223" i="69"/>
  <c r="FY223" i="69"/>
  <c r="FX223" i="69"/>
  <c r="FW223" i="69"/>
  <c r="FV223" i="69"/>
  <c r="FU223" i="69"/>
  <c r="FT223" i="69"/>
  <c r="FS223" i="69"/>
  <c r="FR223" i="69"/>
  <c r="FQ223" i="69"/>
  <c r="FP223" i="69"/>
  <c r="FO223" i="69"/>
  <c r="FN223" i="69"/>
  <c r="FM223" i="69"/>
  <c r="FL223" i="69"/>
  <c r="FK223" i="69"/>
  <c r="FJ223" i="69"/>
  <c r="FI223" i="69"/>
  <c r="FH223" i="69"/>
  <c r="FG223" i="69"/>
  <c r="FF223" i="69"/>
  <c r="FE223" i="69"/>
  <c r="FD223" i="69"/>
  <c r="FC223" i="69"/>
  <c r="FB223" i="69"/>
  <c r="FA223" i="69"/>
  <c r="EZ223" i="69"/>
  <c r="EY223" i="69"/>
  <c r="EX223" i="69"/>
  <c r="EW223" i="69"/>
  <c r="EV223" i="69"/>
  <c r="EU223" i="69"/>
  <c r="ET223" i="69"/>
  <c r="ES223" i="69"/>
  <c r="ER223" i="69"/>
  <c r="EQ223" i="69"/>
  <c r="EP223" i="69"/>
  <c r="EO223" i="69"/>
  <c r="EN223" i="69"/>
  <c r="EM223" i="69"/>
  <c r="EL223" i="69"/>
  <c r="EK223" i="69"/>
  <c r="EJ223" i="69"/>
  <c r="EI223" i="69"/>
  <c r="EH223" i="69"/>
  <c r="EG223" i="69"/>
  <c r="EF223" i="69"/>
  <c r="EE223" i="69"/>
  <c r="ED223" i="69"/>
  <c r="EC223" i="69"/>
  <c r="HF222" i="69"/>
  <c r="HE222" i="69"/>
  <c r="HD222" i="69"/>
  <c r="HC222" i="69"/>
  <c r="HB222" i="69"/>
  <c r="HA222" i="69"/>
  <c r="GZ222" i="69"/>
  <c r="GY222" i="69"/>
  <c r="GX222" i="69"/>
  <c r="GW222" i="69"/>
  <c r="GV222" i="69"/>
  <c r="GU222" i="69"/>
  <c r="GT222" i="69"/>
  <c r="GS222" i="69"/>
  <c r="GR222" i="69"/>
  <c r="GQ222" i="69"/>
  <c r="GP222" i="69"/>
  <c r="GO222" i="69"/>
  <c r="GN222" i="69"/>
  <c r="GM222" i="69"/>
  <c r="GL222" i="69"/>
  <c r="GK222" i="69"/>
  <c r="GJ222" i="69"/>
  <c r="GI222" i="69"/>
  <c r="GH222" i="69"/>
  <c r="GG222" i="69"/>
  <c r="GF222" i="69"/>
  <c r="GE222" i="69"/>
  <c r="GD222" i="69"/>
  <c r="GC222" i="69"/>
  <c r="GB222" i="69"/>
  <c r="GA222" i="69"/>
  <c r="FZ222" i="69"/>
  <c r="FY222" i="69"/>
  <c r="FX222" i="69"/>
  <c r="FW222" i="69"/>
  <c r="FV222" i="69"/>
  <c r="FU222" i="69"/>
  <c r="FT222" i="69"/>
  <c r="FS222" i="69"/>
  <c r="FR222" i="69"/>
  <c r="FQ222" i="69"/>
  <c r="FP222" i="69"/>
  <c r="FO222" i="69"/>
  <c r="FN222" i="69"/>
  <c r="FM222" i="69"/>
  <c r="FL222" i="69"/>
  <c r="FK222" i="69"/>
  <c r="FJ222" i="69"/>
  <c r="FI222" i="69"/>
  <c r="FH222" i="69"/>
  <c r="FG222" i="69"/>
  <c r="FF222" i="69"/>
  <c r="FE222" i="69"/>
  <c r="FD222" i="69"/>
  <c r="FC222" i="69"/>
  <c r="FB222" i="69"/>
  <c r="FA222" i="69"/>
  <c r="EZ222" i="69"/>
  <c r="EY222" i="69"/>
  <c r="EX222" i="69"/>
  <c r="EW222" i="69"/>
  <c r="EV222" i="69"/>
  <c r="EU222" i="69"/>
  <c r="ET222" i="69"/>
  <c r="ES222" i="69"/>
  <c r="ER222" i="69"/>
  <c r="EQ222" i="69"/>
  <c r="EP222" i="69"/>
  <c r="EO222" i="69"/>
  <c r="EN222" i="69"/>
  <c r="EM222" i="69"/>
  <c r="EL222" i="69"/>
  <c r="EK222" i="69"/>
  <c r="EJ222" i="69"/>
  <c r="EI222" i="69"/>
  <c r="EH222" i="69"/>
  <c r="EG222" i="69"/>
  <c r="EF222" i="69"/>
  <c r="EE222" i="69"/>
  <c r="ED222" i="69"/>
  <c r="EC222" i="69"/>
  <c r="HF221" i="69"/>
  <c r="HE221" i="69"/>
  <c r="HD221" i="69"/>
  <c r="HC221" i="69"/>
  <c r="HB221" i="69"/>
  <c r="HA221" i="69"/>
  <c r="GZ221" i="69"/>
  <c r="GY221" i="69"/>
  <c r="GX221" i="69"/>
  <c r="GW221" i="69"/>
  <c r="GV221" i="69"/>
  <c r="GU221" i="69"/>
  <c r="GT221" i="69"/>
  <c r="GS221" i="69"/>
  <c r="GR221" i="69"/>
  <c r="GQ221" i="69"/>
  <c r="GP221" i="69"/>
  <c r="GO221" i="69"/>
  <c r="GN221" i="69"/>
  <c r="GM221" i="69"/>
  <c r="GL221" i="69"/>
  <c r="GK221" i="69"/>
  <c r="GJ221" i="69"/>
  <c r="GI221" i="69"/>
  <c r="GH221" i="69"/>
  <c r="GG221" i="69"/>
  <c r="GF221" i="69"/>
  <c r="GE221" i="69"/>
  <c r="GD221" i="69"/>
  <c r="GC221" i="69"/>
  <c r="GB221" i="69"/>
  <c r="GA221" i="69"/>
  <c r="FZ221" i="69"/>
  <c r="FY221" i="69"/>
  <c r="FX221" i="69"/>
  <c r="FW221" i="69"/>
  <c r="FV221" i="69"/>
  <c r="FU221" i="69"/>
  <c r="FT221" i="69"/>
  <c r="FS221" i="69"/>
  <c r="FR221" i="69"/>
  <c r="FQ221" i="69"/>
  <c r="FP221" i="69"/>
  <c r="FO221" i="69"/>
  <c r="FN221" i="69"/>
  <c r="FM221" i="69"/>
  <c r="FL221" i="69"/>
  <c r="FK221" i="69"/>
  <c r="FJ221" i="69"/>
  <c r="FI221" i="69"/>
  <c r="FH221" i="69"/>
  <c r="FG221" i="69"/>
  <c r="FF221" i="69"/>
  <c r="FE221" i="69"/>
  <c r="FD221" i="69"/>
  <c r="FC221" i="69"/>
  <c r="FB221" i="69"/>
  <c r="FA221" i="69"/>
  <c r="EZ221" i="69"/>
  <c r="EY221" i="69"/>
  <c r="EX221" i="69"/>
  <c r="EW221" i="69"/>
  <c r="EV221" i="69"/>
  <c r="EU221" i="69"/>
  <c r="ET221" i="69"/>
  <c r="ES221" i="69"/>
  <c r="ER221" i="69"/>
  <c r="EQ221" i="69"/>
  <c r="EP221" i="69"/>
  <c r="EO221" i="69"/>
  <c r="EN221" i="69"/>
  <c r="EM221" i="69"/>
  <c r="EL221" i="69"/>
  <c r="EK221" i="69"/>
  <c r="EJ221" i="69"/>
  <c r="EI221" i="69"/>
  <c r="EH221" i="69"/>
  <c r="EG221" i="69"/>
  <c r="EF221" i="69"/>
  <c r="EE221" i="69"/>
  <c r="ED221" i="69"/>
  <c r="EC221" i="69"/>
  <c r="HF220" i="69"/>
  <c r="HE220" i="69"/>
  <c r="HD220" i="69"/>
  <c r="HC220" i="69"/>
  <c r="HB220" i="69"/>
  <c r="HA220" i="69"/>
  <c r="GZ220" i="69"/>
  <c r="GY220" i="69"/>
  <c r="GX220" i="69"/>
  <c r="GW220" i="69"/>
  <c r="GV220" i="69"/>
  <c r="GU220" i="69"/>
  <c r="GT220" i="69"/>
  <c r="GS220" i="69"/>
  <c r="GR220" i="69"/>
  <c r="GQ220" i="69"/>
  <c r="GP220" i="69"/>
  <c r="GO220" i="69"/>
  <c r="GN220" i="69"/>
  <c r="GM220" i="69"/>
  <c r="GL220" i="69"/>
  <c r="GK220" i="69"/>
  <c r="GJ220" i="69"/>
  <c r="GI220" i="69"/>
  <c r="GH220" i="69"/>
  <c r="GG220" i="69"/>
  <c r="GF220" i="69"/>
  <c r="GE220" i="69"/>
  <c r="GD220" i="69"/>
  <c r="GC220" i="69"/>
  <c r="GB220" i="69"/>
  <c r="GA220" i="69"/>
  <c r="FZ220" i="69"/>
  <c r="FY220" i="69"/>
  <c r="FX220" i="69"/>
  <c r="FW220" i="69"/>
  <c r="FV220" i="69"/>
  <c r="FU220" i="69"/>
  <c r="FT220" i="69"/>
  <c r="FS220" i="69"/>
  <c r="FR220" i="69"/>
  <c r="FQ220" i="69"/>
  <c r="FP220" i="69"/>
  <c r="FO220" i="69"/>
  <c r="FN220" i="69"/>
  <c r="FM220" i="69"/>
  <c r="FL220" i="69"/>
  <c r="FK220" i="69"/>
  <c r="FJ220" i="69"/>
  <c r="FI220" i="69"/>
  <c r="FH220" i="69"/>
  <c r="FG220" i="69"/>
  <c r="FF220" i="69"/>
  <c r="FE220" i="69"/>
  <c r="FD220" i="69"/>
  <c r="FC220" i="69"/>
  <c r="FB220" i="69"/>
  <c r="FA220" i="69"/>
  <c r="EZ220" i="69"/>
  <c r="EY220" i="69"/>
  <c r="EX220" i="69"/>
  <c r="EW220" i="69"/>
  <c r="EV220" i="69"/>
  <c r="EU220" i="69"/>
  <c r="ET220" i="69"/>
  <c r="ES220" i="69"/>
  <c r="ER220" i="69"/>
  <c r="EQ220" i="69"/>
  <c r="EP220" i="69"/>
  <c r="EO220" i="69"/>
  <c r="EN220" i="69"/>
  <c r="EM220" i="69"/>
  <c r="EL220" i="69"/>
  <c r="EK220" i="69"/>
  <c r="EJ220" i="69"/>
  <c r="EI220" i="69"/>
  <c r="EH220" i="69"/>
  <c r="EG220" i="69"/>
  <c r="EF220" i="69"/>
  <c r="EE220" i="69"/>
  <c r="ED220" i="69"/>
  <c r="EC220" i="69"/>
  <c r="HF219" i="69"/>
  <c r="HE219" i="69"/>
  <c r="HD219" i="69"/>
  <c r="HC219" i="69"/>
  <c r="HB219" i="69"/>
  <c r="HA219" i="69"/>
  <c r="GZ219" i="69"/>
  <c r="GY219" i="69"/>
  <c r="GX219" i="69"/>
  <c r="GW219" i="69"/>
  <c r="GV219" i="69"/>
  <c r="GU219" i="69"/>
  <c r="GT219" i="69"/>
  <c r="GS219" i="69"/>
  <c r="GR219" i="69"/>
  <c r="GQ219" i="69"/>
  <c r="GP219" i="69"/>
  <c r="GO219" i="69"/>
  <c r="GN219" i="69"/>
  <c r="GM219" i="69"/>
  <c r="GL219" i="69"/>
  <c r="GK219" i="69"/>
  <c r="GJ219" i="69"/>
  <c r="GI219" i="69"/>
  <c r="GH219" i="69"/>
  <c r="GG219" i="69"/>
  <c r="GF219" i="69"/>
  <c r="GE219" i="69"/>
  <c r="GD219" i="69"/>
  <c r="GC219" i="69"/>
  <c r="GB219" i="69"/>
  <c r="GA219" i="69"/>
  <c r="FZ219" i="69"/>
  <c r="FY219" i="69"/>
  <c r="FX219" i="69"/>
  <c r="FW219" i="69"/>
  <c r="FV219" i="69"/>
  <c r="FU219" i="69"/>
  <c r="FT219" i="69"/>
  <c r="FS219" i="69"/>
  <c r="FR219" i="69"/>
  <c r="FQ219" i="69"/>
  <c r="FP219" i="69"/>
  <c r="FO219" i="69"/>
  <c r="FN219" i="69"/>
  <c r="FM219" i="69"/>
  <c r="FL219" i="69"/>
  <c r="FK219" i="69"/>
  <c r="FJ219" i="69"/>
  <c r="FI219" i="69"/>
  <c r="FH219" i="69"/>
  <c r="FG219" i="69"/>
  <c r="FF219" i="69"/>
  <c r="FE219" i="69"/>
  <c r="FD219" i="69"/>
  <c r="FC219" i="69"/>
  <c r="FB219" i="69"/>
  <c r="FA219" i="69"/>
  <c r="EZ219" i="69"/>
  <c r="EY219" i="69"/>
  <c r="EX219" i="69"/>
  <c r="EW219" i="69"/>
  <c r="EV219" i="69"/>
  <c r="EU219" i="69"/>
  <c r="ET219" i="69"/>
  <c r="ES219" i="69"/>
  <c r="ER219" i="69"/>
  <c r="EQ219" i="69"/>
  <c r="EP219" i="69"/>
  <c r="EO219" i="69"/>
  <c r="EN219" i="69"/>
  <c r="EM219" i="69"/>
  <c r="EL219" i="69"/>
  <c r="EK219" i="69"/>
  <c r="EJ219" i="69"/>
  <c r="EI219" i="69"/>
  <c r="EH219" i="69"/>
  <c r="EG219" i="69"/>
  <c r="EF219" i="69"/>
  <c r="EE219" i="69"/>
  <c r="ED219" i="69"/>
  <c r="EC219" i="69"/>
  <c r="HF218" i="69"/>
  <c r="HE218" i="69"/>
  <c r="HD218" i="69"/>
  <c r="HC218" i="69"/>
  <c r="HB218" i="69"/>
  <c r="HA218" i="69"/>
  <c r="GZ218" i="69"/>
  <c r="GY218" i="69"/>
  <c r="GX218" i="69"/>
  <c r="GW218" i="69"/>
  <c r="GV218" i="69"/>
  <c r="GU218" i="69"/>
  <c r="GT218" i="69"/>
  <c r="GS218" i="69"/>
  <c r="GR218" i="69"/>
  <c r="GQ218" i="69"/>
  <c r="GP218" i="69"/>
  <c r="GO218" i="69"/>
  <c r="GN218" i="69"/>
  <c r="GM218" i="69"/>
  <c r="GL218" i="69"/>
  <c r="GK218" i="69"/>
  <c r="GJ218" i="69"/>
  <c r="GI218" i="69"/>
  <c r="GH218" i="69"/>
  <c r="GG218" i="69"/>
  <c r="GF218" i="69"/>
  <c r="GE218" i="69"/>
  <c r="GD218" i="69"/>
  <c r="GC218" i="69"/>
  <c r="GB218" i="69"/>
  <c r="GA218" i="69"/>
  <c r="FZ218" i="69"/>
  <c r="FY218" i="69"/>
  <c r="FX218" i="69"/>
  <c r="FW218" i="69"/>
  <c r="FV218" i="69"/>
  <c r="FU218" i="69"/>
  <c r="FT218" i="69"/>
  <c r="FS218" i="69"/>
  <c r="FR218" i="69"/>
  <c r="FQ218" i="69"/>
  <c r="FP218" i="69"/>
  <c r="FO218" i="69"/>
  <c r="FN218" i="69"/>
  <c r="FM218" i="69"/>
  <c r="FL218" i="69"/>
  <c r="FK218" i="69"/>
  <c r="FJ218" i="69"/>
  <c r="FI218" i="69"/>
  <c r="FH218" i="69"/>
  <c r="FG218" i="69"/>
  <c r="FF218" i="69"/>
  <c r="FE218" i="69"/>
  <c r="FD218" i="69"/>
  <c r="FC218" i="69"/>
  <c r="FB218" i="69"/>
  <c r="FA218" i="69"/>
  <c r="EZ218" i="69"/>
  <c r="EY218" i="69"/>
  <c r="EX218" i="69"/>
  <c r="EW218" i="69"/>
  <c r="EV218" i="69"/>
  <c r="EU218" i="69"/>
  <c r="ET218" i="69"/>
  <c r="ES218" i="69"/>
  <c r="ER218" i="69"/>
  <c r="EQ218" i="69"/>
  <c r="EP218" i="69"/>
  <c r="EO218" i="69"/>
  <c r="EN218" i="69"/>
  <c r="EM218" i="69"/>
  <c r="EL218" i="69"/>
  <c r="EK218" i="69"/>
  <c r="EJ218" i="69"/>
  <c r="EI218" i="69"/>
  <c r="EH218" i="69"/>
  <c r="EG218" i="69"/>
  <c r="EF218" i="69"/>
  <c r="EE218" i="69"/>
  <c r="ED218" i="69"/>
  <c r="EC218" i="69"/>
  <c r="HF217" i="69"/>
  <c r="HE217" i="69"/>
  <c r="HD217" i="69"/>
  <c r="HC217" i="69"/>
  <c r="HB217" i="69"/>
  <c r="HA217" i="69"/>
  <c r="GZ217" i="69"/>
  <c r="GY217" i="69"/>
  <c r="GX217" i="69"/>
  <c r="GW217" i="69"/>
  <c r="GV217" i="69"/>
  <c r="GU217" i="69"/>
  <c r="GT217" i="69"/>
  <c r="GS217" i="69"/>
  <c r="GR217" i="69"/>
  <c r="GQ217" i="69"/>
  <c r="GP217" i="69"/>
  <c r="GO217" i="69"/>
  <c r="GN217" i="69"/>
  <c r="GM217" i="69"/>
  <c r="GL217" i="69"/>
  <c r="GK217" i="69"/>
  <c r="GJ217" i="69"/>
  <c r="GI217" i="69"/>
  <c r="GH217" i="69"/>
  <c r="GG217" i="69"/>
  <c r="GF217" i="69"/>
  <c r="GE217" i="69"/>
  <c r="GD217" i="69"/>
  <c r="GC217" i="69"/>
  <c r="GB217" i="69"/>
  <c r="GA217" i="69"/>
  <c r="FZ217" i="69"/>
  <c r="FY217" i="69"/>
  <c r="FX217" i="69"/>
  <c r="FW217" i="69"/>
  <c r="FV217" i="69"/>
  <c r="FU217" i="69"/>
  <c r="FT217" i="69"/>
  <c r="FS217" i="69"/>
  <c r="FR217" i="69"/>
  <c r="FQ217" i="69"/>
  <c r="FP217" i="69"/>
  <c r="FO217" i="69"/>
  <c r="FN217" i="69"/>
  <c r="FM217" i="69"/>
  <c r="FL217" i="69"/>
  <c r="FK217" i="69"/>
  <c r="FJ217" i="69"/>
  <c r="FI217" i="69"/>
  <c r="FH217" i="69"/>
  <c r="FG217" i="69"/>
  <c r="FF217" i="69"/>
  <c r="FE217" i="69"/>
  <c r="FD217" i="69"/>
  <c r="FC217" i="69"/>
  <c r="FB217" i="69"/>
  <c r="FA217" i="69"/>
  <c r="EZ217" i="69"/>
  <c r="EY217" i="69"/>
  <c r="EX217" i="69"/>
  <c r="EW217" i="69"/>
  <c r="EV217" i="69"/>
  <c r="EU217" i="69"/>
  <c r="ET217" i="69"/>
  <c r="ES217" i="69"/>
  <c r="ER217" i="69"/>
  <c r="EQ217" i="69"/>
  <c r="EP217" i="69"/>
  <c r="EO217" i="69"/>
  <c r="EN217" i="69"/>
  <c r="EM217" i="69"/>
  <c r="EL217" i="69"/>
  <c r="EK217" i="69"/>
  <c r="EJ217" i="69"/>
  <c r="EI217" i="69"/>
  <c r="EH217" i="69"/>
  <c r="EG217" i="69"/>
  <c r="EF217" i="69"/>
  <c r="EE217" i="69"/>
  <c r="ED217" i="69"/>
  <c r="EC217" i="69"/>
  <c r="HF216" i="69"/>
  <c r="HE216" i="69"/>
  <c r="HD216" i="69"/>
  <c r="HC216" i="69"/>
  <c r="HB216" i="69"/>
  <c r="HA216" i="69"/>
  <c r="GZ216" i="69"/>
  <c r="GY216" i="69"/>
  <c r="GX216" i="69"/>
  <c r="GW216" i="69"/>
  <c r="GV216" i="69"/>
  <c r="GU216" i="69"/>
  <c r="GT216" i="69"/>
  <c r="GS216" i="69"/>
  <c r="GR216" i="69"/>
  <c r="GQ216" i="69"/>
  <c r="GP216" i="69"/>
  <c r="GO216" i="69"/>
  <c r="GN216" i="69"/>
  <c r="GM216" i="69"/>
  <c r="GL216" i="69"/>
  <c r="GK216" i="69"/>
  <c r="GJ216" i="69"/>
  <c r="GI216" i="69"/>
  <c r="GH216" i="69"/>
  <c r="GG216" i="69"/>
  <c r="GF216" i="69"/>
  <c r="GE216" i="69"/>
  <c r="GD216" i="69"/>
  <c r="GC216" i="69"/>
  <c r="GB216" i="69"/>
  <c r="GA216" i="69"/>
  <c r="FZ216" i="69"/>
  <c r="FY216" i="69"/>
  <c r="FX216" i="69"/>
  <c r="FW216" i="69"/>
  <c r="FV216" i="69"/>
  <c r="FU216" i="69"/>
  <c r="FT216" i="69"/>
  <c r="FS216" i="69"/>
  <c r="FR216" i="69"/>
  <c r="FQ216" i="69"/>
  <c r="FP216" i="69"/>
  <c r="FO216" i="69"/>
  <c r="FN216" i="69"/>
  <c r="FM216" i="69"/>
  <c r="FL216" i="69"/>
  <c r="FK216" i="69"/>
  <c r="FJ216" i="69"/>
  <c r="FI216" i="69"/>
  <c r="FH216" i="69"/>
  <c r="FG216" i="69"/>
  <c r="FF216" i="69"/>
  <c r="FE216" i="69"/>
  <c r="FD216" i="69"/>
  <c r="FC216" i="69"/>
  <c r="FB216" i="69"/>
  <c r="FA216" i="69"/>
  <c r="EZ216" i="69"/>
  <c r="EY216" i="69"/>
  <c r="EX216" i="69"/>
  <c r="EW216" i="69"/>
  <c r="EV216" i="69"/>
  <c r="EU216" i="69"/>
  <c r="ET216" i="69"/>
  <c r="ES216" i="69"/>
  <c r="ER216" i="69"/>
  <c r="EQ216" i="69"/>
  <c r="EP216" i="69"/>
  <c r="EO216" i="69"/>
  <c r="EN216" i="69"/>
  <c r="EM216" i="69"/>
  <c r="EL216" i="69"/>
  <c r="EK216" i="69"/>
  <c r="EJ216" i="69"/>
  <c r="EI216" i="69"/>
  <c r="EH216" i="69"/>
  <c r="EG216" i="69"/>
  <c r="EF216" i="69"/>
  <c r="EE216" i="69"/>
  <c r="ED216" i="69"/>
  <c r="EC216" i="69"/>
  <c r="HF215" i="69"/>
  <c r="HE215" i="69"/>
  <c r="HD215" i="69"/>
  <c r="HC215" i="69"/>
  <c r="HB215" i="69"/>
  <c r="HA215" i="69"/>
  <c r="GZ215" i="69"/>
  <c r="GY215" i="69"/>
  <c r="GX215" i="69"/>
  <c r="GW215" i="69"/>
  <c r="GV215" i="69"/>
  <c r="GU215" i="69"/>
  <c r="GT215" i="69"/>
  <c r="GS215" i="69"/>
  <c r="GR215" i="69"/>
  <c r="GQ215" i="69"/>
  <c r="GP215" i="69"/>
  <c r="GO215" i="69"/>
  <c r="GN215" i="69"/>
  <c r="GM215" i="69"/>
  <c r="GL215" i="69"/>
  <c r="GK215" i="69"/>
  <c r="GJ215" i="69"/>
  <c r="GI215" i="69"/>
  <c r="GH215" i="69"/>
  <c r="GG215" i="69"/>
  <c r="GF215" i="69"/>
  <c r="GE215" i="69"/>
  <c r="GD215" i="69"/>
  <c r="GC215" i="69"/>
  <c r="GB215" i="69"/>
  <c r="GA215" i="69"/>
  <c r="FZ215" i="69"/>
  <c r="FY215" i="69"/>
  <c r="FX215" i="69"/>
  <c r="FW215" i="69"/>
  <c r="FV215" i="69"/>
  <c r="FU215" i="69"/>
  <c r="FT215" i="69"/>
  <c r="FS215" i="69"/>
  <c r="FR215" i="69"/>
  <c r="FQ215" i="69"/>
  <c r="FP215" i="69"/>
  <c r="FO215" i="69"/>
  <c r="FN215" i="69"/>
  <c r="FM215" i="69"/>
  <c r="FL215" i="69"/>
  <c r="FK215" i="69"/>
  <c r="FJ215" i="69"/>
  <c r="FI215" i="69"/>
  <c r="FH215" i="69"/>
  <c r="FG215" i="69"/>
  <c r="FF215" i="69"/>
  <c r="FE215" i="69"/>
  <c r="FD215" i="69"/>
  <c r="FC215" i="69"/>
  <c r="FB215" i="69"/>
  <c r="FA215" i="69"/>
  <c r="EZ215" i="69"/>
  <c r="EY215" i="69"/>
  <c r="EX215" i="69"/>
  <c r="EW215" i="69"/>
  <c r="EV215" i="69"/>
  <c r="EU215" i="69"/>
  <c r="ET215" i="69"/>
  <c r="ES215" i="69"/>
  <c r="ER215" i="69"/>
  <c r="EQ215" i="69"/>
  <c r="EP215" i="69"/>
  <c r="EO215" i="69"/>
  <c r="EN215" i="69"/>
  <c r="EM215" i="69"/>
  <c r="EL215" i="69"/>
  <c r="EK215" i="69"/>
  <c r="EJ215" i="69"/>
  <c r="EI215" i="69"/>
  <c r="EH215" i="69"/>
  <c r="EG215" i="69"/>
  <c r="EF215" i="69"/>
  <c r="EE215" i="69"/>
  <c r="ED215" i="69"/>
  <c r="EC215" i="69"/>
  <c r="HF214" i="69"/>
  <c r="HE214" i="69"/>
  <c r="HD214" i="69"/>
  <c r="HC214" i="69"/>
  <c r="HB214" i="69"/>
  <c r="HA214" i="69"/>
  <c r="GZ214" i="69"/>
  <c r="GY214" i="69"/>
  <c r="GX214" i="69"/>
  <c r="GW214" i="69"/>
  <c r="GV214" i="69"/>
  <c r="GU214" i="69"/>
  <c r="GT214" i="69"/>
  <c r="GS214" i="69"/>
  <c r="GR214" i="69"/>
  <c r="GQ214" i="69"/>
  <c r="GP214" i="69"/>
  <c r="GO214" i="69"/>
  <c r="GN214" i="69"/>
  <c r="GM214" i="69"/>
  <c r="GL214" i="69"/>
  <c r="GK214" i="69"/>
  <c r="GJ214" i="69"/>
  <c r="GI214" i="69"/>
  <c r="GH214" i="69"/>
  <c r="GG214" i="69"/>
  <c r="GF214" i="69"/>
  <c r="GE214" i="69"/>
  <c r="GD214" i="69"/>
  <c r="GC214" i="69"/>
  <c r="GB214" i="69"/>
  <c r="GA214" i="69"/>
  <c r="FZ214" i="69"/>
  <c r="FY214" i="69"/>
  <c r="FX214" i="69"/>
  <c r="FW214" i="69"/>
  <c r="FV214" i="69"/>
  <c r="FU214" i="69"/>
  <c r="FT214" i="69"/>
  <c r="FS214" i="69"/>
  <c r="FR214" i="69"/>
  <c r="FQ214" i="69"/>
  <c r="FP214" i="69"/>
  <c r="FO214" i="69"/>
  <c r="FN214" i="69"/>
  <c r="FM214" i="69"/>
  <c r="FL214" i="69"/>
  <c r="FK214" i="69"/>
  <c r="FJ214" i="69"/>
  <c r="FI214" i="69"/>
  <c r="FH214" i="69"/>
  <c r="FG214" i="69"/>
  <c r="FF214" i="69"/>
  <c r="FE214" i="69"/>
  <c r="FD214" i="69"/>
  <c r="FC214" i="69"/>
  <c r="FB214" i="69"/>
  <c r="FA214" i="69"/>
  <c r="EZ214" i="69"/>
  <c r="EY214" i="69"/>
  <c r="EX214" i="69"/>
  <c r="EW214" i="69"/>
  <c r="EV214" i="69"/>
  <c r="EU214" i="69"/>
  <c r="ET214" i="69"/>
  <c r="ES214" i="69"/>
  <c r="ER214" i="69"/>
  <c r="EQ214" i="69"/>
  <c r="EP214" i="69"/>
  <c r="EO214" i="69"/>
  <c r="EN214" i="69"/>
  <c r="EM214" i="69"/>
  <c r="EL214" i="69"/>
  <c r="EK214" i="69"/>
  <c r="EJ214" i="69"/>
  <c r="EI214" i="69"/>
  <c r="EH214" i="69"/>
  <c r="EG214" i="69"/>
  <c r="EF214" i="69"/>
  <c r="EE214" i="69"/>
  <c r="ED214" i="69"/>
  <c r="EC214" i="69"/>
  <c r="HF213" i="69"/>
  <c r="HE213" i="69"/>
  <c r="HD213" i="69"/>
  <c r="HC213" i="69"/>
  <c r="HB213" i="69"/>
  <c r="HA213" i="69"/>
  <c r="GZ213" i="69"/>
  <c r="GY213" i="69"/>
  <c r="GX213" i="69"/>
  <c r="GW213" i="69"/>
  <c r="GV213" i="69"/>
  <c r="GU213" i="69"/>
  <c r="GT213" i="69"/>
  <c r="GS213" i="69"/>
  <c r="GR213" i="69"/>
  <c r="GQ213" i="69"/>
  <c r="GP213" i="69"/>
  <c r="GO213" i="69"/>
  <c r="GN213" i="69"/>
  <c r="GM213" i="69"/>
  <c r="GL213" i="69"/>
  <c r="GK213" i="69"/>
  <c r="GJ213" i="69"/>
  <c r="GI213" i="69"/>
  <c r="GH213" i="69"/>
  <c r="GG213" i="69"/>
  <c r="GF213" i="69"/>
  <c r="GE213" i="69"/>
  <c r="GD213" i="69"/>
  <c r="GC213" i="69"/>
  <c r="GB213" i="69"/>
  <c r="GA213" i="69"/>
  <c r="FZ213" i="69"/>
  <c r="FY213" i="69"/>
  <c r="FX213" i="69"/>
  <c r="FW213" i="69"/>
  <c r="FV213" i="69"/>
  <c r="FU213" i="69"/>
  <c r="FT213" i="69"/>
  <c r="FS213" i="69"/>
  <c r="FR213" i="69"/>
  <c r="FQ213" i="69"/>
  <c r="FP213" i="69"/>
  <c r="FO213" i="69"/>
  <c r="FN213" i="69"/>
  <c r="FM213" i="69"/>
  <c r="FL213" i="69"/>
  <c r="FK213" i="69"/>
  <c r="FJ213" i="69"/>
  <c r="FI213" i="69"/>
  <c r="FH213" i="69"/>
  <c r="FG213" i="69"/>
  <c r="FF213" i="69"/>
  <c r="FE213" i="69"/>
  <c r="FD213" i="69"/>
  <c r="FC213" i="69"/>
  <c r="FB213" i="69"/>
  <c r="FA213" i="69"/>
  <c r="EZ213" i="69"/>
  <c r="EY213" i="69"/>
  <c r="EX213" i="69"/>
  <c r="EW213" i="69"/>
  <c r="EV213" i="69"/>
  <c r="EU213" i="69"/>
  <c r="ET213" i="69"/>
  <c r="ES213" i="69"/>
  <c r="ER213" i="69"/>
  <c r="EQ213" i="69"/>
  <c r="EP213" i="69"/>
  <c r="EO213" i="69"/>
  <c r="EN213" i="69"/>
  <c r="EM213" i="69"/>
  <c r="EL213" i="69"/>
  <c r="EK213" i="69"/>
  <c r="EJ213" i="69"/>
  <c r="EI213" i="69"/>
  <c r="EH213" i="69"/>
  <c r="EG213" i="69"/>
  <c r="EF213" i="69"/>
  <c r="EE213" i="69"/>
  <c r="ED213" i="69"/>
  <c r="EC213" i="69"/>
  <c r="HF212" i="69"/>
  <c r="HE212" i="69"/>
  <c r="HD212" i="69"/>
  <c r="HC212" i="69"/>
  <c r="HB212" i="69"/>
  <c r="HA212" i="69"/>
  <c r="GZ212" i="69"/>
  <c r="GY212" i="69"/>
  <c r="GX212" i="69"/>
  <c r="GW212" i="69"/>
  <c r="GV212" i="69"/>
  <c r="GU212" i="69"/>
  <c r="GT212" i="69"/>
  <c r="GS212" i="69"/>
  <c r="GR212" i="69"/>
  <c r="GQ212" i="69"/>
  <c r="GP212" i="69"/>
  <c r="GO212" i="69"/>
  <c r="GN212" i="69"/>
  <c r="GM212" i="69"/>
  <c r="GL212" i="69"/>
  <c r="GK212" i="69"/>
  <c r="GJ212" i="69"/>
  <c r="GI212" i="69"/>
  <c r="GH212" i="69"/>
  <c r="GG212" i="69"/>
  <c r="GF212" i="69"/>
  <c r="GE212" i="69"/>
  <c r="GD212" i="69"/>
  <c r="GC212" i="69"/>
  <c r="GB212" i="69"/>
  <c r="GA212" i="69"/>
  <c r="FZ212" i="69"/>
  <c r="FY212" i="69"/>
  <c r="FX212" i="69"/>
  <c r="FW212" i="69"/>
  <c r="FV212" i="69"/>
  <c r="FU212" i="69"/>
  <c r="FT212" i="69"/>
  <c r="FS212" i="69"/>
  <c r="FR212" i="69"/>
  <c r="FQ212" i="69"/>
  <c r="FP212" i="69"/>
  <c r="FO212" i="69"/>
  <c r="FN212" i="69"/>
  <c r="FM212" i="69"/>
  <c r="FL212" i="69"/>
  <c r="FK212" i="69"/>
  <c r="FJ212" i="69"/>
  <c r="FI212" i="69"/>
  <c r="FH212" i="69"/>
  <c r="FG212" i="69"/>
  <c r="FF212" i="69"/>
  <c r="FE212" i="69"/>
  <c r="FD212" i="69"/>
  <c r="FC212" i="69"/>
  <c r="FB212" i="69"/>
  <c r="FA212" i="69"/>
  <c r="EZ212" i="69"/>
  <c r="EY212" i="69"/>
  <c r="EX212" i="69"/>
  <c r="EW212" i="69"/>
  <c r="EV212" i="69"/>
  <c r="EU212" i="69"/>
  <c r="ET212" i="69"/>
  <c r="ES212" i="69"/>
  <c r="ER212" i="69"/>
  <c r="EQ212" i="69"/>
  <c r="EP212" i="69"/>
  <c r="EO212" i="69"/>
  <c r="EN212" i="69"/>
  <c r="EM212" i="69"/>
  <c r="EL212" i="69"/>
  <c r="EK212" i="69"/>
  <c r="EJ212" i="69"/>
  <c r="EI212" i="69"/>
  <c r="EH212" i="69"/>
  <c r="EG212" i="69"/>
  <c r="EF212" i="69"/>
  <c r="EE212" i="69"/>
  <c r="ED212" i="69"/>
  <c r="EC212" i="69"/>
  <c r="HF211" i="69"/>
  <c r="HE211" i="69"/>
  <c r="HD211" i="69"/>
  <c r="HC211" i="69"/>
  <c r="HB211" i="69"/>
  <c r="HA211" i="69"/>
  <c r="GZ211" i="69"/>
  <c r="GY211" i="69"/>
  <c r="GX211" i="69"/>
  <c r="GW211" i="69"/>
  <c r="GV211" i="69"/>
  <c r="GU211" i="69"/>
  <c r="GT211" i="69"/>
  <c r="GS211" i="69"/>
  <c r="GR211" i="69"/>
  <c r="GQ211" i="69"/>
  <c r="GP211" i="69"/>
  <c r="GO211" i="69"/>
  <c r="GN211" i="69"/>
  <c r="GM211" i="69"/>
  <c r="GL211" i="69"/>
  <c r="GK211" i="69"/>
  <c r="GJ211" i="69"/>
  <c r="GI211" i="69"/>
  <c r="GH211" i="69"/>
  <c r="GG211" i="69"/>
  <c r="GF211" i="69"/>
  <c r="GE211" i="69"/>
  <c r="GD211" i="69"/>
  <c r="GC211" i="69"/>
  <c r="GB211" i="69"/>
  <c r="GA211" i="69"/>
  <c r="FZ211" i="69"/>
  <c r="FY211" i="69"/>
  <c r="FX211" i="69"/>
  <c r="FW211" i="69"/>
  <c r="FV211" i="69"/>
  <c r="FU211" i="69"/>
  <c r="FT211" i="69"/>
  <c r="FS211" i="69"/>
  <c r="FR211" i="69"/>
  <c r="FQ211" i="69"/>
  <c r="FP211" i="69"/>
  <c r="FO211" i="69"/>
  <c r="FN211" i="69"/>
  <c r="FM211" i="69"/>
  <c r="FL211" i="69"/>
  <c r="FK211" i="69"/>
  <c r="FJ211" i="69"/>
  <c r="FI211" i="69"/>
  <c r="FH211" i="69"/>
  <c r="FG211" i="69"/>
  <c r="FF211" i="69"/>
  <c r="FE211" i="69"/>
  <c r="FD211" i="69"/>
  <c r="FC211" i="69"/>
  <c r="FB211" i="69"/>
  <c r="FA211" i="69"/>
  <c r="EZ211" i="69"/>
  <c r="EY211" i="69"/>
  <c r="EX211" i="69"/>
  <c r="EW211" i="69"/>
  <c r="EV211" i="69"/>
  <c r="EU211" i="69"/>
  <c r="ET211" i="69"/>
  <c r="ES211" i="69"/>
  <c r="ER211" i="69"/>
  <c r="EQ211" i="69"/>
  <c r="EP211" i="69"/>
  <c r="EO211" i="69"/>
  <c r="EN211" i="69"/>
  <c r="EM211" i="69"/>
  <c r="EL211" i="69"/>
  <c r="EK211" i="69"/>
  <c r="EJ211" i="69"/>
  <c r="EI211" i="69"/>
  <c r="EH211" i="69"/>
  <c r="EG211" i="69"/>
  <c r="EF211" i="69"/>
  <c r="EE211" i="69"/>
  <c r="ED211" i="69"/>
  <c r="EC211" i="69"/>
  <c r="HF210" i="69"/>
  <c r="HE210" i="69"/>
  <c r="HD210" i="69"/>
  <c r="HC210" i="69"/>
  <c r="HB210" i="69"/>
  <c r="HA210" i="69"/>
  <c r="GZ210" i="69"/>
  <c r="GY210" i="69"/>
  <c r="GX210" i="69"/>
  <c r="GW210" i="69"/>
  <c r="GV210" i="69"/>
  <c r="GU210" i="69"/>
  <c r="GT210" i="69"/>
  <c r="GS210" i="69"/>
  <c r="GR210" i="69"/>
  <c r="GQ210" i="69"/>
  <c r="GP210" i="69"/>
  <c r="GO210" i="69"/>
  <c r="GN210" i="69"/>
  <c r="GM210" i="69"/>
  <c r="GL210" i="69"/>
  <c r="GK210" i="69"/>
  <c r="GJ210" i="69"/>
  <c r="GI210" i="69"/>
  <c r="GH210" i="69"/>
  <c r="GG210" i="69"/>
  <c r="GF210" i="69"/>
  <c r="GE210" i="69"/>
  <c r="GD210" i="69"/>
  <c r="GC210" i="69"/>
  <c r="GB210" i="69"/>
  <c r="GA210" i="69"/>
  <c r="FZ210" i="69"/>
  <c r="FY210" i="69"/>
  <c r="FX210" i="69"/>
  <c r="FW210" i="69"/>
  <c r="FV210" i="69"/>
  <c r="FU210" i="69"/>
  <c r="FT210" i="69"/>
  <c r="FS210" i="69"/>
  <c r="FR210" i="69"/>
  <c r="FQ210" i="69"/>
  <c r="FP210" i="69"/>
  <c r="FO210" i="69"/>
  <c r="FN210" i="69"/>
  <c r="FM210" i="69"/>
  <c r="FL210" i="69"/>
  <c r="FK210" i="69"/>
  <c r="FJ210" i="69"/>
  <c r="FI210" i="69"/>
  <c r="FH210" i="69"/>
  <c r="FG210" i="69"/>
  <c r="FF210" i="69"/>
  <c r="FE210" i="69"/>
  <c r="FD210" i="69"/>
  <c r="FC210" i="69"/>
  <c r="FB210" i="69"/>
  <c r="FA210" i="69"/>
  <c r="EZ210" i="69"/>
  <c r="EY210" i="69"/>
  <c r="EX210" i="69"/>
  <c r="EW210" i="69"/>
  <c r="EV210" i="69"/>
  <c r="EU210" i="69"/>
  <c r="ET210" i="69"/>
  <c r="ES210" i="69"/>
  <c r="ER210" i="69"/>
  <c r="EQ210" i="69"/>
  <c r="EP210" i="69"/>
  <c r="EO210" i="69"/>
  <c r="EN210" i="69"/>
  <c r="EM210" i="69"/>
  <c r="EL210" i="69"/>
  <c r="EK210" i="69"/>
  <c r="EJ210" i="69"/>
  <c r="EI210" i="69"/>
  <c r="EH210" i="69"/>
  <c r="EG210" i="69"/>
  <c r="EF210" i="69"/>
  <c r="EE210" i="69"/>
  <c r="ED210" i="69"/>
  <c r="EC210" i="69"/>
  <c r="HF209" i="69"/>
  <c r="HE209" i="69"/>
  <c r="HD209" i="69"/>
  <c r="HC209" i="69"/>
  <c r="HB209" i="69"/>
  <c r="HA209" i="69"/>
  <c r="GZ209" i="69"/>
  <c r="GY209" i="69"/>
  <c r="GX209" i="69"/>
  <c r="GW209" i="69"/>
  <c r="GV209" i="69"/>
  <c r="GU209" i="69"/>
  <c r="GT209" i="69"/>
  <c r="GS209" i="69"/>
  <c r="GR209" i="69"/>
  <c r="GQ209" i="69"/>
  <c r="GP209" i="69"/>
  <c r="GO209" i="69"/>
  <c r="GN209" i="69"/>
  <c r="GM209" i="69"/>
  <c r="GL209" i="69"/>
  <c r="GK209" i="69"/>
  <c r="GJ209" i="69"/>
  <c r="GI209" i="69"/>
  <c r="GH209" i="69"/>
  <c r="GG209" i="69"/>
  <c r="GF209" i="69"/>
  <c r="GE209" i="69"/>
  <c r="GD209" i="69"/>
  <c r="GC209" i="69"/>
  <c r="GB209" i="69"/>
  <c r="GA209" i="69"/>
  <c r="FZ209" i="69"/>
  <c r="FY209" i="69"/>
  <c r="FX209" i="69"/>
  <c r="FW209" i="69"/>
  <c r="FV209" i="69"/>
  <c r="FU209" i="69"/>
  <c r="FT209" i="69"/>
  <c r="FS209" i="69"/>
  <c r="FR209" i="69"/>
  <c r="FQ209" i="69"/>
  <c r="FP209" i="69"/>
  <c r="FO209" i="69"/>
  <c r="FN209" i="69"/>
  <c r="FM209" i="69"/>
  <c r="FL209" i="69"/>
  <c r="FK209" i="69"/>
  <c r="FJ209" i="69"/>
  <c r="FI209" i="69"/>
  <c r="FH209" i="69"/>
  <c r="FG209" i="69"/>
  <c r="FF209" i="69"/>
  <c r="FE209" i="69"/>
  <c r="FD209" i="69"/>
  <c r="FC209" i="69"/>
  <c r="FB209" i="69"/>
  <c r="FA209" i="69"/>
  <c r="EZ209" i="69"/>
  <c r="EY209" i="69"/>
  <c r="EX209" i="69"/>
  <c r="EW209" i="69"/>
  <c r="EV209" i="69"/>
  <c r="EU209" i="69"/>
  <c r="ET209" i="69"/>
  <c r="ES209" i="69"/>
  <c r="ER209" i="69"/>
  <c r="EQ209" i="69"/>
  <c r="EP209" i="69"/>
  <c r="EO209" i="69"/>
  <c r="EN209" i="69"/>
  <c r="EM209" i="69"/>
  <c r="EL209" i="69"/>
  <c r="EK209" i="69"/>
  <c r="EJ209" i="69"/>
  <c r="EI209" i="69"/>
  <c r="EH209" i="69"/>
  <c r="EG209" i="69"/>
  <c r="EF209" i="69"/>
  <c r="EE209" i="69"/>
  <c r="ED209" i="69"/>
  <c r="EC209" i="69"/>
  <c r="HF208" i="69"/>
  <c r="HE208" i="69"/>
  <c r="HD208" i="69"/>
  <c r="HC208" i="69"/>
  <c r="HB208" i="69"/>
  <c r="HA208" i="69"/>
  <c r="GZ208" i="69"/>
  <c r="GY208" i="69"/>
  <c r="GX208" i="69"/>
  <c r="GW208" i="69"/>
  <c r="GV208" i="69"/>
  <c r="GU208" i="69"/>
  <c r="GT208" i="69"/>
  <c r="GS208" i="69"/>
  <c r="GR208" i="69"/>
  <c r="GQ208" i="69"/>
  <c r="GP208" i="69"/>
  <c r="GO208" i="69"/>
  <c r="GN208" i="69"/>
  <c r="GM208" i="69"/>
  <c r="GL208" i="69"/>
  <c r="GK208" i="69"/>
  <c r="GJ208" i="69"/>
  <c r="GI208" i="69"/>
  <c r="GH208" i="69"/>
  <c r="GG208" i="69"/>
  <c r="GF208" i="69"/>
  <c r="GE208" i="69"/>
  <c r="GD208" i="69"/>
  <c r="GC208" i="69"/>
  <c r="GB208" i="69"/>
  <c r="GA208" i="69"/>
  <c r="FZ208" i="69"/>
  <c r="FY208" i="69"/>
  <c r="FX208" i="69"/>
  <c r="FW208" i="69"/>
  <c r="FV208" i="69"/>
  <c r="FU208" i="69"/>
  <c r="FT208" i="69"/>
  <c r="FS208" i="69"/>
  <c r="FR208" i="69"/>
  <c r="FQ208" i="69"/>
  <c r="FP208" i="69"/>
  <c r="FO208" i="69"/>
  <c r="FN208" i="69"/>
  <c r="FM208" i="69"/>
  <c r="FL208" i="69"/>
  <c r="FK208" i="69"/>
  <c r="FJ208" i="69"/>
  <c r="FI208" i="69"/>
  <c r="FH208" i="69"/>
  <c r="FG208" i="69"/>
  <c r="FF208" i="69"/>
  <c r="FE208" i="69"/>
  <c r="FD208" i="69"/>
  <c r="FC208" i="69"/>
  <c r="FB208" i="69"/>
  <c r="FA208" i="69"/>
  <c r="EZ208" i="69"/>
  <c r="EY208" i="69"/>
  <c r="EX208" i="69"/>
  <c r="EW208" i="69"/>
  <c r="EV208" i="69"/>
  <c r="EU208" i="69"/>
  <c r="ET208" i="69"/>
  <c r="ES208" i="69"/>
  <c r="ER208" i="69"/>
  <c r="EQ208" i="69"/>
  <c r="EP208" i="69"/>
  <c r="EO208" i="69"/>
  <c r="EN208" i="69"/>
  <c r="EM208" i="69"/>
  <c r="EL208" i="69"/>
  <c r="EK208" i="69"/>
  <c r="EJ208" i="69"/>
  <c r="EI208" i="69"/>
  <c r="EH208" i="69"/>
  <c r="EG208" i="69"/>
  <c r="EF208" i="69"/>
  <c r="EE208" i="69"/>
  <c r="ED208" i="69"/>
  <c r="EC208" i="69"/>
  <c r="HF207" i="69"/>
  <c r="HE207" i="69"/>
  <c r="HD207" i="69"/>
  <c r="HC207" i="69"/>
  <c r="HB207" i="69"/>
  <c r="HA207" i="69"/>
  <c r="GZ207" i="69"/>
  <c r="GY207" i="69"/>
  <c r="GX207" i="69"/>
  <c r="GW207" i="69"/>
  <c r="GV207" i="69"/>
  <c r="GU207" i="69"/>
  <c r="GT207" i="69"/>
  <c r="GS207" i="69"/>
  <c r="GR207" i="69"/>
  <c r="GQ207" i="69"/>
  <c r="GP207" i="69"/>
  <c r="GO207" i="69"/>
  <c r="GN207" i="69"/>
  <c r="GM207" i="69"/>
  <c r="GL207" i="69"/>
  <c r="GK207" i="69"/>
  <c r="GJ207" i="69"/>
  <c r="GI207" i="69"/>
  <c r="GH207" i="69"/>
  <c r="GG207" i="69"/>
  <c r="GF207" i="69"/>
  <c r="GE207" i="69"/>
  <c r="GD207" i="69"/>
  <c r="GC207" i="69"/>
  <c r="GB207" i="69"/>
  <c r="GA207" i="69"/>
  <c r="FZ207" i="69"/>
  <c r="FY207" i="69"/>
  <c r="FX207" i="69"/>
  <c r="FW207" i="69"/>
  <c r="FV207" i="69"/>
  <c r="FU207" i="69"/>
  <c r="FT207" i="69"/>
  <c r="FS207" i="69"/>
  <c r="FR207" i="69"/>
  <c r="FQ207" i="69"/>
  <c r="FP207" i="69"/>
  <c r="FO207" i="69"/>
  <c r="FN207" i="69"/>
  <c r="FM207" i="69"/>
  <c r="FL207" i="69"/>
  <c r="FK207" i="69"/>
  <c r="FJ207" i="69"/>
  <c r="FI207" i="69"/>
  <c r="FH207" i="69"/>
  <c r="FG207" i="69"/>
  <c r="FF207" i="69"/>
  <c r="FE207" i="69"/>
  <c r="FD207" i="69"/>
  <c r="FC207" i="69"/>
  <c r="FB207" i="69"/>
  <c r="FA207" i="69"/>
  <c r="EZ207" i="69"/>
  <c r="EY207" i="69"/>
  <c r="EX207" i="69"/>
  <c r="EW207" i="69"/>
  <c r="EV207" i="69"/>
  <c r="EU207" i="69"/>
  <c r="ET207" i="69"/>
  <c r="ES207" i="69"/>
  <c r="ER207" i="69"/>
  <c r="EQ207" i="69"/>
  <c r="EP207" i="69"/>
  <c r="EO207" i="69"/>
  <c r="EN207" i="69"/>
  <c r="EM207" i="69"/>
  <c r="EL207" i="69"/>
  <c r="EK207" i="69"/>
  <c r="EJ207" i="69"/>
  <c r="EI207" i="69"/>
  <c r="EH207" i="69"/>
  <c r="EG207" i="69"/>
  <c r="EF207" i="69"/>
  <c r="EE207" i="69"/>
  <c r="ED207" i="69"/>
  <c r="EC207" i="69"/>
  <c r="HF206" i="69"/>
  <c r="HE206" i="69"/>
  <c r="HD206" i="69"/>
  <c r="HC206" i="69"/>
  <c r="HB206" i="69"/>
  <c r="HA206" i="69"/>
  <c r="GZ206" i="69"/>
  <c r="GY206" i="69"/>
  <c r="GX206" i="69"/>
  <c r="GW206" i="69"/>
  <c r="GV206" i="69"/>
  <c r="GU206" i="69"/>
  <c r="GT206" i="69"/>
  <c r="GS206" i="69"/>
  <c r="GR206" i="69"/>
  <c r="GQ206" i="69"/>
  <c r="GP206" i="69"/>
  <c r="GO206" i="69"/>
  <c r="GN206" i="69"/>
  <c r="GM206" i="69"/>
  <c r="GL206" i="69"/>
  <c r="GK206" i="69"/>
  <c r="GJ206" i="69"/>
  <c r="GI206" i="69"/>
  <c r="GH206" i="69"/>
  <c r="GG206" i="69"/>
  <c r="GF206" i="69"/>
  <c r="GE206" i="69"/>
  <c r="GD206" i="69"/>
  <c r="GC206" i="69"/>
  <c r="GB206" i="69"/>
  <c r="GA206" i="69"/>
  <c r="FZ206" i="69"/>
  <c r="FY206" i="69"/>
  <c r="FX206" i="69"/>
  <c r="FW206" i="69"/>
  <c r="FV206" i="69"/>
  <c r="FU206" i="69"/>
  <c r="FT206" i="69"/>
  <c r="FS206" i="69"/>
  <c r="FR206" i="69"/>
  <c r="FQ206" i="69"/>
  <c r="FP206" i="69"/>
  <c r="FO206" i="69"/>
  <c r="FN206" i="69"/>
  <c r="FM206" i="69"/>
  <c r="FL206" i="69"/>
  <c r="FK206" i="69"/>
  <c r="FJ206" i="69"/>
  <c r="FI206" i="69"/>
  <c r="FH206" i="69"/>
  <c r="FG206" i="69"/>
  <c r="FF206" i="69"/>
  <c r="FE206" i="69"/>
  <c r="FD206" i="69"/>
  <c r="FC206" i="69"/>
  <c r="FB206" i="69"/>
  <c r="FA206" i="69"/>
  <c r="EZ206" i="69"/>
  <c r="EY206" i="69"/>
  <c r="EX206" i="69"/>
  <c r="EW206" i="69"/>
  <c r="EV206" i="69"/>
  <c r="EU206" i="69"/>
  <c r="ET206" i="69"/>
  <c r="ES206" i="69"/>
  <c r="ER206" i="69"/>
  <c r="EQ206" i="69"/>
  <c r="EP206" i="69"/>
  <c r="EO206" i="69"/>
  <c r="EN206" i="69"/>
  <c r="EM206" i="69"/>
  <c r="EL206" i="69"/>
  <c r="EK206" i="69"/>
  <c r="EJ206" i="69"/>
  <c r="EI206" i="69"/>
  <c r="EH206" i="69"/>
  <c r="EG206" i="69"/>
  <c r="EF206" i="69"/>
  <c r="EE206" i="69"/>
  <c r="ED206" i="69"/>
  <c r="EC206" i="69"/>
  <c r="HF205" i="69"/>
  <c r="HE205" i="69"/>
  <c r="HD205" i="69"/>
  <c r="HC205" i="69"/>
  <c r="HB205" i="69"/>
  <c r="HA205" i="69"/>
  <c r="GZ205" i="69"/>
  <c r="GY205" i="69"/>
  <c r="GX205" i="69"/>
  <c r="GW205" i="69"/>
  <c r="GV205" i="69"/>
  <c r="GU205" i="69"/>
  <c r="GT205" i="69"/>
  <c r="GS205" i="69"/>
  <c r="GR205" i="69"/>
  <c r="GQ205" i="69"/>
  <c r="GP205" i="69"/>
  <c r="GO205" i="69"/>
  <c r="GN205" i="69"/>
  <c r="GM205" i="69"/>
  <c r="GL205" i="69"/>
  <c r="GK205" i="69"/>
  <c r="GJ205" i="69"/>
  <c r="GI205" i="69"/>
  <c r="GH205" i="69"/>
  <c r="GG205" i="69"/>
  <c r="GF205" i="69"/>
  <c r="GE205" i="69"/>
  <c r="GD205" i="69"/>
  <c r="GC205" i="69"/>
  <c r="GB205" i="69"/>
  <c r="GA205" i="69"/>
  <c r="FZ205" i="69"/>
  <c r="FY205" i="69"/>
  <c r="FX205" i="69"/>
  <c r="FW205" i="69"/>
  <c r="FV205" i="69"/>
  <c r="FU205" i="69"/>
  <c r="FT205" i="69"/>
  <c r="FS205" i="69"/>
  <c r="FR205" i="69"/>
  <c r="FQ205" i="69"/>
  <c r="FP205" i="69"/>
  <c r="FO205" i="69"/>
  <c r="FN205" i="69"/>
  <c r="FM205" i="69"/>
  <c r="FL205" i="69"/>
  <c r="FK205" i="69"/>
  <c r="FJ205" i="69"/>
  <c r="FI205" i="69"/>
  <c r="FH205" i="69"/>
  <c r="FG205" i="69"/>
  <c r="FF205" i="69"/>
  <c r="FE205" i="69"/>
  <c r="FD205" i="69"/>
  <c r="FC205" i="69"/>
  <c r="FB205" i="69"/>
  <c r="FA205" i="69"/>
  <c r="EZ205" i="69"/>
  <c r="EY205" i="69"/>
  <c r="EX205" i="69"/>
  <c r="EW205" i="69"/>
  <c r="EV205" i="69"/>
  <c r="EU205" i="69"/>
  <c r="ET205" i="69"/>
  <c r="ES205" i="69"/>
  <c r="ER205" i="69"/>
  <c r="EQ205" i="69"/>
  <c r="EP205" i="69"/>
  <c r="EO205" i="69"/>
  <c r="EN205" i="69"/>
  <c r="EM205" i="69"/>
  <c r="EL205" i="69"/>
  <c r="EK205" i="69"/>
  <c r="EJ205" i="69"/>
  <c r="EI205" i="69"/>
  <c r="EH205" i="69"/>
  <c r="EG205" i="69"/>
  <c r="EF205" i="69"/>
  <c r="EE205" i="69"/>
  <c r="ED205" i="69"/>
  <c r="EC205" i="69"/>
  <c r="HF204" i="69"/>
  <c r="HE204" i="69"/>
  <c r="HD204" i="69"/>
  <c r="HC204" i="69"/>
  <c r="HB204" i="69"/>
  <c r="HA204" i="69"/>
  <c r="GZ204" i="69"/>
  <c r="GY204" i="69"/>
  <c r="GX204" i="69"/>
  <c r="GW204" i="69"/>
  <c r="GV204" i="69"/>
  <c r="GU204" i="69"/>
  <c r="GT204" i="69"/>
  <c r="GS204" i="69"/>
  <c r="GR204" i="69"/>
  <c r="GQ204" i="69"/>
  <c r="GP204" i="69"/>
  <c r="GO204" i="69"/>
  <c r="GN204" i="69"/>
  <c r="GM204" i="69"/>
  <c r="GL204" i="69"/>
  <c r="GK204" i="69"/>
  <c r="GJ204" i="69"/>
  <c r="GI204" i="69"/>
  <c r="GH204" i="69"/>
  <c r="GG204" i="69"/>
  <c r="GF204" i="69"/>
  <c r="GE204" i="69"/>
  <c r="GD204" i="69"/>
  <c r="GC204" i="69"/>
  <c r="GB204" i="69"/>
  <c r="GA204" i="69"/>
  <c r="FZ204" i="69"/>
  <c r="FY204" i="69"/>
  <c r="FX204" i="69"/>
  <c r="FW204" i="69"/>
  <c r="FV204" i="69"/>
  <c r="FU204" i="69"/>
  <c r="FT204" i="69"/>
  <c r="FS204" i="69"/>
  <c r="FR204" i="69"/>
  <c r="FQ204" i="69"/>
  <c r="FP204" i="69"/>
  <c r="FO204" i="69"/>
  <c r="FN204" i="69"/>
  <c r="FM204" i="69"/>
  <c r="FL204" i="69"/>
  <c r="FK204" i="69"/>
  <c r="FJ204" i="69"/>
  <c r="FI204" i="69"/>
  <c r="FH204" i="69"/>
  <c r="FG204" i="69"/>
  <c r="FF204" i="69"/>
  <c r="FE204" i="69"/>
  <c r="FD204" i="69"/>
  <c r="FC204" i="69"/>
  <c r="FB204" i="69"/>
  <c r="FA204" i="69"/>
  <c r="EZ204" i="69"/>
  <c r="EY204" i="69"/>
  <c r="EX204" i="69"/>
  <c r="EW204" i="69"/>
  <c r="EV204" i="69"/>
  <c r="EU204" i="69"/>
  <c r="ET204" i="69"/>
  <c r="ES204" i="69"/>
  <c r="ER204" i="69"/>
  <c r="EQ204" i="69"/>
  <c r="EP204" i="69"/>
  <c r="EO204" i="69"/>
  <c r="EN204" i="69"/>
  <c r="EM204" i="69"/>
  <c r="EL204" i="69"/>
  <c r="EK204" i="69"/>
  <c r="EJ204" i="69"/>
  <c r="EI204" i="69"/>
  <c r="EH204" i="69"/>
  <c r="EG204" i="69"/>
  <c r="EF204" i="69"/>
  <c r="EE204" i="69"/>
  <c r="ED204" i="69"/>
  <c r="EC204" i="69"/>
  <c r="HF203" i="69"/>
  <c r="HE203" i="69"/>
  <c r="HD203" i="69"/>
  <c r="HC203" i="69"/>
  <c r="HB203" i="69"/>
  <c r="HA203" i="69"/>
  <c r="GZ203" i="69"/>
  <c r="GY203" i="69"/>
  <c r="GX203" i="69"/>
  <c r="GW203" i="69"/>
  <c r="GV203" i="69"/>
  <c r="GU203" i="69"/>
  <c r="GT203" i="69"/>
  <c r="GS203" i="69"/>
  <c r="GR203" i="69"/>
  <c r="GQ203" i="69"/>
  <c r="GP203" i="69"/>
  <c r="GO203" i="69"/>
  <c r="GN203" i="69"/>
  <c r="GM203" i="69"/>
  <c r="GL203" i="69"/>
  <c r="GK203" i="69"/>
  <c r="GJ203" i="69"/>
  <c r="GI203" i="69"/>
  <c r="GH203" i="69"/>
  <c r="GG203" i="69"/>
  <c r="GF203" i="69"/>
  <c r="GE203" i="69"/>
  <c r="GD203" i="69"/>
  <c r="GC203" i="69"/>
  <c r="GB203" i="69"/>
  <c r="GA203" i="69"/>
  <c r="FZ203" i="69"/>
  <c r="FY203" i="69"/>
  <c r="FX203" i="69"/>
  <c r="FW203" i="69"/>
  <c r="FV203" i="69"/>
  <c r="FU203" i="69"/>
  <c r="FT203" i="69"/>
  <c r="FS203" i="69"/>
  <c r="FR203" i="69"/>
  <c r="FQ203" i="69"/>
  <c r="FP203" i="69"/>
  <c r="FO203" i="69"/>
  <c r="FN203" i="69"/>
  <c r="FM203" i="69"/>
  <c r="FL203" i="69"/>
  <c r="FK203" i="69"/>
  <c r="FJ203" i="69"/>
  <c r="FI203" i="69"/>
  <c r="FH203" i="69"/>
  <c r="FG203" i="69"/>
  <c r="FF203" i="69"/>
  <c r="FE203" i="69"/>
  <c r="FD203" i="69"/>
  <c r="FC203" i="69"/>
  <c r="FB203" i="69"/>
  <c r="FA203" i="69"/>
  <c r="EZ203" i="69"/>
  <c r="EY203" i="69"/>
  <c r="EX203" i="69"/>
  <c r="EW203" i="69"/>
  <c r="EV203" i="69"/>
  <c r="EU203" i="69"/>
  <c r="ET203" i="69"/>
  <c r="ES203" i="69"/>
  <c r="ER203" i="69"/>
  <c r="EQ203" i="69"/>
  <c r="EP203" i="69"/>
  <c r="EO203" i="69"/>
  <c r="EN203" i="69"/>
  <c r="EM203" i="69"/>
  <c r="EL203" i="69"/>
  <c r="EK203" i="69"/>
  <c r="EJ203" i="69"/>
  <c r="EI203" i="69"/>
  <c r="EH203" i="69"/>
  <c r="EG203" i="69"/>
  <c r="EF203" i="69"/>
  <c r="EE203" i="69"/>
  <c r="ED203" i="69"/>
  <c r="EC203" i="69"/>
  <c r="HF202" i="69"/>
  <c r="HE202" i="69"/>
  <c r="HD202" i="69"/>
  <c r="HC202" i="69"/>
  <c r="HB202" i="69"/>
  <c r="HA202" i="69"/>
  <c r="GZ202" i="69"/>
  <c r="GY202" i="69"/>
  <c r="GX202" i="69"/>
  <c r="GW202" i="69"/>
  <c r="GV202" i="69"/>
  <c r="GU202" i="69"/>
  <c r="GT202" i="69"/>
  <c r="GS202" i="69"/>
  <c r="GR202" i="69"/>
  <c r="GQ202" i="69"/>
  <c r="GP202" i="69"/>
  <c r="GO202" i="69"/>
  <c r="GN202" i="69"/>
  <c r="GM202" i="69"/>
  <c r="GL202" i="69"/>
  <c r="GK202" i="69"/>
  <c r="GJ202" i="69"/>
  <c r="GI202" i="69"/>
  <c r="GH202" i="69"/>
  <c r="GG202" i="69"/>
  <c r="GF202" i="69"/>
  <c r="GE202" i="69"/>
  <c r="GD202" i="69"/>
  <c r="GC202" i="69"/>
  <c r="GB202" i="69"/>
  <c r="GA202" i="69"/>
  <c r="FZ202" i="69"/>
  <c r="FY202" i="69"/>
  <c r="FX202" i="69"/>
  <c r="FW202" i="69"/>
  <c r="FV202" i="69"/>
  <c r="FU202" i="69"/>
  <c r="FT202" i="69"/>
  <c r="FS202" i="69"/>
  <c r="FR202" i="69"/>
  <c r="FQ202" i="69"/>
  <c r="FP202" i="69"/>
  <c r="FO202" i="69"/>
  <c r="FN202" i="69"/>
  <c r="FM202" i="69"/>
  <c r="FL202" i="69"/>
  <c r="FK202" i="69"/>
  <c r="FJ202" i="69"/>
  <c r="FI202" i="69"/>
  <c r="FH202" i="69"/>
  <c r="FG202" i="69"/>
  <c r="FF202" i="69"/>
  <c r="FE202" i="69"/>
  <c r="FD202" i="69"/>
  <c r="FC202" i="69"/>
  <c r="FB202" i="69"/>
  <c r="FA202" i="69"/>
  <c r="EZ202" i="69"/>
  <c r="EY202" i="69"/>
  <c r="EX202" i="69"/>
  <c r="EW202" i="69"/>
  <c r="EV202" i="69"/>
  <c r="EU202" i="69"/>
  <c r="ET202" i="69"/>
  <c r="ES202" i="69"/>
  <c r="ER202" i="69"/>
  <c r="EQ202" i="69"/>
  <c r="EP202" i="69"/>
  <c r="EO202" i="69"/>
  <c r="EN202" i="69"/>
  <c r="EM202" i="69"/>
  <c r="EL202" i="69"/>
  <c r="EK202" i="69"/>
  <c r="EJ202" i="69"/>
  <c r="EI202" i="69"/>
  <c r="EH202" i="69"/>
  <c r="EG202" i="69"/>
  <c r="EF202" i="69"/>
  <c r="EE202" i="69"/>
  <c r="ED202" i="69"/>
  <c r="EC202" i="69"/>
  <c r="HF201" i="69"/>
  <c r="HE201" i="69"/>
  <c r="HD201" i="69"/>
  <c r="HC201" i="69"/>
  <c r="HB201" i="69"/>
  <c r="HA201" i="69"/>
  <c r="GZ201" i="69"/>
  <c r="GY201" i="69"/>
  <c r="GX201" i="69"/>
  <c r="GW201" i="69"/>
  <c r="GV201" i="69"/>
  <c r="GU201" i="69"/>
  <c r="GT201" i="69"/>
  <c r="GS201" i="69"/>
  <c r="GR201" i="69"/>
  <c r="GQ201" i="69"/>
  <c r="GP201" i="69"/>
  <c r="GO201" i="69"/>
  <c r="GN201" i="69"/>
  <c r="GM201" i="69"/>
  <c r="GL201" i="69"/>
  <c r="GK201" i="69"/>
  <c r="GJ201" i="69"/>
  <c r="GI201" i="69"/>
  <c r="GH201" i="69"/>
  <c r="GG201" i="69"/>
  <c r="GF201" i="69"/>
  <c r="GE201" i="69"/>
  <c r="GD201" i="69"/>
  <c r="GC201" i="69"/>
  <c r="GB201" i="69"/>
  <c r="GA201" i="69"/>
  <c r="FZ201" i="69"/>
  <c r="FY201" i="69"/>
  <c r="FX201" i="69"/>
  <c r="FW201" i="69"/>
  <c r="FV201" i="69"/>
  <c r="FU201" i="69"/>
  <c r="FT201" i="69"/>
  <c r="FS201" i="69"/>
  <c r="FR201" i="69"/>
  <c r="FQ201" i="69"/>
  <c r="FP201" i="69"/>
  <c r="FO201" i="69"/>
  <c r="FN201" i="69"/>
  <c r="FM201" i="69"/>
  <c r="FL201" i="69"/>
  <c r="FK201" i="69"/>
  <c r="FJ201" i="69"/>
  <c r="FI201" i="69"/>
  <c r="FH201" i="69"/>
  <c r="FG201" i="69"/>
  <c r="FF201" i="69"/>
  <c r="FE201" i="69"/>
  <c r="FD201" i="69"/>
  <c r="FC201" i="69"/>
  <c r="FB201" i="69"/>
  <c r="FA201" i="69"/>
  <c r="EZ201" i="69"/>
  <c r="EY201" i="69"/>
  <c r="EX201" i="69"/>
  <c r="EW201" i="69"/>
  <c r="EV201" i="69"/>
  <c r="EU201" i="69"/>
  <c r="ET201" i="69"/>
  <c r="ES201" i="69"/>
  <c r="ER201" i="69"/>
  <c r="EQ201" i="69"/>
  <c r="EP201" i="69"/>
  <c r="EO201" i="69"/>
  <c r="EN201" i="69"/>
  <c r="EM201" i="69"/>
  <c r="EL201" i="69"/>
  <c r="EK201" i="69"/>
  <c r="EJ201" i="69"/>
  <c r="EI201" i="69"/>
  <c r="EH201" i="69"/>
  <c r="EG201" i="69"/>
  <c r="EF201" i="69"/>
  <c r="EE201" i="69"/>
  <c r="ED201" i="69"/>
  <c r="EC201" i="69"/>
  <c r="HF200" i="69"/>
  <c r="HE200" i="69"/>
  <c r="HD200" i="69"/>
  <c r="HC200" i="69"/>
  <c r="HB200" i="69"/>
  <c r="HA200" i="69"/>
  <c r="GZ200" i="69"/>
  <c r="GY200" i="69"/>
  <c r="GX200" i="69"/>
  <c r="GW200" i="69"/>
  <c r="GV200" i="69"/>
  <c r="GU200" i="69"/>
  <c r="GT200" i="69"/>
  <c r="GS200" i="69"/>
  <c r="GR200" i="69"/>
  <c r="GQ200" i="69"/>
  <c r="GP200" i="69"/>
  <c r="GO200" i="69"/>
  <c r="GN200" i="69"/>
  <c r="GM200" i="69"/>
  <c r="GL200" i="69"/>
  <c r="GK200" i="69"/>
  <c r="GJ200" i="69"/>
  <c r="GI200" i="69"/>
  <c r="GH200" i="69"/>
  <c r="GG200" i="69"/>
  <c r="GF200" i="69"/>
  <c r="GE200" i="69"/>
  <c r="GD200" i="69"/>
  <c r="GC200" i="69"/>
  <c r="GB200" i="69"/>
  <c r="GA200" i="69"/>
  <c r="FZ200" i="69"/>
  <c r="FY200" i="69"/>
  <c r="FX200" i="69"/>
  <c r="FW200" i="69"/>
  <c r="FV200" i="69"/>
  <c r="FU200" i="69"/>
  <c r="FT200" i="69"/>
  <c r="FS200" i="69"/>
  <c r="FR200" i="69"/>
  <c r="FQ200" i="69"/>
  <c r="FP200" i="69"/>
  <c r="FO200" i="69"/>
  <c r="FN200" i="69"/>
  <c r="FM200" i="69"/>
  <c r="FL200" i="69"/>
  <c r="FK200" i="69"/>
  <c r="FJ200" i="69"/>
  <c r="FI200" i="69"/>
  <c r="FH200" i="69"/>
  <c r="FG200" i="69"/>
  <c r="FF200" i="69"/>
  <c r="FE200" i="69"/>
  <c r="FD200" i="69"/>
  <c r="FC200" i="69"/>
  <c r="FB200" i="69"/>
  <c r="FA200" i="69"/>
  <c r="EZ200" i="69"/>
  <c r="EY200" i="69"/>
  <c r="EX200" i="69"/>
  <c r="EW200" i="69"/>
  <c r="EV200" i="69"/>
  <c r="EU200" i="69"/>
  <c r="ET200" i="69"/>
  <c r="ES200" i="69"/>
  <c r="ER200" i="69"/>
  <c r="EQ200" i="69"/>
  <c r="EP200" i="69"/>
  <c r="EO200" i="69"/>
  <c r="EN200" i="69"/>
  <c r="EM200" i="69"/>
  <c r="EL200" i="69"/>
  <c r="EK200" i="69"/>
  <c r="EJ200" i="69"/>
  <c r="EI200" i="69"/>
  <c r="EH200" i="69"/>
  <c r="EG200" i="69"/>
  <c r="EF200" i="69"/>
  <c r="EE200" i="69"/>
  <c r="ED200" i="69"/>
  <c r="EC200" i="69"/>
  <c r="HF199" i="69"/>
  <c r="HE199" i="69"/>
  <c r="HD199" i="69"/>
  <c r="HC199" i="69"/>
  <c r="HB199" i="69"/>
  <c r="HA199" i="69"/>
  <c r="GZ199" i="69"/>
  <c r="GY199" i="69"/>
  <c r="GX199" i="69"/>
  <c r="GW199" i="69"/>
  <c r="GV199" i="69"/>
  <c r="GU199" i="69"/>
  <c r="GT199" i="69"/>
  <c r="GS199" i="69"/>
  <c r="GR199" i="69"/>
  <c r="GQ199" i="69"/>
  <c r="GP199" i="69"/>
  <c r="GO199" i="69"/>
  <c r="GN199" i="69"/>
  <c r="GM199" i="69"/>
  <c r="GL199" i="69"/>
  <c r="GK199" i="69"/>
  <c r="GJ199" i="69"/>
  <c r="GI199" i="69"/>
  <c r="GH199" i="69"/>
  <c r="GG199" i="69"/>
  <c r="GF199" i="69"/>
  <c r="GE199" i="69"/>
  <c r="GD199" i="69"/>
  <c r="GC199" i="69"/>
  <c r="GB199" i="69"/>
  <c r="GA199" i="69"/>
  <c r="FZ199" i="69"/>
  <c r="FY199" i="69"/>
  <c r="FX199" i="69"/>
  <c r="FW199" i="69"/>
  <c r="FV199" i="69"/>
  <c r="FU199" i="69"/>
  <c r="FT199" i="69"/>
  <c r="FS199" i="69"/>
  <c r="FR199" i="69"/>
  <c r="FQ199" i="69"/>
  <c r="FP199" i="69"/>
  <c r="FO199" i="69"/>
  <c r="FN199" i="69"/>
  <c r="FM199" i="69"/>
  <c r="FL199" i="69"/>
  <c r="FK199" i="69"/>
  <c r="FJ199" i="69"/>
  <c r="FI199" i="69"/>
  <c r="FH199" i="69"/>
  <c r="FG199" i="69"/>
  <c r="FF199" i="69"/>
  <c r="FE199" i="69"/>
  <c r="FD199" i="69"/>
  <c r="FC199" i="69"/>
  <c r="FB199" i="69"/>
  <c r="FA199" i="69"/>
  <c r="EZ199" i="69"/>
  <c r="EY199" i="69"/>
  <c r="EX199" i="69"/>
  <c r="EW199" i="69"/>
  <c r="EV199" i="69"/>
  <c r="EU199" i="69"/>
  <c r="ET199" i="69"/>
  <c r="ES199" i="69"/>
  <c r="ER199" i="69"/>
  <c r="EQ199" i="69"/>
  <c r="EP199" i="69"/>
  <c r="EO199" i="69"/>
  <c r="EN199" i="69"/>
  <c r="EM199" i="69"/>
  <c r="EL199" i="69"/>
  <c r="EK199" i="69"/>
  <c r="EJ199" i="69"/>
  <c r="EI199" i="69"/>
  <c r="EH199" i="69"/>
  <c r="EG199" i="69"/>
  <c r="EF199" i="69"/>
  <c r="EE199" i="69"/>
  <c r="ED199" i="69"/>
  <c r="EC199" i="69"/>
  <c r="HF198" i="69"/>
  <c r="HE198" i="69"/>
  <c r="HD198" i="69"/>
  <c r="HC198" i="69"/>
  <c r="HB198" i="69"/>
  <c r="HA198" i="69"/>
  <c r="GZ198" i="69"/>
  <c r="GY198" i="69"/>
  <c r="GX198" i="69"/>
  <c r="GW198" i="69"/>
  <c r="GV198" i="69"/>
  <c r="GU198" i="69"/>
  <c r="GT198" i="69"/>
  <c r="GS198" i="69"/>
  <c r="GR198" i="69"/>
  <c r="GQ198" i="69"/>
  <c r="GP198" i="69"/>
  <c r="GO198" i="69"/>
  <c r="GN198" i="69"/>
  <c r="GM198" i="69"/>
  <c r="GL198" i="69"/>
  <c r="GK198" i="69"/>
  <c r="GJ198" i="69"/>
  <c r="GI198" i="69"/>
  <c r="GH198" i="69"/>
  <c r="GG198" i="69"/>
  <c r="GF198" i="69"/>
  <c r="GE198" i="69"/>
  <c r="GD198" i="69"/>
  <c r="GC198" i="69"/>
  <c r="GB198" i="69"/>
  <c r="GA198" i="69"/>
  <c r="FZ198" i="69"/>
  <c r="FY198" i="69"/>
  <c r="FX198" i="69"/>
  <c r="FW198" i="69"/>
  <c r="FV198" i="69"/>
  <c r="FU198" i="69"/>
  <c r="FT198" i="69"/>
  <c r="FS198" i="69"/>
  <c r="FR198" i="69"/>
  <c r="FQ198" i="69"/>
  <c r="FP198" i="69"/>
  <c r="FO198" i="69"/>
  <c r="FN198" i="69"/>
  <c r="FM198" i="69"/>
  <c r="FL198" i="69"/>
  <c r="FK198" i="69"/>
  <c r="FJ198" i="69"/>
  <c r="FI198" i="69"/>
  <c r="FH198" i="69"/>
  <c r="FG198" i="69"/>
  <c r="FF198" i="69"/>
  <c r="FE198" i="69"/>
  <c r="FD198" i="69"/>
  <c r="FC198" i="69"/>
  <c r="FB198" i="69"/>
  <c r="FA198" i="69"/>
  <c r="EZ198" i="69"/>
  <c r="EY198" i="69"/>
  <c r="EX198" i="69"/>
  <c r="EW198" i="69"/>
  <c r="EV198" i="69"/>
  <c r="EU198" i="69"/>
  <c r="ET198" i="69"/>
  <c r="ES198" i="69"/>
  <c r="ER198" i="69"/>
  <c r="EQ198" i="69"/>
  <c r="EP198" i="69"/>
  <c r="EO198" i="69"/>
  <c r="EN198" i="69"/>
  <c r="EM198" i="69"/>
  <c r="EL198" i="69"/>
  <c r="EK198" i="69"/>
  <c r="EJ198" i="69"/>
  <c r="EI198" i="69"/>
  <c r="EH198" i="69"/>
  <c r="EG198" i="69"/>
  <c r="EF198" i="69"/>
  <c r="EE198" i="69"/>
  <c r="ED198" i="69"/>
  <c r="EC198" i="69"/>
  <c r="HF197" i="69"/>
  <c r="HE197" i="69"/>
  <c r="HD197" i="69"/>
  <c r="HC197" i="69"/>
  <c r="HB197" i="69"/>
  <c r="HA197" i="69"/>
  <c r="GZ197" i="69"/>
  <c r="GY197" i="69"/>
  <c r="GX197" i="69"/>
  <c r="GW197" i="69"/>
  <c r="GV197" i="69"/>
  <c r="GU197" i="69"/>
  <c r="GT197" i="69"/>
  <c r="GS197" i="69"/>
  <c r="GR197" i="69"/>
  <c r="GQ197" i="69"/>
  <c r="GP197" i="69"/>
  <c r="GO197" i="69"/>
  <c r="GN197" i="69"/>
  <c r="GM197" i="69"/>
  <c r="GL197" i="69"/>
  <c r="GK197" i="69"/>
  <c r="GJ197" i="69"/>
  <c r="GI197" i="69"/>
  <c r="GH197" i="69"/>
  <c r="GG197" i="69"/>
  <c r="GF197" i="69"/>
  <c r="GE197" i="69"/>
  <c r="GD197" i="69"/>
  <c r="GC197" i="69"/>
  <c r="GB197" i="69"/>
  <c r="GA197" i="69"/>
  <c r="FZ197" i="69"/>
  <c r="FY197" i="69"/>
  <c r="FX197" i="69"/>
  <c r="FW197" i="69"/>
  <c r="FV197" i="69"/>
  <c r="FU197" i="69"/>
  <c r="FT197" i="69"/>
  <c r="FS197" i="69"/>
  <c r="FR197" i="69"/>
  <c r="FQ197" i="69"/>
  <c r="FP197" i="69"/>
  <c r="FO197" i="69"/>
  <c r="FN197" i="69"/>
  <c r="FM197" i="69"/>
  <c r="FL197" i="69"/>
  <c r="FK197" i="69"/>
  <c r="FJ197" i="69"/>
  <c r="FI197" i="69"/>
  <c r="FH197" i="69"/>
  <c r="FG197" i="69"/>
  <c r="FF197" i="69"/>
  <c r="FE197" i="69"/>
  <c r="FD197" i="69"/>
  <c r="FC197" i="69"/>
  <c r="FB197" i="69"/>
  <c r="FA197" i="69"/>
  <c r="EZ197" i="69"/>
  <c r="EY197" i="69"/>
  <c r="EX197" i="69"/>
  <c r="EW197" i="69"/>
  <c r="EV197" i="69"/>
  <c r="EU197" i="69"/>
  <c r="ET197" i="69"/>
  <c r="ES197" i="69"/>
  <c r="ER197" i="69"/>
  <c r="EQ197" i="69"/>
  <c r="EP197" i="69"/>
  <c r="EO197" i="69"/>
  <c r="EN197" i="69"/>
  <c r="EM197" i="69"/>
  <c r="EL197" i="69"/>
  <c r="EK197" i="69"/>
  <c r="EJ197" i="69"/>
  <c r="EI197" i="69"/>
  <c r="EH197" i="69"/>
  <c r="EG197" i="69"/>
  <c r="EF197" i="69"/>
  <c r="EE197" i="69"/>
  <c r="ED197" i="69"/>
  <c r="EC197" i="69"/>
  <c r="HF196" i="69"/>
  <c r="HE196" i="69"/>
  <c r="HD196" i="69"/>
  <c r="HC196" i="69"/>
  <c r="HB196" i="69"/>
  <c r="HA196" i="69"/>
  <c r="GZ196" i="69"/>
  <c r="GY196" i="69"/>
  <c r="GX196" i="69"/>
  <c r="GW196" i="69"/>
  <c r="GV196" i="69"/>
  <c r="GU196" i="69"/>
  <c r="GT196" i="69"/>
  <c r="GS196" i="69"/>
  <c r="GR196" i="69"/>
  <c r="GQ196" i="69"/>
  <c r="GP196" i="69"/>
  <c r="GO196" i="69"/>
  <c r="GN196" i="69"/>
  <c r="GM196" i="69"/>
  <c r="GL196" i="69"/>
  <c r="GK196" i="69"/>
  <c r="GJ196" i="69"/>
  <c r="GI196" i="69"/>
  <c r="GH196" i="69"/>
  <c r="GG196" i="69"/>
  <c r="GF196" i="69"/>
  <c r="GE196" i="69"/>
  <c r="GD196" i="69"/>
  <c r="GC196" i="69"/>
  <c r="GB196" i="69"/>
  <c r="GA196" i="69"/>
  <c r="FZ196" i="69"/>
  <c r="FY196" i="69"/>
  <c r="FX196" i="69"/>
  <c r="FW196" i="69"/>
  <c r="FV196" i="69"/>
  <c r="FU196" i="69"/>
  <c r="FT196" i="69"/>
  <c r="FS196" i="69"/>
  <c r="FR196" i="69"/>
  <c r="FQ196" i="69"/>
  <c r="FP196" i="69"/>
  <c r="FO196" i="69"/>
  <c r="FN196" i="69"/>
  <c r="FM196" i="69"/>
  <c r="FL196" i="69"/>
  <c r="FK196" i="69"/>
  <c r="FJ196" i="69"/>
  <c r="FI196" i="69"/>
  <c r="FH196" i="69"/>
  <c r="FG196" i="69"/>
  <c r="FF196" i="69"/>
  <c r="FE196" i="69"/>
  <c r="FD196" i="69"/>
  <c r="FC196" i="69"/>
  <c r="FB196" i="69"/>
  <c r="FA196" i="69"/>
  <c r="EZ196" i="69"/>
  <c r="EY196" i="69"/>
  <c r="EX196" i="69"/>
  <c r="EW196" i="69"/>
  <c r="EV196" i="69"/>
  <c r="EU196" i="69"/>
  <c r="ET196" i="69"/>
  <c r="ES196" i="69"/>
  <c r="ER196" i="69"/>
  <c r="EQ196" i="69"/>
  <c r="EP196" i="69"/>
  <c r="EO196" i="69"/>
  <c r="EN196" i="69"/>
  <c r="EM196" i="69"/>
  <c r="EL196" i="69"/>
  <c r="EK196" i="69"/>
  <c r="EJ196" i="69"/>
  <c r="EI196" i="69"/>
  <c r="EH196" i="69"/>
  <c r="EG196" i="69"/>
  <c r="EF196" i="69"/>
  <c r="EE196" i="69"/>
  <c r="ED196" i="69"/>
  <c r="EC196" i="69"/>
  <c r="HF195" i="69"/>
  <c r="HE195" i="69"/>
  <c r="HD195" i="69"/>
  <c r="HC195" i="69"/>
  <c r="HB195" i="69"/>
  <c r="HA195" i="69"/>
  <c r="GZ195" i="69"/>
  <c r="GY195" i="69"/>
  <c r="GX195" i="69"/>
  <c r="GW195" i="69"/>
  <c r="GV195" i="69"/>
  <c r="GU195" i="69"/>
  <c r="GT195" i="69"/>
  <c r="GS195" i="69"/>
  <c r="GR195" i="69"/>
  <c r="GQ195" i="69"/>
  <c r="GP195" i="69"/>
  <c r="GO195" i="69"/>
  <c r="GN195" i="69"/>
  <c r="GM195" i="69"/>
  <c r="GL195" i="69"/>
  <c r="GK195" i="69"/>
  <c r="GJ195" i="69"/>
  <c r="GI195" i="69"/>
  <c r="GH195" i="69"/>
  <c r="GG195" i="69"/>
  <c r="GF195" i="69"/>
  <c r="GE195" i="69"/>
  <c r="GD195" i="69"/>
  <c r="GC195" i="69"/>
  <c r="GB195" i="69"/>
  <c r="GA195" i="69"/>
  <c r="FZ195" i="69"/>
  <c r="FY195" i="69"/>
  <c r="FX195" i="69"/>
  <c r="FW195" i="69"/>
  <c r="FV195" i="69"/>
  <c r="FU195" i="69"/>
  <c r="FT195" i="69"/>
  <c r="FS195" i="69"/>
  <c r="FR195" i="69"/>
  <c r="FQ195" i="69"/>
  <c r="FP195" i="69"/>
  <c r="FO195" i="69"/>
  <c r="FN195" i="69"/>
  <c r="FM195" i="69"/>
  <c r="FL195" i="69"/>
  <c r="FK195" i="69"/>
  <c r="FJ195" i="69"/>
  <c r="FI195" i="69"/>
  <c r="FH195" i="69"/>
  <c r="FG195" i="69"/>
  <c r="FF195" i="69"/>
  <c r="FE195" i="69"/>
  <c r="FD195" i="69"/>
  <c r="FC195" i="69"/>
  <c r="FB195" i="69"/>
  <c r="FA195" i="69"/>
  <c r="EZ195" i="69"/>
  <c r="EY195" i="69"/>
  <c r="EX195" i="69"/>
  <c r="EW195" i="69"/>
  <c r="EV195" i="69"/>
  <c r="EU195" i="69"/>
  <c r="ET195" i="69"/>
  <c r="ES195" i="69"/>
  <c r="ER195" i="69"/>
  <c r="EQ195" i="69"/>
  <c r="EP195" i="69"/>
  <c r="EO195" i="69"/>
  <c r="EN195" i="69"/>
  <c r="EM195" i="69"/>
  <c r="EL195" i="69"/>
  <c r="EK195" i="69"/>
  <c r="EJ195" i="69"/>
  <c r="EI195" i="69"/>
  <c r="EH195" i="69"/>
  <c r="EG195" i="69"/>
  <c r="EF195" i="69"/>
  <c r="EE195" i="69"/>
  <c r="ED195" i="69"/>
  <c r="EC195" i="69"/>
  <c r="HF194" i="69"/>
  <c r="HE194" i="69"/>
  <c r="HD194" i="69"/>
  <c r="HC194" i="69"/>
  <c r="HB194" i="69"/>
  <c r="HA194" i="69"/>
  <c r="GZ194" i="69"/>
  <c r="GY194" i="69"/>
  <c r="GX194" i="69"/>
  <c r="GW194" i="69"/>
  <c r="GV194" i="69"/>
  <c r="GU194" i="69"/>
  <c r="GT194" i="69"/>
  <c r="GS194" i="69"/>
  <c r="GR194" i="69"/>
  <c r="GQ194" i="69"/>
  <c r="GP194" i="69"/>
  <c r="GO194" i="69"/>
  <c r="GN194" i="69"/>
  <c r="GM194" i="69"/>
  <c r="GL194" i="69"/>
  <c r="GK194" i="69"/>
  <c r="GJ194" i="69"/>
  <c r="GI194" i="69"/>
  <c r="GH194" i="69"/>
  <c r="GG194" i="69"/>
  <c r="GF194" i="69"/>
  <c r="GE194" i="69"/>
  <c r="GD194" i="69"/>
  <c r="GC194" i="69"/>
  <c r="GB194" i="69"/>
  <c r="GA194" i="69"/>
  <c r="FZ194" i="69"/>
  <c r="FY194" i="69"/>
  <c r="FX194" i="69"/>
  <c r="FW194" i="69"/>
  <c r="FV194" i="69"/>
  <c r="FU194" i="69"/>
  <c r="FT194" i="69"/>
  <c r="FS194" i="69"/>
  <c r="FR194" i="69"/>
  <c r="FQ194" i="69"/>
  <c r="FP194" i="69"/>
  <c r="FO194" i="69"/>
  <c r="FN194" i="69"/>
  <c r="FM194" i="69"/>
  <c r="FL194" i="69"/>
  <c r="FK194" i="69"/>
  <c r="FJ194" i="69"/>
  <c r="FI194" i="69"/>
  <c r="FH194" i="69"/>
  <c r="FG194" i="69"/>
  <c r="FF194" i="69"/>
  <c r="FE194" i="69"/>
  <c r="FD194" i="69"/>
  <c r="FC194" i="69"/>
  <c r="FB194" i="69"/>
  <c r="FA194" i="69"/>
  <c r="EZ194" i="69"/>
  <c r="EY194" i="69"/>
  <c r="EX194" i="69"/>
  <c r="EW194" i="69"/>
  <c r="EV194" i="69"/>
  <c r="EU194" i="69"/>
  <c r="ET194" i="69"/>
  <c r="ES194" i="69"/>
  <c r="ER194" i="69"/>
  <c r="EQ194" i="69"/>
  <c r="EP194" i="69"/>
  <c r="EO194" i="69"/>
  <c r="EN194" i="69"/>
  <c r="EM194" i="69"/>
  <c r="EL194" i="69"/>
  <c r="EK194" i="69"/>
  <c r="EJ194" i="69"/>
  <c r="EI194" i="69"/>
  <c r="EH194" i="69"/>
  <c r="EG194" i="69"/>
  <c r="EF194" i="69"/>
  <c r="EE194" i="69"/>
  <c r="ED194" i="69"/>
  <c r="EC194" i="69"/>
  <c r="HF193" i="69"/>
  <c r="HE193" i="69"/>
  <c r="HD193" i="69"/>
  <c r="HC193" i="69"/>
  <c r="HB193" i="69"/>
  <c r="HA193" i="69"/>
  <c r="GZ193" i="69"/>
  <c r="GY193" i="69"/>
  <c r="GX193" i="69"/>
  <c r="GW193" i="69"/>
  <c r="GV193" i="69"/>
  <c r="GU193" i="69"/>
  <c r="GT193" i="69"/>
  <c r="GS193" i="69"/>
  <c r="GR193" i="69"/>
  <c r="GQ193" i="69"/>
  <c r="GP193" i="69"/>
  <c r="GO193" i="69"/>
  <c r="GN193" i="69"/>
  <c r="GM193" i="69"/>
  <c r="GL193" i="69"/>
  <c r="GK193" i="69"/>
  <c r="GJ193" i="69"/>
  <c r="GI193" i="69"/>
  <c r="GH193" i="69"/>
  <c r="GG193" i="69"/>
  <c r="GF193" i="69"/>
  <c r="GE193" i="69"/>
  <c r="GD193" i="69"/>
  <c r="GC193" i="69"/>
  <c r="GB193" i="69"/>
  <c r="GA193" i="69"/>
  <c r="FZ193" i="69"/>
  <c r="FY193" i="69"/>
  <c r="FX193" i="69"/>
  <c r="FW193" i="69"/>
  <c r="FV193" i="69"/>
  <c r="FU193" i="69"/>
  <c r="FT193" i="69"/>
  <c r="FS193" i="69"/>
  <c r="FR193" i="69"/>
  <c r="FQ193" i="69"/>
  <c r="FP193" i="69"/>
  <c r="FO193" i="69"/>
  <c r="FN193" i="69"/>
  <c r="FM193" i="69"/>
  <c r="FL193" i="69"/>
  <c r="FK193" i="69"/>
  <c r="FJ193" i="69"/>
  <c r="FI193" i="69"/>
  <c r="FH193" i="69"/>
  <c r="FG193" i="69"/>
  <c r="FF193" i="69"/>
  <c r="FE193" i="69"/>
  <c r="FD193" i="69"/>
  <c r="FC193" i="69"/>
  <c r="FB193" i="69"/>
  <c r="FA193" i="69"/>
  <c r="EZ193" i="69"/>
  <c r="EY193" i="69"/>
  <c r="EX193" i="69"/>
  <c r="EW193" i="69"/>
  <c r="EV193" i="69"/>
  <c r="EU193" i="69"/>
  <c r="ET193" i="69"/>
  <c r="ES193" i="69"/>
  <c r="ER193" i="69"/>
  <c r="EQ193" i="69"/>
  <c r="EP193" i="69"/>
  <c r="EO193" i="69"/>
  <c r="EN193" i="69"/>
  <c r="EM193" i="69"/>
  <c r="EL193" i="69"/>
  <c r="EK193" i="69"/>
  <c r="EJ193" i="69"/>
  <c r="EI193" i="69"/>
  <c r="EH193" i="69"/>
  <c r="EG193" i="69"/>
  <c r="EF193" i="69"/>
  <c r="EE193" i="69"/>
  <c r="ED193" i="69"/>
  <c r="EC193" i="69"/>
  <c r="HF192" i="69"/>
  <c r="HE192" i="69"/>
  <c r="HD192" i="69"/>
  <c r="HC192" i="69"/>
  <c r="HB192" i="69"/>
  <c r="HA192" i="69"/>
  <c r="GZ192" i="69"/>
  <c r="GY192" i="69"/>
  <c r="GX192" i="69"/>
  <c r="GW192" i="69"/>
  <c r="GV192" i="69"/>
  <c r="GU192" i="69"/>
  <c r="GT192" i="69"/>
  <c r="GS192" i="69"/>
  <c r="GR192" i="69"/>
  <c r="GQ192" i="69"/>
  <c r="GP192" i="69"/>
  <c r="GO192" i="69"/>
  <c r="GN192" i="69"/>
  <c r="GM192" i="69"/>
  <c r="GL192" i="69"/>
  <c r="GK192" i="69"/>
  <c r="GJ192" i="69"/>
  <c r="GI192" i="69"/>
  <c r="GH192" i="69"/>
  <c r="GG192" i="69"/>
  <c r="GF192" i="69"/>
  <c r="GE192" i="69"/>
  <c r="GD192" i="69"/>
  <c r="GC192" i="69"/>
  <c r="GB192" i="69"/>
  <c r="GA192" i="69"/>
  <c r="FZ192" i="69"/>
  <c r="FY192" i="69"/>
  <c r="FX192" i="69"/>
  <c r="FW192" i="69"/>
  <c r="FV192" i="69"/>
  <c r="FU192" i="69"/>
  <c r="FT192" i="69"/>
  <c r="FS192" i="69"/>
  <c r="FR192" i="69"/>
  <c r="FQ192" i="69"/>
  <c r="FP192" i="69"/>
  <c r="FO192" i="69"/>
  <c r="FN192" i="69"/>
  <c r="FM192" i="69"/>
  <c r="FL192" i="69"/>
  <c r="FK192" i="69"/>
  <c r="FJ192" i="69"/>
  <c r="FI192" i="69"/>
  <c r="FH192" i="69"/>
  <c r="FG192" i="69"/>
  <c r="FF192" i="69"/>
  <c r="FE192" i="69"/>
  <c r="FD192" i="69"/>
  <c r="FC192" i="69"/>
  <c r="FB192" i="69"/>
  <c r="FA192" i="69"/>
  <c r="EZ192" i="69"/>
  <c r="EY192" i="69"/>
  <c r="EX192" i="69"/>
  <c r="EW192" i="69"/>
  <c r="EV192" i="69"/>
  <c r="EU192" i="69"/>
  <c r="ET192" i="69"/>
  <c r="ES192" i="69"/>
  <c r="ER192" i="69"/>
  <c r="EQ192" i="69"/>
  <c r="EP192" i="69"/>
  <c r="EO192" i="69"/>
  <c r="EN192" i="69"/>
  <c r="EM192" i="69"/>
  <c r="EL192" i="69"/>
  <c r="EK192" i="69"/>
  <c r="EJ192" i="69"/>
  <c r="EI192" i="69"/>
  <c r="EH192" i="69"/>
  <c r="EG192" i="69"/>
  <c r="EF192" i="69"/>
  <c r="EE192" i="69"/>
  <c r="ED192" i="69"/>
  <c r="EC192" i="69"/>
  <c r="HF191" i="69"/>
  <c r="HE191" i="69"/>
  <c r="HD191" i="69"/>
  <c r="HC191" i="69"/>
  <c r="HB191" i="69"/>
  <c r="HA191" i="69"/>
  <c r="GZ191" i="69"/>
  <c r="GY191" i="69"/>
  <c r="GX191" i="69"/>
  <c r="GW191" i="69"/>
  <c r="GV191" i="69"/>
  <c r="GU191" i="69"/>
  <c r="GT191" i="69"/>
  <c r="GS191" i="69"/>
  <c r="GR191" i="69"/>
  <c r="GQ191" i="69"/>
  <c r="GP191" i="69"/>
  <c r="GO191" i="69"/>
  <c r="GN191" i="69"/>
  <c r="GM191" i="69"/>
  <c r="GL191" i="69"/>
  <c r="GK191" i="69"/>
  <c r="GJ191" i="69"/>
  <c r="GI191" i="69"/>
  <c r="GH191" i="69"/>
  <c r="GG191" i="69"/>
  <c r="GF191" i="69"/>
  <c r="GE191" i="69"/>
  <c r="GD191" i="69"/>
  <c r="GC191" i="69"/>
  <c r="GB191" i="69"/>
  <c r="GA191" i="69"/>
  <c r="FZ191" i="69"/>
  <c r="FY191" i="69"/>
  <c r="FX191" i="69"/>
  <c r="FW191" i="69"/>
  <c r="FV191" i="69"/>
  <c r="FU191" i="69"/>
  <c r="FT191" i="69"/>
  <c r="FS191" i="69"/>
  <c r="FR191" i="69"/>
  <c r="FQ191" i="69"/>
  <c r="FP191" i="69"/>
  <c r="FO191" i="69"/>
  <c r="FN191" i="69"/>
  <c r="FM191" i="69"/>
  <c r="FL191" i="69"/>
  <c r="FK191" i="69"/>
  <c r="FJ191" i="69"/>
  <c r="FI191" i="69"/>
  <c r="FH191" i="69"/>
  <c r="FG191" i="69"/>
  <c r="FF191" i="69"/>
  <c r="FE191" i="69"/>
  <c r="FD191" i="69"/>
  <c r="FC191" i="69"/>
  <c r="FB191" i="69"/>
  <c r="FA191" i="69"/>
  <c r="EZ191" i="69"/>
  <c r="EY191" i="69"/>
  <c r="EX191" i="69"/>
  <c r="EW191" i="69"/>
  <c r="EV191" i="69"/>
  <c r="EU191" i="69"/>
  <c r="ET191" i="69"/>
  <c r="ES191" i="69"/>
  <c r="ER191" i="69"/>
  <c r="EQ191" i="69"/>
  <c r="EP191" i="69"/>
  <c r="EO191" i="69"/>
  <c r="EN191" i="69"/>
  <c r="EM191" i="69"/>
  <c r="EL191" i="69"/>
  <c r="EK191" i="69"/>
  <c r="EJ191" i="69"/>
  <c r="EI191" i="69"/>
  <c r="EH191" i="69"/>
  <c r="EG191" i="69"/>
  <c r="EF191" i="69"/>
  <c r="EE191" i="69"/>
  <c r="ED191" i="69"/>
  <c r="EC191" i="69"/>
  <c r="HF190" i="69"/>
  <c r="HE190" i="69"/>
  <c r="HD190" i="69"/>
  <c r="HC190" i="69"/>
  <c r="HB190" i="69"/>
  <c r="HA190" i="69"/>
  <c r="GZ190" i="69"/>
  <c r="GY190" i="69"/>
  <c r="GX190" i="69"/>
  <c r="GW190" i="69"/>
  <c r="GV190" i="69"/>
  <c r="GU190" i="69"/>
  <c r="GT190" i="69"/>
  <c r="GS190" i="69"/>
  <c r="GR190" i="69"/>
  <c r="GQ190" i="69"/>
  <c r="GP190" i="69"/>
  <c r="GO190" i="69"/>
  <c r="GN190" i="69"/>
  <c r="GM190" i="69"/>
  <c r="GL190" i="69"/>
  <c r="GK190" i="69"/>
  <c r="GJ190" i="69"/>
  <c r="GI190" i="69"/>
  <c r="GH190" i="69"/>
  <c r="GG190" i="69"/>
  <c r="GF190" i="69"/>
  <c r="GE190" i="69"/>
  <c r="GD190" i="69"/>
  <c r="GC190" i="69"/>
  <c r="GB190" i="69"/>
  <c r="GA190" i="69"/>
  <c r="FZ190" i="69"/>
  <c r="FY190" i="69"/>
  <c r="FX190" i="69"/>
  <c r="FW190" i="69"/>
  <c r="FV190" i="69"/>
  <c r="FU190" i="69"/>
  <c r="FT190" i="69"/>
  <c r="FS190" i="69"/>
  <c r="FR190" i="69"/>
  <c r="FQ190" i="69"/>
  <c r="FP190" i="69"/>
  <c r="FO190" i="69"/>
  <c r="FN190" i="69"/>
  <c r="FM190" i="69"/>
  <c r="FL190" i="69"/>
  <c r="FK190" i="69"/>
  <c r="FJ190" i="69"/>
  <c r="FI190" i="69"/>
  <c r="FH190" i="69"/>
  <c r="FG190" i="69"/>
  <c r="FF190" i="69"/>
  <c r="FE190" i="69"/>
  <c r="FD190" i="69"/>
  <c r="FC190" i="69"/>
  <c r="FB190" i="69"/>
  <c r="FA190" i="69"/>
  <c r="EZ190" i="69"/>
  <c r="EY190" i="69"/>
  <c r="EX190" i="69"/>
  <c r="EW190" i="69"/>
  <c r="EV190" i="69"/>
  <c r="EU190" i="69"/>
  <c r="ET190" i="69"/>
  <c r="ES190" i="69"/>
  <c r="ER190" i="69"/>
  <c r="EQ190" i="69"/>
  <c r="EP190" i="69"/>
  <c r="EO190" i="69"/>
  <c r="EN190" i="69"/>
  <c r="EM190" i="69"/>
  <c r="EL190" i="69"/>
  <c r="EK190" i="69"/>
  <c r="EJ190" i="69"/>
  <c r="EI190" i="69"/>
  <c r="EH190" i="69"/>
  <c r="EG190" i="69"/>
  <c r="EF190" i="69"/>
  <c r="EE190" i="69"/>
  <c r="ED190" i="69"/>
  <c r="EC190" i="69"/>
  <c r="HF189" i="69"/>
  <c r="HE189" i="69"/>
  <c r="HD189" i="69"/>
  <c r="HC189" i="69"/>
  <c r="HB189" i="69"/>
  <c r="HA189" i="69"/>
  <c r="GZ189" i="69"/>
  <c r="GY189" i="69"/>
  <c r="GX189" i="69"/>
  <c r="GW189" i="69"/>
  <c r="GV189" i="69"/>
  <c r="GU189" i="69"/>
  <c r="GT189" i="69"/>
  <c r="GS189" i="69"/>
  <c r="GR189" i="69"/>
  <c r="GQ189" i="69"/>
  <c r="GP189" i="69"/>
  <c r="GO189" i="69"/>
  <c r="GN189" i="69"/>
  <c r="GM189" i="69"/>
  <c r="GL189" i="69"/>
  <c r="GK189" i="69"/>
  <c r="GJ189" i="69"/>
  <c r="GI189" i="69"/>
  <c r="GH189" i="69"/>
  <c r="GG189" i="69"/>
  <c r="GF189" i="69"/>
  <c r="GE189" i="69"/>
  <c r="GD189" i="69"/>
  <c r="GC189" i="69"/>
  <c r="GB189" i="69"/>
  <c r="GA189" i="69"/>
  <c r="FZ189" i="69"/>
  <c r="FY189" i="69"/>
  <c r="FX189" i="69"/>
  <c r="FW189" i="69"/>
  <c r="FV189" i="69"/>
  <c r="FU189" i="69"/>
  <c r="FT189" i="69"/>
  <c r="FS189" i="69"/>
  <c r="FR189" i="69"/>
  <c r="FQ189" i="69"/>
  <c r="FP189" i="69"/>
  <c r="FO189" i="69"/>
  <c r="FN189" i="69"/>
  <c r="FM189" i="69"/>
  <c r="FL189" i="69"/>
  <c r="FK189" i="69"/>
  <c r="FJ189" i="69"/>
  <c r="FI189" i="69"/>
  <c r="FH189" i="69"/>
  <c r="FG189" i="69"/>
  <c r="FF189" i="69"/>
  <c r="FE189" i="69"/>
  <c r="FD189" i="69"/>
  <c r="FC189" i="69"/>
  <c r="FB189" i="69"/>
  <c r="FA189" i="69"/>
  <c r="EZ189" i="69"/>
  <c r="EY189" i="69"/>
  <c r="EX189" i="69"/>
  <c r="EW189" i="69"/>
  <c r="EV189" i="69"/>
  <c r="EU189" i="69"/>
  <c r="ET189" i="69"/>
  <c r="ES189" i="69"/>
  <c r="ER189" i="69"/>
  <c r="EQ189" i="69"/>
  <c r="EP189" i="69"/>
  <c r="EO189" i="69"/>
  <c r="EN189" i="69"/>
  <c r="EM189" i="69"/>
  <c r="EL189" i="69"/>
  <c r="EK189" i="69"/>
  <c r="EJ189" i="69"/>
  <c r="EI189" i="69"/>
  <c r="EH189" i="69"/>
  <c r="EG189" i="69"/>
  <c r="EF189" i="69"/>
  <c r="EE189" i="69"/>
  <c r="ED189" i="69"/>
  <c r="EC189" i="69"/>
  <c r="HF188" i="69"/>
  <c r="HE188" i="69"/>
  <c r="HD188" i="69"/>
  <c r="HC188" i="69"/>
  <c r="HB188" i="69"/>
  <c r="HA188" i="69"/>
  <c r="GZ188" i="69"/>
  <c r="GY188" i="69"/>
  <c r="GX188" i="69"/>
  <c r="GW188" i="69"/>
  <c r="GV188" i="69"/>
  <c r="GU188" i="69"/>
  <c r="GT188" i="69"/>
  <c r="GS188" i="69"/>
  <c r="GR188" i="69"/>
  <c r="GQ188" i="69"/>
  <c r="GP188" i="69"/>
  <c r="GO188" i="69"/>
  <c r="GN188" i="69"/>
  <c r="GM188" i="69"/>
  <c r="GL188" i="69"/>
  <c r="GK188" i="69"/>
  <c r="GJ188" i="69"/>
  <c r="GI188" i="69"/>
  <c r="GH188" i="69"/>
  <c r="GG188" i="69"/>
  <c r="GF188" i="69"/>
  <c r="GE188" i="69"/>
  <c r="GD188" i="69"/>
  <c r="GC188" i="69"/>
  <c r="GB188" i="69"/>
  <c r="GA188" i="69"/>
  <c r="FZ188" i="69"/>
  <c r="FY188" i="69"/>
  <c r="FX188" i="69"/>
  <c r="FW188" i="69"/>
  <c r="FV188" i="69"/>
  <c r="FU188" i="69"/>
  <c r="FT188" i="69"/>
  <c r="FS188" i="69"/>
  <c r="FR188" i="69"/>
  <c r="FQ188" i="69"/>
  <c r="FP188" i="69"/>
  <c r="FO188" i="69"/>
  <c r="FN188" i="69"/>
  <c r="FM188" i="69"/>
  <c r="FL188" i="69"/>
  <c r="FK188" i="69"/>
  <c r="FJ188" i="69"/>
  <c r="FI188" i="69"/>
  <c r="FH188" i="69"/>
  <c r="FG188" i="69"/>
  <c r="FF188" i="69"/>
  <c r="FE188" i="69"/>
  <c r="FD188" i="69"/>
  <c r="FC188" i="69"/>
  <c r="FB188" i="69"/>
  <c r="FA188" i="69"/>
  <c r="EZ188" i="69"/>
  <c r="EY188" i="69"/>
  <c r="EX188" i="69"/>
  <c r="EW188" i="69"/>
  <c r="EV188" i="69"/>
  <c r="EU188" i="69"/>
  <c r="ET188" i="69"/>
  <c r="ES188" i="69"/>
  <c r="ER188" i="69"/>
  <c r="EQ188" i="69"/>
  <c r="EP188" i="69"/>
  <c r="EO188" i="69"/>
  <c r="EN188" i="69"/>
  <c r="EM188" i="69"/>
  <c r="EL188" i="69"/>
  <c r="EK188" i="69"/>
  <c r="EJ188" i="69"/>
  <c r="EI188" i="69"/>
  <c r="EH188" i="69"/>
  <c r="EG188" i="69"/>
  <c r="EF188" i="69"/>
  <c r="EE188" i="69"/>
  <c r="ED188" i="69"/>
  <c r="EC188" i="69"/>
  <c r="HF187" i="69"/>
  <c r="HE187" i="69"/>
  <c r="HD187" i="69"/>
  <c r="HC187" i="69"/>
  <c r="HB187" i="69"/>
  <c r="HA187" i="69"/>
  <c r="GZ187" i="69"/>
  <c r="GY187" i="69"/>
  <c r="GX187" i="69"/>
  <c r="GW187" i="69"/>
  <c r="GV187" i="69"/>
  <c r="GU187" i="69"/>
  <c r="GT187" i="69"/>
  <c r="GS187" i="69"/>
  <c r="GR187" i="69"/>
  <c r="GQ187" i="69"/>
  <c r="GP187" i="69"/>
  <c r="GO187" i="69"/>
  <c r="GN187" i="69"/>
  <c r="GM187" i="69"/>
  <c r="GL187" i="69"/>
  <c r="GK187" i="69"/>
  <c r="GJ187" i="69"/>
  <c r="GI187" i="69"/>
  <c r="GH187" i="69"/>
  <c r="GG187" i="69"/>
  <c r="GF187" i="69"/>
  <c r="GE187" i="69"/>
  <c r="GD187" i="69"/>
  <c r="GC187" i="69"/>
  <c r="GB187" i="69"/>
  <c r="GA187" i="69"/>
  <c r="FZ187" i="69"/>
  <c r="FY187" i="69"/>
  <c r="FX187" i="69"/>
  <c r="FW187" i="69"/>
  <c r="FV187" i="69"/>
  <c r="FU187" i="69"/>
  <c r="FT187" i="69"/>
  <c r="FS187" i="69"/>
  <c r="FR187" i="69"/>
  <c r="FQ187" i="69"/>
  <c r="FP187" i="69"/>
  <c r="FO187" i="69"/>
  <c r="FN187" i="69"/>
  <c r="FM187" i="69"/>
  <c r="FL187" i="69"/>
  <c r="FK187" i="69"/>
  <c r="FJ187" i="69"/>
  <c r="FI187" i="69"/>
  <c r="FH187" i="69"/>
  <c r="FG187" i="69"/>
  <c r="FF187" i="69"/>
  <c r="FE187" i="69"/>
  <c r="FD187" i="69"/>
  <c r="FC187" i="69"/>
  <c r="FB187" i="69"/>
  <c r="FA187" i="69"/>
  <c r="EZ187" i="69"/>
  <c r="EY187" i="69"/>
  <c r="EX187" i="69"/>
  <c r="EW187" i="69"/>
  <c r="EV187" i="69"/>
  <c r="EU187" i="69"/>
  <c r="ET187" i="69"/>
  <c r="ES187" i="69"/>
  <c r="ER187" i="69"/>
  <c r="EQ187" i="69"/>
  <c r="EP187" i="69"/>
  <c r="EO187" i="69"/>
  <c r="EN187" i="69"/>
  <c r="EM187" i="69"/>
  <c r="EL187" i="69"/>
  <c r="EK187" i="69"/>
  <c r="EJ187" i="69"/>
  <c r="EI187" i="69"/>
  <c r="EH187" i="69"/>
  <c r="EG187" i="69"/>
  <c r="EF187" i="69"/>
  <c r="EE187" i="69"/>
  <c r="ED187" i="69"/>
  <c r="EC187" i="69"/>
  <c r="HF186" i="69"/>
  <c r="HE186" i="69"/>
  <c r="HD186" i="69"/>
  <c r="HC186" i="69"/>
  <c r="HB186" i="69"/>
  <c r="HA186" i="69"/>
  <c r="GZ186" i="69"/>
  <c r="GY186" i="69"/>
  <c r="GX186" i="69"/>
  <c r="GW186" i="69"/>
  <c r="GV186" i="69"/>
  <c r="GU186" i="69"/>
  <c r="GT186" i="69"/>
  <c r="GS186" i="69"/>
  <c r="GR186" i="69"/>
  <c r="GQ186" i="69"/>
  <c r="GP186" i="69"/>
  <c r="GO186" i="69"/>
  <c r="GN186" i="69"/>
  <c r="GM186" i="69"/>
  <c r="GL186" i="69"/>
  <c r="GK186" i="69"/>
  <c r="GJ186" i="69"/>
  <c r="GI186" i="69"/>
  <c r="GH186" i="69"/>
  <c r="GG186" i="69"/>
  <c r="GF186" i="69"/>
  <c r="GE186" i="69"/>
  <c r="GD186" i="69"/>
  <c r="GC186" i="69"/>
  <c r="GB186" i="69"/>
  <c r="GA186" i="69"/>
  <c r="FZ186" i="69"/>
  <c r="FY186" i="69"/>
  <c r="FX186" i="69"/>
  <c r="FW186" i="69"/>
  <c r="FV186" i="69"/>
  <c r="FU186" i="69"/>
  <c r="FT186" i="69"/>
  <c r="FS186" i="69"/>
  <c r="FR186" i="69"/>
  <c r="FQ186" i="69"/>
  <c r="FP186" i="69"/>
  <c r="FO186" i="69"/>
  <c r="FN186" i="69"/>
  <c r="FM186" i="69"/>
  <c r="FL186" i="69"/>
  <c r="FK186" i="69"/>
  <c r="FJ186" i="69"/>
  <c r="FI186" i="69"/>
  <c r="FH186" i="69"/>
  <c r="FG186" i="69"/>
  <c r="FF186" i="69"/>
  <c r="FE186" i="69"/>
  <c r="FD186" i="69"/>
  <c r="FC186" i="69"/>
  <c r="FB186" i="69"/>
  <c r="FA186" i="69"/>
  <c r="EZ186" i="69"/>
  <c r="EY186" i="69"/>
  <c r="EX186" i="69"/>
  <c r="EW186" i="69"/>
  <c r="EV186" i="69"/>
  <c r="EU186" i="69"/>
  <c r="ET186" i="69"/>
  <c r="ES186" i="69"/>
  <c r="ER186" i="69"/>
  <c r="EQ186" i="69"/>
  <c r="EP186" i="69"/>
  <c r="EO186" i="69"/>
  <c r="EN186" i="69"/>
  <c r="EM186" i="69"/>
  <c r="EL186" i="69"/>
  <c r="EK186" i="69"/>
  <c r="EJ186" i="69"/>
  <c r="EI186" i="69"/>
  <c r="EH186" i="69"/>
  <c r="EG186" i="69"/>
  <c r="EF186" i="69"/>
  <c r="EE186" i="69"/>
  <c r="ED186" i="69"/>
  <c r="EC186" i="69"/>
  <c r="HF185" i="69"/>
  <c r="HE185" i="69"/>
  <c r="HD185" i="69"/>
  <c r="HC185" i="69"/>
  <c r="HB185" i="69"/>
  <c r="HA185" i="69"/>
  <c r="GZ185" i="69"/>
  <c r="GY185" i="69"/>
  <c r="GX185" i="69"/>
  <c r="GW185" i="69"/>
  <c r="GV185" i="69"/>
  <c r="GU185" i="69"/>
  <c r="GT185" i="69"/>
  <c r="GS185" i="69"/>
  <c r="GR185" i="69"/>
  <c r="GQ185" i="69"/>
  <c r="GP185" i="69"/>
  <c r="GO185" i="69"/>
  <c r="GN185" i="69"/>
  <c r="GM185" i="69"/>
  <c r="GL185" i="69"/>
  <c r="GK185" i="69"/>
  <c r="GJ185" i="69"/>
  <c r="GI185" i="69"/>
  <c r="GH185" i="69"/>
  <c r="GG185" i="69"/>
  <c r="GF185" i="69"/>
  <c r="GE185" i="69"/>
  <c r="GD185" i="69"/>
  <c r="GC185" i="69"/>
  <c r="GB185" i="69"/>
  <c r="GA185" i="69"/>
  <c r="FZ185" i="69"/>
  <c r="FY185" i="69"/>
  <c r="FX185" i="69"/>
  <c r="FW185" i="69"/>
  <c r="FV185" i="69"/>
  <c r="FU185" i="69"/>
  <c r="FT185" i="69"/>
  <c r="FS185" i="69"/>
  <c r="FR185" i="69"/>
  <c r="FQ185" i="69"/>
  <c r="FP185" i="69"/>
  <c r="FO185" i="69"/>
  <c r="FN185" i="69"/>
  <c r="FM185" i="69"/>
  <c r="FL185" i="69"/>
  <c r="FK185" i="69"/>
  <c r="FJ185" i="69"/>
  <c r="FI185" i="69"/>
  <c r="FH185" i="69"/>
  <c r="FG185" i="69"/>
  <c r="FF185" i="69"/>
  <c r="FE185" i="69"/>
  <c r="FD185" i="69"/>
  <c r="FC185" i="69"/>
  <c r="FB185" i="69"/>
  <c r="FA185" i="69"/>
  <c r="EZ185" i="69"/>
  <c r="EY185" i="69"/>
  <c r="EX185" i="69"/>
  <c r="EW185" i="69"/>
  <c r="EV185" i="69"/>
  <c r="EU185" i="69"/>
  <c r="ET185" i="69"/>
  <c r="ES185" i="69"/>
  <c r="ER185" i="69"/>
  <c r="EQ185" i="69"/>
  <c r="EP185" i="69"/>
  <c r="EO185" i="69"/>
  <c r="EN185" i="69"/>
  <c r="EM185" i="69"/>
  <c r="EL185" i="69"/>
  <c r="EK185" i="69"/>
  <c r="EJ185" i="69"/>
  <c r="EI185" i="69"/>
  <c r="EH185" i="69"/>
  <c r="EG185" i="69"/>
  <c r="EF185" i="69"/>
  <c r="EE185" i="69"/>
  <c r="ED185" i="69"/>
  <c r="EC185" i="69"/>
  <c r="HF184" i="69"/>
  <c r="HE184" i="69"/>
  <c r="HD184" i="69"/>
  <c r="HC184" i="69"/>
  <c r="HB184" i="69"/>
  <c r="HA184" i="69"/>
  <c r="GZ184" i="69"/>
  <c r="GY184" i="69"/>
  <c r="GX184" i="69"/>
  <c r="GW184" i="69"/>
  <c r="GV184" i="69"/>
  <c r="GU184" i="69"/>
  <c r="GT184" i="69"/>
  <c r="GS184" i="69"/>
  <c r="GR184" i="69"/>
  <c r="GQ184" i="69"/>
  <c r="GP184" i="69"/>
  <c r="GO184" i="69"/>
  <c r="GN184" i="69"/>
  <c r="GM184" i="69"/>
  <c r="GL184" i="69"/>
  <c r="GK184" i="69"/>
  <c r="GJ184" i="69"/>
  <c r="GI184" i="69"/>
  <c r="GH184" i="69"/>
  <c r="GG184" i="69"/>
  <c r="GF184" i="69"/>
  <c r="GE184" i="69"/>
  <c r="GD184" i="69"/>
  <c r="GC184" i="69"/>
  <c r="GB184" i="69"/>
  <c r="GA184" i="69"/>
  <c r="FZ184" i="69"/>
  <c r="FY184" i="69"/>
  <c r="FX184" i="69"/>
  <c r="FW184" i="69"/>
  <c r="FV184" i="69"/>
  <c r="FU184" i="69"/>
  <c r="FT184" i="69"/>
  <c r="FS184" i="69"/>
  <c r="FR184" i="69"/>
  <c r="FQ184" i="69"/>
  <c r="FP184" i="69"/>
  <c r="FO184" i="69"/>
  <c r="FN184" i="69"/>
  <c r="FM184" i="69"/>
  <c r="FL184" i="69"/>
  <c r="FK184" i="69"/>
  <c r="FJ184" i="69"/>
  <c r="FI184" i="69"/>
  <c r="FH184" i="69"/>
  <c r="FG184" i="69"/>
  <c r="FF184" i="69"/>
  <c r="FE184" i="69"/>
  <c r="FD184" i="69"/>
  <c r="FC184" i="69"/>
  <c r="FB184" i="69"/>
  <c r="FA184" i="69"/>
  <c r="EZ184" i="69"/>
  <c r="EY184" i="69"/>
  <c r="EX184" i="69"/>
  <c r="EW184" i="69"/>
  <c r="EV184" i="69"/>
  <c r="EU184" i="69"/>
  <c r="ET184" i="69"/>
  <c r="ES184" i="69"/>
  <c r="ER184" i="69"/>
  <c r="EQ184" i="69"/>
  <c r="EP184" i="69"/>
  <c r="EO184" i="69"/>
  <c r="EN184" i="69"/>
  <c r="EM184" i="69"/>
  <c r="EL184" i="69"/>
  <c r="EK184" i="69"/>
  <c r="EJ184" i="69"/>
  <c r="EI184" i="69"/>
  <c r="EH184" i="69"/>
  <c r="EG184" i="69"/>
  <c r="EF184" i="69"/>
  <c r="EE184" i="69"/>
  <c r="ED184" i="69"/>
  <c r="EC184" i="69"/>
  <c r="HF183" i="69"/>
  <c r="HE183" i="69"/>
  <c r="HD183" i="69"/>
  <c r="HC183" i="69"/>
  <c r="HB183" i="69"/>
  <c r="HA183" i="69"/>
  <c r="GZ183" i="69"/>
  <c r="GY183" i="69"/>
  <c r="GX183" i="69"/>
  <c r="GW183" i="69"/>
  <c r="GV183" i="69"/>
  <c r="GU183" i="69"/>
  <c r="GT183" i="69"/>
  <c r="GS183" i="69"/>
  <c r="GR183" i="69"/>
  <c r="GQ183" i="69"/>
  <c r="GP183" i="69"/>
  <c r="GO183" i="69"/>
  <c r="GN183" i="69"/>
  <c r="GM183" i="69"/>
  <c r="GL183" i="69"/>
  <c r="GK183" i="69"/>
  <c r="GJ183" i="69"/>
  <c r="GI183" i="69"/>
  <c r="GH183" i="69"/>
  <c r="GG183" i="69"/>
  <c r="GF183" i="69"/>
  <c r="GE183" i="69"/>
  <c r="GD183" i="69"/>
  <c r="GC183" i="69"/>
  <c r="GB183" i="69"/>
  <c r="GA183" i="69"/>
  <c r="FZ183" i="69"/>
  <c r="FY183" i="69"/>
  <c r="FX183" i="69"/>
  <c r="FW183" i="69"/>
  <c r="FV183" i="69"/>
  <c r="FU183" i="69"/>
  <c r="FT183" i="69"/>
  <c r="FS183" i="69"/>
  <c r="FR183" i="69"/>
  <c r="FQ183" i="69"/>
  <c r="FP183" i="69"/>
  <c r="FO183" i="69"/>
  <c r="FN183" i="69"/>
  <c r="FM183" i="69"/>
  <c r="FL183" i="69"/>
  <c r="FK183" i="69"/>
  <c r="FJ183" i="69"/>
  <c r="FI183" i="69"/>
  <c r="FH183" i="69"/>
  <c r="FG183" i="69"/>
  <c r="FF183" i="69"/>
  <c r="FE183" i="69"/>
  <c r="FD183" i="69"/>
  <c r="FC183" i="69"/>
  <c r="FB183" i="69"/>
  <c r="FA183" i="69"/>
  <c r="EZ183" i="69"/>
  <c r="EY183" i="69"/>
  <c r="EX183" i="69"/>
  <c r="EW183" i="69"/>
  <c r="EV183" i="69"/>
  <c r="EU183" i="69"/>
  <c r="ET183" i="69"/>
  <c r="ES183" i="69"/>
  <c r="ER183" i="69"/>
  <c r="EQ183" i="69"/>
  <c r="EP183" i="69"/>
  <c r="EO183" i="69"/>
  <c r="EN183" i="69"/>
  <c r="EM183" i="69"/>
  <c r="EL183" i="69"/>
  <c r="EK183" i="69"/>
  <c r="EJ183" i="69"/>
  <c r="EI183" i="69"/>
  <c r="EH183" i="69"/>
  <c r="EG183" i="69"/>
  <c r="EF183" i="69"/>
  <c r="EE183" i="69"/>
  <c r="ED183" i="69"/>
  <c r="EC183" i="69"/>
  <c r="HF182" i="69"/>
  <c r="HE182" i="69"/>
  <c r="HD182" i="69"/>
  <c r="HC182" i="69"/>
  <c r="HB182" i="69"/>
  <c r="HA182" i="69"/>
  <c r="GZ182" i="69"/>
  <c r="GY182" i="69"/>
  <c r="GX182" i="69"/>
  <c r="GW182" i="69"/>
  <c r="GV182" i="69"/>
  <c r="GU182" i="69"/>
  <c r="GT182" i="69"/>
  <c r="GS182" i="69"/>
  <c r="GR182" i="69"/>
  <c r="GQ182" i="69"/>
  <c r="GP182" i="69"/>
  <c r="GO182" i="69"/>
  <c r="GN182" i="69"/>
  <c r="GM182" i="69"/>
  <c r="GL182" i="69"/>
  <c r="GK182" i="69"/>
  <c r="GJ182" i="69"/>
  <c r="GI182" i="69"/>
  <c r="GH182" i="69"/>
  <c r="GG182" i="69"/>
  <c r="GF182" i="69"/>
  <c r="GE182" i="69"/>
  <c r="GD182" i="69"/>
  <c r="GC182" i="69"/>
  <c r="GB182" i="69"/>
  <c r="GA182" i="69"/>
  <c r="FZ182" i="69"/>
  <c r="FY182" i="69"/>
  <c r="FX182" i="69"/>
  <c r="FW182" i="69"/>
  <c r="FV182" i="69"/>
  <c r="FU182" i="69"/>
  <c r="FT182" i="69"/>
  <c r="FS182" i="69"/>
  <c r="FR182" i="69"/>
  <c r="FQ182" i="69"/>
  <c r="FP182" i="69"/>
  <c r="FO182" i="69"/>
  <c r="FN182" i="69"/>
  <c r="FM182" i="69"/>
  <c r="FL182" i="69"/>
  <c r="FK182" i="69"/>
  <c r="FJ182" i="69"/>
  <c r="FI182" i="69"/>
  <c r="FH182" i="69"/>
  <c r="FG182" i="69"/>
  <c r="FF182" i="69"/>
  <c r="FE182" i="69"/>
  <c r="FD182" i="69"/>
  <c r="FC182" i="69"/>
  <c r="FB182" i="69"/>
  <c r="FA182" i="69"/>
  <c r="EZ182" i="69"/>
  <c r="EY182" i="69"/>
  <c r="EX182" i="69"/>
  <c r="EW182" i="69"/>
  <c r="EV182" i="69"/>
  <c r="EU182" i="69"/>
  <c r="ET182" i="69"/>
  <c r="ES182" i="69"/>
  <c r="ER182" i="69"/>
  <c r="EQ182" i="69"/>
  <c r="EP182" i="69"/>
  <c r="EO182" i="69"/>
  <c r="EN182" i="69"/>
  <c r="EM182" i="69"/>
  <c r="EL182" i="69"/>
  <c r="EK182" i="69"/>
  <c r="EJ182" i="69"/>
  <c r="EI182" i="69"/>
  <c r="EH182" i="69"/>
  <c r="EG182" i="69"/>
  <c r="EF182" i="69"/>
  <c r="EE182" i="69"/>
  <c r="ED182" i="69"/>
  <c r="EC182" i="69"/>
  <c r="HF181" i="69"/>
  <c r="HE181" i="69"/>
  <c r="HD181" i="69"/>
  <c r="HC181" i="69"/>
  <c r="HB181" i="69"/>
  <c r="HA181" i="69"/>
  <c r="GZ181" i="69"/>
  <c r="GY181" i="69"/>
  <c r="GX181" i="69"/>
  <c r="GW181" i="69"/>
  <c r="GV181" i="69"/>
  <c r="GU181" i="69"/>
  <c r="GT181" i="69"/>
  <c r="GS181" i="69"/>
  <c r="GR181" i="69"/>
  <c r="GQ181" i="69"/>
  <c r="GP181" i="69"/>
  <c r="GO181" i="69"/>
  <c r="GN181" i="69"/>
  <c r="GM181" i="69"/>
  <c r="GL181" i="69"/>
  <c r="GK181" i="69"/>
  <c r="GJ181" i="69"/>
  <c r="GI181" i="69"/>
  <c r="GH181" i="69"/>
  <c r="GG181" i="69"/>
  <c r="GF181" i="69"/>
  <c r="GE181" i="69"/>
  <c r="GD181" i="69"/>
  <c r="GC181" i="69"/>
  <c r="GB181" i="69"/>
  <c r="GA181" i="69"/>
  <c r="FZ181" i="69"/>
  <c r="FY181" i="69"/>
  <c r="FX181" i="69"/>
  <c r="FW181" i="69"/>
  <c r="FV181" i="69"/>
  <c r="FU181" i="69"/>
  <c r="FT181" i="69"/>
  <c r="FS181" i="69"/>
  <c r="FR181" i="69"/>
  <c r="FQ181" i="69"/>
  <c r="FP181" i="69"/>
  <c r="FO181" i="69"/>
  <c r="FN181" i="69"/>
  <c r="FM181" i="69"/>
  <c r="FL181" i="69"/>
  <c r="FK181" i="69"/>
  <c r="FJ181" i="69"/>
  <c r="FI181" i="69"/>
  <c r="FH181" i="69"/>
  <c r="FG181" i="69"/>
  <c r="FF181" i="69"/>
  <c r="FE181" i="69"/>
  <c r="FD181" i="69"/>
  <c r="FC181" i="69"/>
  <c r="FB181" i="69"/>
  <c r="FA181" i="69"/>
  <c r="EZ181" i="69"/>
  <c r="EY181" i="69"/>
  <c r="EX181" i="69"/>
  <c r="EW181" i="69"/>
  <c r="EV181" i="69"/>
  <c r="EU181" i="69"/>
  <c r="ET181" i="69"/>
  <c r="ES181" i="69"/>
  <c r="ER181" i="69"/>
  <c r="EQ181" i="69"/>
  <c r="EP181" i="69"/>
  <c r="EO181" i="69"/>
  <c r="EN181" i="69"/>
  <c r="EM181" i="69"/>
  <c r="EL181" i="69"/>
  <c r="EK181" i="69"/>
  <c r="EJ181" i="69"/>
  <c r="EI181" i="69"/>
  <c r="EH181" i="69"/>
  <c r="EG181" i="69"/>
  <c r="EF181" i="69"/>
  <c r="EE181" i="69"/>
  <c r="ED181" i="69"/>
  <c r="EC181" i="69"/>
  <c r="HF180" i="69"/>
  <c r="HE180" i="69"/>
  <c r="HD180" i="69"/>
  <c r="HC180" i="69"/>
  <c r="HB180" i="69"/>
  <c r="HA180" i="69"/>
  <c r="GZ180" i="69"/>
  <c r="GY180" i="69"/>
  <c r="GX180" i="69"/>
  <c r="GW180" i="69"/>
  <c r="GV180" i="69"/>
  <c r="GU180" i="69"/>
  <c r="GT180" i="69"/>
  <c r="GS180" i="69"/>
  <c r="GR180" i="69"/>
  <c r="GQ180" i="69"/>
  <c r="GP180" i="69"/>
  <c r="GO180" i="69"/>
  <c r="GN180" i="69"/>
  <c r="GM180" i="69"/>
  <c r="GL180" i="69"/>
  <c r="GK180" i="69"/>
  <c r="GJ180" i="69"/>
  <c r="GI180" i="69"/>
  <c r="GH180" i="69"/>
  <c r="GG180" i="69"/>
  <c r="GF180" i="69"/>
  <c r="GE180" i="69"/>
  <c r="GD180" i="69"/>
  <c r="GC180" i="69"/>
  <c r="GB180" i="69"/>
  <c r="GA180" i="69"/>
  <c r="FZ180" i="69"/>
  <c r="FY180" i="69"/>
  <c r="FX180" i="69"/>
  <c r="FW180" i="69"/>
  <c r="FV180" i="69"/>
  <c r="FU180" i="69"/>
  <c r="FT180" i="69"/>
  <c r="FS180" i="69"/>
  <c r="FR180" i="69"/>
  <c r="FQ180" i="69"/>
  <c r="FP180" i="69"/>
  <c r="FO180" i="69"/>
  <c r="FN180" i="69"/>
  <c r="FM180" i="69"/>
  <c r="FL180" i="69"/>
  <c r="FK180" i="69"/>
  <c r="FJ180" i="69"/>
  <c r="FI180" i="69"/>
  <c r="FH180" i="69"/>
  <c r="FG180" i="69"/>
  <c r="FF180" i="69"/>
  <c r="FE180" i="69"/>
  <c r="FD180" i="69"/>
  <c r="FC180" i="69"/>
  <c r="FB180" i="69"/>
  <c r="FA180" i="69"/>
  <c r="EZ180" i="69"/>
  <c r="EY180" i="69"/>
  <c r="EX180" i="69"/>
  <c r="EW180" i="69"/>
  <c r="EV180" i="69"/>
  <c r="EU180" i="69"/>
  <c r="ET180" i="69"/>
  <c r="ES180" i="69"/>
  <c r="ER180" i="69"/>
  <c r="EQ180" i="69"/>
  <c r="EP180" i="69"/>
  <c r="EO180" i="69"/>
  <c r="EN180" i="69"/>
  <c r="EM180" i="69"/>
  <c r="EL180" i="69"/>
  <c r="EK180" i="69"/>
  <c r="EJ180" i="69"/>
  <c r="EI180" i="69"/>
  <c r="EH180" i="69"/>
  <c r="EG180" i="69"/>
  <c r="EF180" i="69"/>
  <c r="EE180" i="69"/>
  <c r="ED180" i="69"/>
  <c r="EC180" i="69"/>
  <c r="HF179" i="69"/>
  <c r="HE179" i="69"/>
  <c r="HD179" i="69"/>
  <c r="HC179" i="69"/>
  <c r="HB179" i="69"/>
  <c r="HA179" i="69"/>
  <c r="GZ179" i="69"/>
  <c r="GY179" i="69"/>
  <c r="GX179" i="69"/>
  <c r="GW179" i="69"/>
  <c r="GV179" i="69"/>
  <c r="GU179" i="69"/>
  <c r="GT179" i="69"/>
  <c r="GS179" i="69"/>
  <c r="GR179" i="69"/>
  <c r="GQ179" i="69"/>
  <c r="GP179" i="69"/>
  <c r="GO179" i="69"/>
  <c r="GN179" i="69"/>
  <c r="GM179" i="69"/>
  <c r="GL179" i="69"/>
  <c r="GK179" i="69"/>
  <c r="GJ179" i="69"/>
  <c r="GI179" i="69"/>
  <c r="GH179" i="69"/>
  <c r="GG179" i="69"/>
  <c r="GF179" i="69"/>
  <c r="GE179" i="69"/>
  <c r="GD179" i="69"/>
  <c r="GC179" i="69"/>
  <c r="GB179" i="69"/>
  <c r="GA179" i="69"/>
  <c r="FZ179" i="69"/>
  <c r="FY179" i="69"/>
  <c r="FX179" i="69"/>
  <c r="FW179" i="69"/>
  <c r="FV179" i="69"/>
  <c r="FU179" i="69"/>
  <c r="FT179" i="69"/>
  <c r="FS179" i="69"/>
  <c r="FR179" i="69"/>
  <c r="FQ179" i="69"/>
  <c r="FP179" i="69"/>
  <c r="FO179" i="69"/>
  <c r="FN179" i="69"/>
  <c r="FM179" i="69"/>
  <c r="FL179" i="69"/>
  <c r="FK179" i="69"/>
  <c r="FJ179" i="69"/>
  <c r="FI179" i="69"/>
  <c r="FH179" i="69"/>
  <c r="FG179" i="69"/>
  <c r="FF179" i="69"/>
  <c r="FE179" i="69"/>
  <c r="FD179" i="69"/>
  <c r="FC179" i="69"/>
  <c r="FB179" i="69"/>
  <c r="FA179" i="69"/>
  <c r="EZ179" i="69"/>
  <c r="EY179" i="69"/>
  <c r="EX179" i="69"/>
  <c r="EW179" i="69"/>
  <c r="EV179" i="69"/>
  <c r="EU179" i="69"/>
  <c r="ET179" i="69"/>
  <c r="ES179" i="69"/>
  <c r="ER179" i="69"/>
  <c r="EQ179" i="69"/>
  <c r="EP179" i="69"/>
  <c r="EO179" i="69"/>
  <c r="EN179" i="69"/>
  <c r="EM179" i="69"/>
  <c r="EL179" i="69"/>
  <c r="EK179" i="69"/>
  <c r="EJ179" i="69"/>
  <c r="EI179" i="69"/>
  <c r="EH179" i="69"/>
  <c r="EG179" i="69"/>
  <c r="EF179" i="69"/>
  <c r="EE179" i="69"/>
  <c r="ED179" i="69"/>
  <c r="EC179" i="69"/>
  <c r="HF178" i="69"/>
  <c r="HE178" i="69"/>
  <c r="HD178" i="69"/>
  <c r="HC178" i="69"/>
  <c r="HB178" i="69"/>
  <c r="HA178" i="69"/>
  <c r="GZ178" i="69"/>
  <c r="GY178" i="69"/>
  <c r="GX178" i="69"/>
  <c r="GW178" i="69"/>
  <c r="GV178" i="69"/>
  <c r="GU178" i="69"/>
  <c r="GT178" i="69"/>
  <c r="GS178" i="69"/>
  <c r="GR178" i="69"/>
  <c r="GQ178" i="69"/>
  <c r="GP178" i="69"/>
  <c r="GO178" i="69"/>
  <c r="GN178" i="69"/>
  <c r="GM178" i="69"/>
  <c r="GL178" i="69"/>
  <c r="GK178" i="69"/>
  <c r="GJ178" i="69"/>
  <c r="GI178" i="69"/>
  <c r="GH178" i="69"/>
  <c r="GG178" i="69"/>
  <c r="GF178" i="69"/>
  <c r="GE178" i="69"/>
  <c r="GD178" i="69"/>
  <c r="GC178" i="69"/>
  <c r="GB178" i="69"/>
  <c r="GA178" i="69"/>
  <c r="FZ178" i="69"/>
  <c r="FY178" i="69"/>
  <c r="FX178" i="69"/>
  <c r="FW178" i="69"/>
  <c r="FV178" i="69"/>
  <c r="FU178" i="69"/>
  <c r="FT178" i="69"/>
  <c r="FS178" i="69"/>
  <c r="FR178" i="69"/>
  <c r="FQ178" i="69"/>
  <c r="FP178" i="69"/>
  <c r="FO178" i="69"/>
  <c r="FN178" i="69"/>
  <c r="FM178" i="69"/>
  <c r="FL178" i="69"/>
  <c r="FK178" i="69"/>
  <c r="FJ178" i="69"/>
  <c r="FI178" i="69"/>
  <c r="FH178" i="69"/>
  <c r="FG178" i="69"/>
  <c r="FF178" i="69"/>
  <c r="FE178" i="69"/>
  <c r="FD178" i="69"/>
  <c r="FC178" i="69"/>
  <c r="FB178" i="69"/>
  <c r="FA178" i="69"/>
  <c r="EZ178" i="69"/>
  <c r="EY178" i="69"/>
  <c r="EX178" i="69"/>
  <c r="EW178" i="69"/>
  <c r="EV178" i="69"/>
  <c r="EU178" i="69"/>
  <c r="ET178" i="69"/>
  <c r="ES178" i="69"/>
  <c r="ER178" i="69"/>
  <c r="EQ178" i="69"/>
  <c r="EP178" i="69"/>
  <c r="EO178" i="69"/>
  <c r="EN178" i="69"/>
  <c r="EM178" i="69"/>
  <c r="EL178" i="69"/>
  <c r="EK178" i="69"/>
  <c r="EJ178" i="69"/>
  <c r="EI178" i="69"/>
  <c r="EH178" i="69"/>
  <c r="EG178" i="69"/>
  <c r="EF178" i="69"/>
  <c r="EE178" i="69"/>
  <c r="ED178" i="69"/>
  <c r="EC178" i="69"/>
  <c r="HF177" i="69"/>
  <c r="HE177" i="69"/>
  <c r="HD177" i="69"/>
  <c r="HC177" i="69"/>
  <c r="HB177" i="69"/>
  <c r="HA177" i="69"/>
  <c r="GZ177" i="69"/>
  <c r="GY177" i="69"/>
  <c r="GX177" i="69"/>
  <c r="GW177" i="69"/>
  <c r="GV177" i="69"/>
  <c r="GU177" i="69"/>
  <c r="GT177" i="69"/>
  <c r="GS177" i="69"/>
  <c r="GR177" i="69"/>
  <c r="GQ177" i="69"/>
  <c r="GP177" i="69"/>
  <c r="GO177" i="69"/>
  <c r="GN177" i="69"/>
  <c r="GM177" i="69"/>
  <c r="GL177" i="69"/>
  <c r="GK177" i="69"/>
  <c r="GJ177" i="69"/>
  <c r="GI177" i="69"/>
  <c r="GH177" i="69"/>
  <c r="GG177" i="69"/>
  <c r="GF177" i="69"/>
  <c r="GE177" i="69"/>
  <c r="GD177" i="69"/>
  <c r="GC177" i="69"/>
  <c r="GB177" i="69"/>
  <c r="GA177" i="69"/>
  <c r="FZ177" i="69"/>
  <c r="FY177" i="69"/>
  <c r="FX177" i="69"/>
  <c r="FW177" i="69"/>
  <c r="FV177" i="69"/>
  <c r="FU177" i="69"/>
  <c r="FT177" i="69"/>
  <c r="FS177" i="69"/>
  <c r="FR177" i="69"/>
  <c r="FQ177" i="69"/>
  <c r="FP177" i="69"/>
  <c r="FO177" i="69"/>
  <c r="FN177" i="69"/>
  <c r="FM177" i="69"/>
  <c r="FL177" i="69"/>
  <c r="FK177" i="69"/>
  <c r="FJ177" i="69"/>
  <c r="FI177" i="69"/>
  <c r="FH177" i="69"/>
  <c r="FG177" i="69"/>
  <c r="FF177" i="69"/>
  <c r="FE177" i="69"/>
  <c r="FD177" i="69"/>
  <c r="FC177" i="69"/>
  <c r="FB177" i="69"/>
  <c r="FA177" i="69"/>
  <c r="EZ177" i="69"/>
  <c r="EY177" i="69"/>
  <c r="EX177" i="69"/>
  <c r="EW177" i="69"/>
  <c r="EV177" i="69"/>
  <c r="EU177" i="69"/>
  <c r="ET177" i="69"/>
  <c r="ES177" i="69"/>
  <c r="ER177" i="69"/>
  <c r="EQ177" i="69"/>
  <c r="EP177" i="69"/>
  <c r="EO177" i="69"/>
  <c r="EN177" i="69"/>
  <c r="EM177" i="69"/>
  <c r="EL177" i="69"/>
  <c r="EK177" i="69"/>
  <c r="EJ177" i="69"/>
  <c r="EI177" i="69"/>
  <c r="EH177" i="69"/>
  <c r="EG177" i="69"/>
  <c r="EF177" i="69"/>
  <c r="EE177" i="69"/>
  <c r="ED177" i="69"/>
  <c r="EC177" i="69"/>
  <c r="HF176" i="69"/>
  <c r="HE176" i="69"/>
  <c r="HD176" i="69"/>
  <c r="HC176" i="69"/>
  <c r="HB176" i="69"/>
  <c r="HA176" i="69"/>
  <c r="GZ176" i="69"/>
  <c r="GY176" i="69"/>
  <c r="GX176" i="69"/>
  <c r="GW176" i="69"/>
  <c r="GV176" i="69"/>
  <c r="GU176" i="69"/>
  <c r="GT176" i="69"/>
  <c r="GS176" i="69"/>
  <c r="GR176" i="69"/>
  <c r="GQ176" i="69"/>
  <c r="GP176" i="69"/>
  <c r="GO176" i="69"/>
  <c r="GN176" i="69"/>
  <c r="GM176" i="69"/>
  <c r="GL176" i="69"/>
  <c r="GK176" i="69"/>
  <c r="GJ176" i="69"/>
  <c r="GI176" i="69"/>
  <c r="GH176" i="69"/>
  <c r="GG176" i="69"/>
  <c r="GF176" i="69"/>
  <c r="GE176" i="69"/>
  <c r="GD176" i="69"/>
  <c r="GC176" i="69"/>
  <c r="GB176" i="69"/>
  <c r="GA176" i="69"/>
  <c r="FZ176" i="69"/>
  <c r="FY176" i="69"/>
  <c r="FX176" i="69"/>
  <c r="FW176" i="69"/>
  <c r="FV176" i="69"/>
  <c r="FU176" i="69"/>
  <c r="FT176" i="69"/>
  <c r="FS176" i="69"/>
  <c r="FR176" i="69"/>
  <c r="FQ176" i="69"/>
  <c r="FP176" i="69"/>
  <c r="FO176" i="69"/>
  <c r="FN176" i="69"/>
  <c r="FM176" i="69"/>
  <c r="FL176" i="69"/>
  <c r="FK176" i="69"/>
  <c r="FJ176" i="69"/>
  <c r="FI176" i="69"/>
  <c r="FH176" i="69"/>
  <c r="FG176" i="69"/>
  <c r="FF176" i="69"/>
  <c r="FE176" i="69"/>
  <c r="FD176" i="69"/>
  <c r="FC176" i="69"/>
  <c r="FB176" i="69"/>
  <c r="FA176" i="69"/>
  <c r="EZ176" i="69"/>
  <c r="EY176" i="69"/>
  <c r="EX176" i="69"/>
  <c r="EW176" i="69"/>
  <c r="EV176" i="69"/>
  <c r="EU176" i="69"/>
  <c r="ET176" i="69"/>
  <c r="ES176" i="69"/>
  <c r="ER176" i="69"/>
  <c r="EQ176" i="69"/>
  <c r="EP176" i="69"/>
  <c r="EO176" i="69"/>
  <c r="EN176" i="69"/>
  <c r="EM176" i="69"/>
  <c r="EL176" i="69"/>
  <c r="EK176" i="69"/>
  <c r="EJ176" i="69"/>
  <c r="EI176" i="69"/>
  <c r="EH176" i="69"/>
  <c r="EG176" i="69"/>
  <c r="EF176" i="69"/>
  <c r="EE176" i="69"/>
  <c r="ED176" i="69"/>
  <c r="EC176" i="69"/>
  <c r="HF175" i="69"/>
  <c r="HE175" i="69"/>
  <c r="HD175" i="69"/>
  <c r="HC175" i="69"/>
  <c r="HB175" i="69"/>
  <c r="HA175" i="69"/>
  <c r="GZ175" i="69"/>
  <c r="GY175" i="69"/>
  <c r="GX175" i="69"/>
  <c r="GW175" i="69"/>
  <c r="GV175" i="69"/>
  <c r="GU175" i="69"/>
  <c r="GT175" i="69"/>
  <c r="GS175" i="69"/>
  <c r="GR175" i="69"/>
  <c r="GQ175" i="69"/>
  <c r="GP175" i="69"/>
  <c r="GO175" i="69"/>
  <c r="GN175" i="69"/>
  <c r="GM175" i="69"/>
  <c r="GL175" i="69"/>
  <c r="GK175" i="69"/>
  <c r="GJ175" i="69"/>
  <c r="GI175" i="69"/>
  <c r="GH175" i="69"/>
  <c r="GG175" i="69"/>
  <c r="GF175" i="69"/>
  <c r="GE175" i="69"/>
  <c r="GD175" i="69"/>
  <c r="GC175" i="69"/>
  <c r="GB175" i="69"/>
  <c r="GA175" i="69"/>
  <c r="FZ175" i="69"/>
  <c r="FY175" i="69"/>
  <c r="FX175" i="69"/>
  <c r="FW175" i="69"/>
  <c r="FV175" i="69"/>
  <c r="FU175" i="69"/>
  <c r="FT175" i="69"/>
  <c r="FS175" i="69"/>
  <c r="FR175" i="69"/>
  <c r="FQ175" i="69"/>
  <c r="FP175" i="69"/>
  <c r="FO175" i="69"/>
  <c r="FN175" i="69"/>
  <c r="FM175" i="69"/>
  <c r="FL175" i="69"/>
  <c r="FK175" i="69"/>
  <c r="FJ175" i="69"/>
  <c r="FI175" i="69"/>
  <c r="FH175" i="69"/>
  <c r="FG175" i="69"/>
  <c r="FF175" i="69"/>
  <c r="FE175" i="69"/>
  <c r="FD175" i="69"/>
  <c r="FC175" i="69"/>
  <c r="FB175" i="69"/>
  <c r="FA175" i="69"/>
  <c r="EZ175" i="69"/>
  <c r="EY175" i="69"/>
  <c r="EX175" i="69"/>
  <c r="EW175" i="69"/>
  <c r="EV175" i="69"/>
  <c r="EU175" i="69"/>
  <c r="ET175" i="69"/>
  <c r="ES175" i="69"/>
  <c r="ER175" i="69"/>
  <c r="EQ175" i="69"/>
  <c r="EP175" i="69"/>
  <c r="EO175" i="69"/>
  <c r="EN175" i="69"/>
  <c r="EM175" i="69"/>
  <c r="EL175" i="69"/>
  <c r="EK175" i="69"/>
  <c r="EJ175" i="69"/>
  <c r="EI175" i="69"/>
  <c r="EH175" i="69"/>
  <c r="EG175" i="69"/>
  <c r="EF175" i="69"/>
  <c r="EE175" i="69"/>
  <c r="ED175" i="69"/>
  <c r="EC175" i="69"/>
  <c r="HF174" i="69"/>
  <c r="HE174" i="69"/>
  <c r="HD174" i="69"/>
  <c r="HC174" i="69"/>
  <c r="HB174" i="69"/>
  <c r="HA174" i="69"/>
  <c r="GZ174" i="69"/>
  <c r="GY174" i="69"/>
  <c r="GX174" i="69"/>
  <c r="GW174" i="69"/>
  <c r="GV174" i="69"/>
  <c r="GU174" i="69"/>
  <c r="GT174" i="69"/>
  <c r="GS174" i="69"/>
  <c r="GR174" i="69"/>
  <c r="GQ174" i="69"/>
  <c r="GP174" i="69"/>
  <c r="GO174" i="69"/>
  <c r="GN174" i="69"/>
  <c r="GM174" i="69"/>
  <c r="GL174" i="69"/>
  <c r="GK174" i="69"/>
  <c r="GJ174" i="69"/>
  <c r="GI174" i="69"/>
  <c r="GH174" i="69"/>
  <c r="GG174" i="69"/>
  <c r="GF174" i="69"/>
  <c r="GE174" i="69"/>
  <c r="GD174" i="69"/>
  <c r="GC174" i="69"/>
  <c r="GB174" i="69"/>
  <c r="GA174" i="69"/>
  <c r="FZ174" i="69"/>
  <c r="FY174" i="69"/>
  <c r="FX174" i="69"/>
  <c r="FW174" i="69"/>
  <c r="FV174" i="69"/>
  <c r="FU174" i="69"/>
  <c r="FT174" i="69"/>
  <c r="FS174" i="69"/>
  <c r="FR174" i="69"/>
  <c r="FQ174" i="69"/>
  <c r="FP174" i="69"/>
  <c r="FO174" i="69"/>
  <c r="FN174" i="69"/>
  <c r="FM174" i="69"/>
  <c r="FL174" i="69"/>
  <c r="FK174" i="69"/>
  <c r="FJ174" i="69"/>
  <c r="FI174" i="69"/>
  <c r="FH174" i="69"/>
  <c r="FG174" i="69"/>
  <c r="FF174" i="69"/>
  <c r="FE174" i="69"/>
  <c r="FD174" i="69"/>
  <c r="FC174" i="69"/>
  <c r="FB174" i="69"/>
  <c r="FA174" i="69"/>
  <c r="EZ174" i="69"/>
  <c r="EY174" i="69"/>
  <c r="EX174" i="69"/>
  <c r="EW174" i="69"/>
  <c r="EV174" i="69"/>
  <c r="EU174" i="69"/>
  <c r="ET174" i="69"/>
  <c r="ES174" i="69"/>
  <c r="ER174" i="69"/>
  <c r="EQ174" i="69"/>
  <c r="EP174" i="69"/>
  <c r="EO174" i="69"/>
  <c r="EN174" i="69"/>
  <c r="EM174" i="69"/>
  <c r="EL174" i="69"/>
  <c r="EK174" i="69"/>
  <c r="EJ174" i="69"/>
  <c r="EI174" i="69"/>
  <c r="EH174" i="69"/>
  <c r="EG174" i="69"/>
  <c r="EF174" i="69"/>
  <c r="EE174" i="69"/>
  <c r="ED174" i="69"/>
  <c r="EC174" i="69"/>
  <c r="HF173" i="69"/>
  <c r="HE173" i="69"/>
  <c r="HD173" i="69"/>
  <c r="HC173" i="69"/>
  <c r="HB173" i="69"/>
  <c r="HA173" i="69"/>
  <c r="GZ173" i="69"/>
  <c r="GY173" i="69"/>
  <c r="GX173" i="69"/>
  <c r="GW173" i="69"/>
  <c r="GV173" i="69"/>
  <c r="GU173" i="69"/>
  <c r="GT173" i="69"/>
  <c r="GS173" i="69"/>
  <c r="GR173" i="69"/>
  <c r="GQ173" i="69"/>
  <c r="GP173" i="69"/>
  <c r="GO173" i="69"/>
  <c r="GN173" i="69"/>
  <c r="GM173" i="69"/>
  <c r="GL173" i="69"/>
  <c r="GK173" i="69"/>
  <c r="GJ173" i="69"/>
  <c r="GI173" i="69"/>
  <c r="GH173" i="69"/>
  <c r="GG173" i="69"/>
  <c r="GF173" i="69"/>
  <c r="GE173" i="69"/>
  <c r="GD173" i="69"/>
  <c r="GC173" i="69"/>
  <c r="GB173" i="69"/>
  <c r="GA173" i="69"/>
  <c r="FZ173" i="69"/>
  <c r="FY173" i="69"/>
  <c r="FX173" i="69"/>
  <c r="FW173" i="69"/>
  <c r="FV173" i="69"/>
  <c r="FU173" i="69"/>
  <c r="FT173" i="69"/>
  <c r="FS173" i="69"/>
  <c r="FR173" i="69"/>
  <c r="FQ173" i="69"/>
  <c r="FP173" i="69"/>
  <c r="FO173" i="69"/>
  <c r="FN173" i="69"/>
  <c r="FM173" i="69"/>
  <c r="FL173" i="69"/>
  <c r="FK173" i="69"/>
  <c r="FJ173" i="69"/>
  <c r="FI173" i="69"/>
  <c r="FH173" i="69"/>
  <c r="FG173" i="69"/>
  <c r="FF173" i="69"/>
  <c r="FE173" i="69"/>
  <c r="FD173" i="69"/>
  <c r="FC173" i="69"/>
  <c r="FB173" i="69"/>
  <c r="FA173" i="69"/>
  <c r="EZ173" i="69"/>
  <c r="EY173" i="69"/>
  <c r="EX173" i="69"/>
  <c r="EW173" i="69"/>
  <c r="EV173" i="69"/>
  <c r="EU173" i="69"/>
  <c r="ET173" i="69"/>
  <c r="ES173" i="69"/>
  <c r="ER173" i="69"/>
  <c r="EQ173" i="69"/>
  <c r="EP173" i="69"/>
  <c r="EO173" i="69"/>
  <c r="EN173" i="69"/>
  <c r="EM173" i="69"/>
  <c r="EL173" i="69"/>
  <c r="EK173" i="69"/>
  <c r="EJ173" i="69"/>
  <c r="EI173" i="69"/>
  <c r="EH173" i="69"/>
  <c r="EG173" i="69"/>
  <c r="EF173" i="69"/>
  <c r="EE173" i="69"/>
  <c r="ED173" i="69"/>
  <c r="EC173" i="69"/>
  <c r="HF172" i="69"/>
  <c r="HE172" i="69"/>
  <c r="HD172" i="69"/>
  <c r="HC172" i="69"/>
  <c r="HB172" i="69"/>
  <c r="HA172" i="69"/>
  <c r="GZ172" i="69"/>
  <c r="GY172" i="69"/>
  <c r="GX172" i="69"/>
  <c r="GW172" i="69"/>
  <c r="GV172" i="69"/>
  <c r="GU172" i="69"/>
  <c r="GT172" i="69"/>
  <c r="GS172" i="69"/>
  <c r="GR172" i="69"/>
  <c r="GQ172" i="69"/>
  <c r="GP172" i="69"/>
  <c r="GO172" i="69"/>
  <c r="GN172" i="69"/>
  <c r="GM172" i="69"/>
  <c r="GL172" i="69"/>
  <c r="GK172" i="69"/>
  <c r="GJ172" i="69"/>
  <c r="GI172" i="69"/>
  <c r="GH172" i="69"/>
  <c r="GG172" i="69"/>
  <c r="GF172" i="69"/>
  <c r="GE172" i="69"/>
  <c r="GD172" i="69"/>
  <c r="GC172" i="69"/>
  <c r="GB172" i="69"/>
  <c r="GA172" i="69"/>
  <c r="FZ172" i="69"/>
  <c r="FY172" i="69"/>
  <c r="FX172" i="69"/>
  <c r="FW172" i="69"/>
  <c r="FV172" i="69"/>
  <c r="FU172" i="69"/>
  <c r="FT172" i="69"/>
  <c r="FS172" i="69"/>
  <c r="FR172" i="69"/>
  <c r="FQ172" i="69"/>
  <c r="FP172" i="69"/>
  <c r="FO172" i="69"/>
  <c r="FN172" i="69"/>
  <c r="FM172" i="69"/>
  <c r="FL172" i="69"/>
  <c r="FK172" i="69"/>
  <c r="FJ172" i="69"/>
  <c r="FI172" i="69"/>
  <c r="FH172" i="69"/>
  <c r="FG172" i="69"/>
  <c r="FF172" i="69"/>
  <c r="FE172" i="69"/>
  <c r="FD172" i="69"/>
  <c r="FC172" i="69"/>
  <c r="FB172" i="69"/>
  <c r="FA172" i="69"/>
  <c r="EZ172" i="69"/>
  <c r="EY172" i="69"/>
  <c r="EX172" i="69"/>
  <c r="EW172" i="69"/>
  <c r="EV172" i="69"/>
  <c r="EU172" i="69"/>
  <c r="ET172" i="69"/>
  <c r="ES172" i="69"/>
  <c r="ER172" i="69"/>
  <c r="EQ172" i="69"/>
  <c r="EP172" i="69"/>
  <c r="EO172" i="69"/>
  <c r="EN172" i="69"/>
  <c r="EM172" i="69"/>
  <c r="EL172" i="69"/>
  <c r="EK172" i="69"/>
  <c r="EJ172" i="69"/>
  <c r="EI172" i="69"/>
  <c r="EH172" i="69"/>
  <c r="EG172" i="69"/>
  <c r="EF172" i="69"/>
  <c r="EE172" i="69"/>
  <c r="ED172" i="69"/>
  <c r="EC172" i="69"/>
  <c r="HF171" i="69"/>
  <c r="HE171" i="69"/>
  <c r="HD171" i="69"/>
  <c r="HC171" i="69"/>
  <c r="HB171" i="69"/>
  <c r="HA171" i="69"/>
  <c r="GZ171" i="69"/>
  <c r="GY171" i="69"/>
  <c r="GX171" i="69"/>
  <c r="GW171" i="69"/>
  <c r="GV171" i="69"/>
  <c r="GU171" i="69"/>
  <c r="GT171" i="69"/>
  <c r="GS171" i="69"/>
  <c r="GR171" i="69"/>
  <c r="GQ171" i="69"/>
  <c r="GP171" i="69"/>
  <c r="GO171" i="69"/>
  <c r="GN171" i="69"/>
  <c r="GM171" i="69"/>
  <c r="GL171" i="69"/>
  <c r="GK171" i="69"/>
  <c r="GJ171" i="69"/>
  <c r="GI171" i="69"/>
  <c r="GH171" i="69"/>
  <c r="GG171" i="69"/>
  <c r="GF171" i="69"/>
  <c r="GE171" i="69"/>
  <c r="GD171" i="69"/>
  <c r="GC171" i="69"/>
  <c r="GB171" i="69"/>
  <c r="GA171" i="69"/>
  <c r="FZ171" i="69"/>
  <c r="FY171" i="69"/>
  <c r="FX171" i="69"/>
  <c r="FW171" i="69"/>
  <c r="FV171" i="69"/>
  <c r="FU171" i="69"/>
  <c r="FT171" i="69"/>
  <c r="FS171" i="69"/>
  <c r="FR171" i="69"/>
  <c r="FQ171" i="69"/>
  <c r="FP171" i="69"/>
  <c r="FO171" i="69"/>
  <c r="FN171" i="69"/>
  <c r="FM171" i="69"/>
  <c r="FL171" i="69"/>
  <c r="FK171" i="69"/>
  <c r="FJ171" i="69"/>
  <c r="FI171" i="69"/>
  <c r="FH171" i="69"/>
  <c r="FG171" i="69"/>
  <c r="FF171" i="69"/>
  <c r="FE171" i="69"/>
  <c r="FD171" i="69"/>
  <c r="FC171" i="69"/>
  <c r="FB171" i="69"/>
  <c r="FA171" i="69"/>
  <c r="EZ171" i="69"/>
  <c r="EY171" i="69"/>
  <c r="EX171" i="69"/>
  <c r="EW171" i="69"/>
  <c r="EV171" i="69"/>
  <c r="EU171" i="69"/>
  <c r="ET171" i="69"/>
  <c r="ES171" i="69"/>
  <c r="ER171" i="69"/>
  <c r="EQ171" i="69"/>
  <c r="EP171" i="69"/>
  <c r="EO171" i="69"/>
  <c r="EN171" i="69"/>
  <c r="EM171" i="69"/>
  <c r="EL171" i="69"/>
  <c r="EK171" i="69"/>
  <c r="EJ171" i="69"/>
  <c r="EI171" i="69"/>
  <c r="EH171" i="69"/>
  <c r="EG171" i="69"/>
  <c r="EF171" i="69"/>
  <c r="EE171" i="69"/>
  <c r="ED171" i="69"/>
  <c r="EC171" i="69"/>
  <c r="HF170" i="69"/>
  <c r="HE170" i="69"/>
  <c r="HD170" i="69"/>
  <c r="HC170" i="69"/>
  <c r="HB170" i="69"/>
  <c r="HA170" i="69"/>
  <c r="GZ170" i="69"/>
  <c r="GY170" i="69"/>
  <c r="GX170" i="69"/>
  <c r="GW170" i="69"/>
  <c r="GV170" i="69"/>
  <c r="GU170" i="69"/>
  <c r="GT170" i="69"/>
  <c r="GS170" i="69"/>
  <c r="GR170" i="69"/>
  <c r="GQ170" i="69"/>
  <c r="GP170" i="69"/>
  <c r="GO170" i="69"/>
  <c r="GN170" i="69"/>
  <c r="GM170" i="69"/>
  <c r="GL170" i="69"/>
  <c r="GK170" i="69"/>
  <c r="GJ170" i="69"/>
  <c r="GI170" i="69"/>
  <c r="GH170" i="69"/>
  <c r="GG170" i="69"/>
  <c r="GF170" i="69"/>
  <c r="GE170" i="69"/>
  <c r="GD170" i="69"/>
  <c r="GC170" i="69"/>
  <c r="GB170" i="69"/>
  <c r="GA170" i="69"/>
  <c r="FZ170" i="69"/>
  <c r="FY170" i="69"/>
  <c r="FX170" i="69"/>
  <c r="FW170" i="69"/>
  <c r="FV170" i="69"/>
  <c r="FU170" i="69"/>
  <c r="FT170" i="69"/>
  <c r="FS170" i="69"/>
  <c r="FR170" i="69"/>
  <c r="FQ170" i="69"/>
  <c r="FP170" i="69"/>
  <c r="FO170" i="69"/>
  <c r="FN170" i="69"/>
  <c r="FM170" i="69"/>
  <c r="FL170" i="69"/>
  <c r="FK170" i="69"/>
  <c r="FJ170" i="69"/>
  <c r="FI170" i="69"/>
  <c r="FH170" i="69"/>
  <c r="FG170" i="69"/>
  <c r="FF170" i="69"/>
  <c r="FE170" i="69"/>
  <c r="FD170" i="69"/>
  <c r="FC170" i="69"/>
  <c r="FB170" i="69"/>
  <c r="FA170" i="69"/>
  <c r="EZ170" i="69"/>
  <c r="EY170" i="69"/>
  <c r="EX170" i="69"/>
  <c r="EW170" i="69"/>
  <c r="EV170" i="69"/>
  <c r="EU170" i="69"/>
  <c r="ET170" i="69"/>
  <c r="ES170" i="69"/>
  <c r="ER170" i="69"/>
  <c r="EQ170" i="69"/>
  <c r="EP170" i="69"/>
  <c r="EO170" i="69"/>
  <c r="EN170" i="69"/>
  <c r="EM170" i="69"/>
  <c r="EL170" i="69"/>
  <c r="EK170" i="69"/>
  <c r="EJ170" i="69"/>
  <c r="EI170" i="69"/>
  <c r="EH170" i="69"/>
  <c r="EG170" i="69"/>
  <c r="EF170" i="69"/>
  <c r="EE170" i="69"/>
  <c r="ED170" i="69"/>
  <c r="EC170" i="69"/>
  <c r="HF169" i="69"/>
  <c r="HE169" i="69"/>
  <c r="HD169" i="69"/>
  <c r="HC169" i="69"/>
  <c r="HB169" i="69"/>
  <c r="HA169" i="69"/>
  <c r="GZ169" i="69"/>
  <c r="GY169" i="69"/>
  <c r="GX169" i="69"/>
  <c r="GW169" i="69"/>
  <c r="GV169" i="69"/>
  <c r="GU169" i="69"/>
  <c r="GT169" i="69"/>
  <c r="GS169" i="69"/>
  <c r="GR169" i="69"/>
  <c r="GQ169" i="69"/>
  <c r="GP169" i="69"/>
  <c r="GO169" i="69"/>
  <c r="GN169" i="69"/>
  <c r="GM169" i="69"/>
  <c r="GL169" i="69"/>
  <c r="GK169" i="69"/>
  <c r="GJ169" i="69"/>
  <c r="GI169" i="69"/>
  <c r="GH169" i="69"/>
  <c r="GG169" i="69"/>
  <c r="GF169" i="69"/>
  <c r="GE169" i="69"/>
  <c r="GD169" i="69"/>
  <c r="GC169" i="69"/>
  <c r="GB169" i="69"/>
  <c r="GA169" i="69"/>
  <c r="FZ169" i="69"/>
  <c r="FY169" i="69"/>
  <c r="FX169" i="69"/>
  <c r="FW169" i="69"/>
  <c r="FV169" i="69"/>
  <c r="FU169" i="69"/>
  <c r="FT169" i="69"/>
  <c r="FS169" i="69"/>
  <c r="FR169" i="69"/>
  <c r="FQ169" i="69"/>
  <c r="FP169" i="69"/>
  <c r="FO169" i="69"/>
  <c r="FN169" i="69"/>
  <c r="FM169" i="69"/>
  <c r="FL169" i="69"/>
  <c r="FK169" i="69"/>
  <c r="FJ169" i="69"/>
  <c r="FI169" i="69"/>
  <c r="FH169" i="69"/>
  <c r="FG169" i="69"/>
  <c r="FF169" i="69"/>
  <c r="FE169" i="69"/>
  <c r="FD169" i="69"/>
  <c r="FC169" i="69"/>
  <c r="FB169" i="69"/>
  <c r="FA169" i="69"/>
  <c r="EZ169" i="69"/>
  <c r="EY169" i="69"/>
  <c r="EX169" i="69"/>
  <c r="EW169" i="69"/>
  <c r="EV169" i="69"/>
  <c r="EU169" i="69"/>
  <c r="ET169" i="69"/>
  <c r="ES169" i="69"/>
  <c r="ER169" i="69"/>
  <c r="EQ169" i="69"/>
  <c r="EP169" i="69"/>
  <c r="EO169" i="69"/>
  <c r="EN169" i="69"/>
  <c r="EM169" i="69"/>
  <c r="EL169" i="69"/>
  <c r="EK169" i="69"/>
  <c r="EJ169" i="69"/>
  <c r="EI169" i="69"/>
  <c r="EH169" i="69"/>
  <c r="EG169" i="69"/>
  <c r="EF169" i="69"/>
  <c r="EE169" i="69"/>
  <c r="ED169" i="69"/>
  <c r="EC169" i="69"/>
  <c r="HF168" i="69"/>
  <c r="HE168" i="69"/>
  <c r="HD168" i="69"/>
  <c r="HC168" i="69"/>
  <c r="HB168" i="69"/>
  <c r="HA168" i="69"/>
  <c r="GZ168" i="69"/>
  <c r="GY168" i="69"/>
  <c r="GX168" i="69"/>
  <c r="GW168" i="69"/>
  <c r="GV168" i="69"/>
  <c r="GU168" i="69"/>
  <c r="GT168" i="69"/>
  <c r="GS168" i="69"/>
  <c r="GR168" i="69"/>
  <c r="GQ168" i="69"/>
  <c r="GP168" i="69"/>
  <c r="GO168" i="69"/>
  <c r="GN168" i="69"/>
  <c r="GM168" i="69"/>
  <c r="GL168" i="69"/>
  <c r="GK168" i="69"/>
  <c r="GJ168" i="69"/>
  <c r="GI168" i="69"/>
  <c r="GH168" i="69"/>
  <c r="GG168" i="69"/>
  <c r="GF168" i="69"/>
  <c r="GE168" i="69"/>
  <c r="GD168" i="69"/>
  <c r="GC168" i="69"/>
  <c r="GB168" i="69"/>
  <c r="GA168" i="69"/>
  <c r="FZ168" i="69"/>
  <c r="FY168" i="69"/>
  <c r="FX168" i="69"/>
  <c r="FW168" i="69"/>
  <c r="FV168" i="69"/>
  <c r="FU168" i="69"/>
  <c r="FT168" i="69"/>
  <c r="FS168" i="69"/>
  <c r="FR168" i="69"/>
  <c r="FQ168" i="69"/>
  <c r="FP168" i="69"/>
  <c r="FO168" i="69"/>
  <c r="FN168" i="69"/>
  <c r="FM168" i="69"/>
  <c r="FL168" i="69"/>
  <c r="FK168" i="69"/>
  <c r="FJ168" i="69"/>
  <c r="FI168" i="69"/>
  <c r="FH168" i="69"/>
  <c r="FG168" i="69"/>
  <c r="FF168" i="69"/>
  <c r="FE168" i="69"/>
  <c r="FD168" i="69"/>
  <c r="FC168" i="69"/>
  <c r="FB168" i="69"/>
  <c r="FA168" i="69"/>
  <c r="EZ168" i="69"/>
  <c r="EY168" i="69"/>
  <c r="EX168" i="69"/>
  <c r="EW168" i="69"/>
  <c r="EV168" i="69"/>
  <c r="EU168" i="69"/>
  <c r="ET168" i="69"/>
  <c r="ES168" i="69"/>
  <c r="ER168" i="69"/>
  <c r="EQ168" i="69"/>
  <c r="EP168" i="69"/>
  <c r="EO168" i="69"/>
  <c r="EN168" i="69"/>
  <c r="EM168" i="69"/>
  <c r="EL168" i="69"/>
  <c r="EK168" i="69"/>
  <c r="EJ168" i="69"/>
  <c r="EI168" i="69"/>
  <c r="EH168" i="69"/>
  <c r="EG168" i="69"/>
  <c r="EF168" i="69"/>
  <c r="EE168" i="69"/>
  <c r="ED168" i="69"/>
  <c r="EC168" i="69"/>
  <c r="HF167" i="69"/>
  <c r="HE167" i="69"/>
  <c r="HD167" i="69"/>
  <c r="HC167" i="69"/>
  <c r="HB167" i="69"/>
  <c r="HA167" i="69"/>
  <c r="GZ167" i="69"/>
  <c r="GY167" i="69"/>
  <c r="GX167" i="69"/>
  <c r="GW167" i="69"/>
  <c r="GV167" i="69"/>
  <c r="GU167" i="69"/>
  <c r="GT167" i="69"/>
  <c r="GS167" i="69"/>
  <c r="GR167" i="69"/>
  <c r="GQ167" i="69"/>
  <c r="GP167" i="69"/>
  <c r="GO167" i="69"/>
  <c r="GN167" i="69"/>
  <c r="GM167" i="69"/>
  <c r="GL167" i="69"/>
  <c r="GK167" i="69"/>
  <c r="GJ167" i="69"/>
  <c r="GI167" i="69"/>
  <c r="GH167" i="69"/>
  <c r="GG167" i="69"/>
  <c r="GF167" i="69"/>
  <c r="GE167" i="69"/>
  <c r="GD167" i="69"/>
  <c r="GC167" i="69"/>
  <c r="GB167" i="69"/>
  <c r="GA167" i="69"/>
  <c r="FZ167" i="69"/>
  <c r="FY167" i="69"/>
  <c r="FX167" i="69"/>
  <c r="FW167" i="69"/>
  <c r="FV167" i="69"/>
  <c r="FU167" i="69"/>
  <c r="FT167" i="69"/>
  <c r="FS167" i="69"/>
  <c r="FR167" i="69"/>
  <c r="FQ167" i="69"/>
  <c r="FP167" i="69"/>
  <c r="FO167" i="69"/>
  <c r="FN167" i="69"/>
  <c r="FM167" i="69"/>
  <c r="FL167" i="69"/>
  <c r="FK167" i="69"/>
  <c r="FJ167" i="69"/>
  <c r="FI167" i="69"/>
  <c r="FH167" i="69"/>
  <c r="FG167" i="69"/>
  <c r="FF167" i="69"/>
  <c r="FE167" i="69"/>
  <c r="FD167" i="69"/>
  <c r="FC167" i="69"/>
  <c r="FB167" i="69"/>
  <c r="FA167" i="69"/>
  <c r="EZ167" i="69"/>
  <c r="EY167" i="69"/>
  <c r="EX167" i="69"/>
  <c r="EW167" i="69"/>
  <c r="EV167" i="69"/>
  <c r="EU167" i="69"/>
  <c r="ET167" i="69"/>
  <c r="ES167" i="69"/>
  <c r="ER167" i="69"/>
  <c r="EQ167" i="69"/>
  <c r="EP167" i="69"/>
  <c r="EO167" i="69"/>
  <c r="EN167" i="69"/>
  <c r="EM167" i="69"/>
  <c r="EL167" i="69"/>
  <c r="EK167" i="69"/>
  <c r="EJ167" i="69"/>
  <c r="EI167" i="69"/>
  <c r="EH167" i="69"/>
  <c r="EG167" i="69"/>
  <c r="EF167" i="69"/>
  <c r="EE167" i="69"/>
  <c r="ED167" i="69"/>
  <c r="EC167" i="69"/>
  <c r="HF166" i="69"/>
  <c r="HE166" i="69"/>
  <c r="HD166" i="69"/>
  <c r="HC166" i="69"/>
  <c r="HB166" i="69"/>
  <c r="HA166" i="69"/>
  <c r="GZ166" i="69"/>
  <c r="GY166" i="69"/>
  <c r="GX166" i="69"/>
  <c r="GW166" i="69"/>
  <c r="GV166" i="69"/>
  <c r="GU166" i="69"/>
  <c r="GT166" i="69"/>
  <c r="GS166" i="69"/>
  <c r="GR166" i="69"/>
  <c r="GQ166" i="69"/>
  <c r="GP166" i="69"/>
  <c r="GO166" i="69"/>
  <c r="GN166" i="69"/>
  <c r="GM166" i="69"/>
  <c r="GL166" i="69"/>
  <c r="GK166" i="69"/>
  <c r="GJ166" i="69"/>
  <c r="GI166" i="69"/>
  <c r="GH166" i="69"/>
  <c r="GG166" i="69"/>
  <c r="GF166" i="69"/>
  <c r="GE166" i="69"/>
  <c r="GD166" i="69"/>
  <c r="GC166" i="69"/>
  <c r="GB166" i="69"/>
  <c r="GA166" i="69"/>
  <c r="FZ166" i="69"/>
  <c r="FY166" i="69"/>
  <c r="FX166" i="69"/>
  <c r="FW166" i="69"/>
  <c r="FV166" i="69"/>
  <c r="FU166" i="69"/>
  <c r="FT166" i="69"/>
  <c r="FS166" i="69"/>
  <c r="FR166" i="69"/>
  <c r="FQ166" i="69"/>
  <c r="FP166" i="69"/>
  <c r="FO166" i="69"/>
  <c r="FN166" i="69"/>
  <c r="FM166" i="69"/>
  <c r="FL166" i="69"/>
  <c r="FK166" i="69"/>
  <c r="FJ166" i="69"/>
  <c r="FI166" i="69"/>
  <c r="FH166" i="69"/>
  <c r="FG166" i="69"/>
  <c r="FF166" i="69"/>
  <c r="FE166" i="69"/>
  <c r="FD166" i="69"/>
  <c r="FC166" i="69"/>
  <c r="FB166" i="69"/>
  <c r="FA166" i="69"/>
  <c r="EZ166" i="69"/>
  <c r="EY166" i="69"/>
  <c r="EX166" i="69"/>
  <c r="EW166" i="69"/>
  <c r="EV166" i="69"/>
  <c r="EU166" i="69"/>
  <c r="ET166" i="69"/>
  <c r="ES166" i="69"/>
  <c r="ER166" i="69"/>
  <c r="EQ166" i="69"/>
  <c r="EP166" i="69"/>
  <c r="EO166" i="69"/>
  <c r="EN166" i="69"/>
  <c r="EM166" i="69"/>
  <c r="EL166" i="69"/>
  <c r="EK166" i="69"/>
  <c r="EJ166" i="69"/>
  <c r="EI166" i="69"/>
  <c r="EH166" i="69"/>
  <c r="EG166" i="69"/>
  <c r="EF166" i="69"/>
  <c r="EE166" i="69"/>
  <c r="ED166" i="69"/>
  <c r="EC166" i="69"/>
  <c r="HF165" i="69"/>
  <c r="HE165" i="69"/>
  <c r="HD165" i="69"/>
  <c r="HC165" i="69"/>
  <c r="HB165" i="69"/>
  <c r="HA165" i="69"/>
  <c r="GZ165" i="69"/>
  <c r="GY165" i="69"/>
  <c r="GX165" i="69"/>
  <c r="GW165" i="69"/>
  <c r="GV165" i="69"/>
  <c r="GU165" i="69"/>
  <c r="GT165" i="69"/>
  <c r="GS165" i="69"/>
  <c r="GR165" i="69"/>
  <c r="GQ165" i="69"/>
  <c r="GP165" i="69"/>
  <c r="GO165" i="69"/>
  <c r="GN165" i="69"/>
  <c r="GM165" i="69"/>
  <c r="GL165" i="69"/>
  <c r="GK165" i="69"/>
  <c r="GJ165" i="69"/>
  <c r="GI165" i="69"/>
  <c r="GH165" i="69"/>
  <c r="GG165" i="69"/>
  <c r="GF165" i="69"/>
  <c r="GE165" i="69"/>
  <c r="GD165" i="69"/>
  <c r="GC165" i="69"/>
  <c r="GB165" i="69"/>
  <c r="GA165" i="69"/>
  <c r="FZ165" i="69"/>
  <c r="FY165" i="69"/>
  <c r="FX165" i="69"/>
  <c r="FW165" i="69"/>
  <c r="FV165" i="69"/>
  <c r="FU165" i="69"/>
  <c r="FT165" i="69"/>
  <c r="FS165" i="69"/>
  <c r="FR165" i="69"/>
  <c r="FQ165" i="69"/>
  <c r="FP165" i="69"/>
  <c r="FO165" i="69"/>
  <c r="FN165" i="69"/>
  <c r="FM165" i="69"/>
  <c r="FL165" i="69"/>
  <c r="FK165" i="69"/>
  <c r="FJ165" i="69"/>
  <c r="FI165" i="69"/>
  <c r="FH165" i="69"/>
  <c r="FG165" i="69"/>
  <c r="FF165" i="69"/>
  <c r="FE165" i="69"/>
  <c r="FD165" i="69"/>
  <c r="FC165" i="69"/>
  <c r="FB165" i="69"/>
  <c r="FA165" i="69"/>
  <c r="EZ165" i="69"/>
  <c r="EY165" i="69"/>
  <c r="EX165" i="69"/>
  <c r="EW165" i="69"/>
  <c r="EV165" i="69"/>
  <c r="EU165" i="69"/>
  <c r="ET165" i="69"/>
  <c r="ES165" i="69"/>
  <c r="ER165" i="69"/>
  <c r="EQ165" i="69"/>
  <c r="EP165" i="69"/>
  <c r="EO165" i="69"/>
  <c r="EN165" i="69"/>
  <c r="EM165" i="69"/>
  <c r="EL165" i="69"/>
  <c r="EK165" i="69"/>
  <c r="EJ165" i="69"/>
  <c r="EI165" i="69"/>
  <c r="EH165" i="69"/>
  <c r="EG165" i="69"/>
  <c r="EF165" i="69"/>
  <c r="EE165" i="69"/>
  <c r="ED165" i="69"/>
  <c r="EC165" i="69"/>
  <c r="HF164" i="69"/>
  <c r="HE164" i="69"/>
  <c r="HD164" i="69"/>
  <c r="HC164" i="69"/>
  <c r="HB164" i="69"/>
  <c r="HA164" i="69"/>
  <c r="GZ164" i="69"/>
  <c r="GY164" i="69"/>
  <c r="GX164" i="69"/>
  <c r="GW164" i="69"/>
  <c r="GV164" i="69"/>
  <c r="GU164" i="69"/>
  <c r="GT164" i="69"/>
  <c r="GS164" i="69"/>
  <c r="GR164" i="69"/>
  <c r="GQ164" i="69"/>
  <c r="GP164" i="69"/>
  <c r="GO164" i="69"/>
  <c r="GN164" i="69"/>
  <c r="GM164" i="69"/>
  <c r="GL164" i="69"/>
  <c r="GK164" i="69"/>
  <c r="GJ164" i="69"/>
  <c r="GI164" i="69"/>
  <c r="GH164" i="69"/>
  <c r="GG164" i="69"/>
  <c r="GF164" i="69"/>
  <c r="GE164" i="69"/>
  <c r="GD164" i="69"/>
  <c r="GC164" i="69"/>
  <c r="GB164" i="69"/>
  <c r="GA164" i="69"/>
  <c r="FZ164" i="69"/>
  <c r="FY164" i="69"/>
  <c r="FX164" i="69"/>
  <c r="FW164" i="69"/>
  <c r="FV164" i="69"/>
  <c r="FU164" i="69"/>
  <c r="FT164" i="69"/>
  <c r="FS164" i="69"/>
  <c r="FR164" i="69"/>
  <c r="FQ164" i="69"/>
  <c r="FP164" i="69"/>
  <c r="FO164" i="69"/>
  <c r="FN164" i="69"/>
  <c r="FM164" i="69"/>
  <c r="FL164" i="69"/>
  <c r="FK164" i="69"/>
  <c r="FJ164" i="69"/>
  <c r="FI164" i="69"/>
  <c r="FH164" i="69"/>
  <c r="FG164" i="69"/>
  <c r="FF164" i="69"/>
  <c r="FE164" i="69"/>
  <c r="FD164" i="69"/>
  <c r="FC164" i="69"/>
  <c r="FB164" i="69"/>
  <c r="FA164" i="69"/>
  <c r="EZ164" i="69"/>
  <c r="EY164" i="69"/>
  <c r="EX164" i="69"/>
  <c r="EW164" i="69"/>
  <c r="EV164" i="69"/>
  <c r="EU164" i="69"/>
  <c r="ET164" i="69"/>
  <c r="ES164" i="69"/>
  <c r="ER164" i="69"/>
  <c r="EQ164" i="69"/>
  <c r="EP164" i="69"/>
  <c r="EO164" i="69"/>
  <c r="EN164" i="69"/>
  <c r="EM164" i="69"/>
  <c r="EL164" i="69"/>
  <c r="EK164" i="69"/>
  <c r="EJ164" i="69"/>
  <c r="EI164" i="69"/>
  <c r="EH164" i="69"/>
  <c r="EG164" i="69"/>
  <c r="EF164" i="69"/>
  <c r="EE164" i="69"/>
  <c r="ED164" i="69"/>
  <c r="EC164" i="69"/>
  <c r="HF163" i="69"/>
  <c r="HE163" i="69"/>
  <c r="HD163" i="69"/>
  <c r="HC163" i="69"/>
  <c r="HB163" i="69"/>
  <c r="HA163" i="69"/>
  <c r="GZ163" i="69"/>
  <c r="GY163" i="69"/>
  <c r="GX163" i="69"/>
  <c r="GW163" i="69"/>
  <c r="GV163" i="69"/>
  <c r="GU163" i="69"/>
  <c r="GT163" i="69"/>
  <c r="GS163" i="69"/>
  <c r="GR163" i="69"/>
  <c r="GQ163" i="69"/>
  <c r="GP163" i="69"/>
  <c r="GO163" i="69"/>
  <c r="GN163" i="69"/>
  <c r="GM163" i="69"/>
  <c r="GL163" i="69"/>
  <c r="GK163" i="69"/>
  <c r="GJ163" i="69"/>
  <c r="GI163" i="69"/>
  <c r="GH163" i="69"/>
  <c r="GG163" i="69"/>
  <c r="GF163" i="69"/>
  <c r="GE163" i="69"/>
  <c r="GD163" i="69"/>
  <c r="GC163" i="69"/>
  <c r="GB163" i="69"/>
  <c r="GA163" i="69"/>
  <c r="FZ163" i="69"/>
  <c r="FY163" i="69"/>
  <c r="FX163" i="69"/>
  <c r="FW163" i="69"/>
  <c r="FV163" i="69"/>
  <c r="FU163" i="69"/>
  <c r="FT163" i="69"/>
  <c r="FS163" i="69"/>
  <c r="FR163" i="69"/>
  <c r="FQ163" i="69"/>
  <c r="FP163" i="69"/>
  <c r="FO163" i="69"/>
  <c r="FN163" i="69"/>
  <c r="FM163" i="69"/>
  <c r="FL163" i="69"/>
  <c r="FK163" i="69"/>
  <c r="FJ163" i="69"/>
  <c r="FI163" i="69"/>
  <c r="FH163" i="69"/>
  <c r="FG163" i="69"/>
  <c r="FF163" i="69"/>
  <c r="FE163" i="69"/>
  <c r="FD163" i="69"/>
  <c r="FC163" i="69"/>
  <c r="FB163" i="69"/>
  <c r="FA163" i="69"/>
  <c r="EZ163" i="69"/>
  <c r="EY163" i="69"/>
  <c r="EX163" i="69"/>
  <c r="EW163" i="69"/>
  <c r="EV163" i="69"/>
  <c r="EU163" i="69"/>
  <c r="ET163" i="69"/>
  <c r="ES163" i="69"/>
  <c r="ER163" i="69"/>
  <c r="EQ163" i="69"/>
  <c r="EP163" i="69"/>
  <c r="EO163" i="69"/>
  <c r="EN163" i="69"/>
  <c r="EM163" i="69"/>
  <c r="EL163" i="69"/>
  <c r="EK163" i="69"/>
  <c r="EJ163" i="69"/>
  <c r="EI163" i="69"/>
  <c r="EH163" i="69"/>
  <c r="EG163" i="69"/>
  <c r="EF163" i="69"/>
  <c r="EE163" i="69"/>
  <c r="ED163" i="69"/>
  <c r="EC163" i="69"/>
  <c r="HF162" i="69"/>
  <c r="HE162" i="69"/>
  <c r="HD162" i="69"/>
  <c r="HC162" i="69"/>
  <c r="HB162" i="69"/>
  <c r="HA162" i="69"/>
  <c r="GZ162" i="69"/>
  <c r="GY162" i="69"/>
  <c r="GX162" i="69"/>
  <c r="GW162" i="69"/>
  <c r="GV162" i="69"/>
  <c r="GU162" i="69"/>
  <c r="GT162" i="69"/>
  <c r="GS162" i="69"/>
  <c r="GR162" i="69"/>
  <c r="GQ162" i="69"/>
  <c r="GP162" i="69"/>
  <c r="GO162" i="69"/>
  <c r="GN162" i="69"/>
  <c r="GM162" i="69"/>
  <c r="GL162" i="69"/>
  <c r="GK162" i="69"/>
  <c r="GJ162" i="69"/>
  <c r="GI162" i="69"/>
  <c r="GH162" i="69"/>
  <c r="GG162" i="69"/>
  <c r="GF162" i="69"/>
  <c r="GE162" i="69"/>
  <c r="GD162" i="69"/>
  <c r="GC162" i="69"/>
  <c r="GB162" i="69"/>
  <c r="GA162" i="69"/>
  <c r="FZ162" i="69"/>
  <c r="FY162" i="69"/>
  <c r="FX162" i="69"/>
  <c r="FW162" i="69"/>
  <c r="FV162" i="69"/>
  <c r="FU162" i="69"/>
  <c r="FT162" i="69"/>
  <c r="FS162" i="69"/>
  <c r="FR162" i="69"/>
  <c r="FQ162" i="69"/>
  <c r="FP162" i="69"/>
  <c r="FO162" i="69"/>
  <c r="FN162" i="69"/>
  <c r="FM162" i="69"/>
  <c r="FL162" i="69"/>
  <c r="FK162" i="69"/>
  <c r="FJ162" i="69"/>
  <c r="FI162" i="69"/>
  <c r="FH162" i="69"/>
  <c r="FG162" i="69"/>
  <c r="FF162" i="69"/>
  <c r="FE162" i="69"/>
  <c r="FD162" i="69"/>
  <c r="FC162" i="69"/>
  <c r="FB162" i="69"/>
  <c r="FA162" i="69"/>
  <c r="EZ162" i="69"/>
  <c r="EY162" i="69"/>
  <c r="EX162" i="69"/>
  <c r="EW162" i="69"/>
  <c r="EV162" i="69"/>
  <c r="EU162" i="69"/>
  <c r="ET162" i="69"/>
  <c r="ES162" i="69"/>
  <c r="ER162" i="69"/>
  <c r="EQ162" i="69"/>
  <c r="EP162" i="69"/>
  <c r="EO162" i="69"/>
  <c r="EN162" i="69"/>
  <c r="EM162" i="69"/>
  <c r="EL162" i="69"/>
  <c r="EK162" i="69"/>
  <c r="EJ162" i="69"/>
  <c r="EI162" i="69"/>
  <c r="EH162" i="69"/>
  <c r="EG162" i="69"/>
  <c r="EF162" i="69"/>
  <c r="EE162" i="69"/>
  <c r="ED162" i="69"/>
  <c r="EC162" i="69"/>
  <c r="HF161" i="69"/>
  <c r="HE161" i="69"/>
  <c r="HD161" i="69"/>
  <c r="HC161" i="69"/>
  <c r="HB161" i="69"/>
  <c r="HA161" i="69"/>
  <c r="GZ161" i="69"/>
  <c r="GY161" i="69"/>
  <c r="GX161" i="69"/>
  <c r="GW161" i="69"/>
  <c r="GV161" i="69"/>
  <c r="GU161" i="69"/>
  <c r="GT161" i="69"/>
  <c r="GS161" i="69"/>
  <c r="GR161" i="69"/>
  <c r="GQ161" i="69"/>
  <c r="GP161" i="69"/>
  <c r="GO161" i="69"/>
  <c r="GN161" i="69"/>
  <c r="GM161" i="69"/>
  <c r="GL161" i="69"/>
  <c r="GK161" i="69"/>
  <c r="GJ161" i="69"/>
  <c r="GI161" i="69"/>
  <c r="GH161" i="69"/>
  <c r="GG161" i="69"/>
  <c r="GF161" i="69"/>
  <c r="GE161" i="69"/>
  <c r="GD161" i="69"/>
  <c r="GC161" i="69"/>
  <c r="GB161" i="69"/>
  <c r="GA161" i="69"/>
  <c r="FZ161" i="69"/>
  <c r="FY161" i="69"/>
  <c r="FX161" i="69"/>
  <c r="FW161" i="69"/>
  <c r="FV161" i="69"/>
  <c r="FU161" i="69"/>
  <c r="FT161" i="69"/>
  <c r="FS161" i="69"/>
  <c r="FR161" i="69"/>
  <c r="FQ161" i="69"/>
  <c r="FP161" i="69"/>
  <c r="FO161" i="69"/>
  <c r="FN161" i="69"/>
  <c r="FM161" i="69"/>
  <c r="FL161" i="69"/>
  <c r="FK161" i="69"/>
  <c r="FJ161" i="69"/>
  <c r="FI161" i="69"/>
  <c r="FH161" i="69"/>
  <c r="FG161" i="69"/>
  <c r="FF161" i="69"/>
  <c r="FE161" i="69"/>
  <c r="FD161" i="69"/>
  <c r="FC161" i="69"/>
  <c r="FB161" i="69"/>
  <c r="FA161" i="69"/>
  <c r="EZ161" i="69"/>
  <c r="EY161" i="69"/>
  <c r="EX161" i="69"/>
  <c r="EW161" i="69"/>
  <c r="EV161" i="69"/>
  <c r="EU161" i="69"/>
  <c r="ET161" i="69"/>
  <c r="ES161" i="69"/>
  <c r="ER161" i="69"/>
  <c r="EQ161" i="69"/>
  <c r="EP161" i="69"/>
  <c r="EO161" i="69"/>
  <c r="EN161" i="69"/>
  <c r="EM161" i="69"/>
  <c r="EL161" i="69"/>
  <c r="EK161" i="69"/>
  <c r="EJ161" i="69"/>
  <c r="EI161" i="69"/>
  <c r="EH161" i="69"/>
  <c r="EG161" i="69"/>
  <c r="EF161" i="69"/>
  <c r="EE161" i="69"/>
  <c r="ED161" i="69"/>
  <c r="EC161" i="69"/>
  <c r="HF160" i="69"/>
  <c r="HE160" i="69"/>
  <c r="HD160" i="69"/>
  <c r="HC160" i="69"/>
  <c r="HB160" i="69"/>
  <c r="HA160" i="69"/>
  <c r="GZ160" i="69"/>
  <c r="GY160" i="69"/>
  <c r="GX160" i="69"/>
  <c r="GW160" i="69"/>
  <c r="GV160" i="69"/>
  <c r="GU160" i="69"/>
  <c r="GT160" i="69"/>
  <c r="GS160" i="69"/>
  <c r="GR160" i="69"/>
  <c r="GQ160" i="69"/>
  <c r="GP160" i="69"/>
  <c r="GO160" i="69"/>
  <c r="GN160" i="69"/>
  <c r="GM160" i="69"/>
  <c r="GL160" i="69"/>
  <c r="GK160" i="69"/>
  <c r="GJ160" i="69"/>
  <c r="GI160" i="69"/>
  <c r="GH160" i="69"/>
  <c r="GG160" i="69"/>
  <c r="GF160" i="69"/>
  <c r="GE160" i="69"/>
  <c r="GD160" i="69"/>
  <c r="GC160" i="69"/>
  <c r="GB160" i="69"/>
  <c r="GA160" i="69"/>
  <c r="FZ160" i="69"/>
  <c r="FY160" i="69"/>
  <c r="FX160" i="69"/>
  <c r="FW160" i="69"/>
  <c r="FV160" i="69"/>
  <c r="FU160" i="69"/>
  <c r="FT160" i="69"/>
  <c r="FS160" i="69"/>
  <c r="FR160" i="69"/>
  <c r="FQ160" i="69"/>
  <c r="FP160" i="69"/>
  <c r="FO160" i="69"/>
  <c r="FN160" i="69"/>
  <c r="FM160" i="69"/>
  <c r="FL160" i="69"/>
  <c r="FK160" i="69"/>
  <c r="FJ160" i="69"/>
  <c r="FI160" i="69"/>
  <c r="FH160" i="69"/>
  <c r="FG160" i="69"/>
  <c r="FF160" i="69"/>
  <c r="FE160" i="69"/>
  <c r="FD160" i="69"/>
  <c r="FC160" i="69"/>
  <c r="FB160" i="69"/>
  <c r="FA160" i="69"/>
  <c r="EZ160" i="69"/>
  <c r="EY160" i="69"/>
  <c r="EX160" i="69"/>
  <c r="EW160" i="69"/>
  <c r="EV160" i="69"/>
  <c r="EU160" i="69"/>
  <c r="ET160" i="69"/>
  <c r="ES160" i="69"/>
  <c r="ER160" i="69"/>
  <c r="EQ160" i="69"/>
  <c r="EP160" i="69"/>
  <c r="EO160" i="69"/>
  <c r="EN160" i="69"/>
  <c r="EM160" i="69"/>
  <c r="EL160" i="69"/>
  <c r="EK160" i="69"/>
  <c r="EJ160" i="69"/>
  <c r="EI160" i="69"/>
  <c r="EH160" i="69"/>
  <c r="EG160" i="69"/>
  <c r="EF160" i="69"/>
  <c r="EE160" i="69"/>
  <c r="ED160" i="69"/>
  <c r="EC160" i="69"/>
  <c r="HF159" i="69"/>
  <c r="HE159" i="69"/>
  <c r="HD159" i="69"/>
  <c r="HC159" i="69"/>
  <c r="HB159" i="69"/>
  <c r="HA159" i="69"/>
  <c r="GZ159" i="69"/>
  <c r="GY159" i="69"/>
  <c r="GX159" i="69"/>
  <c r="GW159" i="69"/>
  <c r="GV159" i="69"/>
  <c r="GU159" i="69"/>
  <c r="GT159" i="69"/>
  <c r="GS159" i="69"/>
  <c r="GR159" i="69"/>
  <c r="GQ159" i="69"/>
  <c r="GP159" i="69"/>
  <c r="GO159" i="69"/>
  <c r="GN159" i="69"/>
  <c r="GM159" i="69"/>
  <c r="GL159" i="69"/>
  <c r="GK159" i="69"/>
  <c r="GJ159" i="69"/>
  <c r="GI159" i="69"/>
  <c r="GH159" i="69"/>
  <c r="GG159" i="69"/>
  <c r="GF159" i="69"/>
  <c r="GE159" i="69"/>
  <c r="GD159" i="69"/>
  <c r="GC159" i="69"/>
  <c r="GB159" i="69"/>
  <c r="GA159" i="69"/>
  <c r="FZ159" i="69"/>
  <c r="FY159" i="69"/>
  <c r="FX159" i="69"/>
  <c r="FW159" i="69"/>
  <c r="FV159" i="69"/>
  <c r="FU159" i="69"/>
  <c r="FT159" i="69"/>
  <c r="FS159" i="69"/>
  <c r="FR159" i="69"/>
  <c r="FQ159" i="69"/>
  <c r="FP159" i="69"/>
  <c r="FO159" i="69"/>
  <c r="FN159" i="69"/>
  <c r="FM159" i="69"/>
  <c r="FL159" i="69"/>
  <c r="FK159" i="69"/>
  <c r="FJ159" i="69"/>
  <c r="FI159" i="69"/>
  <c r="FH159" i="69"/>
  <c r="FG159" i="69"/>
  <c r="FF159" i="69"/>
  <c r="FE159" i="69"/>
  <c r="FD159" i="69"/>
  <c r="FC159" i="69"/>
  <c r="FB159" i="69"/>
  <c r="FA159" i="69"/>
  <c r="EZ159" i="69"/>
  <c r="EY159" i="69"/>
  <c r="EX159" i="69"/>
  <c r="EW159" i="69"/>
  <c r="EV159" i="69"/>
  <c r="EU159" i="69"/>
  <c r="ET159" i="69"/>
  <c r="ES159" i="69"/>
  <c r="ER159" i="69"/>
  <c r="EQ159" i="69"/>
  <c r="EP159" i="69"/>
  <c r="EO159" i="69"/>
  <c r="EN159" i="69"/>
  <c r="EM159" i="69"/>
  <c r="EL159" i="69"/>
  <c r="EK159" i="69"/>
  <c r="EJ159" i="69"/>
  <c r="EI159" i="69"/>
  <c r="EH159" i="69"/>
  <c r="EG159" i="69"/>
  <c r="EF159" i="69"/>
  <c r="EE159" i="69"/>
  <c r="ED159" i="69"/>
  <c r="EC159" i="69"/>
  <c r="HF158" i="69"/>
  <c r="HE158" i="69"/>
  <c r="HD158" i="69"/>
  <c r="HC158" i="69"/>
  <c r="HB158" i="69"/>
  <c r="HA158" i="69"/>
  <c r="GZ158" i="69"/>
  <c r="GY158" i="69"/>
  <c r="GX158" i="69"/>
  <c r="GW158" i="69"/>
  <c r="GV158" i="69"/>
  <c r="GU158" i="69"/>
  <c r="GT158" i="69"/>
  <c r="GS158" i="69"/>
  <c r="GR158" i="69"/>
  <c r="GQ158" i="69"/>
  <c r="GP158" i="69"/>
  <c r="GO158" i="69"/>
  <c r="GN158" i="69"/>
  <c r="GM158" i="69"/>
  <c r="GL158" i="69"/>
  <c r="GK158" i="69"/>
  <c r="GJ158" i="69"/>
  <c r="GI158" i="69"/>
  <c r="GH158" i="69"/>
  <c r="GG158" i="69"/>
  <c r="GF158" i="69"/>
  <c r="GE158" i="69"/>
  <c r="GD158" i="69"/>
  <c r="GC158" i="69"/>
  <c r="GB158" i="69"/>
  <c r="GA158" i="69"/>
  <c r="FZ158" i="69"/>
  <c r="FY158" i="69"/>
  <c r="FX158" i="69"/>
  <c r="FW158" i="69"/>
  <c r="FV158" i="69"/>
  <c r="FU158" i="69"/>
  <c r="FT158" i="69"/>
  <c r="FS158" i="69"/>
  <c r="FR158" i="69"/>
  <c r="FQ158" i="69"/>
  <c r="FP158" i="69"/>
  <c r="FO158" i="69"/>
  <c r="FN158" i="69"/>
  <c r="FM158" i="69"/>
  <c r="FL158" i="69"/>
  <c r="FK158" i="69"/>
  <c r="FJ158" i="69"/>
  <c r="FI158" i="69"/>
  <c r="FH158" i="69"/>
  <c r="FG158" i="69"/>
  <c r="FF158" i="69"/>
  <c r="FE158" i="69"/>
  <c r="FD158" i="69"/>
  <c r="FC158" i="69"/>
  <c r="FB158" i="69"/>
  <c r="FA158" i="69"/>
  <c r="EZ158" i="69"/>
  <c r="EY158" i="69"/>
  <c r="EX158" i="69"/>
  <c r="EW158" i="69"/>
  <c r="EV158" i="69"/>
  <c r="EU158" i="69"/>
  <c r="ET158" i="69"/>
  <c r="ES158" i="69"/>
  <c r="ER158" i="69"/>
  <c r="EQ158" i="69"/>
  <c r="EP158" i="69"/>
  <c r="EO158" i="69"/>
  <c r="EN158" i="69"/>
  <c r="EM158" i="69"/>
  <c r="EL158" i="69"/>
  <c r="EK158" i="69"/>
  <c r="EJ158" i="69"/>
  <c r="EI158" i="69"/>
  <c r="EH158" i="69"/>
  <c r="EG158" i="69"/>
  <c r="EF158" i="69"/>
  <c r="EE158" i="69"/>
  <c r="ED158" i="69"/>
  <c r="EC158" i="69"/>
  <c r="HF157" i="69"/>
  <c r="HE157" i="69"/>
  <c r="HD157" i="69"/>
  <c r="HC157" i="69"/>
  <c r="HB157" i="69"/>
  <c r="HA157" i="69"/>
  <c r="GZ157" i="69"/>
  <c r="GY157" i="69"/>
  <c r="GX157" i="69"/>
  <c r="GW157" i="69"/>
  <c r="GV157" i="69"/>
  <c r="GU157" i="69"/>
  <c r="GT157" i="69"/>
  <c r="GS157" i="69"/>
  <c r="GR157" i="69"/>
  <c r="GQ157" i="69"/>
  <c r="GP157" i="69"/>
  <c r="GO157" i="69"/>
  <c r="GN157" i="69"/>
  <c r="GM157" i="69"/>
  <c r="GL157" i="69"/>
  <c r="GK157" i="69"/>
  <c r="GJ157" i="69"/>
  <c r="GI157" i="69"/>
  <c r="GH157" i="69"/>
  <c r="GG157" i="69"/>
  <c r="GF157" i="69"/>
  <c r="GE157" i="69"/>
  <c r="GD157" i="69"/>
  <c r="GC157" i="69"/>
  <c r="GB157" i="69"/>
  <c r="GA157" i="69"/>
  <c r="FZ157" i="69"/>
  <c r="FY157" i="69"/>
  <c r="FX157" i="69"/>
  <c r="FW157" i="69"/>
  <c r="FV157" i="69"/>
  <c r="FU157" i="69"/>
  <c r="FT157" i="69"/>
  <c r="FS157" i="69"/>
  <c r="FR157" i="69"/>
  <c r="FQ157" i="69"/>
  <c r="FP157" i="69"/>
  <c r="FO157" i="69"/>
  <c r="FN157" i="69"/>
  <c r="FM157" i="69"/>
  <c r="FL157" i="69"/>
  <c r="FK157" i="69"/>
  <c r="FJ157" i="69"/>
  <c r="FI157" i="69"/>
  <c r="FH157" i="69"/>
  <c r="FG157" i="69"/>
  <c r="FF157" i="69"/>
  <c r="FE157" i="69"/>
  <c r="FD157" i="69"/>
  <c r="FC157" i="69"/>
  <c r="FB157" i="69"/>
  <c r="FA157" i="69"/>
  <c r="EZ157" i="69"/>
  <c r="EY157" i="69"/>
  <c r="EX157" i="69"/>
  <c r="EW157" i="69"/>
  <c r="EV157" i="69"/>
  <c r="EU157" i="69"/>
  <c r="ET157" i="69"/>
  <c r="ES157" i="69"/>
  <c r="ER157" i="69"/>
  <c r="EQ157" i="69"/>
  <c r="EP157" i="69"/>
  <c r="EO157" i="69"/>
  <c r="EN157" i="69"/>
  <c r="EM157" i="69"/>
  <c r="EL157" i="69"/>
  <c r="EK157" i="69"/>
  <c r="EJ157" i="69"/>
  <c r="EI157" i="69"/>
  <c r="EH157" i="69"/>
  <c r="EG157" i="69"/>
  <c r="EF157" i="69"/>
  <c r="EE157" i="69"/>
  <c r="ED157" i="69"/>
  <c r="EC157" i="69"/>
  <c r="HF156" i="69"/>
  <c r="HE156" i="69"/>
  <c r="HD156" i="69"/>
  <c r="HC156" i="69"/>
  <c r="HB156" i="69"/>
  <c r="HA156" i="69"/>
  <c r="GZ156" i="69"/>
  <c r="GY156" i="69"/>
  <c r="GX156" i="69"/>
  <c r="GW156" i="69"/>
  <c r="GV156" i="69"/>
  <c r="GU156" i="69"/>
  <c r="GT156" i="69"/>
  <c r="GS156" i="69"/>
  <c r="GR156" i="69"/>
  <c r="GQ156" i="69"/>
  <c r="GP156" i="69"/>
  <c r="GO156" i="69"/>
  <c r="GN156" i="69"/>
  <c r="GM156" i="69"/>
  <c r="GL156" i="69"/>
  <c r="GK156" i="69"/>
  <c r="GJ156" i="69"/>
  <c r="GI156" i="69"/>
  <c r="GH156" i="69"/>
  <c r="GG156" i="69"/>
  <c r="GF156" i="69"/>
  <c r="GE156" i="69"/>
  <c r="GD156" i="69"/>
  <c r="GC156" i="69"/>
  <c r="GB156" i="69"/>
  <c r="GA156" i="69"/>
  <c r="FZ156" i="69"/>
  <c r="FY156" i="69"/>
  <c r="FX156" i="69"/>
  <c r="FW156" i="69"/>
  <c r="FV156" i="69"/>
  <c r="FU156" i="69"/>
  <c r="FT156" i="69"/>
  <c r="FS156" i="69"/>
  <c r="FR156" i="69"/>
  <c r="FQ156" i="69"/>
  <c r="FP156" i="69"/>
  <c r="FO156" i="69"/>
  <c r="FN156" i="69"/>
  <c r="FM156" i="69"/>
  <c r="FL156" i="69"/>
  <c r="FK156" i="69"/>
  <c r="FJ156" i="69"/>
  <c r="FI156" i="69"/>
  <c r="FH156" i="69"/>
  <c r="FG156" i="69"/>
  <c r="FF156" i="69"/>
  <c r="FE156" i="69"/>
  <c r="FD156" i="69"/>
  <c r="FC156" i="69"/>
  <c r="FB156" i="69"/>
  <c r="FA156" i="69"/>
  <c r="EZ156" i="69"/>
  <c r="EY156" i="69"/>
  <c r="EX156" i="69"/>
  <c r="EW156" i="69"/>
  <c r="EV156" i="69"/>
  <c r="EU156" i="69"/>
  <c r="ET156" i="69"/>
  <c r="ES156" i="69"/>
  <c r="ER156" i="69"/>
  <c r="EQ156" i="69"/>
  <c r="EP156" i="69"/>
  <c r="EO156" i="69"/>
  <c r="EN156" i="69"/>
  <c r="EM156" i="69"/>
  <c r="EL156" i="69"/>
  <c r="EK156" i="69"/>
  <c r="EJ156" i="69"/>
  <c r="EI156" i="69"/>
  <c r="EH156" i="69"/>
  <c r="EG156" i="69"/>
  <c r="EF156" i="69"/>
  <c r="EE156" i="69"/>
  <c r="ED156" i="69"/>
  <c r="EC156" i="69"/>
  <c r="HF155" i="69"/>
  <c r="HE155" i="69"/>
  <c r="HD155" i="69"/>
  <c r="HC155" i="69"/>
  <c r="HB155" i="69"/>
  <c r="HA155" i="69"/>
  <c r="GZ155" i="69"/>
  <c r="GY155" i="69"/>
  <c r="GX155" i="69"/>
  <c r="GW155" i="69"/>
  <c r="GV155" i="69"/>
  <c r="GU155" i="69"/>
  <c r="GT155" i="69"/>
  <c r="GS155" i="69"/>
  <c r="GR155" i="69"/>
  <c r="GQ155" i="69"/>
  <c r="GP155" i="69"/>
  <c r="GO155" i="69"/>
  <c r="GN155" i="69"/>
  <c r="GM155" i="69"/>
  <c r="GL155" i="69"/>
  <c r="GK155" i="69"/>
  <c r="GJ155" i="69"/>
  <c r="GI155" i="69"/>
  <c r="GH155" i="69"/>
  <c r="GG155" i="69"/>
  <c r="GF155" i="69"/>
  <c r="GE155" i="69"/>
  <c r="GD155" i="69"/>
  <c r="GC155" i="69"/>
  <c r="GB155" i="69"/>
  <c r="GA155" i="69"/>
  <c r="FZ155" i="69"/>
  <c r="FY155" i="69"/>
  <c r="FX155" i="69"/>
  <c r="FW155" i="69"/>
  <c r="FV155" i="69"/>
  <c r="FU155" i="69"/>
  <c r="FT155" i="69"/>
  <c r="FS155" i="69"/>
  <c r="FR155" i="69"/>
  <c r="FQ155" i="69"/>
  <c r="FP155" i="69"/>
  <c r="FO155" i="69"/>
  <c r="FN155" i="69"/>
  <c r="FM155" i="69"/>
  <c r="FL155" i="69"/>
  <c r="FK155" i="69"/>
  <c r="FJ155" i="69"/>
  <c r="FI155" i="69"/>
  <c r="FH155" i="69"/>
  <c r="FG155" i="69"/>
  <c r="FF155" i="69"/>
  <c r="FE155" i="69"/>
  <c r="FD155" i="69"/>
  <c r="FC155" i="69"/>
  <c r="FB155" i="69"/>
  <c r="FA155" i="69"/>
  <c r="EZ155" i="69"/>
  <c r="EY155" i="69"/>
  <c r="EX155" i="69"/>
  <c r="EW155" i="69"/>
  <c r="EV155" i="69"/>
  <c r="EU155" i="69"/>
  <c r="ET155" i="69"/>
  <c r="ES155" i="69"/>
  <c r="ER155" i="69"/>
  <c r="EQ155" i="69"/>
  <c r="EP155" i="69"/>
  <c r="EO155" i="69"/>
  <c r="EN155" i="69"/>
  <c r="EM155" i="69"/>
  <c r="EL155" i="69"/>
  <c r="EK155" i="69"/>
  <c r="EJ155" i="69"/>
  <c r="EI155" i="69"/>
  <c r="EH155" i="69"/>
  <c r="EG155" i="69"/>
  <c r="EF155" i="69"/>
  <c r="EE155" i="69"/>
  <c r="ED155" i="69"/>
  <c r="EC155" i="69"/>
  <c r="HF154" i="69"/>
  <c r="HE154" i="69"/>
  <c r="HD154" i="69"/>
  <c r="HC154" i="69"/>
  <c r="HB154" i="69"/>
  <c r="HA154" i="69"/>
  <c r="GZ154" i="69"/>
  <c r="GY154" i="69"/>
  <c r="GX154" i="69"/>
  <c r="GW154" i="69"/>
  <c r="GV154" i="69"/>
  <c r="GU154" i="69"/>
  <c r="GT154" i="69"/>
  <c r="GS154" i="69"/>
  <c r="GR154" i="69"/>
  <c r="GQ154" i="69"/>
  <c r="GP154" i="69"/>
  <c r="GO154" i="69"/>
  <c r="GN154" i="69"/>
  <c r="GM154" i="69"/>
  <c r="GL154" i="69"/>
  <c r="GK154" i="69"/>
  <c r="GJ154" i="69"/>
  <c r="GI154" i="69"/>
  <c r="GH154" i="69"/>
  <c r="GG154" i="69"/>
  <c r="GF154" i="69"/>
  <c r="GE154" i="69"/>
  <c r="GD154" i="69"/>
  <c r="GC154" i="69"/>
  <c r="GB154" i="69"/>
  <c r="GA154" i="69"/>
  <c r="FZ154" i="69"/>
  <c r="FY154" i="69"/>
  <c r="FX154" i="69"/>
  <c r="FW154" i="69"/>
  <c r="FV154" i="69"/>
  <c r="FU154" i="69"/>
  <c r="FT154" i="69"/>
  <c r="FS154" i="69"/>
  <c r="FR154" i="69"/>
  <c r="FQ154" i="69"/>
  <c r="FP154" i="69"/>
  <c r="FO154" i="69"/>
  <c r="FN154" i="69"/>
  <c r="FM154" i="69"/>
  <c r="FL154" i="69"/>
  <c r="FK154" i="69"/>
  <c r="FJ154" i="69"/>
  <c r="FI154" i="69"/>
  <c r="FH154" i="69"/>
  <c r="FG154" i="69"/>
  <c r="FF154" i="69"/>
  <c r="FE154" i="69"/>
  <c r="FD154" i="69"/>
  <c r="FC154" i="69"/>
  <c r="FB154" i="69"/>
  <c r="FA154" i="69"/>
  <c r="EZ154" i="69"/>
  <c r="EY154" i="69"/>
  <c r="EX154" i="69"/>
  <c r="EW154" i="69"/>
  <c r="EV154" i="69"/>
  <c r="EU154" i="69"/>
  <c r="ET154" i="69"/>
  <c r="ES154" i="69"/>
  <c r="ER154" i="69"/>
  <c r="EQ154" i="69"/>
  <c r="EP154" i="69"/>
  <c r="EO154" i="69"/>
  <c r="EN154" i="69"/>
  <c r="EM154" i="69"/>
  <c r="EL154" i="69"/>
  <c r="EK154" i="69"/>
  <c r="EJ154" i="69"/>
  <c r="EI154" i="69"/>
  <c r="EH154" i="69"/>
  <c r="EG154" i="69"/>
  <c r="EF154" i="69"/>
  <c r="EE154" i="69"/>
  <c r="ED154" i="69"/>
  <c r="EC154" i="69"/>
  <c r="HF153" i="69"/>
  <c r="HE153" i="69"/>
  <c r="HD153" i="69"/>
  <c r="HC153" i="69"/>
  <c r="HB153" i="69"/>
  <c r="HA153" i="69"/>
  <c r="GZ153" i="69"/>
  <c r="GY153" i="69"/>
  <c r="GX153" i="69"/>
  <c r="GW153" i="69"/>
  <c r="GV153" i="69"/>
  <c r="GU153" i="69"/>
  <c r="GT153" i="69"/>
  <c r="GS153" i="69"/>
  <c r="GR153" i="69"/>
  <c r="GQ153" i="69"/>
  <c r="GP153" i="69"/>
  <c r="GO153" i="69"/>
  <c r="GN153" i="69"/>
  <c r="GM153" i="69"/>
  <c r="GL153" i="69"/>
  <c r="GK153" i="69"/>
  <c r="GJ153" i="69"/>
  <c r="GI153" i="69"/>
  <c r="GH153" i="69"/>
  <c r="GG153" i="69"/>
  <c r="GF153" i="69"/>
  <c r="GE153" i="69"/>
  <c r="GD153" i="69"/>
  <c r="GC153" i="69"/>
  <c r="GB153" i="69"/>
  <c r="GA153" i="69"/>
  <c r="FZ153" i="69"/>
  <c r="FY153" i="69"/>
  <c r="FX153" i="69"/>
  <c r="FW153" i="69"/>
  <c r="FV153" i="69"/>
  <c r="FU153" i="69"/>
  <c r="FT153" i="69"/>
  <c r="FS153" i="69"/>
  <c r="FR153" i="69"/>
  <c r="FQ153" i="69"/>
  <c r="FP153" i="69"/>
  <c r="FO153" i="69"/>
  <c r="FN153" i="69"/>
  <c r="FM153" i="69"/>
  <c r="FL153" i="69"/>
  <c r="FK153" i="69"/>
  <c r="FJ153" i="69"/>
  <c r="FI153" i="69"/>
  <c r="FH153" i="69"/>
  <c r="FG153" i="69"/>
  <c r="FF153" i="69"/>
  <c r="FE153" i="69"/>
  <c r="FD153" i="69"/>
  <c r="FC153" i="69"/>
  <c r="FB153" i="69"/>
  <c r="FA153" i="69"/>
  <c r="EZ153" i="69"/>
  <c r="EY153" i="69"/>
  <c r="EX153" i="69"/>
  <c r="EW153" i="69"/>
  <c r="EV153" i="69"/>
  <c r="EU153" i="69"/>
  <c r="ET153" i="69"/>
  <c r="ES153" i="69"/>
  <c r="ER153" i="69"/>
  <c r="EQ153" i="69"/>
  <c r="EP153" i="69"/>
  <c r="EO153" i="69"/>
  <c r="EN153" i="69"/>
  <c r="EM153" i="69"/>
  <c r="EL153" i="69"/>
  <c r="EK153" i="69"/>
  <c r="EJ153" i="69"/>
  <c r="EI153" i="69"/>
  <c r="EH153" i="69"/>
  <c r="EG153" i="69"/>
  <c r="EF153" i="69"/>
  <c r="EE153" i="69"/>
  <c r="ED153" i="69"/>
  <c r="EC153" i="69"/>
  <c r="HF152" i="69"/>
  <c r="HE152" i="69"/>
  <c r="HD152" i="69"/>
  <c r="HC152" i="69"/>
  <c r="HB152" i="69"/>
  <c r="HA152" i="69"/>
  <c r="GZ152" i="69"/>
  <c r="GY152" i="69"/>
  <c r="GX152" i="69"/>
  <c r="GW152" i="69"/>
  <c r="GV152" i="69"/>
  <c r="GU152" i="69"/>
  <c r="GT152" i="69"/>
  <c r="GS152" i="69"/>
  <c r="GR152" i="69"/>
  <c r="GQ152" i="69"/>
  <c r="GP152" i="69"/>
  <c r="GO152" i="69"/>
  <c r="GN152" i="69"/>
  <c r="GM152" i="69"/>
  <c r="GL152" i="69"/>
  <c r="GK152" i="69"/>
  <c r="GJ152" i="69"/>
  <c r="GI152" i="69"/>
  <c r="GH152" i="69"/>
  <c r="GG152" i="69"/>
  <c r="GF152" i="69"/>
  <c r="GE152" i="69"/>
  <c r="GD152" i="69"/>
  <c r="GC152" i="69"/>
  <c r="GB152" i="69"/>
  <c r="GA152" i="69"/>
  <c r="FZ152" i="69"/>
  <c r="FY152" i="69"/>
  <c r="FX152" i="69"/>
  <c r="FW152" i="69"/>
  <c r="FV152" i="69"/>
  <c r="FU152" i="69"/>
  <c r="FT152" i="69"/>
  <c r="FS152" i="69"/>
  <c r="FR152" i="69"/>
  <c r="FQ152" i="69"/>
  <c r="FP152" i="69"/>
  <c r="FO152" i="69"/>
  <c r="FN152" i="69"/>
  <c r="FM152" i="69"/>
  <c r="FL152" i="69"/>
  <c r="FK152" i="69"/>
  <c r="FJ152" i="69"/>
  <c r="FI152" i="69"/>
  <c r="FH152" i="69"/>
  <c r="FG152" i="69"/>
  <c r="FF152" i="69"/>
  <c r="FE152" i="69"/>
  <c r="FD152" i="69"/>
  <c r="FC152" i="69"/>
  <c r="FB152" i="69"/>
  <c r="FA152" i="69"/>
  <c r="EZ152" i="69"/>
  <c r="EY152" i="69"/>
  <c r="EX152" i="69"/>
  <c r="EW152" i="69"/>
  <c r="EV152" i="69"/>
  <c r="EU152" i="69"/>
  <c r="ET152" i="69"/>
  <c r="ES152" i="69"/>
  <c r="ER152" i="69"/>
  <c r="EQ152" i="69"/>
  <c r="EP152" i="69"/>
  <c r="EO152" i="69"/>
  <c r="EN152" i="69"/>
  <c r="EM152" i="69"/>
  <c r="EL152" i="69"/>
  <c r="EK152" i="69"/>
  <c r="EJ152" i="69"/>
  <c r="EI152" i="69"/>
  <c r="EH152" i="69"/>
  <c r="EG152" i="69"/>
  <c r="EF152" i="69"/>
  <c r="EE152" i="69"/>
  <c r="ED152" i="69"/>
  <c r="EC152" i="69"/>
  <c r="HF151" i="69"/>
  <c r="HE151" i="69"/>
  <c r="HD151" i="69"/>
  <c r="HC151" i="69"/>
  <c r="HB151" i="69"/>
  <c r="HA151" i="69"/>
  <c r="GZ151" i="69"/>
  <c r="GY151" i="69"/>
  <c r="GX151" i="69"/>
  <c r="GW151" i="69"/>
  <c r="GV151" i="69"/>
  <c r="GU151" i="69"/>
  <c r="GT151" i="69"/>
  <c r="GS151" i="69"/>
  <c r="GR151" i="69"/>
  <c r="GQ151" i="69"/>
  <c r="GP151" i="69"/>
  <c r="GO151" i="69"/>
  <c r="GN151" i="69"/>
  <c r="GM151" i="69"/>
  <c r="GL151" i="69"/>
  <c r="GK151" i="69"/>
  <c r="GJ151" i="69"/>
  <c r="GI151" i="69"/>
  <c r="GH151" i="69"/>
  <c r="GG151" i="69"/>
  <c r="GF151" i="69"/>
  <c r="GE151" i="69"/>
  <c r="GD151" i="69"/>
  <c r="GC151" i="69"/>
  <c r="GB151" i="69"/>
  <c r="GA151" i="69"/>
  <c r="FZ151" i="69"/>
  <c r="FY151" i="69"/>
  <c r="FX151" i="69"/>
  <c r="FW151" i="69"/>
  <c r="FV151" i="69"/>
  <c r="FU151" i="69"/>
  <c r="FT151" i="69"/>
  <c r="FS151" i="69"/>
  <c r="FR151" i="69"/>
  <c r="FQ151" i="69"/>
  <c r="FP151" i="69"/>
  <c r="FO151" i="69"/>
  <c r="FN151" i="69"/>
  <c r="FM151" i="69"/>
  <c r="FL151" i="69"/>
  <c r="FK151" i="69"/>
  <c r="FJ151" i="69"/>
  <c r="FI151" i="69"/>
  <c r="FH151" i="69"/>
  <c r="FG151" i="69"/>
  <c r="FF151" i="69"/>
  <c r="FE151" i="69"/>
  <c r="FD151" i="69"/>
  <c r="FC151" i="69"/>
  <c r="FB151" i="69"/>
  <c r="FA151" i="69"/>
  <c r="EZ151" i="69"/>
  <c r="EY151" i="69"/>
  <c r="EX151" i="69"/>
  <c r="EW151" i="69"/>
  <c r="EV151" i="69"/>
  <c r="EU151" i="69"/>
  <c r="ET151" i="69"/>
  <c r="ES151" i="69"/>
  <c r="ER151" i="69"/>
  <c r="EQ151" i="69"/>
  <c r="EP151" i="69"/>
  <c r="EO151" i="69"/>
  <c r="EN151" i="69"/>
  <c r="EM151" i="69"/>
  <c r="EL151" i="69"/>
  <c r="EK151" i="69"/>
  <c r="EJ151" i="69"/>
  <c r="EI151" i="69"/>
  <c r="EH151" i="69"/>
  <c r="EG151" i="69"/>
  <c r="EF151" i="69"/>
  <c r="EE151" i="69"/>
  <c r="ED151" i="69"/>
  <c r="EC151" i="69"/>
  <c r="HF150" i="69"/>
  <c r="HE150" i="69"/>
  <c r="HD150" i="69"/>
  <c r="HC150" i="69"/>
  <c r="HB150" i="69"/>
  <c r="HA150" i="69"/>
  <c r="GZ150" i="69"/>
  <c r="GY150" i="69"/>
  <c r="GX150" i="69"/>
  <c r="GW150" i="69"/>
  <c r="GV150" i="69"/>
  <c r="GU150" i="69"/>
  <c r="GT150" i="69"/>
  <c r="GS150" i="69"/>
  <c r="GR150" i="69"/>
  <c r="GQ150" i="69"/>
  <c r="GP150" i="69"/>
  <c r="GO150" i="69"/>
  <c r="GN150" i="69"/>
  <c r="GM150" i="69"/>
  <c r="GL150" i="69"/>
  <c r="GK150" i="69"/>
  <c r="GJ150" i="69"/>
  <c r="GI150" i="69"/>
  <c r="GH150" i="69"/>
  <c r="GG150" i="69"/>
  <c r="GF150" i="69"/>
  <c r="GE150" i="69"/>
  <c r="GD150" i="69"/>
  <c r="GC150" i="69"/>
  <c r="GB150" i="69"/>
  <c r="GA150" i="69"/>
  <c r="FZ150" i="69"/>
  <c r="FY150" i="69"/>
  <c r="FX150" i="69"/>
  <c r="FW150" i="69"/>
  <c r="FV150" i="69"/>
  <c r="FU150" i="69"/>
  <c r="FT150" i="69"/>
  <c r="FS150" i="69"/>
  <c r="FR150" i="69"/>
  <c r="FQ150" i="69"/>
  <c r="FP150" i="69"/>
  <c r="FO150" i="69"/>
  <c r="FN150" i="69"/>
  <c r="FM150" i="69"/>
  <c r="FL150" i="69"/>
  <c r="FK150" i="69"/>
  <c r="FJ150" i="69"/>
  <c r="FI150" i="69"/>
  <c r="FH150" i="69"/>
  <c r="FG150" i="69"/>
  <c r="FF150" i="69"/>
  <c r="FE150" i="69"/>
  <c r="FD150" i="69"/>
  <c r="FC150" i="69"/>
  <c r="FB150" i="69"/>
  <c r="FA150" i="69"/>
  <c r="EZ150" i="69"/>
  <c r="EY150" i="69"/>
  <c r="EX150" i="69"/>
  <c r="EW150" i="69"/>
  <c r="EV150" i="69"/>
  <c r="EU150" i="69"/>
  <c r="ET150" i="69"/>
  <c r="ES150" i="69"/>
  <c r="ER150" i="69"/>
  <c r="EQ150" i="69"/>
  <c r="EP150" i="69"/>
  <c r="EO150" i="69"/>
  <c r="EN150" i="69"/>
  <c r="EM150" i="69"/>
  <c r="EL150" i="69"/>
  <c r="EK150" i="69"/>
  <c r="EJ150" i="69"/>
  <c r="EI150" i="69"/>
  <c r="EH150" i="69"/>
  <c r="EG150" i="69"/>
  <c r="EF150" i="69"/>
  <c r="EE150" i="69"/>
  <c r="ED150" i="69"/>
  <c r="EC150" i="69"/>
  <c r="HF149" i="69"/>
  <c r="HE149" i="69"/>
  <c r="HD149" i="69"/>
  <c r="HC149" i="69"/>
  <c r="HB149" i="69"/>
  <c r="HA149" i="69"/>
  <c r="GZ149" i="69"/>
  <c r="GY149" i="69"/>
  <c r="GX149" i="69"/>
  <c r="GW149" i="69"/>
  <c r="GV149" i="69"/>
  <c r="GU149" i="69"/>
  <c r="GT149" i="69"/>
  <c r="GS149" i="69"/>
  <c r="GR149" i="69"/>
  <c r="GQ149" i="69"/>
  <c r="GP149" i="69"/>
  <c r="GO149" i="69"/>
  <c r="GN149" i="69"/>
  <c r="GM149" i="69"/>
  <c r="GL149" i="69"/>
  <c r="GK149" i="69"/>
  <c r="GJ149" i="69"/>
  <c r="GI149" i="69"/>
  <c r="GH149" i="69"/>
  <c r="GG149" i="69"/>
  <c r="GF149" i="69"/>
  <c r="GE149" i="69"/>
  <c r="GD149" i="69"/>
  <c r="GC149" i="69"/>
  <c r="GB149" i="69"/>
  <c r="GA149" i="69"/>
  <c r="FZ149" i="69"/>
  <c r="FY149" i="69"/>
  <c r="FX149" i="69"/>
  <c r="FW149" i="69"/>
  <c r="FV149" i="69"/>
  <c r="FU149" i="69"/>
  <c r="FT149" i="69"/>
  <c r="FS149" i="69"/>
  <c r="FR149" i="69"/>
  <c r="FQ149" i="69"/>
  <c r="FP149" i="69"/>
  <c r="FO149" i="69"/>
  <c r="FN149" i="69"/>
  <c r="FM149" i="69"/>
  <c r="FL149" i="69"/>
  <c r="FK149" i="69"/>
  <c r="FJ149" i="69"/>
  <c r="FI149" i="69"/>
  <c r="FH149" i="69"/>
  <c r="FG149" i="69"/>
  <c r="FF149" i="69"/>
  <c r="FE149" i="69"/>
  <c r="FD149" i="69"/>
  <c r="FC149" i="69"/>
  <c r="FB149" i="69"/>
  <c r="FA149" i="69"/>
  <c r="EZ149" i="69"/>
  <c r="EY149" i="69"/>
  <c r="EX149" i="69"/>
  <c r="EW149" i="69"/>
  <c r="EV149" i="69"/>
  <c r="EU149" i="69"/>
  <c r="ET149" i="69"/>
  <c r="ES149" i="69"/>
  <c r="ER149" i="69"/>
  <c r="EQ149" i="69"/>
  <c r="EP149" i="69"/>
  <c r="EO149" i="69"/>
  <c r="EN149" i="69"/>
  <c r="EM149" i="69"/>
  <c r="EL149" i="69"/>
  <c r="EK149" i="69"/>
  <c r="EJ149" i="69"/>
  <c r="EI149" i="69"/>
  <c r="EH149" i="69"/>
  <c r="EG149" i="69"/>
  <c r="EF149" i="69"/>
  <c r="EE149" i="69"/>
  <c r="ED149" i="69"/>
  <c r="EC149" i="69"/>
  <c r="HF148" i="69"/>
  <c r="HE148" i="69"/>
  <c r="HD148" i="69"/>
  <c r="HC148" i="69"/>
  <c r="HB148" i="69"/>
  <c r="HA148" i="69"/>
  <c r="GZ148" i="69"/>
  <c r="GY148" i="69"/>
  <c r="GX148" i="69"/>
  <c r="GW148" i="69"/>
  <c r="GV148" i="69"/>
  <c r="GU148" i="69"/>
  <c r="GT148" i="69"/>
  <c r="GS148" i="69"/>
  <c r="GR148" i="69"/>
  <c r="GQ148" i="69"/>
  <c r="GP148" i="69"/>
  <c r="GO148" i="69"/>
  <c r="GN148" i="69"/>
  <c r="GM148" i="69"/>
  <c r="GL148" i="69"/>
  <c r="GK148" i="69"/>
  <c r="GJ148" i="69"/>
  <c r="GI148" i="69"/>
  <c r="GH148" i="69"/>
  <c r="GG148" i="69"/>
  <c r="GF148" i="69"/>
  <c r="GE148" i="69"/>
  <c r="GD148" i="69"/>
  <c r="GC148" i="69"/>
  <c r="GB148" i="69"/>
  <c r="GA148" i="69"/>
  <c r="FZ148" i="69"/>
  <c r="FY148" i="69"/>
  <c r="FX148" i="69"/>
  <c r="FW148" i="69"/>
  <c r="FV148" i="69"/>
  <c r="FU148" i="69"/>
  <c r="FT148" i="69"/>
  <c r="FS148" i="69"/>
  <c r="FR148" i="69"/>
  <c r="FQ148" i="69"/>
  <c r="FP148" i="69"/>
  <c r="FO148" i="69"/>
  <c r="FN148" i="69"/>
  <c r="FM148" i="69"/>
  <c r="FL148" i="69"/>
  <c r="FK148" i="69"/>
  <c r="FJ148" i="69"/>
  <c r="FI148" i="69"/>
  <c r="FH148" i="69"/>
  <c r="FG148" i="69"/>
  <c r="FF148" i="69"/>
  <c r="FE148" i="69"/>
  <c r="FD148" i="69"/>
  <c r="FC148" i="69"/>
  <c r="FB148" i="69"/>
  <c r="FA148" i="69"/>
  <c r="EZ148" i="69"/>
  <c r="EY148" i="69"/>
  <c r="EX148" i="69"/>
  <c r="EW148" i="69"/>
  <c r="EV148" i="69"/>
  <c r="EU148" i="69"/>
  <c r="ET148" i="69"/>
  <c r="ES148" i="69"/>
  <c r="ER148" i="69"/>
  <c r="EQ148" i="69"/>
  <c r="EP148" i="69"/>
  <c r="EO148" i="69"/>
  <c r="EN148" i="69"/>
  <c r="EM148" i="69"/>
  <c r="EL148" i="69"/>
  <c r="EK148" i="69"/>
  <c r="EJ148" i="69"/>
  <c r="EI148" i="69"/>
  <c r="EH148" i="69"/>
  <c r="EG148" i="69"/>
  <c r="EF148" i="69"/>
  <c r="EE148" i="69"/>
  <c r="ED148" i="69"/>
  <c r="EC148" i="69"/>
  <c r="HF147" i="69"/>
  <c r="HE147" i="69"/>
  <c r="HD147" i="69"/>
  <c r="HC147" i="69"/>
  <c r="HB147" i="69"/>
  <c r="HA147" i="69"/>
  <c r="GZ147" i="69"/>
  <c r="GY147" i="69"/>
  <c r="GX147" i="69"/>
  <c r="GW147" i="69"/>
  <c r="GV147" i="69"/>
  <c r="GU147" i="69"/>
  <c r="GT147" i="69"/>
  <c r="GS147" i="69"/>
  <c r="GR147" i="69"/>
  <c r="GQ147" i="69"/>
  <c r="GP147" i="69"/>
  <c r="GO147" i="69"/>
  <c r="GN147" i="69"/>
  <c r="GM147" i="69"/>
  <c r="GL147" i="69"/>
  <c r="GK147" i="69"/>
  <c r="GJ147" i="69"/>
  <c r="GI147" i="69"/>
  <c r="GH147" i="69"/>
  <c r="GG147" i="69"/>
  <c r="GF147" i="69"/>
  <c r="GE147" i="69"/>
  <c r="GD147" i="69"/>
  <c r="GC147" i="69"/>
  <c r="GB147" i="69"/>
  <c r="GA147" i="69"/>
  <c r="FZ147" i="69"/>
  <c r="FY147" i="69"/>
  <c r="FX147" i="69"/>
  <c r="FW147" i="69"/>
  <c r="FV147" i="69"/>
  <c r="FU147" i="69"/>
  <c r="FT147" i="69"/>
  <c r="FS147" i="69"/>
  <c r="FR147" i="69"/>
  <c r="FQ147" i="69"/>
  <c r="FP147" i="69"/>
  <c r="FO147" i="69"/>
  <c r="FN147" i="69"/>
  <c r="FM147" i="69"/>
  <c r="FL147" i="69"/>
  <c r="FK147" i="69"/>
  <c r="FJ147" i="69"/>
  <c r="FI147" i="69"/>
  <c r="FH147" i="69"/>
  <c r="FG147" i="69"/>
  <c r="FF147" i="69"/>
  <c r="FE147" i="69"/>
  <c r="FD147" i="69"/>
  <c r="FC147" i="69"/>
  <c r="FB147" i="69"/>
  <c r="FA147" i="69"/>
  <c r="EZ147" i="69"/>
  <c r="EY147" i="69"/>
  <c r="EX147" i="69"/>
  <c r="EW147" i="69"/>
  <c r="EV147" i="69"/>
  <c r="EU147" i="69"/>
  <c r="ET147" i="69"/>
  <c r="ES147" i="69"/>
  <c r="ER147" i="69"/>
  <c r="EQ147" i="69"/>
  <c r="EP147" i="69"/>
  <c r="EO147" i="69"/>
  <c r="EN147" i="69"/>
  <c r="EM147" i="69"/>
  <c r="EL147" i="69"/>
  <c r="EK147" i="69"/>
  <c r="EJ147" i="69"/>
  <c r="EI147" i="69"/>
  <c r="EH147" i="69"/>
  <c r="EG147" i="69"/>
  <c r="EF147" i="69"/>
  <c r="EE147" i="69"/>
  <c r="ED147" i="69"/>
  <c r="EC147" i="69"/>
  <c r="HF146" i="69"/>
  <c r="HE146" i="69"/>
  <c r="HD146" i="69"/>
  <c r="HC146" i="69"/>
  <c r="HB146" i="69"/>
  <c r="HA146" i="69"/>
  <c r="GZ146" i="69"/>
  <c r="GY146" i="69"/>
  <c r="GX146" i="69"/>
  <c r="GW146" i="69"/>
  <c r="GV146" i="69"/>
  <c r="GU146" i="69"/>
  <c r="GT146" i="69"/>
  <c r="GS146" i="69"/>
  <c r="GR146" i="69"/>
  <c r="GQ146" i="69"/>
  <c r="GP146" i="69"/>
  <c r="GO146" i="69"/>
  <c r="GN146" i="69"/>
  <c r="GM146" i="69"/>
  <c r="GL146" i="69"/>
  <c r="GK146" i="69"/>
  <c r="GJ146" i="69"/>
  <c r="GI146" i="69"/>
  <c r="GH146" i="69"/>
  <c r="GG146" i="69"/>
  <c r="GF146" i="69"/>
  <c r="GE146" i="69"/>
  <c r="GD146" i="69"/>
  <c r="GC146" i="69"/>
  <c r="GB146" i="69"/>
  <c r="GA146" i="69"/>
  <c r="FZ146" i="69"/>
  <c r="FY146" i="69"/>
  <c r="FX146" i="69"/>
  <c r="FW146" i="69"/>
  <c r="FV146" i="69"/>
  <c r="FU146" i="69"/>
  <c r="FT146" i="69"/>
  <c r="FS146" i="69"/>
  <c r="FR146" i="69"/>
  <c r="FQ146" i="69"/>
  <c r="FP146" i="69"/>
  <c r="FO146" i="69"/>
  <c r="FN146" i="69"/>
  <c r="FM146" i="69"/>
  <c r="FL146" i="69"/>
  <c r="FK146" i="69"/>
  <c r="FJ146" i="69"/>
  <c r="FI146" i="69"/>
  <c r="FH146" i="69"/>
  <c r="FG146" i="69"/>
  <c r="FF146" i="69"/>
  <c r="FE146" i="69"/>
  <c r="FD146" i="69"/>
  <c r="FC146" i="69"/>
  <c r="FB146" i="69"/>
  <c r="FA146" i="69"/>
  <c r="EZ146" i="69"/>
  <c r="EY146" i="69"/>
  <c r="EX146" i="69"/>
  <c r="EW146" i="69"/>
  <c r="EV146" i="69"/>
  <c r="EU146" i="69"/>
  <c r="ET146" i="69"/>
  <c r="ES146" i="69"/>
  <c r="ER146" i="69"/>
  <c r="EQ146" i="69"/>
  <c r="EP146" i="69"/>
  <c r="EO146" i="69"/>
  <c r="EN146" i="69"/>
  <c r="EM146" i="69"/>
  <c r="EL146" i="69"/>
  <c r="EK146" i="69"/>
  <c r="EJ146" i="69"/>
  <c r="EI146" i="69"/>
  <c r="EH146" i="69"/>
  <c r="EG146" i="69"/>
  <c r="EF146" i="69"/>
  <c r="EE146" i="69"/>
  <c r="ED146" i="69"/>
  <c r="EC146" i="69"/>
  <c r="HF145" i="69"/>
  <c r="HE145" i="69"/>
  <c r="HD145" i="69"/>
  <c r="HC145" i="69"/>
  <c r="HB145" i="69"/>
  <c r="HA145" i="69"/>
  <c r="GZ145" i="69"/>
  <c r="GY145" i="69"/>
  <c r="GX145" i="69"/>
  <c r="GW145" i="69"/>
  <c r="GV145" i="69"/>
  <c r="GU145" i="69"/>
  <c r="GT145" i="69"/>
  <c r="GS145" i="69"/>
  <c r="GR145" i="69"/>
  <c r="GQ145" i="69"/>
  <c r="GP145" i="69"/>
  <c r="GO145" i="69"/>
  <c r="GN145" i="69"/>
  <c r="GM145" i="69"/>
  <c r="GL145" i="69"/>
  <c r="GK145" i="69"/>
  <c r="GJ145" i="69"/>
  <c r="GI145" i="69"/>
  <c r="GH145" i="69"/>
  <c r="GG145" i="69"/>
  <c r="GF145" i="69"/>
  <c r="GE145" i="69"/>
  <c r="GD145" i="69"/>
  <c r="GC145" i="69"/>
  <c r="GB145" i="69"/>
  <c r="GA145" i="69"/>
  <c r="FZ145" i="69"/>
  <c r="FY145" i="69"/>
  <c r="FX145" i="69"/>
  <c r="FW145" i="69"/>
  <c r="FV145" i="69"/>
  <c r="FU145" i="69"/>
  <c r="FT145" i="69"/>
  <c r="FS145" i="69"/>
  <c r="FR145" i="69"/>
  <c r="FQ145" i="69"/>
  <c r="FP145" i="69"/>
  <c r="FO145" i="69"/>
  <c r="FN145" i="69"/>
  <c r="FM145" i="69"/>
  <c r="FL145" i="69"/>
  <c r="FK145" i="69"/>
  <c r="FJ145" i="69"/>
  <c r="FI145" i="69"/>
  <c r="FH145" i="69"/>
  <c r="FG145" i="69"/>
  <c r="FF145" i="69"/>
  <c r="FE145" i="69"/>
  <c r="FD145" i="69"/>
  <c r="FC145" i="69"/>
  <c r="FB145" i="69"/>
  <c r="FA145" i="69"/>
  <c r="EZ145" i="69"/>
  <c r="EY145" i="69"/>
  <c r="EX145" i="69"/>
  <c r="EW145" i="69"/>
  <c r="EV145" i="69"/>
  <c r="EU145" i="69"/>
  <c r="ET145" i="69"/>
  <c r="ES145" i="69"/>
  <c r="ER145" i="69"/>
  <c r="EQ145" i="69"/>
  <c r="EP145" i="69"/>
  <c r="EO145" i="69"/>
  <c r="EN145" i="69"/>
  <c r="EM145" i="69"/>
  <c r="EL145" i="69"/>
  <c r="EK145" i="69"/>
  <c r="EJ145" i="69"/>
  <c r="EI145" i="69"/>
  <c r="EH145" i="69"/>
  <c r="EG145" i="69"/>
  <c r="EF145" i="69"/>
  <c r="EE145" i="69"/>
  <c r="ED145" i="69"/>
  <c r="EC145" i="69"/>
  <c r="HF144" i="69"/>
  <c r="HE144" i="69"/>
  <c r="HD144" i="69"/>
  <c r="HC144" i="69"/>
  <c r="HB144" i="69"/>
  <c r="HA144" i="69"/>
  <c r="GZ144" i="69"/>
  <c r="GY144" i="69"/>
  <c r="GX144" i="69"/>
  <c r="GW144" i="69"/>
  <c r="GV144" i="69"/>
  <c r="GU144" i="69"/>
  <c r="GT144" i="69"/>
  <c r="GS144" i="69"/>
  <c r="GR144" i="69"/>
  <c r="GQ144" i="69"/>
  <c r="GP144" i="69"/>
  <c r="GO144" i="69"/>
  <c r="GN144" i="69"/>
  <c r="GM144" i="69"/>
  <c r="GL144" i="69"/>
  <c r="GK144" i="69"/>
  <c r="GJ144" i="69"/>
  <c r="GI144" i="69"/>
  <c r="GH144" i="69"/>
  <c r="GG144" i="69"/>
  <c r="GF144" i="69"/>
  <c r="GE144" i="69"/>
  <c r="GD144" i="69"/>
  <c r="GC144" i="69"/>
  <c r="GB144" i="69"/>
  <c r="GA144" i="69"/>
  <c r="FZ144" i="69"/>
  <c r="FY144" i="69"/>
  <c r="FX144" i="69"/>
  <c r="FW144" i="69"/>
  <c r="FV144" i="69"/>
  <c r="FU144" i="69"/>
  <c r="FT144" i="69"/>
  <c r="FS144" i="69"/>
  <c r="FR144" i="69"/>
  <c r="FQ144" i="69"/>
  <c r="FP144" i="69"/>
  <c r="FO144" i="69"/>
  <c r="FN144" i="69"/>
  <c r="FM144" i="69"/>
  <c r="FL144" i="69"/>
  <c r="FK144" i="69"/>
  <c r="FJ144" i="69"/>
  <c r="FI144" i="69"/>
  <c r="FH144" i="69"/>
  <c r="FG144" i="69"/>
  <c r="FF144" i="69"/>
  <c r="FE144" i="69"/>
  <c r="FD144" i="69"/>
  <c r="FC144" i="69"/>
  <c r="FB144" i="69"/>
  <c r="FA144" i="69"/>
  <c r="EZ144" i="69"/>
  <c r="EY144" i="69"/>
  <c r="EX144" i="69"/>
  <c r="EW144" i="69"/>
  <c r="EV144" i="69"/>
  <c r="EU144" i="69"/>
  <c r="ET144" i="69"/>
  <c r="ES144" i="69"/>
  <c r="ER144" i="69"/>
  <c r="EQ144" i="69"/>
  <c r="EP144" i="69"/>
  <c r="EO144" i="69"/>
  <c r="EN144" i="69"/>
  <c r="EM144" i="69"/>
  <c r="EL144" i="69"/>
  <c r="EK144" i="69"/>
  <c r="EJ144" i="69"/>
  <c r="EI144" i="69"/>
  <c r="EH144" i="69"/>
  <c r="EG144" i="69"/>
  <c r="EF144" i="69"/>
  <c r="EE144" i="69"/>
  <c r="ED144" i="69"/>
  <c r="EC144" i="69"/>
  <c r="HF143" i="69"/>
  <c r="HE143" i="69"/>
  <c r="HD143" i="69"/>
  <c r="HC143" i="69"/>
  <c r="HB143" i="69"/>
  <c r="HA143" i="69"/>
  <c r="GZ143" i="69"/>
  <c r="GY143" i="69"/>
  <c r="GX143" i="69"/>
  <c r="GW143" i="69"/>
  <c r="GV143" i="69"/>
  <c r="GU143" i="69"/>
  <c r="GT143" i="69"/>
  <c r="GS143" i="69"/>
  <c r="GR143" i="69"/>
  <c r="GQ143" i="69"/>
  <c r="GP143" i="69"/>
  <c r="GO143" i="69"/>
  <c r="GN143" i="69"/>
  <c r="GM143" i="69"/>
  <c r="GL143" i="69"/>
  <c r="GK143" i="69"/>
  <c r="GJ143" i="69"/>
  <c r="GI143" i="69"/>
  <c r="GH143" i="69"/>
  <c r="GG143" i="69"/>
  <c r="GF143" i="69"/>
  <c r="GE143" i="69"/>
  <c r="GD143" i="69"/>
  <c r="GC143" i="69"/>
  <c r="GB143" i="69"/>
  <c r="GA143" i="69"/>
  <c r="FZ143" i="69"/>
  <c r="FY143" i="69"/>
  <c r="FX143" i="69"/>
  <c r="FW143" i="69"/>
  <c r="FV143" i="69"/>
  <c r="FU143" i="69"/>
  <c r="FT143" i="69"/>
  <c r="FS143" i="69"/>
  <c r="FR143" i="69"/>
  <c r="FQ143" i="69"/>
  <c r="FP143" i="69"/>
  <c r="FO143" i="69"/>
  <c r="FN143" i="69"/>
  <c r="FM143" i="69"/>
  <c r="FL143" i="69"/>
  <c r="FK143" i="69"/>
  <c r="FJ143" i="69"/>
  <c r="FI143" i="69"/>
  <c r="FH143" i="69"/>
  <c r="FG143" i="69"/>
  <c r="FF143" i="69"/>
  <c r="FE143" i="69"/>
  <c r="FD143" i="69"/>
  <c r="FC143" i="69"/>
  <c r="FB143" i="69"/>
  <c r="FA143" i="69"/>
  <c r="EZ143" i="69"/>
  <c r="EY143" i="69"/>
  <c r="EX143" i="69"/>
  <c r="EW143" i="69"/>
  <c r="EV143" i="69"/>
  <c r="EU143" i="69"/>
  <c r="ET143" i="69"/>
  <c r="ES143" i="69"/>
  <c r="ER143" i="69"/>
  <c r="EQ143" i="69"/>
  <c r="EP143" i="69"/>
  <c r="EO143" i="69"/>
  <c r="EN143" i="69"/>
  <c r="EM143" i="69"/>
  <c r="EL143" i="69"/>
  <c r="EK143" i="69"/>
  <c r="EJ143" i="69"/>
  <c r="EI143" i="69"/>
  <c r="EH143" i="69"/>
  <c r="EG143" i="69"/>
  <c r="EF143" i="69"/>
  <c r="EE143" i="69"/>
  <c r="ED143" i="69"/>
  <c r="EC143" i="69"/>
  <c r="HF142" i="69"/>
  <c r="HE142" i="69"/>
  <c r="HD142" i="69"/>
  <c r="HC142" i="69"/>
  <c r="HB142" i="69"/>
  <c r="HA142" i="69"/>
  <c r="GZ142" i="69"/>
  <c r="GY142" i="69"/>
  <c r="GX142" i="69"/>
  <c r="GW142" i="69"/>
  <c r="GV142" i="69"/>
  <c r="GU142" i="69"/>
  <c r="GT142" i="69"/>
  <c r="GS142" i="69"/>
  <c r="GR142" i="69"/>
  <c r="GQ142" i="69"/>
  <c r="GP142" i="69"/>
  <c r="GO142" i="69"/>
  <c r="GN142" i="69"/>
  <c r="GM142" i="69"/>
  <c r="GL142" i="69"/>
  <c r="GK142" i="69"/>
  <c r="GJ142" i="69"/>
  <c r="GI142" i="69"/>
  <c r="GH142" i="69"/>
  <c r="GG142" i="69"/>
  <c r="GF142" i="69"/>
  <c r="GE142" i="69"/>
  <c r="GD142" i="69"/>
  <c r="GC142" i="69"/>
  <c r="GB142" i="69"/>
  <c r="GA142" i="69"/>
  <c r="FZ142" i="69"/>
  <c r="FY142" i="69"/>
  <c r="FX142" i="69"/>
  <c r="FW142" i="69"/>
  <c r="FV142" i="69"/>
  <c r="FU142" i="69"/>
  <c r="FT142" i="69"/>
  <c r="FS142" i="69"/>
  <c r="FR142" i="69"/>
  <c r="FQ142" i="69"/>
  <c r="FP142" i="69"/>
  <c r="FO142" i="69"/>
  <c r="FN142" i="69"/>
  <c r="FM142" i="69"/>
  <c r="FL142" i="69"/>
  <c r="FK142" i="69"/>
  <c r="FJ142" i="69"/>
  <c r="FI142" i="69"/>
  <c r="FH142" i="69"/>
  <c r="FG142" i="69"/>
  <c r="FF142" i="69"/>
  <c r="FE142" i="69"/>
  <c r="FD142" i="69"/>
  <c r="FC142" i="69"/>
  <c r="FB142" i="69"/>
  <c r="FA142" i="69"/>
  <c r="EZ142" i="69"/>
  <c r="EY142" i="69"/>
  <c r="EX142" i="69"/>
  <c r="EW142" i="69"/>
  <c r="EV142" i="69"/>
  <c r="EU142" i="69"/>
  <c r="ET142" i="69"/>
  <c r="ES142" i="69"/>
  <c r="ER142" i="69"/>
  <c r="EQ142" i="69"/>
  <c r="EP142" i="69"/>
  <c r="EO142" i="69"/>
  <c r="EN142" i="69"/>
  <c r="EM142" i="69"/>
  <c r="EL142" i="69"/>
  <c r="EK142" i="69"/>
  <c r="EJ142" i="69"/>
  <c r="EI142" i="69"/>
  <c r="EH142" i="69"/>
  <c r="EG142" i="69"/>
  <c r="EF142" i="69"/>
  <c r="EE142" i="69"/>
  <c r="ED142" i="69"/>
  <c r="EC142" i="69"/>
  <c r="HF141" i="69"/>
  <c r="HE141" i="69"/>
  <c r="HD141" i="69"/>
  <c r="HC141" i="69"/>
  <c r="HB141" i="69"/>
  <c r="HA141" i="69"/>
  <c r="GZ141" i="69"/>
  <c r="GY141" i="69"/>
  <c r="GX141" i="69"/>
  <c r="GW141" i="69"/>
  <c r="GV141" i="69"/>
  <c r="GU141" i="69"/>
  <c r="GT141" i="69"/>
  <c r="GS141" i="69"/>
  <c r="GR141" i="69"/>
  <c r="GQ141" i="69"/>
  <c r="GP141" i="69"/>
  <c r="GO141" i="69"/>
  <c r="GN141" i="69"/>
  <c r="GM141" i="69"/>
  <c r="GL141" i="69"/>
  <c r="GK141" i="69"/>
  <c r="GJ141" i="69"/>
  <c r="GI141" i="69"/>
  <c r="GH141" i="69"/>
  <c r="GG141" i="69"/>
  <c r="GF141" i="69"/>
  <c r="GE141" i="69"/>
  <c r="GD141" i="69"/>
  <c r="GC141" i="69"/>
  <c r="GB141" i="69"/>
  <c r="GA141" i="69"/>
  <c r="FZ141" i="69"/>
  <c r="FY141" i="69"/>
  <c r="FX141" i="69"/>
  <c r="FW141" i="69"/>
  <c r="FV141" i="69"/>
  <c r="FU141" i="69"/>
  <c r="FT141" i="69"/>
  <c r="FS141" i="69"/>
  <c r="FR141" i="69"/>
  <c r="FQ141" i="69"/>
  <c r="FP141" i="69"/>
  <c r="FO141" i="69"/>
  <c r="FN141" i="69"/>
  <c r="FM141" i="69"/>
  <c r="FL141" i="69"/>
  <c r="FK141" i="69"/>
  <c r="FJ141" i="69"/>
  <c r="FI141" i="69"/>
  <c r="FH141" i="69"/>
  <c r="FG141" i="69"/>
  <c r="FF141" i="69"/>
  <c r="FE141" i="69"/>
  <c r="FD141" i="69"/>
  <c r="FC141" i="69"/>
  <c r="FB141" i="69"/>
  <c r="FA141" i="69"/>
  <c r="EZ141" i="69"/>
  <c r="EY141" i="69"/>
  <c r="EX141" i="69"/>
  <c r="EW141" i="69"/>
  <c r="EV141" i="69"/>
  <c r="EU141" i="69"/>
  <c r="ET141" i="69"/>
  <c r="ES141" i="69"/>
  <c r="ER141" i="69"/>
  <c r="EQ141" i="69"/>
  <c r="EP141" i="69"/>
  <c r="EO141" i="69"/>
  <c r="EN141" i="69"/>
  <c r="EM141" i="69"/>
  <c r="EL141" i="69"/>
  <c r="EK141" i="69"/>
  <c r="EJ141" i="69"/>
  <c r="EI141" i="69"/>
  <c r="EH141" i="69"/>
  <c r="EG141" i="69"/>
  <c r="EF141" i="69"/>
  <c r="EE141" i="69"/>
  <c r="ED141" i="69"/>
  <c r="EC141" i="69"/>
  <c r="HF140" i="69"/>
  <c r="HE140" i="69"/>
  <c r="HD140" i="69"/>
  <c r="HC140" i="69"/>
  <c r="HB140" i="69"/>
  <c r="HA140" i="69"/>
  <c r="GZ140" i="69"/>
  <c r="GY140" i="69"/>
  <c r="GX140" i="69"/>
  <c r="GW140" i="69"/>
  <c r="GV140" i="69"/>
  <c r="GU140" i="69"/>
  <c r="GT140" i="69"/>
  <c r="GS140" i="69"/>
  <c r="GR140" i="69"/>
  <c r="GQ140" i="69"/>
  <c r="GP140" i="69"/>
  <c r="GO140" i="69"/>
  <c r="GN140" i="69"/>
  <c r="GM140" i="69"/>
  <c r="GL140" i="69"/>
  <c r="GK140" i="69"/>
  <c r="GJ140" i="69"/>
  <c r="GI140" i="69"/>
  <c r="GH140" i="69"/>
  <c r="GG140" i="69"/>
  <c r="GF140" i="69"/>
  <c r="GE140" i="69"/>
  <c r="GD140" i="69"/>
  <c r="GC140" i="69"/>
  <c r="GB140" i="69"/>
  <c r="GA140" i="69"/>
  <c r="FZ140" i="69"/>
  <c r="FY140" i="69"/>
  <c r="FX140" i="69"/>
  <c r="FW140" i="69"/>
  <c r="FV140" i="69"/>
  <c r="FU140" i="69"/>
  <c r="FT140" i="69"/>
  <c r="FS140" i="69"/>
  <c r="FR140" i="69"/>
  <c r="FQ140" i="69"/>
  <c r="FP140" i="69"/>
  <c r="FO140" i="69"/>
  <c r="FN140" i="69"/>
  <c r="FM140" i="69"/>
  <c r="FL140" i="69"/>
  <c r="FK140" i="69"/>
  <c r="FJ140" i="69"/>
  <c r="FI140" i="69"/>
  <c r="FH140" i="69"/>
  <c r="FG140" i="69"/>
  <c r="FF140" i="69"/>
  <c r="FE140" i="69"/>
  <c r="FD140" i="69"/>
  <c r="FC140" i="69"/>
  <c r="FB140" i="69"/>
  <c r="FA140" i="69"/>
  <c r="EZ140" i="69"/>
  <c r="EY140" i="69"/>
  <c r="EX140" i="69"/>
  <c r="EW140" i="69"/>
  <c r="EV140" i="69"/>
  <c r="EU140" i="69"/>
  <c r="ET140" i="69"/>
  <c r="ES140" i="69"/>
  <c r="ER140" i="69"/>
  <c r="EQ140" i="69"/>
  <c r="EP140" i="69"/>
  <c r="EO140" i="69"/>
  <c r="EN140" i="69"/>
  <c r="EM140" i="69"/>
  <c r="EL140" i="69"/>
  <c r="EK140" i="69"/>
  <c r="EJ140" i="69"/>
  <c r="EI140" i="69"/>
  <c r="EH140" i="69"/>
  <c r="EG140" i="69"/>
  <c r="EF140" i="69"/>
  <c r="EE140" i="69"/>
  <c r="ED140" i="69"/>
  <c r="EC140" i="69"/>
  <c r="HF139" i="69"/>
  <c r="HE139" i="69"/>
  <c r="HD139" i="69"/>
  <c r="HC139" i="69"/>
  <c r="HB139" i="69"/>
  <c r="HA139" i="69"/>
  <c r="GZ139" i="69"/>
  <c r="GY139" i="69"/>
  <c r="GX139" i="69"/>
  <c r="GW139" i="69"/>
  <c r="GV139" i="69"/>
  <c r="GU139" i="69"/>
  <c r="GT139" i="69"/>
  <c r="GS139" i="69"/>
  <c r="GR139" i="69"/>
  <c r="GQ139" i="69"/>
  <c r="GP139" i="69"/>
  <c r="GO139" i="69"/>
  <c r="GN139" i="69"/>
  <c r="GM139" i="69"/>
  <c r="GL139" i="69"/>
  <c r="GK139" i="69"/>
  <c r="GJ139" i="69"/>
  <c r="GI139" i="69"/>
  <c r="GH139" i="69"/>
  <c r="GG139" i="69"/>
  <c r="GF139" i="69"/>
  <c r="GE139" i="69"/>
  <c r="GD139" i="69"/>
  <c r="GC139" i="69"/>
  <c r="GB139" i="69"/>
  <c r="GA139" i="69"/>
  <c r="FZ139" i="69"/>
  <c r="FY139" i="69"/>
  <c r="FX139" i="69"/>
  <c r="FW139" i="69"/>
  <c r="FV139" i="69"/>
  <c r="FU139" i="69"/>
  <c r="FT139" i="69"/>
  <c r="FS139" i="69"/>
  <c r="FR139" i="69"/>
  <c r="FQ139" i="69"/>
  <c r="FP139" i="69"/>
  <c r="FO139" i="69"/>
  <c r="FN139" i="69"/>
  <c r="FM139" i="69"/>
  <c r="FL139" i="69"/>
  <c r="FK139" i="69"/>
  <c r="FJ139" i="69"/>
  <c r="FI139" i="69"/>
  <c r="FH139" i="69"/>
  <c r="FG139" i="69"/>
  <c r="FF139" i="69"/>
  <c r="FE139" i="69"/>
  <c r="FD139" i="69"/>
  <c r="FC139" i="69"/>
  <c r="FB139" i="69"/>
  <c r="FA139" i="69"/>
  <c r="EZ139" i="69"/>
  <c r="EY139" i="69"/>
  <c r="EX139" i="69"/>
  <c r="EW139" i="69"/>
  <c r="EV139" i="69"/>
  <c r="EU139" i="69"/>
  <c r="ET139" i="69"/>
  <c r="ES139" i="69"/>
  <c r="ER139" i="69"/>
  <c r="EQ139" i="69"/>
  <c r="EP139" i="69"/>
  <c r="EO139" i="69"/>
  <c r="EN139" i="69"/>
  <c r="EM139" i="69"/>
  <c r="EL139" i="69"/>
  <c r="EK139" i="69"/>
  <c r="EJ139" i="69"/>
  <c r="EI139" i="69"/>
  <c r="EH139" i="69"/>
  <c r="EG139" i="69"/>
  <c r="EF139" i="69"/>
  <c r="EE139" i="69"/>
  <c r="ED139" i="69"/>
  <c r="EC139" i="69"/>
  <c r="HF138" i="69"/>
  <c r="HE138" i="69"/>
  <c r="HD138" i="69"/>
  <c r="HC138" i="69"/>
  <c r="HB138" i="69"/>
  <c r="HA138" i="69"/>
  <c r="GZ138" i="69"/>
  <c r="GY138" i="69"/>
  <c r="GX138" i="69"/>
  <c r="GW138" i="69"/>
  <c r="GV138" i="69"/>
  <c r="GU138" i="69"/>
  <c r="GT138" i="69"/>
  <c r="GS138" i="69"/>
  <c r="GR138" i="69"/>
  <c r="GQ138" i="69"/>
  <c r="GP138" i="69"/>
  <c r="GO138" i="69"/>
  <c r="GN138" i="69"/>
  <c r="GM138" i="69"/>
  <c r="GL138" i="69"/>
  <c r="GK138" i="69"/>
  <c r="GJ138" i="69"/>
  <c r="GI138" i="69"/>
  <c r="GH138" i="69"/>
  <c r="GG138" i="69"/>
  <c r="GF138" i="69"/>
  <c r="GE138" i="69"/>
  <c r="GD138" i="69"/>
  <c r="GC138" i="69"/>
  <c r="GB138" i="69"/>
  <c r="GA138" i="69"/>
  <c r="FZ138" i="69"/>
  <c r="FY138" i="69"/>
  <c r="FX138" i="69"/>
  <c r="FW138" i="69"/>
  <c r="FV138" i="69"/>
  <c r="FU138" i="69"/>
  <c r="FT138" i="69"/>
  <c r="FS138" i="69"/>
  <c r="FR138" i="69"/>
  <c r="FQ138" i="69"/>
  <c r="FP138" i="69"/>
  <c r="FO138" i="69"/>
  <c r="FN138" i="69"/>
  <c r="FM138" i="69"/>
  <c r="FL138" i="69"/>
  <c r="FK138" i="69"/>
  <c r="FJ138" i="69"/>
  <c r="FI138" i="69"/>
  <c r="FH138" i="69"/>
  <c r="FG138" i="69"/>
  <c r="FF138" i="69"/>
  <c r="FE138" i="69"/>
  <c r="FD138" i="69"/>
  <c r="FC138" i="69"/>
  <c r="FB138" i="69"/>
  <c r="FA138" i="69"/>
  <c r="EZ138" i="69"/>
  <c r="EY138" i="69"/>
  <c r="EX138" i="69"/>
  <c r="EW138" i="69"/>
  <c r="EV138" i="69"/>
  <c r="EU138" i="69"/>
  <c r="ET138" i="69"/>
  <c r="ES138" i="69"/>
  <c r="ER138" i="69"/>
  <c r="EQ138" i="69"/>
  <c r="EP138" i="69"/>
  <c r="EO138" i="69"/>
  <c r="EN138" i="69"/>
  <c r="EM138" i="69"/>
  <c r="EL138" i="69"/>
  <c r="EK138" i="69"/>
  <c r="EJ138" i="69"/>
  <c r="EI138" i="69"/>
  <c r="EH138" i="69"/>
  <c r="EG138" i="69"/>
  <c r="EF138" i="69"/>
  <c r="EE138" i="69"/>
  <c r="ED138" i="69"/>
  <c r="EC138" i="69"/>
  <c r="HF137" i="69"/>
  <c r="HE137" i="69"/>
  <c r="HD137" i="69"/>
  <c r="HC137" i="69"/>
  <c r="HB137" i="69"/>
  <c r="HA137" i="69"/>
  <c r="GZ137" i="69"/>
  <c r="GY137" i="69"/>
  <c r="GX137" i="69"/>
  <c r="GW137" i="69"/>
  <c r="GV137" i="69"/>
  <c r="GU137" i="69"/>
  <c r="GT137" i="69"/>
  <c r="GS137" i="69"/>
  <c r="GR137" i="69"/>
  <c r="GQ137" i="69"/>
  <c r="GP137" i="69"/>
  <c r="GO137" i="69"/>
  <c r="GN137" i="69"/>
  <c r="GM137" i="69"/>
  <c r="GL137" i="69"/>
  <c r="GK137" i="69"/>
  <c r="GJ137" i="69"/>
  <c r="GI137" i="69"/>
  <c r="GH137" i="69"/>
  <c r="GG137" i="69"/>
  <c r="GF137" i="69"/>
  <c r="GE137" i="69"/>
  <c r="GD137" i="69"/>
  <c r="GC137" i="69"/>
  <c r="GB137" i="69"/>
  <c r="GA137" i="69"/>
  <c r="FZ137" i="69"/>
  <c r="FY137" i="69"/>
  <c r="FX137" i="69"/>
  <c r="FW137" i="69"/>
  <c r="FV137" i="69"/>
  <c r="FU137" i="69"/>
  <c r="FT137" i="69"/>
  <c r="FS137" i="69"/>
  <c r="FR137" i="69"/>
  <c r="FQ137" i="69"/>
  <c r="FP137" i="69"/>
  <c r="FO137" i="69"/>
  <c r="FN137" i="69"/>
  <c r="FM137" i="69"/>
  <c r="FL137" i="69"/>
  <c r="FK137" i="69"/>
  <c r="FJ137" i="69"/>
  <c r="FI137" i="69"/>
  <c r="FH137" i="69"/>
  <c r="FG137" i="69"/>
  <c r="FF137" i="69"/>
  <c r="FE137" i="69"/>
  <c r="FD137" i="69"/>
  <c r="FC137" i="69"/>
  <c r="FB137" i="69"/>
  <c r="FA137" i="69"/>
  <c r="EZ137" i="69"/>
  <c r="EY137" i="69"/>
  <c r="EX137" i="69"/>
  <c r="EW137" i="69"/>
  <c r="EV137" i="69"/>
  <c r="EU137" i="69"/>
  <c r="ET137" i="69"/>
  <c r="ES137" i="69"/>
  <c r="ER137" i="69"/>
  <c r="EQ137" i="69"/>
  <c r="EP137" i="69"/>
  <c r="EO137" i="69"/>
  <c r="EN137" i="69"/>
  <c r="EM137" i="69"/>
  <c r="EL137" i="69"/>
  <c r="EK137" i="69"/>
  <c r="EJ137" i="69"/>
  <c r="EI137" i="69"/>
  <c r="EH137" i="69"/>
  <c r="EG137" i="69"/>
  <c r="EF137" i="69"/>
  <c r="EE137" i="69"/>
  <c r="ED137" i="69"/>
  <c r="EC137" i="69"/>
  <c r="HF136" i="69"/>
  <c r="HE136" i="69"/>
  <c r="HD136" i="69"/>
  <c r="HC136" i="69"/>
  <c r="HB136" i="69"/>
  <c r="HA136" i="69"/>
  <c r="GZ136" i="69"/>
  <c r="GY136" i="69"/>
  <c r="GX136" i="69"/>
  <c r="GW136" i="69"/>
  <c r="GV136" i="69"/>
  <c r="GU136" i="69"/>
  <c r="GT136" i="69"/>
  <c r="GS136" i="69"/>
  <c r="GR136" i="69"/>
  <c r="GQ136" i="69"/>
  <c r="GP136" i="69"/>
  <c r="GO136" i="69"/>
  <c r="GN136" i="69"/>
  <c r="GM136" i="69"/>
  <c r="GL136" i="69"/>
  <c r="GK136" i="69"/>
  <c r="GJ136" i="69"/>
  <c r="GI136" i="69"/>
  <c r="GH136" i="69"/>
  <c r="GG136" i="69"/>
  <c r="GF136" i="69"/>
  <c r="GE136" i="69"/>
  <c r="GD136" i="69"/>
  <c r="GC136" i="69"/>
  <c r="GB136" i="69"/>
  <c r="GA136" i="69"/>
  <c r="FZ136" i="69"/>
  <c r="FY136" i="69"/>
  <c r="FX136" i="69"/>
  <c r="FW136" i="69"/>
  <c r="FV136" i="69"/>
  <c r="FU136" i="69"/>
  <c r="FT136" i="69"/>
  <c r="FS136" i="69"/>
  <c r="FR136" i="69"/>
  <c r="FQ136" i="69"/>
  <c r="FP136" i="69"/>
  <c r="FO136" i="69"/>
  <c r="FN136" i="69"/>
  <c r="FM136" i="69"/>
  <c r="FL136" i="69"/>
  <c r="FK136" i="69"/>
  <c r="FJ136" i="69"/>
  <c r="FI136" i="69"/>
  <c r="FH136" i="69"/>
  <c r="FG136" i="69"/>
  <c r="FF136" i="69"/>
  <c r="FE136" i="69"/>
  <c r="FD136" i="69"/>
  <c r="FC136" i="69"/>
  <c r="FB136" i="69"/>
  <c r="FA136" i="69"/>
  <c r="EZ136" i="69"/>
  <c r="EY136" i="69"/>
  <c r="EX136" i="69"/>
  <c r="EW136" i="69"/>
  <c r="EV136" i="69"/>
  <c r="EU136" i="69"/>
  <c r="ET136" i="69"/>
  <c r="ES136" i="69"/>
  <c r="ER136" i="69"/>
  <c r="EQ136" i="69"/>
  <c r="EP136" i="69"/>
  <c r="EO136" i="69"/>
  <c r="EN136" i="69"/>
  <c r="EM136" i="69"/>
  <c r="EL136" i="69"/>
  <c r="EK136" i="69"/>
  <c r="EJ136" i="69"/>
  <c r="EI136" i="69"/>
  <c r="EH136" i="69"/>
  <c r="EG136" i="69"/>
  <c r="EF136" i="69"/>
  <c r="EE136" i="69"/>
  <c r="ED136" i="69"/>
  <c r="EC136" i="69"/>
  <c r="HF135" i="69"/>
  <c r="HE135" i="69"/>
  <c r="HD135" i="69"/>
  <c r="HC135" i="69"/>
  <c r="HB135" i="69"/>
  <c r="HA135" i="69"/>
  <c r="GZ135" i="69"/>
  <c r="GY135" i="69"/>
  <c r="GX135" i="69"/>
  <c r="GW135" i="69"/>
  <c r="GV135" i="69"/>
  <c r="GU135" i="69"/>
  <c r="GT135" i="69"/>
  <c r="GS135" i="69"/>
  <c r="GR135" i="69"/>
  <c r="GQ135" i="69"/>
  <c r="GP135" i="69"/>
  <c r="GO135" i="69"/>
  <c r="GN135" i="69"/>
  <c r="GM135" i="69"/>
  <c r="GL135" i="69"/>
  <c r="GK135" i="69"/>
  <c r="GJ135" i="69"/>
  <c r="GI135" i="69"/>
  <c r="GH135" i="69"/>
  <c r="GG135" i="69"/>
  <c r="GF135" i="69"/>
  <c r="GE135" i="69"/>
  <c r="GD135" i="69"/>
  <c r="GC135" i="69"/>
  <c r="GB135" i="69"/>
  <c r="GA135" i="69"/>
  <c r="FZ135" i="69"/>
  <c r="FY135" i="69"/>
  <c r="FX135" i="69"/>
  <c r="FW135" i="69"/>
  <c r="FV135" i="69"/>
  <c r="FU135" i="69"/>
  <c r="FT135" i="69"/>
  <c r="FS135" i="69"/>
  <c r="FR135" i="69"/>
  <c r="FQ135" i="69"/>
  <c r="FP135" i="69"/>
  <c r="FO135" i="69"/>
  <c r="FN135" i="69"/>
  <c r="FM135" i="69"/>
  <c r="FL135" i="69"/>
  <c r="FK135" i="69"/>
  <c r="FJ135" i="69"/>
  <c r="FI135" i="69"/>
  <c r="FH135" i="69"/>
  <c r="FG135" i="69"/>
  <c r="FF135" i="69"/>
  <c r="FE135" i="69"/>
  <c r="FD135" i="69"/>
  <c r="FC135" i="69"/>
  <c r="FB135" i="69"/>
  <c r="FA135" i="69"/>
  <c r="EZ135" i="69"/>
  <c r="EY135" i="69"/>
  <c r="EX135" i="69"/>
  <c r="EW135" i="69"/>
  <c r="EV135" i="69"/>
  <c r="EU135" i="69"/>
  <c r="ET135" i="69"/>
  <c r="ES135" i="69"/>
  <c r="ER135" i="69"/>
  <c r="EQ135" i="69"/>
  <c r="EP135" i="69"/>
  <c r="EO135" i="69"/>
  <c r="EN135" i="69"/>
  <c r="EM135" i="69"/>
  <c r="EL135" i="69"/>
  <c r="EK135" i="69"/>
  <c r="EJ135" i="69"/>
  <c r="EI135" i="69"/>
  <c r="EH135" i="69"/>
  <c r="EG135" i="69"/>
  <c r="EF135" i="69"/>
  <c r="EE135" i="69"/>
  <c r="ED135" i="69"/>
  <c r="EC135" i="69"/>
  <c r="HF134" i="69"/>
  <c r="HE134" i="69"/>
  <c r="HD134" i="69"/>
  <c r="HC134" i="69"/>
  <c r="HB134" i="69"/>
  <c r="HA134" i="69"/>
  <c r="GZ134" i="69"/>
  <c r="GY134" i="69"/>
  <c r="GX134" i="69"/>
  <c r="GW134" i="69"/>
  <c r="GV134" i="69"/>
  <c r="GU134" i="69"/>
  <c r="GT134" i="69"/>
  <c r="GS134" i="69"/>
  <c r="GR134" i="69"/>
  <c r="GQ134" i="69"/>
  <c r="GP134" i="69"/>
  <c r="GO134" i="69"/>
  <c r="GN134" i="69"/>
  <c r="GM134" i="69"/>
  <c r="GL134" i="69"/>
  <c r="GK134" i="69"/>
  <c r="GJ134" i="69"/>
  <c r="GI134" i="69"/>
  <c r="GH134" i="69"/>
  <c r="GG134" i="69"/>
  <c r="GF134" i="69"/>
  <c r="GE134" i="69"/>
  <c r="GD134" i="69"/>
  <c r="GC134" i="69"/>
  <c r="GB134" i="69"/>
  <c r="GA134" i="69"/>
  <c r="FZ134" i="69"/>
  <c r="FY134" i="69"/>
  <c r="FX134" i="69"/>
  <c r="FW134" i="69"/>
  <c r="FV134" i="69"/>
  <c r="FU134" i="69"/>
  <c r="FT134" i="69"/>
  <c r="FS134" i="69"/>
  <c r="FR134" i="69"/>
  <c r="FQ134" i="69"/>
  <c r="FP134" i="69"/>
  <c r="FO134" i="69"/>
  <c r="FN134" i="69"/>
  <c r="FM134" i="69"/>
  <c r="FL134" i="69"/>
  <c r="FK134" i="69"/>
  <c r="FJ134" i="69"/>
  <c r="FI134" i="69"/>
  <c r="FH134" i="69"/>
  <c r="FG134" i="69"/>
  <c r="FF134" i="69"/>
  <c r="FE134" i="69"/>
  <c r="FD134" i="69"/>
  <c r="FC134" i="69"/>
  <c r="FB134" i="69"/>
  <c r="FA134" i="69"/>
  <c r="EZ134" i="69"/>
  <c r="EY134" i="69"/>
  <c r="EX134" i="69"/>
  <c r="EW134" i="69"/>
  <c r="EV134" i="69"/>
  <c r="EU134" i="69"/>
  <c r="ET134" i="69"/>
  <c r="ES134" i="69"/>
  <c r="ER134" i="69"/>
  <c r="EQ134" i="69"/>
  <c r="EP134" i="69"/>
  <c r="EO134" i="69"/>
  <c r="EN134" i="69"/>
  <c r="EM134" i="69"/>
  <c r="EL134" i="69"/>
  <c r="EK134" i="69"/>
  <c r="EJ134" i="69"/>
  <c r="EI134" i="69"/>
  <c r="EH134" i="69"/>
  <c r="EG134" i="69"/>
  <c r="EF134" i="69"/>
  <c r="EE134" i="69"/>
  <c r="ED134" i="69"/>
  <c r="EC134" i="69"/>
  <c r="HF133" i="69"/>
  <c r="HE133" i="69"/>
  <c r="HD133" i="69"/>
  <c r="HC133" i="69"/>
  <c r="HB133" i="69"/>
  <c r="HA133" i="69"/>
  <c r="GZ133" i="69"/>
  <c r="GY133" i="69"/>
  <c r="GX133" i="69"/>
  <c r="GW133" i="69"/>
  <c r="GV133" i="69"/>
  <c r="GU133" i="69"/>
  <c r="GT133" i="69"/>
  <c r="GS133" i="69"/>
  <c r="GR133" i="69"/>
  <c r="GQ133" i="69"/>
  <c r="GP133" i="69"/>
  <c r="GO133" i="69"/>
  <c r="GN133" i="69"/>
  <c r="GM133" i="69"/>
  <c r="GL133" i="69"/>
  <c r="GK133" i="69"/>
  <c r="GJ133" i="69"/>
  <c r="GI133" i="69"/>
  <c r="GH133" i="69"/>
  <c r="GG133" i="69"/>
  <c r="GF133" i="69"/>
  <c r="GE133" i="69"/>
  <c r="GD133" i="69"/>
  <c r="GC133" i="69"/>
  <c r="GB133" i="69"/>
  <c r="GA133" i="69"/>
  <c r="FZ133" i="69"/>
  <c r="FY133" i="69"/>
  <c r="FX133" i="69"/>
  <c r="FW133" i="69"/>
  <c r="FV133" i="69"/>
  <c r="FU133" i="69"/>
  <c r="FT133" i="69"/>
  <c r="FS133" i="69"/>
  <c r="FR133" i="69"/>
  <c r="FQ133" i="69"/>
  <c r="FP133" i="69"/>
  <c r="FO133" i="69"/>
  <c r="FN133" i="69"/>
  <c r="FM133" i="69"/>
  <c r="FL133" i="69"/>
  <c r="FK133" i="69"/>
  <c r="FJ133" i="69"/>
  <c r="FI133" i="69"/>
  <c r="FH133" i="69"/>
  <c r="FG133" i="69"/>
  <c r="FF133" i="69"/>
  <c r="FE133" i="69"/>
  <c r="FD133" i="69"/>
  <c r="FC133" i="69"/>
  <c r="FB133" i="69"/>
  <c r="FA133" i="69"/>
  <c r="EZ133" i="69"/>
  <c r="EY133" i="69"/>
  <c r="EX133" i="69"/>
  <c r="EW133" i="69"/>
  <c r="EV133" i="69"/>
  <c r="EU133" i="69"/>
  <c r="ET133" i="69"/>
  <c r="ES133" i="69"/>
  <c r="ER133" i="69"/>
  <c r="EQ133" i="69"/>
  <c r="EP133" i="69"/>
  <c r="EO133" i="69"/>
  <c r="EN133" i="69"/>
  <c r="EM133" i="69"/>
  <c r="EL133" i="69"/>
  <c r="EK133" i="69"/>
  <c r="EJ133" i="69"/>
  <c r="EI133" i="69"/>
  <c r="EH133" i="69"/>
  <c r="EG133" i="69"/>
  <c r="EF133" i="69"/>
  <c r="EE133" i="69"/>
  <c r="ED133" i="69"/>
  <c r="EC133" i="69"/>
  <c r="HF132" i="69"/>
  <c r="HE132" i="69"/>
  <c r="HD132" i="69"/>
  <c r="HC132" i="69"/>
  <c r="HB132" i="69"/>
  <c r="HA132" i="69"/>
  <c r="GZ132" i="69"/>
  <c r="GY132" i="69"/>
  <c r="GX132" i="69"/>
  <c r="GW132" i="69"/>
  <c r="GV132" i="69"/>
  <c r="GU132" i="69"/>
  <c r="GT132" i="69"/>
  <c r="GS132" i="69"/>
  <c r="GR132" i="69"/>
  <c r="GQ132" i="69"/>
  <c r="GP132" i="69"/>
  <c r="GO132" i="69"/>
  <c r="GN132" i="69"/>
  <c r="GM132" i="69"/>
  <c r="GL132" i="69"/>
  <c r="GK132" i="69"/>
  <c r="GJ132" i="69"/>
  <c r="GI132" i="69"/>
  <c r="GH132" i="69"/>
  <c r="GG132" i="69"/>
  <c r="GF132" i="69"/>
  <c r="GE132" i="69"/>
  <c r="GD132" i="69"/>
  <c r="GC132" i="69"/>
  <c r="GB132" i="69"/>
  <c r="GA132" i="69"/>
  <c r="FZ132" i="69"/>
  <c r="FY132" i="69"/>
  <c r="FX132" i="69"/>
  <c r="FW132" i="69"/>
  <c r="FV132" i="69"/>
  <c r="FU132" i="69"/>
  <c r="FT132" i="69"/>
  <c r="FS132" i="69"/>
  <c r="FR132" i="69"/>
  <c r="FQ132" i="69"/>
  <c r="FP132" i="69"/>
  <c r="FO132" i="69"/>
  <c r="FN132" i="69"/>
  <c r="FM132" i="69"/>
  <c r="FL132" i="69"/>
  <c r="FK132" i="69"/>
  <c r="FJ132" i="69"/>
  <c r="FI132" i="69"/>
  <c r="FH132" i="69"/>
  <c r="FG132" i="69"/>
  <c r="FF132" i="69"/>
  <c r="FE132" i="69"/>
  <c r="FD132" i="69"/>
  <c r="FC132" i="69"/>
  <c r="FB132" i="69"/>
  <c r="FA132" i="69"/>
  <c r="EZ132" i="69"/>
  <c r="EY132" i="69"/>
  <c r="EX132" i="69"/>
  <c r="EW132" i="69"/>
  <c r="EV132" i="69"/>
  <c r="EU132" i="69"/>
  <c r="ET132" i="69"/>
  <c r="ES132" i="69"/>
  <c r="ER132" i="69"/>
  <c r="EQ132" i="69"/>
  <c r="EP132" i="69"/>
  <c r="EO132" i="69"/>
  <c r="EN132" i="69"/>
  <c r="EM132" i="69"/>
  <c r="EL132" i="69"/>
  <c r="EK132" i="69"/>
  <c r="EJ132" i="69"/>
  <c r="EI132" i="69"/>
  <c r="EH132" i="69"/>
  <c r="EG132" i="69"/>
  <c r="EF132" i="69"/>
  <c r="EE132" i="69"/>
  <c r="ED132" i="69"/>
  <c r="EC132" i="69"/>
  <c r="HF131" i="69"/>
  <c r="HE131" i="69"/>
  <c r="HD131" i="69"/>
  <c r="HC131" i="69"/>
  <c r="HB131" i="69"/>
  <c r="HA131" i="69"/>
  <c r="GZ131" i="69"/>
  <c r="GY131" i="69"/>
  <c r="GX131" i="69"/>
  <c r="GW131" i="69"/>
  <c r="GV131" i="69"/>
  <c r="GU131" i="69"/>
  <c r="GT131" i="69"/>
  <c r="GS131" i="69"/>
  <c r="GR131" i="69"/>
  <c r="GQ131" i="69"/>
  <c r="GP131" i="69"/>
  <c r="GO131" i="69"/>
  <c r="GN131" i="69"/>
  <c r="GM131" i="69"/>
  <c r="GL131" i="69"/>
  <c r="GK131" i="69"/>
  <c r="GJ131" i="69"/>
  <c r="GI131" i="69"/>
  <c r="GH131" i="69"/>
  <c r="GG131" i="69"/>
  <c r="GF131" i="69"/>
  <c r="GE131" i="69"/>
  <c r="GD131" i="69"/>
  <c r="GC131" i="69"/>
  <c r="GB131" i="69"/>
  <c r="GA131" i="69"/>
  <c r="FZ131" i="69"/>
  <c r="FY131" i="69"/>
  <c r="FX131" i="69"/>
  <c r="FW131" i="69"/>
  <c r="FV131" i="69"/>
  <c r="FU131" i="69"/>
  <c r="FT131" i="69"/>
  <c r="FS131" i="69"/>
  <c r="FR131" i="69"/>
  <c r="FQ131" i="69"/>
  <c r="FP131" i="69"/>
  <c r="FO131" i="69"/>
  <c r="FN131" i="69"/>
  <c r="FM131" i="69"/>
  <c r="FL131" i="69"/>
  <c r="FK131" i="69"/>
  <c r="FJ131" i="69"/>
  <c r="FI131" i="69"/>
  <c r="FH131" i="69"/>
  <c r="FG131" i="69"/>
  <c r="FF131" i="69"/>
  <c r="FE131" i="69"/>
  <c r="FD131" i="69"/>
  <c r="FC131" i="69"/>
  <c r="FB131" i="69"/>
  <c r="FA131" i="69"/>
  <c r="EZ131" i="69"/>
  <c r="EY131" i="69"/>
  <c r="EX131" i="69"/>
  <c r="EW131" i="69"/>
  <c r="EV131" i="69"/>
  <c r="EU131" i="69"/>
  <c r="ET131" i="69"/>
  <c r="ES131" i="69"/>
  <c r="ER131" i="69"/>
  <c r="EQ131" i="69"/>
  <c r="EP131" i="69"/>
  <c r="EO131" i="69"/>
  <c r="EN131" i="69"/>
  <c r="EM131" i="69"/>
  <c r="EL131" i="69"/>
  <c r="EK131" i="69"/>
  <c r="EJ131" i="69"/>
  <c r="EI131" i="69"/>
  <c r="EH131" i="69"/>
  <c r="EG131" i="69"/>
  <c r="EF131" i="69"/>
  <c r="EE131" i="69"/>
  <c r="ED131" i="69"/>
  <c r="EC131" i="69"/>
  <c r="HF130" i="69"/>
  <c r="HE130" i="69"/>
  <c r="HD130" i="69"/>
  <c r="HC130" i="69"/>
  <c r="HB130" i="69"/>
  <c r="HA130" i="69"/>
  <c r="GZ130" i="69"/>
  <c r="GY130" i="69"/>
  <c r="GX130" i="69"/>
  <c r="GW130" i="69"/>
  <c r="GV130" i="69"/>
  <c r="GU130" i="69"/>
  <c r="GT130" i="69"/>
  <c r="GS130" i="69"/>
  <c r="GR130" i="69"/>
  <c r="GQ130" i="69"/>
  <c r="GP130" i="69"/>
  <c r="GO130" i="69"/>
  <c r="GN130" i="69"/>
  <c r="GM130" i="69"/>
  <c r="GL130" i="69"/>
  <c r="GK130" i="69"/>
  <c r="GJ130" i="69"/>
  <c r="GI130" i="69"/>
  <c r="GH130" i="69"/>
  <c r="GG130" i="69"/>
  <c r="GF130" i="69"/>
  <c r="GE130" i="69"/>
  <c r="GD130" i="69"/>
  <c r="GC130" i="69"/>
  <c r="GB130" i="69"/>
  <c r="GA130" i="69"/>
  <c r="FZ130" i="69"/>
  <c r="FY130" i="69"/>
  <c r="FX130" i="69"/>
  <c r="FW130" i="69"/>
  <c r="FV130" i="69"/>
  <c r="FU130" i="69"/>
  <c r="FT130" i="69"/>
  <c r="FS130" i="69"/>
  <c r="FR130" i="69"/>
  <c r="FQ130" i="69"/>
  <c r="FP130" i="69"/>
  <c r="FO130" i="69"/>
  <c r="FN130" i="69"/>
  <c r="FM130" i="69"/>
  <c r="FL130" i="69"/>
  <c r="FK130" i="69"/>
  <c r="FJ130" i="69"/>
  <c r="FI130" i="69"/>
  <c r="FH130" i="69"/>
  <c r="FG130" i="69"/>
  <c r="FF130" i="69"/>
  <c r="FE130" i="69"/>
  <c r="FD130" i="69"/>
  <c r="FC130" i="69"/>
  <c r="FB130" i="69"/>
  <c r="FA130" i="69"/>
  <c r="EZ130" i="69"/>
  <c r="EY130" i="69"/>
  <c r="EX130" i="69"/>
  <c r="EW130" i="69"/>
  <c r="EV130" i="69"/>
  <c r="EU130" i="69"/>
  <c r="ET130" i="69"/>
  <c r="ES130" i="69"/>
  <c r="ER130" i="69"/>
  <c r="EQ130" i="69"/>
  <c r="EP130" i="69"/>
  <c r="EO130" i="69"/>
  <c r="EN130" i="69"/>
  <c r="EM130" i="69"/>
  <c r="EL130" i="69"/>
  <c r="EK130" i="69"/>
  <c r="EJ130" i="69"/>
  <c r="EI130" i="69"/>
  <c r="EH130" i="69"/>
  <c r="EG130" i="69"/>
  <c r="EF130" i="69"/>
  <c r="EE130" i="69"/>
  <c r="ED130" i="69"/>
  <c r="EC130" i="69"/>
  <c r="HF129" i="69"/>
  <c r="HE129" i="69"/>
  <c r="HD129" i="69"/>
  <c r="HC129" i="69"/>
  <c r="HB129" i="69"/>
  <c r="HA129" i="69"/>
  <c r="GZ129" i="69"/>
  <c r="GY129" i="69"/>
  <c r="GX129" i="69"/>
  <c r="GW129" i="69"/>
  <c r="GV129" i="69"/>
  <c r="GU129" i="69"/>
  <c r="GT129" i="69"/>
  <c r="GS129" i="69"/>
  <c r="GR129" i="69"/>
  <c r="GQ129" i="69"/>
  <c r="GP129" i="69"/>
  <c r="GO129" i="69"/>
  <c r="GN129" i="69"/>
  <c r="GM129" i="69"/>
  <c r="GL129" i="69"/>
  <c r="GK129" i="69"/>
  <c r="GJ129" i="69"/>
  <c r="GI129" i="69"/>
  <c r="GH129" i="69"/>
  <c r="GG129" i="69"/>
  <c r="GF129" i="69"/>
  <c r="GE129" i="69"/>
  <c r="GD129" i="69"/>
  <c r="GC129" i="69"/>
  <c r="GB129" i="69"/>
  <c r="GA129" i="69"/>
  <c r="FZ129" i="69"/>
  <c r="FY129" i="69"/>
  <c r="FX129" i="69"/>
  <c r="FW129" i="69"/>
  <c r="FV129" i="69"/>
  <c r="FU129" i="69"/>
  <c r="FT129" i="69"/>
  <c r="FS129" i="69"/>
  <c r="FR129" i="69"/>
  <c r="FQ129" i="69"/>
  <c r="FP129" i="69"/>
  <c r="FO129" i="69"/>
  <c r="FN129" i="69"/>
  <c r="FM129" i="69"/>
  <c r="FL129" i="69"/>
  <c r="FK129" i="69"/>
  <c r="FJ129" i="69"/>
  <c r="FI129" i="69"/>
  <c r="FH129" i="69"/>
  <c r="FG129" i="69"/>
  <c r="FF129" i="69"/>
  <c r="FE129" i="69"/>
  <c r="FD129" i="69"/>
  <c r="FC129" i="69"/>
  <c r="FB129" i="69"/>
  <c r="FA129" i="69"/>
  <c r="EZ129" i="69"/>
  <c r="EY129" i="69"/>
  <c r="EX129" i="69"/>
  <c r="EW129" i="69"/>
  <c r="EV129" i="69"/>
  <c r="EU129" i="69"/>
  <c r="ET129" i="69"/>
  <c r="ES129" i="69"/>
  <c r="ER129" i="69"/>
  <c r="EQ129" i="69"/>
  <c r="EP129" i="69"/>
  <c r="EO129" i="69"/>
  <c r="EN129" i="69"/>
  <c r="EM129" i="69"/>
  <c r="EL129" i="69"/>
  <c r="EK129" i="69"/>
  <c r="EJ129" i="69"/>
  <c r="EI129" i="69"/>
  <c r="EH129" i="69"/>
  <c r="EG129" i="69"/>
  <c r="EF129" i="69"/>
  <c r="EE129" i="69"/>
  <c r="ED129" i="69"/>
  <c r="EC129" i="69"/>
  <c r="HF128" i="69"/>
  <c r="HE128" i="69"/>
  <c r="HD128" i="69"/>
  <c r="HC128" i="69"/>
  <c r="HB128" i="69"/>
  <c r="HA128" i="69"/>
  <c r="GZ128" i="69"/>
  <c r="GY128" i="69"/>
  <c r="GX128" i="69"/>
  <c r="GW128" i="69"/>
  <c r="GV128" i="69"/>
  <c r="GU128" i="69"/>
  <c r="GT128" i="69"/>
  <c r="GS128" i="69"/>
  <c r="GR128" i="69"/>
  <c r="GQ128" i="69"/>
  <c r="GP128" i="69"/>
  <c r="GO128" i="69"/>
  <c r="GN128" i="69"/>
  <c r="GM128" i="69"/>
  <c r="GL128" i="69"/>
  <c r="GK128" i="69"/>
  <c r="GJ128" i="69"/>
  <c r="GI128" i="69"/>
  <c r="GH128" i="69"/>
  <c r="GG128" i="69"/>
  <c r="GF128" i="69"/>
  <c r="GE128" i="69"/>
  <c r="GD128" i="69"/>
  <c r="GC128" i="69"/>
  <c r="GB128" i="69"/>
  <c r="GA128" i="69"/>
  <c r="FZ128" i="69"/>
  <c r="FY128" i="69"/>
  <c r="FX128" i="69"/>
  <c r="FW128" i="69"/>
  <c r="FV128" i="69"/>
  <c r="FU128" i="69"/>
  <c r="FT128" i="69"/>
  <c r="FS128" i="69"/>
  <c r="FR128" i="69"/>
  <c r="FQ128" i="69"/>
  <c r="FP128" i="69"/>
  <c r="FO128" i="69"/>
  <c r="FN128" i="69"/>
  <c r="FM128" i="69"/>
  <c r="FL128" i="69"/>
  <c r="FK128" i="69"/>
  <c r="FJ128" i="69"/>
  <c r="FI128" i="69"/>
  <c r="FH128" i="69"/>
  <c r="FG128" i="69"/>
  <c r="FF128" i="69"/>
  <c r="FE128" i="69"/>
  <c r="FD128" i="69"/>
  <c r="FC128" i="69"/>
  <c r="FB128" i="69"/>
  <c r="FA128" i="69"/>
  <c r="EZ128" i="69"/>
  <c r="EY128" i="69"/>
  <c r="EX128" i="69"/>
  <c r="EW128" i="69"/>
  <c r="EV128" i="69"/>
  <c r="EU128" i="69"/>
  <c r="ET128" i="69"/>
  <c r="ES128" i="69"/>
  <c r="ER128" i="69"/>
  <c r="EQ128" i="69"/>
  <c r="EP128" i="69"/>
  <c r="EO128" i="69"/>
  <c r="EN128" i="69"/>
  <c r="EM128" i="69"/>
  <c r="EL128" i="69"/>
  <c r="EK128" i="69"/>
  <c r="EJ128" i="69"/>
  <c r="EI128" i="69"/>
  <c r="EH128" i="69"/>
  <c r="EG128" i="69"/>
  <c r="EF128" i="69"/>
  <c r="EE128" i="69"/>
  <c r="ED128" i="69"/>
  <c r="EC128" i="69"/>
  <c r="HF127" i="69"/>
  <c r="HE127" i="69"/>
  <c r="HD127" i="69"/>
  <c r="HC127" i="69"/>
  <c r="HB127" i="69"/>
  <c r="HA127" i="69"/>
  <c r="GZ127" i="69"/>
  <c r="GY127" i="69"/>
  <c r="GX127" i="69"/>
  <c r="GW127" i="69"/>
  <c r="GV127" i="69"/>
  <c r="GU127" i="69"/>
  <c r="GT127" i="69"/>
  <c r="GS127" i="69"/>
  <c r="GR127" i="69"/>
  <c r="GQ127" i="69"/>
  <c r="GP127" i="69"/>
  <c r="GO127" i="69"/>
  <c r="GN127" i="69"/>
  <c r="GM127" i="69"/>
  <c r="GL127" i="69"/>
  <c r="GK127" i="69"/>
  <c r="GJ127" i="69"/>
  <c r="GI127" i="69"/>
  <c r="GH127" i="69"/>
  <c r="GG127" i="69"/>
  <c r="GF127" i="69"/>
  <c r="GE127" i="69"/>
  <c r="GD127" i="69"/>
  <c r="GC127" i="69"/>
  <c r="GB127" i="69"/>
  <c r="GA127" i="69"/>
  <c r="FZ127" i="69"/>
  <c r="FY127" i="69"/>
  <c r="FX127" i="69"/>
  <c r="FW127" i="69"/>
  <c r="FV127" i="69"/>
  <c r="FU127" i="69"/>
  <c r="FT127" i="69"/>
  <c r="FS127" i="69"/>
  <c r="FR127" i="69"/>
  <c r="FQ127" i="69"/>
  <c r="FP127" i="69"/>
  <c r="FO127" i="69"/>
  <c r="FN127" i="69"/>
  <c r="FM127" i="69"/>
  <c r="FL127" i="69"/>
  <c r="FK127" i="69"/>
  <c r="FJ127" i="69"/>
  <c r="FI127" i="69"/>
  <c r="FH127" i="69"/>
  <c r="FG127" i="69"/>
  <c r="FF127" i="69"/>
  <c r="FE127" i="69"/>
  <c r="FD127" i="69"/>
  <c r="FC127" i="69"/>
  <c r="FB127" i="69"/>
  <c r="FA127" i="69"/>
  <c r="EZ127" i="69"/>
  <c r="EY127" i="69"/>
  <c r="EX127" i="69"/>
  <c r="EW127" i="69"/>
  <c r="EV127" i="69"/>
  <c r="EU127" i="69"/>
  <c r="ET127" i="69"/>
  <c r="ES127" i="69"/>
  <c r="ER127" i="69"/>
  <c r="EQ127" i="69"/>
  <c r="EP127" i="69"/>
  <c r="EO127" i="69"/>
  <c r="EN127" i="69"/>
  <c r="EM127" i="69"/>
  <c r="EL127" i="69"/>
  <c r="EK127" i="69"/>
  <c r="EJ127" i="69"/>
  <c r="EI127" i="69"/>
  <c r="EH127" i="69"/>
  <c r="EG127" i="69"/>
  <c r="EF127" i="69"/>
  <c r="EE127" i="69"/>
  <c r="ED127" i="69"/>
  <c r="EC127" i="69"/>
  <c r="HF126" i="69"/>
  <c r="HE126" i="69"/>
  <c r="HD126" i="69"/>
  <c r="HC126" i="69"/>
  <c r="HB126" i="69"/>
  <c r="HA126" i="69"/>
  <c r="GZ126" i="69"/>
  <c r="GY126" i="69"/>
  <c r="GX126" i="69"/>
  <c r="GW126" i="69"/>
  <c r="GV126" i="69"/>
  <c r="GU126" i="69"/>
  <c r="GT126" i="69"/>
  <c r="GS126" i="69"/>
  <c r="GR126" i="69"/>
  <c r="GQ126" i="69"/>
  <c r="GP126" i="69"/>
  <c r="GO126" i="69"/>
  <c r="GN126" i="69"/>
  <c r="GM126" i="69"/>
  <c r="GL126" i="69"/>
  <c r="GK126" i="69"/>
  <c r="GJ126" i="69"/>
  <c r="GI126" i="69"/>
  <c r="GH126" i="69"/>
  <c r="GG126" i="69"/>
  <c r="GF126" i="69"/>
  <c r="GE126" i="69"/>
  <c r="GD126" i="69"/>
  <c r="GC126" i="69"/>
  <c r="GB126" i="69"/>
  <c r="GA126" i="69"/>
  <c r="FZ126" i="69"/>
  <c r="FY126" i="69"/>
  <c r="FX126" i="69"/>
  <c r="FW126" i="69"/>
  <c r="FV126" i="69"/>
  <c r="FU126" i="69"/>
  <c r="FT126" i="69"/>
  <c r="FS126" i="69"/>
  <c r="FR126" i="69"/>
  <c r="FQ126" i="69"/>
  <c r="FP126" i="69"/>
  <c r="FO126" i="69"/>
  <c r="FN126" i="69"/>
  <c r="FM126" i="69"/>
  <c r="FL126" i="69"/>
  <c r="FK126" i="69"/>
  <c r="FJ126" i="69"/>
  <c r="FI126" i="69"/>
  <c r="FH126" i="69"/>
  <c r="FG126" i="69"/>
  <c r="FF126" i="69"/>
  <c r="FE126" i="69"/>
  <c r="FD126" i="69"/>
  <c r="FC126" i="69"/>
  <c r="FB126" i="69"/>
  <c r="FA126" i="69"/>
  <c r="EZ126" i="69"/>
  <c r="EY126" i="69"/>
  <c r="EX126" i="69"/>
  <c r="EW126" i="69"/>
  <c r="EV126" i="69"/>
  <c r="EU126" i="69"/>
  <c r="ET126" i="69"/>
  <c r="ES126" i="69"/>
  <c r="ER126" i="69"/>
  <c r="EQ126" i="69"/>
  <c r="EP126" i="69"/>
  <c r="EO126" i="69"/>
  <c r="EN126" i="69"/>
  <c r="EM126" i="69"/>
  <c r="EL126" i="69"/>
  <c r="EK126" i="69"/>
  <c r="EJ126" i="69"/>
  <c r="EI126" i="69"/>
  <c r="EH126" i="69"/>
  <c r="EG126" i="69"/>
  <c r="EF126" i="69"/>
  <c r="EE126" i="69"/>
  <c r="ED126" i="69"/>
  <c r="EC126" i="69"/>
  <c r="HF125" i="69"/>
  <c r="HE125" i="69"/>
  <c r="HD125" i="69"/>
  <c r="HC125" i="69"/>
  <c r="HB125" i="69"/>
  <c r="HA125" i="69"/>
  <c r="GZ125" i="69"/>
  <c r="GY125" i="69"/>
  <c r="GX125" i="69"/>
  <c r="GW125" i="69"/>
  <c r="GV125" i="69"/>
  <c r="GU125" i="69"/>
  <c r="GT125" i="69"/>
  <c r="GS125" i="69"/>
  <c r="GR125" i="69"/>
  <c r="GQ125" i="69"/>
  <c r="GP125" i="69"/>
  <c r="GO125" i="69"/>
  <c r="GN125" i="69"/>
  <c r="GM125" i="69"/>
  <c r="GL125" i="69"/>
  <c r="GK125" i="69"/>
  <c r="GJ125" i="69"/>
  <c r="GI125" i="69"/>
  <c r="GH125" i="69"/>
  <c r="GG125" i="69"/>
  <c r="GF125" i="69"/>
  <c r="GE125" i="69"/>
  <c r="GD125" i="69"/>
  <c r="GC125" i="69"/>
  <c r="GB125" i="69"/>
  <c r="GA125" i="69"/>
  <c r="FZ125" i="69"/>
  <c r="FY125" i="69"/>
  <c r="FX125" i="69"/>
  <c r="FW125" i="69"/>
  <c r="FV125" i="69"/>
  <c r="FU125" i="69"/>
  <c r="FT125" i="69"/>
  <c r="FS125" i="69"/>
  <c r="FR125" i="69"/>
  <c r="FQ125" i="69"/>
  <c r="FP125" i="69"/>
  <c r="FO125" i="69"/>
  <c r="FN125" i="69"/>
  <c r="FM125" i="69"/>
  <c r="FL125" i="69"/>
  <c r="FK125" i="69"/>
  <c r="FJ125" i="69"/>
  <c r="FI125" i="69"/>
  <c r="FH125" i="69"/>
  <c r="FG125" i="69"/>
  <c r="FF125" i="69"/>
  <c r="FE125" i="69"/>
  <c r="FD125" i="69"/>
  <c r="FC125" i="69"/>
  <c r="FB125" i="69"/>
  <c r="FA125" i="69"/>
  <c r="EZ125" i="69"/>
  <c r="EY125" i="69"/>
  <c r="EX125" i="69"/>
  <c r="EW125" i="69"/>
  <c r="EV125" i="69"/>
  <c r="EU125" i="69"/>
  <c r="ET125" i="69"/>
  <c r="ES125" i="69"/>
  <c r="ER125" i="69"/>
  <c r="EQ125" i="69"/>
  <c r="EP125" i="69"/>
  <c r="EO125" i="69"/>
  <c r="EN125" i="69"/>
  <c r="EM125" i="69"/>
  <c r="EL125" i="69"/>
  <c r="EK125" i="69"/>
  <c r="EJ125" i="69"/>
  <c r="EI125" i="69"/>
  <c r="EH125" i="69"/>
  <c r="EG125" i="69"/>
  <c r="EF125" i="69"/>
  <c r="EE125" i="69"/>
  <c r="ED125" i="69"/>
  <c r="EC125" i="69"/>
  <c r="HF124" i="69"/>
  <c r="HE124" i="69"/>
  <c r="HD124" i="69"/>
  <c r="HC124" i="69"/>
  <c r="HB124" i="69"/>
  <c r="HA124" i="69"/>
  <c r="GZ124" i="69"/>
  <c r="GY124" i="69"/>
  <c r="GX124" i="69"/>
  <c r="GW124" i="69"/>
  <c r="GV124" i="69"/>
  <c r="GU124" i="69"/>
  <c r="GT124" i="69"/>
  <c r="GS124" i="69"/>
  <c r="GR124" i="69"/>
  <c r="GQ124" i="69"/>
  <c r="GP124" i="69"/>
  <c r="GO124" i="69"/>
  <c r="GN124" i="69"/>
  <c r="GM124" i="69"/>
  <c r="GL124" i="69"/>
  <c r="GK124" i="69"/>
  <c r="GJ124" i="69"/>
  <c r="GI124" i="69"/>
  <c r="GH124" i="69"/>
  <c r="GG124" i="69"/>
  <c r="GF124" i="69"/>
  <c r="GE124" i="69"/>
  <c r="GD124" i="69"/>
  <c r="GC124" i="69"/>
  <c r="GB124" i="69"/>
  <c r="GA124" i="69"/>
  <c r="FZ124" i="69"/>
  <c r="FY124" i="69"/>
  <c r="FX124" i="69"/>
  <c r="FW124" i="69"/>
  <c r="FV124" i="69"/>
  <c r="FU124" i="69"/>
  <c r="FT124" i="69"/>
  <c r="FS124" i="69"/>
  <c r="FR124" i="69"/>
  <c r="FQ124" i="69"/>
  <c r="FP124" i="69"/>
  <c r="FO124" i="69"/>
  <c r="FN124" i="69"/>
  <c r="FM124" i="69"/>
  <c r="FL124" i="69"/>
  <c r="FK124" i="69"/>
  <c r="FJ124" i="69"/>
  <c r="FI124" i="69"/>
  <c r="FH124" i="69"/>
  <c r="FG124" i="69"/>
  <c r="FF124" i="69"/>
  <c r="FE124" i="69"/>
  <c r="FD124" i="69"/>
  <c r="FC124" i="69"/>
  <c r="FB124" i="69"/>
  <c r="FA124" i="69"/>
  <c r="EZ124" i="69"/>
  <c r="EY124" i="69"/>
  <c r="EX124" i="69"/>
  <c r="EW124" i="69"/>
  <c r="EV124" i="69"/>
  <c r="EU124" i="69"/>
  <c r="ET124" i="69"/>
  <c r="ES124" i="69"/>
  <c r="ER124" i="69"/>
  <c r="EQ124" i="69"/>
  <c r="EP124" i="69"/>
  <c r="EO124" i="69"/>
  <c r="EN124" i="69"/>
  <c r="EM124" i="69"/>
  <c r="EL124" i="69"/>
  <c r="EK124" i="69"/>
  <c r="EJ124" i="69"/>
  <c r="EI124" i="69"/>
  <c r="EH124" i="69"/>
  <c r="EG124" i="69"/>
  <c r="EF124" i="69"/>
  <c r="EE124" i="69"/>
  <c r="ED124" i="69"/>
  <c r="EC124" i="69"/>
  <c r="HF123" i="69"/>
  <c r="HE123" i="69"/>
  <c r="HD123" i="69"/>
  <c r="HC123" i="69"/>
  <c r="HB123" i="69"/>
  <c r="HA123" i="69"/>
  <c r="GZ123" i="69"/>
  <c r="GY123" i="69"/>
  <c r="GX123" i="69"/>
  <c r="GW123" i="69"/>
  <c r="GV123" i="69"/>
  <c r="GU123" i="69"/>
  <c r="GT123" i="69"/>
  <c r="GS123" i="69"/>
  <c r="GR123" i="69"/>
  <c r="GQ123" i="69"/>
  <c r="GP123" i="69"/>
  <c r="GO123" i="69"/>
  <c r="GN123" i="69"/>
  <c r="GM123" i="69"/>
  <c r="GL123" i="69"/>
  <c r="GK123" i="69"/>
  <c r="GJ123" i="69"/>
  <c r="GI123" i="69"/>
  <c r="GH123" i="69"/>
  <c r="GG123" i="69"/>
  <c r="GF123" i="69"/>
  <c r="GE123" i="69"/>
  <c r="GD123" i="69"/>
  <c r="GC123" i="69"/>
  <c r="GB123" i="69"/>
  <c r="GA123" i="69"/>
  <c r="FZ123" i="69"/>
  <c r="FY123" i="69"/>
  <c r="FX123" i="69"/>
  <c r="FW123" i="69"/>
  <c r="FV123" i="69"/>
  <c r="FU123" i="69"/>
  <c r="FT123" i="69"/>
  <c r="FS123" i="69"/>
  <c r="FR123" i="69"/>
  <c r="FQ123" i="69"/>
  <c r="FP123" i="69"/>
  <c r="FO123" i="69"/>
  <c r="FN123" i="69"/>
  <c r="FM123" i="69"/>
  <c r="FL123" i="69"/>
  <c r="FK123" i="69"/>
  <c r="FJ123" i="69"/>
  <c r="FI123" i="69"/>
  <c r="FH123" i="69"/>
  <c r="FG123" i="69"/>
  <c r="FF123" i="69"/>
  <c r="FE123" i="69"/>
  <c r="FD123" i="69"/>
  <c r="FC123" i="69"/>
  <c r="FB123" i="69"/>
  <c r="FA123" i="69"/>
  <c r="EZ123" i="69"/>
  <c r="EY123" i="69"/>
  <c r="EX123" i="69"/>
  <c r="EW123" i="69"/>
  <c r="EV123" i="69"/>
  <c r="EU123" i="69"/>
  <c r="ET123" i="69"/>
  <c r="ES123" i="69"/>
  <c r="ER123" i="69"/>
  <c r="EQ123" i="69"/>
  <c r="EP123" i="69"/>
  <c r="EO123" i="69"/>
  <c r="EN123" i="69"/>
  <c r="EM123" i="69"/>
  <c r="EL123" i="69"/>
  <c r="EK123" i="69"/>
  <c r="EJ123" i="69"/>
  <c r="EI123" i="69"/>
  <c r="EH123" i="69"/>
  <c r="EG123" i="69"/>
  <c r="EF123" i="69"/>
  <c r="EE123" i="69"/>
  <c r="ED123" i="69"/>
  <c r="EC123" i="69"/>
  <c r="HF122" i="69"/>
  <c r="HE122" i="69"/>
  <c r="HD122" i="69"/>
  <c r="HC122" i="69"/>
  <c r="HB122" i="69"/>
  <c r="HA122" i="69"/>
  <c r="GZ122" i="69"/>
  <c r="GY122" i="69"/>
  <c r="GX122" i="69"/>
  <c r="GW122" i="69"/>
  <c r="GV122" i="69"/>
  <c r="GU122" i="69"/>
  <c r="GT122" i="69"/>
  <c r="GS122" i="69"/>
  <c r="GR122" i="69"/>
  <c r="GQ122" i="69"/>
  <c r="GP122" i="69"/>
  <c r="GO122" i="69"/>
  <c r="GN122" i="69"/>
  <c r="GM122" i="69"/>
  <c r="GL122" i="69"/>
  <c r="GK122" i="69"/>
  <c r="GJ122" i="69"/>
  <c r="GI122" i="69"/>
  <c r="GH122" i="69"/>
  <c r="GG122" i="69"/>
  <c r="GF122" i="69"/>
  <c r="GE122" i="69"/>
  <c r="GD122" i="69"/>
  <c r="GC122" i="69"/>
  <c r="GB122" i="69"/>
  <c r="GA122" i="69"/>
  <c r="FZ122" i="69"/>
  <c r="FY122" i="69"/>
  <c r="FX122" i="69"/>
  <c r="FW122" i="69"/>
  <c r="FV122" i="69"/>
  <c r="FU122" i="69"/>
  <c r="FT122" i="69"/>
  <c r="FS122" i="69"/>
  <c r="FR122" i="69"/>
  <c r="FQ122" i="69"/>
  <c r="FP122" i="69"/>
  <c r="FO122" i="69"/>
  <c r="FN122" i="69"/>
  <c r="FM122" i="69"/>
  <c r="FL122" i="69"/>
  <c r="FK122" i="69"/>
  <c r="FJ122" i="69"/>
  <c r="FI122" i="69"/>
  <c r="FH122" i="69"/>
  <c r="FG122" i="69"/>
  <c r="FF122" i="69"/>
  <c r="FE122" i="69"/>
  <c r="FD122" i="69"/>
  <c r="FC122" i="69"/>
  <c r="FB122" i="69"/>
  <c r="FA122" i="69"/>
  <c r="EZ122" i="69"/>
  <c r="EY122" i="69"/>
  <c r="EX122" i="69"/>
  <c r="EW122" i="69"/>
  <c r="EV122" i="69"/>
  <c r="EU122" i="69"/>
  <c r="ET122" i="69"/>
  <c r="ES122" i="69"/>
  <c r="ER122" i="69"/>
  <c r="EQ122" i="69"/>
  <c r="EP122" i="69"/>
  <c r="EO122" i="69"/>
  <c r="EN122" i="69"/>
  <c r="EM122" i="69"/>
  <c r="EL122" i="69"/>
  <c r="EK122" i="69"/>
  <c r="EJ122" i="69"/>
  <c r="EI122" i="69"/>
  <c r="EH122" i="69"/>
  <c r="EG122" i="69"/>
  <c r="EF122" i="69"/>
  <c r="EE122" i="69"/>
  <c r="ED122" i="69"/>
  <c r="EC122" i="69"/>
  <c r="HF121" i="69"/>
  <c r="HE121" i="69"/>
  <c r="HD121" i="69"/>
  <c r="HC121" i="69"/>
  <c r="HB121" i="69"/>
  <c r="HA121" i="69"/>
  <c r="GZ121" i="69"/>
  <c r="GY121" i="69"/>
  <c r="GX121" i="69"/>
  <c r="GW121" i="69"/>
  <c r="GV121" i="69"/>
  <c r="GU121" i="69"/>
  <c r="GT121" i="69"/>
  <c r="GS121" i="69"/>
  <c r="GR121" i="69"/>
  <c r="GQ121" i="69"/>
  <c r="GP121" i="69"/>
  <c r="GO121" i="69"/>
  <c r="GN121" i="69"/>
  <c r="GM121" i="69"/>
  <c r="GL121" i="69"/>
  <c r="GK121" i="69"/>
  <c r="GJ121" i="69"/>
  <c r="GI121" i="69"/>
  <c r="GH121" i="69"/>
  <c r="GG121" i="69"/>
  <c r="GF121" i="69"/>
  <c r="GE121" i="69"/>
  <c r="GD121" i="69"/>
  <c r="GC121" i="69"/>
  <c r="GB121" i="69"/>
  <c r="GA121" i="69"/>
  <c r="FZ121" i="69"/>
  <c r="FY121" i="69"/>
  <c r="FX121" i="69"/>
  <c r="FW121" i="69"/>
  <c r="FV121" i="69"/>
  <c r="FU121" i="69"/>
  <c r="FT121" i="69"/>
  <c r="FS121" i="69"/>
  <c r="FR121" i="69"/>
  <c r="FQ121" i="69"/>
  <c r="FP121" i="69"/>
  <c r="FO121" i="69"/>
  <c r="FN121" i="69"/>
  <c r="FM121" i="69"/>
  <c r="FL121" i="69"/>
  <c r="FK121" i="69"/>
  <c r="FJ121" i="69"/>
  <c r="FI121" i="69"/>
  <c r="FH121" i="69"/>
  <c r="FG121" i="69"/>
  <c r="FF121" i="69"/>
  <c r="FE121" i="69"/>
  <c r="FD121" i="69"/>
  <c r="FC121" i="69"/>
  <c r="FB121" i="69"/>
  <c r="FA121" i="69"/>
  <c r="EZ121" i="69"/>
  <c r="EY121" i="69"/>
  <c r="EX121" i="69"/>
  <c r="EW121" i="69"/>
  <c r="EV121" i="69"/>
  <c r="EU121" i="69"/>
  <c r="ET121" i="69"/>
  <c r="ES121" i="69"/>
  <c r="ER121" i="69"/>
  <c r="EQ121" i="69"/>
  <c r="EP121" i="69"/>
  <c r="EO121" i="69"/>
  <c r="EN121" i="69"/>
  <c r="EM121" i="69"/>
  <c r="EL121" i="69"/>
  <c r="EK121" i="69"/>
  <c r="EJ121" i="69"/>
  <c r="EI121" i="69"/>
  <c r="EH121" i="69"/>
  <c r="EG121" i="69"/>
  <c r="EF121" i="69"/>
  <c r="EE121" i="69"/>
  <c r="ED121" i="69"/>
  <c r="EC121" i="69"/>
  <c r="HF120" i="69"/>
  <c r="HE120" i="69"/>
  <c r="HD120" i="69"/>
  <c r="HC120" i="69"/>
  <c r="HB120" i="69"/>
  <c r="HA120" i="69"/>
  <c r="GZ120" i="69"/>
  <c r="GY120" i="69"/>
  <c r="GX120" i="69"/>
  <c r="GW120" i="69"/>
  <c r="GV120" i="69"/>
  <c r="GU120" i="69"/>
  <c r="GT120" i="69"/>
  <c r="GS120" i="69"/>
  <c r="GR120" i="69"/>
  <c r="GQ120" i="69"/>
  <c r="GP120" i="69"/>
  <c r="GO120" i="69"/>
  <c r="GN120" i="69"/>
  <c r="GM120" i="69"/>
  <c r="GL120" i="69"/>
  <c r="GK120" i="69"/>
  <c r="GJ120" i="69"/>
  <c r="GI120" i="69"/>
  <c r="GH120" i="69"/>
  <c r="GG120" i="69"/>
  <c r="GF120" i="69"/>
  <c r="GE120" i="69"/>
  <c r="GD120" i="69"/>
  <c r="GC120" i="69"/>
  <c r="GB120" i="69"/>
  <c r="GA120" i="69"/>
  <c r="FZ120" i="69"/>
  <c r="FY120" i="69"/>
  <c r="FX120" i="69"/>
  <c r="FW120" i="69"/>
  <c r="FV120" i="69"/>
  <c r="FU120" i="69"/>
  <c r="FT120" i="69"/>
  <c r="FS120" i="69"/>
  <c r="FR120" i="69"/>
  <c r="FQ120" i="69"/>
  <c r="FP120" i="69"/>
  <c r="FO120" i="69"/>
  <c r="FN120" i="69"/>
  <c r="FM120" i="69"/>
  <c r="FL120" i="69"/>
  <c r="FK120" i="69"/>
  <c r="FJ120" i="69"/>
  <c r="FI120" i="69"/>
  <c r="FH120" i="69"/>
  <c r="FG120" i="69"/>
  <c r="FF120" i="69"/>
  <c r="FE120" i="69"/>
  <c r="FD120" i="69"/>
  <c r="FC120" i="69"/>
  <c r="FB120" i="69"/>
  <c r="FA120" i="69"/>
  <c r="EZ120" i="69"/>
  <c r="EY120" i="69"/>
  <c r="EX120" i="69"/>
  <c r="EW120" i="69"/>
  <c r="EV120" i="69"/>
  <c r="EU120" i="69"/>
  <c r="ET120" i="69"/>
  <c r="ES120" i="69"/>
  <c r="ER120" i="69"/>
  <c r="EQ120" i="69"/>
  <c r="EP120" i="69"/>
  <c r="EO120" i="69"/>
  <c r="EN120" i="69"/>
  <c r="EM120" i="69"/>
  <c r="EL120" i="69"/>
  <c r="EK120" i="69"/>
  <c r="EJ120" i="69"/>
  <c r="EI120" i="69"/>
  <c r="EH120" i="69"/>
  <c r="EG120" i="69"/>
  <c r="EF120" i="69"/>
  <c r="EE120" i="69"/>
  <c r="ED120" i="69"/>
  <c r="EC120" i="69"/>
  <c r="HF119" i="69"/>
  <c r="HE119" i="69"/>
  <c r="HD119" i="69"/>
  <c r="HC119" i="69"/>
  <c r="HB119" i="69"/>
  <c r="HA119" i="69"/>
  <c r="GZ119" i="69"/>
  <c r="GY119" i="69"/>
  <c r="GX119" i="69"/>
  <c r="GW119" i="69"/>
  <c r="GV119" i="69"/>
  <c r="GU119" i="69"/>
  <c r="GT119" i="69"/>
  <c r="GS119" i="69"/>
  <c r="GR119" i="69"/>
  <c r="GQ119" i="69"/>
  <c r="GP119" i="69"/>
  <c r="GO119" i="69"/>
  <c r="GN119" i="69"/>
  <c r="GM119" i="69"/>
  <c r="GL119" i="69"/>
  <c r="GK119" i="69"/>
  <c r="GJ119" i="69"/>
  <c r="GI119" i="69"/>
  <c r="GH119" i="69"/>
  <c r="GG119" i="69"/>
  <c r="GF119" i="69"/>
  <c r="GE119" i="69"/>
  <c r="GD119" i="69"/>
  <c r="GC119" i="69"/>
  <c r="GB119" i="69"/>
  <c r="GA119" i="69"/>
  <c r="FZ119" i="69"/>
  <c r="FY119" i="69"/>
  <c r="FX119" i="69"/>
  <c r="FW119" i="69"/>
  <c r="FV119" i="69"/>
  <c r="FU119" i="69"/>
  <c r="FT119" i="69"/>
  <c r="FS119" i="69"/>
  <c r="FR119" i="69"/>
  <c r="FQ119" i="69"/>
  <c r="FP119" i="69"/>
  <c r="FO119" i="69"/>
  <c r="FN119" i="69"/>
  <c r="FM119" i="69"/>
  <c r="FL119" i="69"/>
  <c r="FK119" i="69"/>
  <c r="FJ119" i="69"/>
  <c r="FI119" i="69"/>
  <c r="FH119" i="69"/>
  <c r="FG119" i="69"/>
  <c r="FF119" i="69"/>
  <c r="FE119" i="69"/>
  <c r="FD119" i="69"/>
  <c r="FC119" i="69"/>
  <c r="FB119" i="69"/>
  <c r="FA119" i="69"/>
  <c r="EZ119" i="69"/>
  <c r="EY119" i="69"/>
  <c r="EX119" i="69"/>
  <c r="EW119" i="69"/>
  <c r="EV119" i="69"/>
  <c r="EU119" i="69"/>
  <c r="ET119" i="69"/>
  <c r="ES119" i="69"/>
  <c r="ER119" i="69"/>
  <c r="EQ119" i="69"/>
  <c r="EP119" i="69"/>
  <c r="EO119" i="69"/>
  <c r="EN119" i="69"/>
  <c r="EM119" i="69"/>
  <c r="EL119" i="69"/>
  <c r="EK119" i="69"/>
  <c r="EJ119" i="69"/>
  <c r="EI119" i="69"/>
  <c r="EH119" i="69"/>
  <c r="EG119" i="69"/>
  <c r="EF119" i="69"/>
  <c r="EE119" i="69"/>
  <c r="ED119" i="69"/>
  <c r="EC119" i="69"/>
  <c r="HF118" i="69"/>
  <c r="HE118" i="69"/>
  <c r="HD118" i="69"/>
  <c r="HC118" i="69"/>
  <c r="HB118" i="69"/>
  <c r="HA118" i="69"/>
  <c r="GZ118" i="69"/>
  <c r="GY118" i="69"/>
  <c r="GX118" i="69"/>
  <c r="GW118" i="69"/>
  <c r="GV118" i="69"/>
  <c r="GU118" i="69"/>
  <c r="GT118" i="69"/>
  <c r="GS118" i="69"/>
  <c r="GR118" i="69"/>
  <c r="GQ118" i="69"/>
  <c r="GP118" i="69"/>
  <c r="GO118" i="69"/>
  <c r="GN118" i="69"/>
  <c r="GM118" i="69"/>
  <c r="GL118" i="69"/>
  <c r="GK118" i="69"/>
  <c r="GJ118" i="69"/>
  <c r="GI118" i="69"/>
  <c r="GH118" i="69"/>
  <c r="GG118" i="69"/>
  <c r="GF118" i="69"/>
  <c r="GE118" i="69"/>
  <c r="GD118" i="69"/>
  <c r="GC118" i="69"/>
  <c r="GB118" i="69"/>
  <c r="GA118" i="69"/>
  <c r="FZ118" i="69"/>
  <c r="FY118" i="69"/>
  <c r="FX118" i="69"/>
  <c r="FW118" i="69"/>
  <c r="FV118" i="69"/>
  <c r="FU118" i="69"/>
  <c r="FT118" i="69"/>
  <c r="FS118" i="69"/>
  <c r="FR118" i="69"/>
  <c r="FQ118" i="69"/>
  <c r="FP118" i="69"/>
  <c r="FO118" i="69"/>
  <c r="FN118" i="69"/>
  <c r="FM118" i="69"/>
  <c r="FL118" i="69"/>
  <c r="FK118" i="69"/>
  <c r="FJ118" i="69"/>
  <c r="FI118" i="69"/>
  <c r="FH118" i="69"/>
  <c r="FG118" i="69"/>
  <c r="FF118" i="69"/>
  <c r="FE118" i="69"/>
  <c r="FD118" i="69"/>
  <c r="FC118" i="69"/>
  <c r="FB118" i="69"/>
  <c r="FA118" i="69"/>
  <c r="EZ118" i="69"/>
  <c r="EY118" i="69"/>
  <c r="EX118" i="69"/>
  <c r="EW118" i="69"/>
  <c r="EV118" i="69"/>
  <c r="EU118" i="69"/>
  <c r="ET118" i="69"/>
  <c r="ES118" i="69"/>
  <c r="ER118" i="69"/>
  <c r="EQ118" i="69"/>
  <c r="EP118" i="69"/>
  <c r="EO118" i="69"/>
  <c r="EN118" i="69"/>
  <c r="EM118" i="69"/>
  <c r="EL118" i="69"/>
  <c r="EK118" i="69"/>
  <c r="EJ118" i="69"/>
  <c r="EI118" i="69"/>
  <c r="EH118" i="69"/>
  <c r="EG118" i="69"/>
  <c r="EF118" i="69"/>
  <c r="EE118" i="69"/>
  <c r="ED118" i="69"/>
  <c r="EC118" i="69"/>
  <c r="HF117" i="69"/>
  <c r="HE117" i="69"/>
  <c r="HD117" i="69"/>
  <c r="HC117" i="69"/>
  <c r="HB117" i="69"/>
  <c r="HA117" i="69"/>
  <c r="GZ117" i="69"/>
  <c r="GY117" i="69"/>
  <c r="GX117" i="69"/>
  <c r="GW117" i="69"/>
  <c r="GV117" i="69"/>
  <c r="GU117" i="69"/>
  <c r="GT117" i="69"/>
  <c r="GS117" i="69"/>
  <c r="GR117" i="69"/>
  <c r="GQ117" i="69"/>
  <c r="GP117" i="69"/>
  <c r="GO117" i="69"/>
  <c r="GN117" i="69"/>
  <c r="GM117" i="69"/>
  <c r="GL117" i="69"/>
  <c r="GK117" i="69"/>
  <c r="GJ117" i="69"/>
  <c r="GI117" i="69"/>
  <c r="GH117" i="69"/>
  <c r="GG117" i="69"/>
  <c r="GF117" i="69"/>
  <c r="GE117" i="69"/>
  <c r="GD117" i="69"/>
  <c r="GC117" i="69"/>
  <c r="GB117" i="69"/>
  <c r="GA117" i="69"/>
  <c r="FZ117" i="69"/>
  <c r="FY117" i="69"/>
  <c r="FX117" i="69"/>
  <c r="FW117" i="69"/>
  <c r="FV117" i="69"/>
  <c r="FU117" i="69"/>
  <c r="FT117" i="69"/>
  <c r="FS117" i="69"/>
  <c r="FR117" i="69"/>
  <c r="FQ117" i="69"/>
  <c r="FP117" i="69"/>
  <c r="FO117" i="69"/>
  <c r="FN117" i="69"/>
  <c r="FM117" i="69"/>
  <c r="FL117" i="69"/>
  <c r="FK117" i="69"/>
  <c r="FJ117" i="69"/>
  <c r="FI117" i="69"/>
  <c r="FH117" i="69"/>
  <c r="FG117" i="69"/>
  <c r="FF117" i="69"/>
  <c r="FE117" i="69"/>
  <c r="FD117" i="69"/>
  <c r="FC117" i="69"/>
  <c r="FB117" i="69"/>
  <c r="FA117" i="69"/>
  <c r="EZ117" i="69"/>
  <c r="EY117" i="69"/>
  <c r="EX117" i="69"/>
  <c r="EW117" i="69"/>
  <c r="EV117" i="69"/>
  <c r="EU117" i="69"/>
  <c r="ET117" i="69"/>
  <c r="ES117" i="69"/>
  <c r="ER117" i="69"/>
  <c r="EQ117" i="69"/>
  <c r="EP117" i="69"/>
  <c r="EO117" i="69"/>
  <c r="EN117" i="69"/>
  <c r="EM117" i="69"/>
  <c r="EL117" i="69"/>
  <c r="EK117" i="69"/>
  <c r="EJ117" i="69"/>
  <c r="EI117" i="69"/>
  <c r="EH117" i="69"/>
  <c r="EG117" i="69"/>
  <c r="EF117" i="69"/>
  <c r="EE117" i="69"/>
  <c r="ED117" i="69"/>
  <c r="EC117" i="69"/>
  <c r="HF116" i="69"/>
  <c r="HE116" i="69"/>
  <c r="HD116" i="69"/>
  <c r="HC116" i="69"/>
  <c r="HB116" i="69"/>
  <c r="HA116" i="69"/>
  <c r="GZ116" i="69"/>
  <c r="GY116" i="69"/>
  <c r="GX116" i="69"/>
  <c r="GW116" i="69"/>
  <c r="GV116" i="69"/>
  <c r="GU116" i="69"/>
  <c r="GT116" i="69"/>
  <c r="GS116" i="69"/>
  <c r="GR116" i="69"/>
  <c r="GQ116" i="69"/>
  <c r="GP116" i="69"/>
  <c r="GO116" i="69"/>
  <c r="GN116" i="69"/>
  <c r="GM116" i="69"/>
  <c r="GL116" i="69"/>
  <c r="GK116" i="69"/>
  <c r="GJ116" i="69"/>
  <c r="GI116" i="69"/>
  <c r="GH116" i="69"/>
  <c r="GG116" i="69"/>
  <c r="GF116" i="69"/>
  <c r="GE116" i="69"/>
  <c r="GD116" i="69"/>
  <c r="GC116" i="69"/>
  <c r="GB116" i="69"/>
  <c r="GA116" i="69"/>
  <c r="FZ116" i="69"/>
  <c r="FY116" i="69"/>
  <c r="FX116" i="69"/>
  <c r="FW116" i="69"/>
  <c r="FV116" i="69"/>
  <c r="FU116" i="69"/>
  <c r="FT116" i="69"/>
  <c r="FS116" i="69"/>
  <c r="FR116" i="69"/>
  <c r="FQ116" i="69"/>
  <c r="FP116" i="69"/>
  <c r="FO116" i="69"/>
  <c r="FN116" i="69"/>
  <c r="FM116" i="69"/>
  <c r="FL116" i="69"/>
  <c r="FK116" i="69"/>
  <c r="FJ116" i="69"/>
  <c r="FI116" i="69"/>
  <c r="FH116" i="69"/>
  <c r="FG116" i="69"/>
  <c r="FF116" i="69"/>
  <c r="FE116" i="69"/>
  <c r="FD116" i="69"/>
  <c r="FC116" i="69"/>
  <c r="FB116" i="69"/>
  <c r="FA116" i="69"/>
  <c r="EZ116" i="69"/>
  <c r="EY116" i="69"/>
  <c r="EX116" i="69"/>
  <c r="EW116" i="69"/>
  <c r="EV116" i="69"/>
  <c r="EU116" i="69"/>
  <c r="ET116" i="69"/>
  <c r="ES116" i="69"/>
  <c r="ER116" i="69"/>
  <c r="EQ116" i="69"/>
  <c r="EP116" i="69"/>
  <c r="EO116" i="69"/>
  <c r="EN116" i="69"/>
  <c r="EM116" i="69"/>
  <c r="EL116" i="69"/>
  <c r="EK116" i="69"/>
  <c r="EJ116" i="69"/>
  <c r="EI116" i="69"/>
  <c r="EH116" i="69"/>
  <c r="EG116" i="69"/>
  <c r="EF116" i="69"/>
  <c r="EE116" i="69"/>
  <c r="ED116" i="69"/>
  <c r="EC116" i="69"/>
  <c r="HF115" i="69"/>
  <c r="HE115" i="69"/>
  <c r="HD115" i="69"/>
  <c r="HC115" i="69"/>
  <c r="HB115" i="69"/>
  <c r="HA115" i="69"/>
  <c r="GZ115" i="69"/>
  <c r="GY115" i="69"/>
  <c r="GX115" i="69"/>
  <c r="GW115" i="69"/>
  <c r="GV115" i="69"/>
  <c r="GU115" i="69"/>
  <c r="GT115" i="69"/>
  <c r="GS115" i="69"/>
  <c r="GR115" i="69"/>
  <c r="GQ115" i="69"/>
  <c r="GP115" i="69"/>
  <c r="GO115" i="69"/>
  <c r="GN115" i="69"/>
  <c r="GM115" i="69"/>
  <c r="GL115" i="69"/>
  <c r="GK115" i="69"/>
  <c r="GJ115" i="69"/>
  <c r="GI115" i="69"/>
  <c r="GH115" i="69"/>
  <c r="GG115" i="69"/>
  <c r="GF115" i="69"/>
  <c r="GE115" i="69"/>
  <c r="GD115" i="69"/>
  <c r="GC115" i="69"/>
  <c r="GB115" i="69"/>
  <c r="GA115" i="69"/>
  <c r="FZ115" i="69"/>
  <c r="FY115" i="69"/>
  <c r="FX115" i="69"/>
  <c r="FW115" i="69"/>
  <c r="FV115" i="69"/>
  <c r="FU115" i="69"/>
  <c r="FT115" i="69"/>
  <c r="FS115" i="69"/>
  <c r="FR115" i="69"/>
  <c r="FQ115" i="69"/>
  <c r="FP115" i="69"/>
  <c r="FO115" i="69"/>
  <c r="FN115" i="69"/>
  <c r="FM115" i="69"/>
  <c r="FL115" i="69"/>
  <c r="FK115" i="69"/>
  <c r="FJ115" i="69"/>
  <c r="FI115" i="69"/>
  <c r="FH115" i="69"/>
  <c r="FG115" i="69"/>
  <c r="FF115" i="69"/>
  <c r="FE115" i="69"/>
  <c r="FD115" i="69"/>
  <c r="FC115" i="69"/>
  <c r="FB115" i="69"/>
  <c r="FA115" i="69"/>
  <c r="EZ115" i="69"/>
  <c r="EY115" i="69"/>
  <c r="EX115" i="69"/>
  <c r="EW115" i="69"/>
  <c r="EV115" i="69"/>
  <c r="EU115" i="69"/>
  <c r="ET115" i="69"/>
  <c r="ES115" i="69"/>
  <c r="ER115" i="69"/>
  <c r="EQ115" i="69"/>
  <c r="EP115" i="69"/>
  <c r="EO115" i="69"/>
  <c r="EN115" i="69"/>
  <c r="EM115" i="69"/>
  <c r="EL115" i="69"/>
  <c r="EK115" i="69"/>
  <c r="EJ115" i="69"/>
  <c r="EI115" i="69"/>
  <c r="EH115" i="69"/>
  <c r="EG115" i="69"/>
  <c r="EF115" i="69"/>
  <c r="EE115" i="69"/>
  <c r="ED115" i="69"/>
  <c r="EC115" i="69"/>
  <c r="HF114" i="69"/>
  <c r="HE114" i="69"/>
  <c r="HD114" i="69"/>
  <c r="HC114" i="69"/>
  <c r="HB114" i="69"/>
  <c r="HA114" i="69"/>
  <c r="GZ114" i="69"/>
  <c r="GY114" i="69"/>
  <c r="GX114" i="69"/>
  <c r="GW114" i="69"/>
  <c r="GV114" i="69"/>
  <c r="GU114" i="69"/>
  <c r="GT114" i="69"/>
  <c r="GS114" i="69"/>
  <c r="GR114" i="69"/>
  <c r="GQ114" i="69"/>
  <c r="GP114" i="69"/>
  <c r="GO114" i="69"/>
  <c r="GN114" i="69"/>
  <c r="GM114" i="69"/>
  <c r="GL114" i="69"/>
  <c r="GK114" i="69"/>
  <c r="GJ114" i="69"/>
  <c r="GI114" i="69"/>
  <c r="GH114" i="69"/>
  <c r="GG114" i="69"/>
  <c r="GF114" i="69"/>
  <c r="GE114" i="69"/>
  <c r="GD114" i="69"/>
  <c r="GC114" i="69"/>
  <c r="GB114" i="69"/>
  <c r="GA114" i="69"/>
  <c r="FZ114" i="69"/>
  <c r="FY114" i="69"/>
  <c r="FX114" i="69"/>
  <c r="FW114" i="69"/>
  <c r="FV114" i="69"/>
  <c r="FU114" i="69"/>
  <c r="FT114" i="69"/>
  <c r="FS114" i="69"/>
  <c r="FR114" i="69"/>
  <c r="FQ114" i="69"/>
  <c r="FP114" i="69"/>
  <c r="FO114" i="69"/>
  <c r="FN114" i="69"/>
  <c r="FM114" i="69"/>
  <c r="FL114" i="69"/>
  <c r="FK114" i="69"/>
  <c r="FJ114" i="69"/>
  <c r="FI114" i="69"/>
  <c r="FH114" i="69"/>
  <c r="FG114" i="69"/>
  <c r="FF114" i="69"/>
  <c r="FE114" i="69"/>
  <c r="FD114" i="69"/>
  <c r="FC114" i="69"/>
  <c r="FB114" i="69"/>
  <c r="FA114" i="69"/>
  <c r="EZ114" i="69"/>
  <c r="EY114" i="69"/>
  <c r="EX114" i="69"/>
  <c r="EW114" i="69"/>
  <c r="EV114" i="69"/>
  <c r="EU114" i="69"/>
  <c r="ET114" i="69"/>
  <c r="ES114" i="69"/>
  <c r="ER114" i="69"/>
  <c r="EQ114" i="69"/>
  <c r="EP114" i="69"/>
  <c r="EO114" i="69"/>
  <c r="EN114" i="69"/>
  <c r="EM114" i="69"/>
  <c r="EL114" i="69"/>
  <c r="EK114" i="69"/>
  <c r="EJ114" i="69"/>
  <c r="EI114" i="69"/>
  <c r="EH114" i="69"/>
  <c r="EG114" i="69"/>
  <c r="EF114" i="69"/>
  <c r="EE114" i="69"/>
  <c r="ED114" i="69"/>
  <c r="EC114" i="69"/>
  <c r="HF113" i="69"/>
  <c r="HE113" i="69"/>
  <c r="HD113" i="69"/>
  <c r="HC113" i="69"/>
  <c r="HB113" i="69"/>
  <c r="HA113" i="69"/>
  <c r="GZ113" i="69"/>
  <c r="GY113" i="69"/>
  <c r="GX113" i="69"/>
  <c r="GW113" i="69"/>
  <c r="GV113" i="69"/>
  <c r="GU113" i="69"/>
  <c r="GT113" i="69"/>
  <c r="GS113" i="69"/>
  <c r="GR113" i="69"/>
  <c r="GQ113" i="69"/>
  <c r="GP113" i="69"/>
  <c r="GO113" i="69"/>
  <c r="GN113" i="69"/>
  <c r="GM113" i="69"/>
  <c r="GL113" i="69"/>
  <c r="GK113" i="69"/>
  <c r="GJ113" i="69"/>
  <c r="GI113" i="69"/>
  <c r="GH113" i="69"/>
  <c r="GG113" i="69"/>
  <c r="GF113" i="69"/>
  <c r="GE113" i="69"/>
  <c r="GD113" i="69"/>
  <c r="GC113" i="69"/>
  <c r="GB113" i="69"/>
  <c r="GA113" i="69"/>
  <c r="FZ113" i="69"/>
  <c r="FY113" i="69"/>
  <c r="FX113" i="69"/>
  <c r="FW113" i="69"/>
  <c r="FV113" i="69"/>
  <c r="FU113" i="69"/>
  <c r="FT113" i="69"/>
  <c r="FS113" i="69"/>
  <c r="FR113" i="69"/>
  <c r="FQ113" i="69"/>
  <c r="FP113" i="69"/>
  <c r="FO113" i="69"/>
  <c r="FN113" i="69"/>
  <c r="FM113" i="69"/>
  <c r="FL113" i="69"/>
  <c r="FK113" i="69"/>
  <c r="FJ113" i="69"/>
  <c r="FI113" i="69"/>
  <c r="FH113" i="69"/>
  <c r="FG113" i="69"/>
  <c r="FF113" i="69"/>
  <c r="FE113" i="69"/>
  <c r="FD113" i="69"/>
  <c r="FC113" i="69"/>
  <c r="FB113" i="69"/>
  <c r="FA113" i="69"/>
  <c r="EZ113" i="69"/>
  <c r="EY113" i="69"/>
  <c r="EX113" i="69"/>
  <c r="EW113" i="69"/>
  <c r="EV113" i="69"/>
  <c r="EU113" i="69"/>
  <c r="ET113" i="69"/>
  <c r="ES113" i="69"/>
  <c r="ER113" i="69"/>
  <c r="EQ113" i="69"/>
  <c r="EP113" i="69"/>
  <c r="EO113" i="69"/>
  <c r="EN113" i="69"/>
  <c r="EM113" i="69"/>
  <c r="EL113" i="69"/>
  <c r="EK113" i="69"/>
  <c r="EJ113" i="69"/>
  <c r="EI113" i="69"/>
  <c r="EH113" i="69"/>
  <c r="EG113" i="69"/>
  <c r="EF113" i="69"/>
  <c r="EE113" i="69"/>
  <c r="ED113" i="69"/>
  <c r="EC113" i="69"/>
  <c r="HF112" i="69"/>
  <c r="HE112" i="69"/>
  <c r="HD112" i="69"/>
  <c r="HC112" i="69"/>
  <c r="HB112" i="69"/>
  <c r="HA112" i="69"/>
  <c r="GZ112" i="69"/>
  <c r="GY112" i="69"/>
  <c r="GX112" i="69"/>
  <c r="GW112" i="69"/>
  <c r="GV112" i="69"/>
  <c r="GU112" i="69"/>
  <c r="GT112" i="69"/>
  <c r="GS112" i="69"/>
  <c r="GR112" i="69"/>
  <c r="GQ112" i="69"/>
  <c r="GP112" i="69"/>
  <c r="GO112" i="69"/>
  <c r="GN112" i="69"/>
  <c r="GM112" i="69"/>
  <c r="GL112" i="69"/>
  <c r="GK112" i="69"/>
  <c r="GJ112" i="69"/>
  <c r="GI112" i="69"/>
  <c r="GH112" i="69"/>
  <c r="GG112" i="69"/>
  <c r="GF112" i="69"/>
  <c r="GE112" i="69"/>
  <c r="GD112" i="69"/>
  <c r="GC112" i="69"/>
  <c r="GB112" i="69"/>
  <c r="GA112" i="69"/>
  <c r="FZ112" i="69"/>
  <c r="FY112" i="69"/>
  <c r="FX112" i="69"/>
  <c r="FW112" i="69"/>
  <c r="FV112" i="69"/>
  <c r="FU112" i="69"/>
  <c r="FT112" i="69"/>
  <c r="FS112" i="69"/>
  <c r="FR112" i="69"/>
  <c r="FQ112" i="69"/>
  <c r="FP112" i="69"/>
  <c r="FO112" i="69"/>
  <c r="FN112" i="69"/>
  <c r="FM112" i="69"/>
  <c r="FL112" i="69"/>
  <c r="FK112" i="69"/>
  <c r="FJ112" i="69"/>
  <c r="FI112" i="69"/>
  <c r="FH112" i="69"/>
  <c r="FG112" i="69"/>
  <c r="FF112" i="69"/>
  <c r="FE112" i="69"/>
  <c r="FD112" i="69"/>
  <c r="FC112" i="69"/>
  <c r="FB112" i="69"/>
  <c r="FA112" i="69"/>
  <c r="EZ112" i="69"/>
  <c r="EY112" i="69"/>
  <c r="EX112" i="69"/>
  <c r="EW112" i="69"/>
  <c r="EV112" i="69"/>
  <c r="EU112" i="69"/>
  <c r="ET112" i="69"/>
  <c r="ES112" i="69"/>
  <c r="ER112" i="69"/>
  <c r="EQ112" i="69"/>
  <c r="EP112" i="69"/>
  <c r="EO112" i="69"/>
  <c r="EN112" i="69"/>
  <c r="EM112" i="69"/>
  <c r="EL112" i="69"/>
  <c r="EK112" i="69"/>
  <c r="EJ112" i="69"/>
  <c r="EI112" i="69"/>
  <c r="EH112" i="69"/>
  <c r="EG112" i="69"/>
  <c r="EF112" i="69"/>
  <c r="EE112" i="69"/>
  <c r="ED112" i="69"/>
  <c r="EC112" i="69"/>
  <c r="HF111" i="69"/>
  <c r="HE111" i="69"/>
  <c r="HD111" i="69"/>
  <c r="HC111" i="69"/>
  <c r="HB111" i="69"/>
  <c r="HA111" i="69"/>
  <c r="GZ111" i="69"/>
  <c r="GY111" i="69"/>
  <c r="GX111" i="69"/>
  <c r="GW111" i="69"/>
  <c r="GV111" i="69"/>
  <c r="GU111" i="69"/>
  <c r="GT111" i="69"/>
  <c r="GS111" i="69"/>
  <c r="GR111" i="69"/>
  <c r="GQ111" i="69"/>
  <c r="GP111" i="69"/>
  <c r="GO111" i="69"/>
  <c r="GN111" i="69"/>
  <c r="GM111" i="69"/>
  <c r="GL111" i="69"/>
  <c r="GK111" i="69"/>
  <c r="GJ111" i="69"/>
  <c r="GI111" i="69"/>
  <c r="GH111" i="69"/>
  <c r="GG111" i="69"/>
  <c r="GF111" i="69"/>
  <c r="GE111" i="69"/>
  <c r="GD111" i="69"/>
  <c r="GC111" i="69"/>
  <c r="GB111" i="69"/>
  <c r="GA111" i="69"/>
  <c r="FZ111" i="69"/>
  <c r="FY111" i="69"/>
  <c r="FX111" i="69"/>
  <c r="FW111" i="69"/>
  <c r="FV111" i="69"/>
  <c r="FU111" i="69"/>
  <c r="FT111" i="69"/>
  <c r="FS111" i="69"/>
  <c r="FR111" i="69"/>
  <c r="FQ111" i="69"/>
  <c r="FP111" i="69"/>
  <c r="FO111" i="69"/>
  <c r="FN111" i="69"/>
  <c r="FM111" i="69"/>
  <c r="FL111" i="69"/>
  <c r="FK111" i="69"/>
  <c r="FJ111" i="69"/>
  <c r="FI111" i="69"/>
  <c r="FH111" i="69"/>
  <c r="FG111" i="69"/>
  <c r="FF111" i="69"/>
  <c r="FE111" i="69"/>
  <c r="FD111" i="69"/>
  <c r="FC111" i="69"/>
  <c r="FB111" i="69"/>
  <c r="FA111" i="69"/>
  <c r="EZ111" i="69"/>
  <c r="EY111" i="69"/>
  <c r="EX111" i="69"/>
  <c r="EW111" i="69"/>
  <c r="EV111" i="69"/>
  <c r="EU111" i="69"/>
  <c r="ET111" i="69"/>
  <c r="ES111" i="69"/>
  <c r="ER111" i="69"/>
  <c r="EQ111" i="69"/>
  <c r="EP111" i="69"/>
  <c r="EO111" i="69"/>
  <c r="EN111" i="69"/>
  <c r="EM111" i="69"/>
  <c r="EL111" i="69"/>
  <c r="EK111" i="69"/>
  <c r="EJ111" i="69"/>
  <c r="EI111" i="69"/>
  <c r="EH111" i="69"/>
  <c r="EG111" i="69"/>
  <c r="EF111" i="69"/>
  <c r="EE111" i="69"/>
  <c r="ED111" i="69"/>
  <c r="EC111" i="69"/>
  <c r="HF110" i="69"/>
  <c r="HE110" i="69"/>
  <c r="HD110" i="69"/>
  <c r="HC110" i="69"/>
  <c r="HB110" i="69"/>
  <c r="HA110" i="69"/>
  <c r="GZ110" i="69"/>
  <c r="GY110" i="69"/>
  <c r="GX110" i="69"/>
  <c r="GW110" i="69"/>
  <c r="GV110" i="69"/>
  <c r="GU110" i="69"/>
  <c r="GT110" i="69"/>
  <c r="GS110" i="69"/>
  <c r="GR110" i="69"/>
  <c r="GQ110" i="69"/>
  <c r="GP110" i="69"/>
  <c r="GO110" i="69"/>
  <c r="GN110" i="69"/>
  <c r="GM110" i="69"/>
  <c r="GL110" i="69"/>
  <c r="GK110" i="69"/>
  <c r="GJ110" i="69"/>
  <c r="GI110" i="69"/>
  <c r="GH110" i="69"/>
  <c r="GG110" i="69"/>
  <c r="GF110" i="69"/>
  <c r="GE110" i="69"/>
  <c r="GD110" i="69"/>
  <c r="GC110" i="69"/>
  <c r="GB110" i="69"/>
  <c r="GA110" i="69"/>
  <c r="FZ110" i="69"/>
  <c r="FY110" i="69"/>
  <c r="FX110" i="69"/>
  <c r="FW110" i="69"/>
  <c r="FV110" i="69"/>
  <c r="FU110" i="69"/>
  <c r="FT110" i="69"/>
  <c r="FS110" i="69"/>
  <c r="FR110" i="69"/>
  <c r="FQ110" i="69"/>
  <c r="FP110" i="69"/>
  <c r="FO110" i="69"/>
  <c r="FN110" i="69"/>
  <c r="FM110" i="69"/>
  <c r="FL110" i="69"/>
  <c r="FK110" i="69"/>
  <c r="FJ110" i="69"/>
  <c r="FI110" i="69"/>
  <c r="FH110" i="69"/>
  <c r="FG110" i="69"/>
  <c r="FF110" i="69"/>
  <c r="FE110" i="69"/>
  <c r="FD110" i="69"/>
  <c r="FC110" i="69"/>
  <c r="FB110" i="69"/>
  <c r="FA110" i="69"/>
  <c r="EZ110" i="69"/>
  <c r="EY110" i="69"/>
  <c r="EX110" i="69"/>
  <c r="EW110" i="69"/>
  <c r="EV110" i="69"/>
  <c r="EU110" i="69"/>
  <c r="ET110" i="69"/>
  <c r="ES110" i="69"/>
  <c r="ER110" i="69"/>
  <c r="EQ110" i="69"/>
  <c r="EP110" i="69"/>
  <c r="EO110" i="69"/>
  <c r="EN110" i="69"/>
  <c r="EM110" i="69"/>
  <c r="EL110" i="69"/>
  <c r="EK110" i="69"/>
  <c r="EJ110" i="69"/>
  <c r="EI110" i="69"/>
  <c r="EH110" i="69"/>
  <c r="EG110" i="69"/>
  <c r="EF110" i="69"/>
  <c r="EE110" i="69"/>
  <c r="ED110" i="69"/>
  <c r="EC110" i="69"/>
  <c r="HF109" i="69"/>
  <c r="HE109" i="69"/>
  <c r="HD109" i="69"/>
  <c r="HC109" i="69"/>
  <c r="HB109" i="69"/>
  <c r="HA109" i="69"/>
  <c r="GZ109" i="69"/>
  <c r="GY109" i="69"/>
  <c r="GX109" i="69"/>
  <c r="GW109" i="69"/>
  <c r="GV109" i="69"/>
  <c r="GU109" i="69"/>
  <c r="GT109" i="69"/>
  <c r="GS109" i="69"/>
  <c r="GR109" i="69"/>
  <c r="GQ109" i="69"/>
  <c r="GP109" i="69"/>
  <c r="GO109" i="69"/>
  <c r="GN109" i="69"/>
  <c r="GM109" i="69"/>
  <c r="GL109" i="69"/>
  <c r="GK109" i="69"/>
  <c r="GJ109" i="69"/>
  <c r="GI109" i="69"/>
  <c r="GH109" i="69"/>
  <c r="GG109" i="69"/>
  <c r="GF109" i="69"/>
  <c r="GE109" i="69"/>
  <c r="GD109" i="69"/>
  <c r="GC109" i="69"/>
  <c r="GB109" i="69"/>
  <c r="GA109" i="69"/>
  <c r="FZ109" i="69"/>
  <c r="FY109" i="69"/>
  <c r="FX109" i="69"/>
  <c r="FW109" i="69"/>
  <c r="FV109" i="69"/>
  <c r="FU109" i="69"/>
  <c r="FT109" i="69"/>
  <c r="FS109" i="69"/>
  <c r="FR109" i="69"/>
  <c r="FQ109" i="69"/>
  <c r="FP109" i="69"/>
  <c r="FO109" i="69"/>
  <c r="FN109" i="69"/>
  <c r="FM109" i="69"/>
  <c r="FL109" i="69"/>
  <c r="FK109" i="69"/>
  <c r="FJ109" i="69"/>
  <c r="FI109" i="69"/>
  <c r="FH109" i="69"/>
  <c r="FG109" i="69"/>
  <c r="FF109" i="69"/>
  <c r="FE109" i="69"/>
  <c r="FD109" i="69"/>
  <c r="FC109" i="69"/>
  <c r="FB109" i="69"/>
  <c r="FA109" i="69"/>
  <c r="EZ109" i="69"/>
  <c r="EY109" i="69"/>
  <c r="EX109" i="69"/>
  <c r="EW109" i="69"/>
  <c r="EV109" i="69"/>
  <c r="EU109" i="69"/>
  <c r="ET109" i="69"/>
  <c r="ES109" i="69"/>
  <c r="ER109" i="69"/>
  <c r="EQ109" i="69"/>
  <c r="EP109" i="69"/>
  <c r="EO109" i="69"/>
  <c r="EN109" i="69"/>
  <c r="EM109" i="69"/>
  <c r="EL109" i="69"/>
  <c r="EK109" i="69"/>
  <c r="EJ109" i="69"/>
  <c r="EI109" i="69"/>
  <c r="EH109" i="69"/>
  <c r="EG109" i="69"/>
  <c r="EF109" i="69"/>
  <c r="EE109" i="69"/>
  <c r="ED109" i="69"/>
  <c r="EC109" i="69"/>
  <c r="HF108" i="69"/>
  <c r="HE108" i="69"/>
  <c r="HD108" i="69"/>
  <c r="HC108" i="69"/>
  <c r="HB108" i="69"/>
  <c r="HA108" i="69"/>
  <c r="GZ108" i="69"/>
  <c r="GY108" i="69"/>
  <c r="GX108" i="69"/>
  <c r="GW108" i="69"/>
  <c r="GV108" i="69"/>
  <c r="GU108" i="69"/>
  <c r="GT108" i="69"/>
  <c r="GS108" i="69"/>
  <c r="GR108" i="69"/>
  <c r="GQ108" i="69"/>
  <c r="GP108" i="69"/>
  <c r="GO108" i="69"/>
  <c r="GN108" i="69"/>
  <c r="GM108" i="69"/>
  <c r="GL108" i="69"/>
  <c r="GK108" i="69"/>
  <c r="GJ108" i="69"/>
  <c r="GI108" i="69"/>
  <c r="GH108" i="69"/>
  <c r="GG108" i="69"/>
  <c r="GF108" i="69"/>
  <c r="GE108" i="69"/>
  <c r="GD108" i="69"/>
  <c r="GC108" i="69"/>
  <c r="GB108" i="69"/>
  <c r="GA108" i="69"/>
  <c r="FZ108" i="69"/>
  <c r="FY108" i="69"/>
  <c r="FX108" i="69"/>
  <c r="FW108" i="69"/>
  <c r="FV108" i="69"/>
  <c r="FU108" i="69"/>
  <c r="FT108" i="69"/>
  <c r="FS108" i="69"/>
  <c r="FR108" i="69"/>
  <c r="FQ108" i="69"/>
  <c r="FP108" i="69"/>
  <c r="FO108" i="69"/>
  <c r="FN108" i="69"/>
  <c r="FM108" i="69"/>
  <c r="FL108" i="69"/>
  <c r="FK108" i="69"/>
  <c r="FJ108" i="69"/>
  <c r="FI108" i="69"/>
  <c r="FH108" i="69"/>
  <c r="FG108" i="69"/>
  <c r="FF108" i="69"/>
  <c r="FE108" i="69"/>
  <c r="FD108" i="69"/>
  <c r="FC108" i="69"/>
  <c r="FB108" i="69"/>
  <c r="FA108" i="69"/>
  <c r="EZ108" i="69"/>
  <c r="EY108" i="69"/>
  <c r="EX108" i="69"/>
  <c r="EW108" i="69"/>
  <c r="EV108" i="69"/>
  <c r="EU108" i="69"/>
  <c r="ET108" i="69"/>
  <c r="ES108" i="69"/>
  <c r="ER108" i="69"/>
  <c r="EQ108" i="69"/>
  <c r="EP108" i="69"/>
  <c r="EO108" i="69"/>
  <c r="EN108" i="69"/>
  <c r="EM108" i="69"/>
  <c r="EL108" i="69"/>
  <c r="EK108" i="69"/>
  <c r="EJ108" i="69"/>
  <c r="EI108" i="69"/>
  <c r="EH108" i="69"/>
  <c r="EG108" i="69"/>
  <c r="EF108" i="69"/>
  <c r="EE108" i="69"/>
  <c r="ED108" i="69"/>
  <c r="EC108" i="69"/>
  <c r="HF107" i="69"/>
  <c r="HE107" i="69"/>
  <c r="HD107" i="69"/>
  <c r="HC107" i="69"/>
  <c r="HB107" i="69"/>
  <c r="HA107" i="69"/>
  <c r="GZ107" i="69"/>
  <c r="GY107" i="69"/>
  <c r="GX107" i="69"/>
  <c r="GW107" i="69"/>
  <c r="GV107" i="69"/>
  <c r="GU107" i="69"/>
  <c r="GT107" i="69"/>
  <c r="GS107" i="69"/>
  <c r="GR107" i="69"/>
  <c r="GQ107" i="69"/>
  <c r="GP107" i="69"/>
  <c r="GO107" i="69"/>
  <c r="GN107" i="69"/>
  <c r="GM107" i="69"/>
  <c r="GL107" i="69"/>
  <c r="GK107" i="69"/>
  <c r="GJ107" i="69"/>
  <c r="GI107" i="69"/>
  <c r="GH107" i="69"/>
  <c r="GG107" i="69"/>
  <c r="GF107" i="69"/>
  <c r="GE107" i="69"/>
  <c r="GD107" i="69"/>
  <c r="GC107" i="69"/>
  <c r="GB107" i="69"/>
  <c r="GA107" i="69"/>
  <c r="FZ107" i="69"/>
  <c r="FY107" i="69"/>
  <c r="FX107" i="69"/>
  <c r="FW107" i="69"/>
  <c r="FV107" i="69"/>
  <c r="FU107" i="69"/>
  <c r="FT107" i="69"/>
  <c r="FS107" i="69"/>
  <c r="FR107" i="69"/>
  <c r="FQ107" i="69"/>
  <c r="FP107" i="69"/>
  <c r="FO107" i="69"/>
  <c r="FN107" i="69"/>
  <c r="FM107" i="69"/>
  <c r="FL107" i="69"/>
  <c r="FK107" i="69"/>
  <c r="FJ107" i="69"/>
  <c r="FI107" i="69"/>
  <c r="FH107" i="69"/>
  <c r="FG107" i="69"/>
  <c r="FF107" i="69"/>
  <c r="FE107" i="69"/>
  <c r="FD107" i="69"/>
  <c r="FC107" i="69"/>
  <c r="FB107" i="69"/>
  <c r="FA107" i="69"/>
  <c r="EZ107" i="69"/>
  <c r="EY107" i="69"/>
  <c r="EX107" i="69"/>
  <c r="EW107" i="69"/>
  <c r="EV107" i="69"/>
  <c r="EU107" i="69"/>
  <c r="ET107" i="69"/>
  <c r="ES107" i="69"/>
  <c r="ER107" i="69"/>
  <c r="EQ107" i="69"/>
  <c r="EP107" i="69"/>
  <c r="EO107" i="69"/>
  <c r="EN107" i="69"/>
  <c r="EM107" i="69"/>
  <c r="EL107" i="69"/>
  <c r="EK107" i="69"/>
  <c r="EJ107" i="69"/>
  <c r="EI107" i="69"/>
  <c r="EH107" i="69"/>
  <c r="EG107" i="69"/>
  <c r="EF107" i="69"/>
  <c r="EE107" i="69"/>
  <c r="ED107" i="69"/>
  <c r="EC107" i="69"/>
  <c r="HF106" i="69"/>
  <c r="HE106" i="69"/>
  <c r="HD106" i="69"/>
  <c r="HC106" i="69"/>
  <c r="HB106" i="69"/>
  <c r="HA106" i="69"/>
  <c r="GZ106" i="69"/>
  <c r="GY106" i="69"/>
  <c r="GX106" i="69"/>
  <c r="GW106" i="69"/>
  <c r="GV106" i="69"/>
  <c r="GU106" i="69"/>
  <c r="GT106" i="69"/>
  <c r="GS106" i="69"/>
  <c r="GR106" i="69"/>
  <c r="GQ106" i="69"/>
  <c r="GP106" i="69"/>
  <c r="GO106" i="69"/>
  <c r="GN106" i="69"/>
  <c r="GM106" i="69"/>
  <c r="GL106" i="69"/>
  <c r="GK106" i="69"/>
  <c r="GJ106" i="69"/>
  <c r="GI106" i="69"/>
  <c r="GH106" i="69"/>
  <c r="GG106" i="69"/>
  <c r="GF106" i="69"/>
  <c r="GE106" i="69"/>
  <c r="GD106" i="69"/>
  <c r="GC106" i="69"/>
  <c r="GB106" i="69"/>
  <c r="GA106" i="69"/>
  <c r="FZ106" i="69"/>
  <c r="FY106" i="69"/>
  <c r="FX106" i="69"/>
  <c r="FW106" i="69"/>
  <c r="FV106" i="69"/>
  <c r="FU106" i="69"/>
  <c r="FT106" i="69"/>
  <c r="FS106" i="69"/>
  <c r="FR106" i="69"/>
  <c r="FQ106" i="69"/>
  <c r="FP106" i="69"/>
  <c r="FO106" i="69"/>
  <c r="FN106" i="69"/>
  <c r="FM106" i="69"/>
  <c r="FL106" i="69"/>
  <c r="FK106" i="69"/>
  <c r="FJ106" i="69"/>
  <c r="FI106" i="69"/>
  <c r="FH106" i="69"/>
  <c r="FG106" i="69"/>
  <c r="FF106" i="69"/>
  <c r="FE106" i="69"/>
  <c r="FD106" i="69"/>
  <c r="FC106" i="69"/>
  <c r="FB106" i="69"/>
  <c r="FA106" i="69"/>
  <c r="EZ106" i="69"/>
  <c r="EY106" i="69"/>
  <c r="EX106" i="69"/>
  <c r="EW106" i="69"/>
  <c r="EV106" i="69"/>
  <c r="EU106" i="69"/>
  <c r="ET106" i="69"/>
  <c r="ES106" i="69"/>
  <c r="ER106" i="69"/>
  <c r="EQ106" i="69"/>
  <c r="EP106" i="69"/>
  <c r="EO106" i="69"/>
  <c r="EN106" i="69"/>
  <c r="EM106" i="69"/>
  <c r="EL106" i="69"/>
  <c r="EK106" i="69"/>
  <c r="EJ106" i="69"/>
  <c r="EI106" i="69"/>
  <c r="EH106" i="69"/>
  <c r="EG106" i="69"/>
  <c r="EF106" i="69"/>
  <c r="EE106" i="69"/>
  <c r="ED106" i="69"/>
  <c r="EC106" i="69"/>
  <c r="HF105" i="69"/>
  <c r="HE105" i="69"/>
  <c r="HD105" i="69"/>
  <c r="HC105" i="69"/>
  <c r="HB105" i="69"/>
  <c r="HA105" i="69"/>
  <c r="GZ105" i="69"/>
  <c r="GY105" i="69"/>
  <c r="GX105" i="69"/>
  <c r="GW105" i="69"/>
  <c r="GV105" i="69"/>
  <c r="GU105" i="69"/>
  <c r="GT105" i="69"/>
  <c r="GS105" i="69"/>
  <c r="GR105" i="69"/>
  <c r="GQ105" i="69"/>
  <c r="GP105" i="69"/>
  <c r="GO105" i="69"/>
  <c r="GN105" i="69"/>
  <c r="GM105" i="69"/>
  <c r="GL105" i="69"/>
  <c r="GK105" i="69"/>
  <c r="GJ105" i="69"/>
  <c r="GI105" i="69"/>
  <c r="GH105" i="69"/>
  <c r="GG105" i="69"/>
  <c r="GF105" i="69"/>
  <c r="GE105" i="69"/>
  <c r="GD105" i="69"/>
  <c r="GC105" i="69"/>
  <c r="GB105" i="69"/>
  <c r="GA105" i="69"/>
  <c r="FZ105" i="69"/>
  <c r="FY105" i="69"/>
  <c r="FX105" i="69"/>
  <c r="FW105" i="69"/>
  <c r="FV105" i="69"/>
  <c r="FU105" i="69"/>
  <c r="FT105" i="69"/>
  <c r="FS105" i="69"/>
  <c r="FR105" i="69"/>
  <c r="FQ105" i="69"/>
  <c r="FP105" i="69"/>
  <c r="FO105" i="69"/>
  <c r="FN105" i="69"/>
  <c r="FM105" i="69"/>
  <c r="FL105" i="69"/>
  <c r="FK105" i="69"/>
  <c r="FJ105" i="69"/>
  <c r="FI105" i="69"/>
  <c r="FH105" i="69"/>
  <c r="FG105" i="69"/>
  <c r="FF105" i="69"/>
  <c r="FE105" i="69"/>
  <c r="FD105" i="69"/>
  <c r="FC105" i="69"/>
  <c r="FB105" i="69"/>
  <c r="FA105" i="69"/>
  <c r="EZ105" i="69"/>
  <c r="EY105" i="69"/>
  <c r="EX105" i="69"/>
  <c r="EW105" i="69"/>
  <c r="EV105" i="69"/>
  <c r="EU105" i="69"/>
  <c r="ET105" i="69"/>
  <c r="ES105" i="69"/>
  <c r="ER105" i="69"/>
  <c r="EQ105" i="69"/>
  <c r="EP105" i="69"/>
  <c r="EO105" i="69"/>
  <c r="EN105" i="69"/>
  <c r="EM105" i="69"/>
  <c r="EL105" i="69"/>
  <c r="EK105" i="69"/>
  <c r="EJ105" i="69"/>
  <c r="EI105" i="69"/>
  <c r="EH105" i="69"/>
  <c r="EG105" i="69"/>
  <c r="EF105" i="69"/>
  <c r="EE105" i="69"/>
  <c r="ED105" i="69"/>
  <c r="EC105" i="69"/>
  <c r="HF104" i="69"/>
  <c r="HE104" i="69"/>
  <c r="HD104" i="69"/>
  <c r="HC104" i="69"/>
  <c r="HB104" i="69"/>
  <c r="HA104" i="69"/>
  <c r="GZ104" i="69"/>
  <c r="GY104" i="69"/>
  <c r="GX104" i="69"/>
  <c r="GW104" i="69"/>
  <c r="GV104" i="69"/>
  <c r="GU104" i="69"/>
  <c r="GT104" i="69"/>
  <c r="GS104" i="69"/>
  <c r="GR104" i="69"/>
  <c r="GQ104" i="69"/>
  <c r="GP104" i="69"/>
  <c r="GO104" i="69"/>
  <c r="GN104" i="69"/>
  <c r="GM104" i="69"/>
  <c r="GL104" i="69"/>
  <c r="GK104" i="69"/>
  <c r="GJ104" i="69"/>
  <c r="GI104" i="69"/>
  <c r="GH104" i="69"/>
  <c r="GG104" i="69"/>
  <c r="GF104" i="69"/>
  <c r="GE104" i="69"/>
  <c r="GD104" i="69"/>
  <c r="GC104" i="69"/>
  <c r="GB104" i="69"/>
  <c r="GA104" i="69"/>
  <c r="FZ104" i="69"/>
  <c r="FY104" i="69"/>
  <c r="FX104" i="69"/>
  <c r="FW104" i="69"/>
  <c r="FV104" i="69"/>
  <c r="FU104" i="69"/>
  <c r="FT104" i="69"/>
  <c r="FS104" i="69"/>
  <c r="FR104" i="69"/>
  <c r="FQ104" i="69"/>
  <c r="FP104" i="69"/>
  <c r="FO104" i="69"/>
  <c r="FN104" i="69"/>
  <c r="FM104" i="69"/>
  <c r="FL104" i="69"/>
  <c r="FK104" i="69"/>
  <c r="FJ104" i="69"/>
  <c r="FI104" i="69"/>
  <c r="FH104" i="69"/>
  <c r="FG104" i="69"/>
  <c r="FF104" i="69"/>
  <c r="FE104" i="69"/>
  <c r="FD104" i="69"/>
  <c r="FC104" i="69"/>
  <c r="FB104" i="69"/>
  <c r="FA104" i="69"/>
  <c r="EZ104" i="69"/>
  <c r="EY104" i="69"/>
  <c r="EX104" i="69"/>
  <c r="EW104" i="69"/>
  <c r="EV104" i="69"/>
  <c r="EU104" i="69"/>
  <c r="ET104" i="69"/>
  <c r="ES104" i="69"/>
  <c r="ER104" i="69"/>
  <c r="EQ104" i="69"/>
  <c r="EP104" i="69"/>
  <c r="EO104" i="69"/>
  <c r="EN104" i="69"/>
  <c r="EM104" i="69"/>
  <c r="EL104" i="69"/>
  <c r="EK104" i="69"/>
  <c r="EJ104" i="69"/>
  <c r="EI104" i="69"/>
  <c r="EH104" i="69"/>
  <c r="EG104" i="69"/>
  <c r="EF104" i="69"/>
  <c r="EE104" i="69"/>
  <c r="ED104" i="69"/>
  <c r="EC104" i="69"/>
  <c r="HF103" i="69"/>
  <c r="HE103" i="69"/>
  <c r="HD103" i="69"/>
  <c r="HC103" i="69"/>
  <c r="HB103" i="69"/>
  <c r="HA103" i="69"/>
  <c r="GZ103" i="69"/>
  <c r="GY103" i="69"/>
  <c r="GX103" i="69"/>
  <c r="GW103" i="69"/>
  <c r="GV103" i="69"/>
  <c r="GU103" i="69"/>
  <c r="GT103" i="69"/>
  <c r="GS103" i="69"/>
  <c r="GR103" i="69"/>
  <c r="GQ103" i="69"/>
  <c r="GP103" i="69"/>
  <c r="GO103" i="69"/>
  <c r="GN103" i="69"/>
  <c r="GM103" i="69"/>
  <c r="GL103" i="69"/>
  <c r="GK103" i="69"/>
  <c r="GJ103" i="69"/>
  <c r="GI103" i="69"/>
  <c r="GH103" i="69"/>
  <c r="GG103" i="69"/>
  <c r="GF103" i="69"/>
  <c r="GE103" i="69"/>
  <c r="GD103" i="69"/>
  <c r="GC103" i="69"/>
  <c r="GB103" i="69"/>
  <c r="GA103" i="69"/>
  <c r="FZ103" i="69"/>
  <c r="FY103" i="69"/>
  <c r="FX103" i="69"/>
  <c r="FW103" i="69"/>
  <c r="FV103" i="69"/>
  <c r="FU103" i="69"/>
  <c r="FT103" i="69"/>
  <c r="FS103" i="69"/>
  <c r="FR103" i="69"/>
  <c r="FQ103" i="69"/>
  <c r="FP103" i="69"/>
  <c r="FO103" i="69"/>
  <c r="FN103" i="69"/>
  <c r="FM103" i="69"/>
  <c r="FL103" i="69"/>
  <c r="FK103" i="69"/>
  <c r="FJ103" i="69"/>
  <c r="FI103" i="69"/>
  <c r="FH103" i="69"/>
  <c r="FG103" i="69"/>
  <c r="FF103" i="69"/>
  <c r="FE103" i="69"/>
  <c r="FD103" i="69"/>
  <c r="FC103" i="69"/>
  <c r="FB103" i="69"/>
  <c r="FA103" i="69"/>
  <c r="EZ103" i="69"/>
  <c r="EY103" i="69"/>
  <c r="EX103" i="69"/>
  <c r="EW103" i="69"/>
  <c r="EV103" i="69"/>
  <c r="EU103" i="69"/>
  <c r="ET103" i="69"/>
  <c r="ES103" i="69"/>
  <c r="ER103" i="69"/>
  <c r="EQ103" i="69"/>
  <c r="EP103" i="69"/>
  <c r="EO103" i="69"/>
  <c r="EN103" i="69"/>
  <c r="EM103" i="69"/>
  <c r="EL103" i="69"/>
  <c r="EK103" i="69"/>
  <c r="EJ103" i="69"/>
  <c r="EI103" i="69"/>
  <c r="EH103" i="69"/>
  <c r="EG103" i="69"/>
  <c r="EF103" i="69"/>
  <c r="EE103" i="69"/>
  <c r="ED103" i="69"/>
  <c r="EC103" i="69"/>
  <c r="HF102" i="69"/>
  <c r="HE102" i="69"/>
  <c r="HD102" i="69"/>
  <c r="HC102" i="69"/>
  <c r="HB102" i="69"/>
  <c r="HA102" i="69"/>
  <c r="GZ102" i="69"/>
  <c r="GY102" i="69"/>
  <c r="GX102" i="69"/>
  <c r="GW102" i="69"/>
  <c r="GV102" i="69"/>
  <c r="GU102" i="69"/>
  <c r="GT102" i="69"/>
  <c r="GS102" i="69"/>
  <c r="GR102" i="69"/>
  <c r="GQ102" i="69"/>
  <c r="GP102" i="69"/>
  <c r="GO102" i="69"/>
  <c r="GN102" i="69"/>
  <c r="GM102" i="69"/>
  <c r="GL102" i="69"/>
  <c r="GK102" i="69"/>
  <c r="GJ102" i="69"/>
  <c r="GI102" i="69"/>
  <c r="GH102" i="69"/>
  <c r="GG102" i="69"/>
  <c r="GF102" i="69"/>
  <c r="GE102" i="69"/>
  <c r="GD102" i="69"/>
  <c r="GC102" i="69"/>
  <c r="GB102" i="69"/>
  <c r="GA102" i="69"/>
  <c r="FZ102" i="69"/>
  <c r="FY102" i="69"/>
  <c r="FX102" i="69"/>
  <c r="FW102" i="69"/>
  <c r="FV102" i="69"/>
  <c r="FU102" i="69"/>
  <c r="FT102" i="69"/>
  <c r="FS102" i="69"/>
  <c r="FR102" i="69"/>
  <c r="FQ102" i="69"/>
  <c r="FP102" i="69"/>
  <c r="FO102" i="69"/>
  <c r="FN102" i="69"/>
  <c r="FM102" i="69"/>
  <c r="FL102" i="69"/>
  <c r="FK102" i="69"/>
  <c r="FJ102" i="69"/>
  <c r="FI102" i="69"/>
  <c r="FH102" i="69"/>
  <c r="FG102" i="69"/>
  <c r="FF102" i="69"/>
  <c r="FE102" i="69"/>
  <c r="FD102" i="69"/>
  <c r="FC102" i="69"/>
  <c r="FB102" i="69"/>
  <c r="FA102" i="69"/>
  <c r="EZ102" i="69"/>
  <c r="EY102" i="69"/>
  <c r="EX102" i="69"/>
  <c r="EW102" i="69"/>
  <c r="EV102" i="69"/>
  <c r="EU102" i="69"/>
  <c r="ET102" i="69"/>
  <c r="ES102" i="69"/>
  <c r="ER102" i="69"/>
  <c r="EQ102" i="69"/>
  <c r="EP102" i="69"/>
  <c r="EO102" i="69"/>
  <c r="EN102" i="69"/>
  <c r="EM102" i="69"/>
  <c r="EL102" i="69"/>
  <c r="EK102" i="69"/>
  <c r="EJ102" i="69"/>
  <c r="EI102" i="69"/>
  <c r="EH102" i="69"/>
  <c r="EG102" i="69"/>
  <c r="EF102" i="69"/>
  <c r="EE102" i="69"/>
  <c r="ED102" i="69"/>
  <c r="EC102" i="69"/>
  <c r="HF101" i="69"/>
  <c r="HE101" i="69"/>
  <c r="HD101" i="69"/>
  <c r="HC101" i="69"/>
  <c r="HB101" i="69"/>
  <c r="HA101" i="69"/>
  <c r="GZ101" i="69"/>
  <c r="GY101" i="69"/>
  <c r="GX101" i="69"/>
  <c r="GW101" i="69"/>
  <c r="GV101" i="69"/>
  <c r="GU101" i="69"/>
  <c r="GT101" i="69"/>
  <c r="GS101" i="69"/>
  <c r="GR101" i="69"/>
  <c r="GQ101" i="69"/>
  <c r="GP101" i="69"/>
  <c r="GO101" i="69"/>
  <c r="GN101" i="69"/>
  <c r="GM101" i="69"/>
  <c r="GL101" i="69"/>
  <c r="GK101" i="69"/>
  <c r="GJ101" i="69"/>
  <c r="GI101" i="69"/>
  <c r="GH101" i="69"/>
  <c r="GG101" i="69"/>
  <c r="GF101" i="69"/>
  <c r="GE101" i="69"/>
  <c r="GD101" i="69"/>
  <c r="GC101" i="69"/>
  <c r="GB101" i="69"/>
  <c r="GA101" i="69"/>
  <c r="FZ101" i="69"/>
  <c r="FY101" i="69"/>
  <c r="FX101" i="69"/>
  <c r="FW101" i="69"/>
  <c r="FV101" i="69"/>
  <c r="FU101" i="69"/>
  <c r="FT101" i="69"/>
  <c r="FS101" i="69"/>
  <c r="FR101" i="69"/>
  <c r="FQ101" i="69"/>
  <c r="FP101" i="69"/>
  <c r="FO101" i="69"/>
  <c r="FN101" i="69"/>
  <c r="FM101" i="69"/>
  <c r="FL101" i="69"/>
  <c r="FK101" i="69"/>
  <c r="FJ101" i="69"/>
  <c r="FI101" i="69"/>
  <c r="FH101" i="69"/>
  <c r="FG101" i="69"/>
  <c r="FF101" i="69"/>
  <c r="FE101" i="69"/>
  <c r="FD101" i="69"/>
  <c r="FC101" i="69"/>
  <c r="FB101" i="69"/>
  <c r="FA101" i="69"/>
  <c r="EZ101" i="69"/>
  <c r="EY101" i="69"/>
  <c r="EX101" i="69"/>
  <c r="EW101" i="69"/>
  <c r="EV101" i="69"/>
  <c r="EU101" i="69"/>
  <c r="ET101" i="69"/>
  <c r="ES101" i="69"/>
  <c r="ER101" i="69"/>
  <c r="EQ101" i="69"/>
  <c r="EP101" i="69"/>
  <c r="EO101" i="69"/>
  <c r="EN101" i="69"/>
  <c r="EM101" i="69"/>
  <c r="EL101" i="69"/>
  <c r="EK101" i="69"/>
  <c r="EJ101" i="69"/>
  <c r="EI101" i="69"/>
  <c r="EH101" i="69"/>
  <c r="EG101" i="69"/>
  <c r="EF101" i="69"/>
  <c r="EE101" i="69"/>
  <c r="ED101" i="69"/>
  <c r="EC101" i="69"/>
  <c r="HF100" i="69"/>
  <c r="HE100" i="69"/>
  <c r="HD100" i="69"/>
  <c r="HC100" i="69"/>
  <c r="HB100" i="69"/>
  <c r="HA100" i="69"/>
  <c r="GZ100" i="69"/>
  <c r="GY100" i="69"/>
  <c r="GX100" i="69"/>
  <c r="GW100" i="69"/>
  <c r="GV100" i="69"/>
  <c r="GU100" i="69"/>
  <c r="GT100" i="69"/>
  <c r="GS100" i="69"/>
  <c r="GR100" i="69"/>
  <c r="GQ100" i="69"/>
  <c r="GP100" i="69"/>
  <c r="GO100" i="69"/>
  <c r="GN100" i="69"/>
  <c r="GM100" i="69"/>
  <c r="GL100" i="69"/>
  <c r="GK100" i="69"/>
  <c r="GJ100" i="69"/>
  <c r="GI100" i="69"/>
  <c r="GH100" i="69"/>
  <c r="GG100" i="69"/>
  <c r="GF100" i="69"/>
  <c r="GE100" i="69"/>
  <c r="GD100" i="69"/>
  <c r="GC100" i="69"/>
  <c r="GB100" i="69"/>
  <c r="GA100" i="69"/>
  <c r="FZ100" i="69"/>
  <c r="FY100" i="69"/>
  <c r="FX100" i="69"/>
  <c r="FW100" i="69"/>
  <c r="FV100" i="69"/>
  <c r="FU100" i="69"/>
  <c r="FT100" i="69"/>
  <c r="FS100" i="69"/>
  <c r="FR100" i="69"/>
  <c r="FQ100" i="69"/>
  <c r="FP100" i="69"/>
  <c r="FO100" i="69"/>
  <c r="FN100" i="69"/>
  <c r="FM100" i="69"/>
  <c r="FL100" i="69"/>
  <c r="FK100" i="69"/>
  <c r="FJ100" i="69"/>
  <c r="FI100" i="69"/>
  <c r="FH100" i="69"/>
  <c r="FG100" i="69"/>
  <c r="FF100" i="69"/>
  <c r="FE100" i="69"/>
  <c r="FD100" i="69"/>
  <c r="FC100" i="69"/>
  <c r="FB100" i="69"/>
  <c r="FA100" i="69"/>
  <c r="EZ100" i="69"/>
  <c r="EY100" i="69"/>
  <c r="EX100" i="69"/>
  <c r="EW100" i="69"/>
  <c r="EV100" i="69"/>
  <c r="EU100" i="69"/>
  <c r="ET100" i="69"/>
  <c r="ES100" i="69"/>
  <c r="ER100" i="69"/>
  <c r="EQ100" i="69"/>
  <c r="EP100" i="69"/>
  <c r="EO100" i="69"/>
  <c r="EN100" i="69"/>
  <c r="EM100" i="69"/>
  <c r="EL100" i="69"/>
  <c r="EK100" i="69"/>
  <c r="EJ100" i="69"/>
  <c r="EI100" i="69"/>
  <c r="EH100" i="69"/>
  <c r="EG100" i="69"/>
  <c r="EF100" i="69"/>
  <c r="EE100" i="69"/>
  <c r="ED100" i="69"/>
  <c r="EC100" i="69"/>
  <c r="HF99" i="69"/>
  <c r="HE99" i="69"/>
  <c r="HD99" i="69"/>
  <c r="HC99" i="69"/>
  <c r="HB99" i="69"/>
  <c r="HA99" i="69"/>
  <c r="GZ99" i="69"/>
  <c r="GY99" i="69"/>
  <c r="GX99" i="69"/>
  <c r="GW99" i="69"/>
  <c r="GV99" i="69"/>
  <c r="GU99" i="69"/>
  <c r="GT99" i="69"/>
  <c r="GS99" i="69"/>
  <c r="GR99" i="69"/>
  <c r="GQ99" i="69"/>
  <c r="GP99" i="69"/>
  <c r="GO99" i="69"/>
  <c r="GN99" i="69"/>
  <c r="GM99" i="69"/>
  <c r="GL99" i="69"/>
  <c r="GK99" i="69"/>
  <c r="GJ99" i="69"/>
  <c r="GI99" i="69"/>
  <c r="GH99" i="69"/>
  <c r="GG99" i="69"/>
  <c r="GF99" i="69"/>
  <c r="GE99" i="69"/>
  <c r="GD99" i="69"/>
  <c r="GC99" i="69"/>
  <c r="GB99" i="69"/>
  <c r="GA99" i="69"/>
  <c r="FZ99" i="69"/>
  <c r="FY99" i="69"/>
  <c r="FX99" i="69"/>
  <c r="FW99" i="69"/>
  <c r="FV99" i="69"/>
  <c r="FU99" i="69"/>
  <c r="FT99" i="69"/>
  <c r="FS99" i="69"/>
  <c r="FR99" i="69"/>
  <c r="FQ99" i="69"/>
  <c r="FP99" i="69"/>
  <c r="FO99" i="69"/>
  <c r="FN99" i="69"/>
  <c r="FM99" i="69"/>
  <c r="FL99" i="69"/>
  <c r="FK99" i="69"/>
  <c r="FJ99" i="69"/>
  <c r="FI99" i="69"/>
  <c r="FH99" i="69"/>
  <c r="FG99" i="69"/>
  <c r="FF99" i="69"/>
  <c r="FE99" i="69"/>
  <c r="FD99" i="69"/>
  <c r="FC99" i="69"/>
  <c r="FB99" i="69"/>
  <c r="FA99" i="69"/>
  <c r="EZ99" i="69"/>
  <c r="EY99" i="69"/>
  <c r="EX99" i="69"/>
  <c r="EW99" i="69"/>
  <c r="EV99" i="69"/>
  <c r="EU99" i="69"/>
  <c r="ET99" i="69"/>
  <c r="ES99" i="69"/>
  <c r="ER99" i="69"/>
  <c r="EQ99" i="69"/>
  <c r="EP99" i="69"/>
  <c r="EO99" i="69"/>
  <c r="EN99" i="69"/>
  <c r="EM99" i="69"/>
  <c r="EL99" i="69"/>
  <c r="EK99" i="69"/>
  <c r="EJ99" i="69"/>
  <c r="EI99" i="69"/>
  <c r="EH99" i="69"/>
  <c r="EG99" i="69"/>
  <c r="EF99" i="69"/>
  <c r="EE99" i="69"/>
  <c r="ED99" i="69"/>
  <c r="EC99" i="69"/>
  <c r="HF98" i="69"/>
  <c r="HE98" i="69"/>
  <c r="HD98" i="69"/>
  <c r="HC98" i="69"/>
  <c r="HB98" i="69"/>
  <c r="HA98" i="69"/>
  <c r="GZ98" i="69"/>
  <c r="GY98" i="69"/>
  <c r="GX98" i="69"/>
  <c r="GW98" i="69"/>
  <c r="GV98" i="69"/>
  <c r="GU98" i="69"/>
  <c r="GT98" i="69"/>
  <c r="GS98" i="69"/>
  <c r="GR98" i="69"/>
  <c r="GQ98" i="69"/>
  <c r="GP98" i="69"/>
  <c r="GO98" i="69"/>
  <c r="GN98" i="69"/>
  <c r="GM98" i="69"/>
  <c r="GL98" i="69"/>
  <c r="GK98" i="69"/>
  <c r="GJ98" i="69"/>
  <c r="GI98" i="69"/>
  <c r="GH98" i="69"/>
  <c r="GG98" i="69"/>
  <c r="GF98" i="69"/>
  <c r="GE98" i="69"/>
  <c r="GD98" i="69"/>
  <c r="GC98" i="69"/>
  <c r="GB98" i="69"/>
  <c r="GA98" i="69"/>
  <c r="FZ98" i="69"/>
  <c r="FY98" i="69"/>
  <c r="FX98" i="69"/>
  <c r="FW98" i="69"/>
  <c r="FV98" i="69"/>
  <c r="FU98" i="69"/>
  <c r="FT98" i="69"/>
  <c r="FS98" i="69"/>
  <c r="FR98" i="69"/>
  <c r="FQ98" i="69"/>
  <c r="FP98" i="69"/>
  <c r="FO98" i="69"/>
  <c r="FN98" i="69"/>
  <c r="FM98" i="69"/>
  <c r="FL98" i="69"/>
  <c r="FK98" i="69"/>
  <c r="FJ98" i="69"/>
  <c r="FI98" i="69"/>
  <c r="FH98" i="69"/>
  <c r="FG98" i="69"/>
  <c r="FF98" i="69"/>
  <c r="FE98" i="69"/>
  <c r="FD98" i="69"/>
  <c r="FC98" i="69"/>
  <c r="FB98" i="69"/>
  <c r="FA98" i="69"/>
  <c r="EZ98" i="69"/>
  <c r="EY98" i="69"/>
  <c r="EX98" i="69"/>
  <c r="EW98" i="69"/>
  <c r="EV98" i="69"/>
  <c r="EU98" i="69"/>
  <c r="ET98" i="69"/>
  <c r="ES98" i="69"/>
  <c r="ER98" i="69"/>
  <c r="EQ98" i="69"/>
  <c r="EP98" i="69"/>
  <c r="EO98" i="69"/>
  <c r="EN98" i="69"/>
  <c r="EM98" i="69"/>
  <c r="EL98" i="69"/>
  <c r="EK98" i="69"/>
  <c r="EJ98" i="69"/>
  <c r="EI98" i="69"/>
  <c r="EH98" i="69"/>
  <c r="EG98" i="69"/>
  <c r="EF98" i="69"/>
  <c r="EE98" i="69"/>
  <c r="ED98" i="69"/>
  <c r="EC98" i="69"/>
  <c r="HF97" i="69"/>
  <c r="HE97" i="69"/>
  <c r="HD97" i="69"/>
  <c r="HC97" i="69"/>
  <c r="HB97" i="69"/>
  <c r="HA97" i="69"/>
  <c r="GZ97" i="69"/>
  <c r="GY97" i="69"/>
  <c r="GX97" i="69"/>
  <c r="GW97" i="69"/>
  <c r="GV97" i="69"/>
  <c r="GU97" i="69"/>
  <c r="GT97" i="69"/>
  <c r="GS97" i="69"/>
  <c r="GR97" i="69"/>
  <c r="GQ97" i="69"/>
  <c r="GP97" i="69"/>
  <c r="GO97" i="69"/>
  <c r="GN97" i="69"/>
  <c r="GM97" i="69"/>
  <c r="GL97" i="69"/>
  <c r="GK97" i="69"/>
  <c r="GJ97" i="69"/>
  <c r="GI97" i="69"/>
  <c r="GH97" i="69"/>
  <c r="GG97" i="69"/>
  <c r="GF97" i="69"/>
  <c r="GE97" i="69"/>
  <c r="GD97" i="69"/>
  <c r="GC97" i="69"/>
  <c r="GB97" i="69"/>
  <c r="GA97" i="69"/>
  <c r="FZ97" i="69"/>
  <c r="FY97" i="69"/>
  <c r="FX97" i="69"/>
  <c r="FW97" i="69"/>
  <c r="FV97" i="69"/>
  <c r="FU97" i="69"/>
  <c r="FT97" i="69"/>
  <c r="FS97" i="69"/>
  <c r="FR97" i="69"/>
  <c r="FQ97" i="69"/>
  <c r="FP97" i="69"/>
  <c r="FO97" i="69"/>
  <c r="FN97" i="69"/>
  <c r="FM97" i="69"/>
  <c r="FL97" i="69"/>
  <c r="FK97" i="69"/>
  <c r="FJ97" i="69"/>
  <c r="FI97" i="69"/>
  <c r="FH97" i="69"/>
  <c r="FG97" i="69"/>
  <c r="FF97" i="69"/>
  <c r="FE97" i="69"/>
  <c r="FD97" i="69"/>
  <c r="FC97" i="69"/>
  <c r="FB97" i="69"/>
  <c r="FA97" i="69"/>
  <c r="EZ97" i="69"/>
  <c r="EY97" i="69"/>
  <c r="EX97" i="69"/>
  <c r="EW97" i="69"/>
  <c r="EV97" i="69"/>
  <c r="EU97" i="69"/>
  <c r="ET97" i="69"/>
  <c r="ES97" i="69"/>
  <c r="ER97" i="69"/>
  <c r="EQ97" i="69"/>
  <c r="EP97" i="69"/>
  <c r="EO97" i="69"/>
  <c r="EN97" i="69"/>
  <c r="EM97" i="69"/>
  <c r="EL97" i="69"/>
  <c r="EK97" i="69"/>
  <c r="EJ97" i="69"/>
  <c r="EI97" i="69"/>
  <c r="EH97" i="69"/>
  <c r="EG97" i="69"/>
  <c r="EF97" i="69"/>
  <c r="EE97" i="69"/>
  <c r="ED97" i="69"/>
  <c r="EC97" i="69"/>
  <c r="HF96" i="69"/>
  <c r="HE96" i="69"/>
  <c r="HD96" i="69"/>
  <c r="HC96" i="69"/>
  <c r="HB96" i="69"/>
  <c r="HA96" i="69"/>
  <c r="GZ96" i="69"/>
  <c r="GY96" i="69"/>
  <c r="GX96" i="69"/>
  <c r="GW96" i="69"/>
  <c r="GV96" i="69"/>
  <c r="GU96" i="69"/>
  <c r="GT96" i="69"/>
  <c r="GS96" i="69"/>
  <c r="GR96" i="69"/>
  <c r="GQ96" i="69"/>
  <c r="GP96" i="69"/>
  <c r="GO96" i="69"/>
  <c r="GN96" i="69"/>
  <c r="GM96" i="69"/>
  <c r="GL96" i="69"/>
  <c r="GK96" i="69"/>
  <c r="GJ96" i="69"/>
  <c r="GI96" i="69"/>
  <c r="GH96" i="69"/>
  <c r="GG96" i="69"/>
  <c r="GF96" i="69"/>
  <c r="GE96" i="69"/>
  <c r="GD96" i="69"/>
  <c r="GC96" i="69"/>
  <c r="GB96" i="69"/>
  <c r="GA96" i="69"/>
  <c r="FZ96" i="69"/>
  <c r="FY96" i="69"/>
  <c r="FX96" i="69"/>
  <c r="FW96" i="69"/>
  <c r="FV96" i="69"/>
  <c r="FU96" i="69"/>
  <c r="FT96" i="69"/>
  <c r="FS96" i="69"/>
  <c r="FR96" i="69"/>
  <c r="FQ96" i="69"/>
  <c r="FP96" i="69"/>
  <c r="FO96" i="69"/>
  <c r="FN96" i="69"/>
  <c r="FM96" i="69"/>
  <c r="FL96" i="69"/>
  <c r="FK96" i="69"/>
  <c r="FJ96" i="69"/>
  <c r="FI96" i="69"/>
  <c r="FH96" i="69"/>
  <c r="FG96" i="69"/>
  <c r="FF96" i="69"/>
  <c r="FE96" i="69"/>
  <c r="FD96" i="69"/>
  <c r="FC96" i="69"/>
  <c r="FB96" i="69"/>
  <c r="FA96" i="69"/>
  <c r="EZ96" i="69"/>
  <c r="EY96" i="69"/>
  <c r="EX96" i="69"/>
  <c r="EW96" i="69"/>
  <c r="EV96" i="69"/>
  <c r="EU96" i="69"/>
  <c r="ET96" i="69"/>
  <c r="ES96" i="69"/>
  <c r="ER96" i="69"/>
  <c r="EQ96" i="69"/>
  <c r="EP96" i="69"/>
  <c r="EO96" i="69"/>
  <c r="EN96" i="69"/>
  <c r="EM96" i="69"/>
  <c r="EL96" i="69"/>
  <c r="EK96" i="69"/>
  <c r="EJ96" i="69"/>
  <c r="EI96" i="69"/>
  <c r="EH96" i="69"/>
  <c r="EG96" i="69"/>
  <c r="EF96" i="69"/>
  <c r="EE96" i="69"/>
  <c r="ED96" i="69"/>
  <c r="EC96" i="69"/>
  <c r="HF95" i="69"/>
  <c r="HE95" i="69"/>
  <c r="HD95" i="69"/>
  <c r="HC95" i="69"/>
  <c r="HB95" i="69"/>
  <c r="HA95" i="69"/>
  <c r="GZ95" i="69"/>
  <c r="GY95" i="69"/>
  <c r="GX95" i="69"/>
  <c r="GW95" i="69"/>
  <c r="GV95" i="69"/>
  <c r="GU95" i="69"/>
  <c r="GT95" i="69"/>
  <c r="GS95" i="69"/>
  <c r="GR95" i="69"/>
  <c r="GQ95" i="69"/>
  <c r="GP95" i="69"/>
  <c r="GO95" i="69"/>
  <c r="GN95" i="69"/>
  <c r="GM95" i="69"/>
  <c r="GL95" i="69"/>
  <c r="GK95" i="69"/>
  <c r="GJ95" i="69"/>
  <c r="GI95" i="69"/>
  <c r="GH95" i="69"/>
  <c r="GG95" i="69"/>
  <c r="GF95" i="69"/>
  <c r="GE95" i="69"/>
  <c r="GD95" i="69"/>
  <c r="GC95" i="69"/>
  <c r="GB95" i="69"/>
  <c r="GA95" i="69"/>
  <c r="FZ95" i="69"/>
  <c r="FY95" i="69"/>
  <c r="FX95" i="69"/>
  <c r="FW95" i="69"/>
  <c r="FV95" i="69"/>
  <c r="FU95" i="69"/>
  <c r="FT95" i="69"/>
  <c r="FS95" i="69"/>
  <c r="FR95" i="69"/>
  <c r="FQ95" i="69"/>
  <c r="FP95" i="69"/>
  <c r="FO95" i="69"/>
  <c r="FN95" i="69"/>
  <c r="FM95" i="69"/>
  <c r="FL95" i="69"/>
  <c r="FK95" i="69"/>
  <c r="FJ95" i="69"/>
  <c r="FI95" i="69"/>
  <c r="FH95" i="69"/>
  <c r="FG95" i="69"/>
  <c r="FF95" i="69"/>
  <c r="FE95" i="69"/>
  <c r="FD95" i="69"/>
  <c r="FC95" i="69"/>
  <c r="FB95" i="69"/>
  <c r="FA95" i="69"/>
  <c r="EZ95" i="69"/>
  <c r="EY95" i="69"/>
  <c r="EX95" i="69"/>
  <c r="EW95" i="69"/>
  <c r="EV95" i="69"/>
  <c r="EU95" i="69"/>
  <c r="ET95" i="69"/>
  <c r="ES95" i="69"/>
  <c r="ER95" i="69"/>
  <c r="EQ95" i="69"/>
  <c r="EP95" i="69"/>
  <c r="EO95" i="69"/>
  <c r="EN95" i="69"/>
  <c r="EM95" i="69"/>
  <c r="EL95" i="69"/>
  <c r="EK95" i="69"/>
  <c r="EJ95" i="69"/>
  <c r="EI95" i="69"/>
  <c r="EH95" i="69"/>
  <c r="EG95" i="69"/>
  <c r="EF95" i="69"/>
  <c r="EE95" i="69"/>
  <c r="ED95" i="69"/>
  <c r="EC95" i="69"/>
  <c r="HF94" i="69"/>
  <c r="HE94" i="69"/>
  <c r="HD94" i="69"/>
  <c r="HC94" i="69"/>
  <c r="HB94" i="69"/>
  <c r="HA94" i="69"/>
  <c r="GZ94" i="69"/>
  <c r="GY94" i="69"/>
  <c r="GX94" i="69"/>
  <c r="GW94" i="69"/>
  <c r="GV94" i="69"/>
  <c r="GU94" i="69"/>
  <c r="GT94" i="69"/>
  <c r="GS94" i="69"/>
  <c r="GR94" i="69"/>
  <c r="GQ94" i="69"/>
  <c r="GP94" i="69"/>
  <c r="GO94" i="69"/>
  <c r="GN94" i="69"/>
  <c r="GM94" i="69"/>
  <c r="GL94" i="69"/>
  <c r="GK94" i="69"/>
  <c r="GJ94" i="69"/>
  <c r="GI94" i="69"/>
  <c r="GH94" i="69"/>
  <c r="GG94" i="69"/>
  <c r="GF94" i="69"/>
  <c r="GE94" i="69"/>
  <c r="GD94" i="69"/>
  <c r="GC94" i="69"/>
  <c r="GB94" i="69"/>
  <c r="GA94" i="69"/>
  <c r="FZ94" i="69"/>
  <c r="FY94" i="69"/>
  <c r="FX94" i="69"/>
  <c r="FW94" i="69"/>
  <c r="FV94" i="69"/>
  <c r="FU94" i="69"/>
  <c r="FT94" i="69"/>
  <c r="FS94" i="69"/>
  <c r="FR94" i="69"/>
  <c r="FQ94" i="69"/>
  <c r="FP94" i="69"/>
  <c r="FO94" i="69"/>
  <c r="FN94" i="69"/>
  <c r="FM94" i="69"/>
  <c r="FL94" i="69"/>
  <c r="FK94" i="69"/>
  <c r="FJ94" i="69"/>
  <c r="FI94" i="69"/>
  <c r="FH94" i="69"/>
  <c r="FG94" i="69"/>
  <c r="FF94" i="69"/>
  <c r="FE94" i="69"/>
  <c r="FD94" i="69"/>
  <c r="FC94" i="69"/>
  <c r="FB94" i="69"/>
  <c r="FA94" i="69"/>
  <c r="EZ94" i="69"/>
  <c r="EY94" i="69"/>
  <c r="EX94" i="69"/>
  <c r="EW94" i="69"/>
  <c r="EV94" i="69"/>
  <c r="EU94" i="69"/>
  <c r="ET94" i="69"/>
  <c r="ES94" i="69"/>
  <c r="ER94" i="69"/>
  <c r="EQ94" i="69"/>
  <c r="EP94" i="69"/>
  <c r="EO94" i="69"/>
  <c r="EN94" i="69"/>
  <c r="EM94" i="69"/>
  <c r="EL94" i="69"/>
  <c r="EK94" i="69"/>
  <c r="EJ94" i="69"/>
  <c r="EI94" i="69"/>
  <c r="EH94" i="69"/>
  <c r="EG94" i="69"/>
  <c r="EF94" i="69"/>
  <c r="EE94" i="69"/>
  <c r="ED94" i="69"/>
  <c r="EC94" i="69"/>
  <c r="HF93" i="69"/>
  <c r="HE93" i="69"/>
  <c r="HD93" i="69"/>
  <c r="HC93" i="69"/>
  <c r="HB93" i="69"/>
  <c r="HA93" i="69"/>
  <c r="GZ93" i="69"/>
  <c r="GY93" i="69"/>
  <c r="GX93" i="69"/>
  <c r="GW93" i="69"/>
  <c r="GV93" i="69"/>
  <c r="GU93" i="69"/>
  <c r="GT93" i="69"/>
  <c r="GS93" i="69"/>
  <c r="GR93" i="69"/>
  <c r="GQ93" i="69"/>
  <c r="GP93" i="69"/>
  <c r="GO93" i="69"/>
  <c r="GN93" i="69"/>
  <c r="GM93" i="69"/>
  <c r="GL93" i="69"/>
  <c r="GK93" i="69"/>
  <c r="GJ93" i="69"/>
  <c r="GI93" i="69"/>
  <c r="GH93" i="69"/>
  <c r="GG93" i="69"/>
  <c r="GF93" i="69"/>
  <c r="GE93" i="69"/>
  <c r="GD93" i="69"/>
  <c r="GC93" i="69"/>
  <c r="GB93" i="69"/>
  <c r="GA93" i="69"/>
  <c r="FZ93" i="69"/>
  <c r="FY93" i="69"/>
  <c r="FX93" i="69"/>
  <c r="FW93" i="69"/>
  <c r="FV93" i="69"/>
  <c r="FU93" i="69"/>
  <c r="FT93" i="69"/>
  <c r="FS93" i="69"/>
  <c r="FR93" i="69"/>
  <c r="FQ93" i="69"/>
  <c r="FP93" i="69"/>
  <c r="FO93" i="69"/>
  <c r="FN93" i="69"/>
  <c r="FM93" i="69"/>
  <c r="FL93" i="69"/>
  <c r="FK93" i="69"/>
  <c r="FJ93" i="69"/>
  <c r="FI93" i="69"/>
  <c r="FH93" i="69"/>
  <c r="FG93" i="69"/>
  <c r="FF93" i="69"/>
  <c r="FE93" i="69"/>
  <c r="FD93" i="69"/>
  <c r="FC93" i="69"/>
  <c r="FB93" i="69"/>
  <c r="FA93" i="69"/>
  <c r="EZ93" i="69"/>
  <c r="EY93" i="69"/>
  <c r="EX93" i="69"/>
  <c r="EW93" i="69"/>
  <c r="EV93" i="69"/>
  <c r="EU93" i="69"/>
  <c r="ET93" i="69"/>
  <c r="ES93" i="69"/>
  <c r="ER93" i="69"/>
  <c r="EQ93" i="69"/>
  <c r="EP93" i="69"/>
  <c r="EO93" i="69"/>
  <c r="EN93" i="69"/>
  <c r="EM93" i="69"/>
  <c r="EL93" i="69"/>
  <c r="EK93" i="69"/>
  <c r="EJ93" i="69"/>
  <c r="EI93" i="69"/>
  <c r="EH93" i="69"/>
  <c r="EG93" i="69"/>
  <c r="EF93" i="69"/>
  <c r="EE93" i="69"/>
  <c r="ED93" i="69"/>
  <c r="EC93" i="69"/>
  <c r="HF92" i="69"/>
  <c r="HE92" i="69"/>
  <c r="HD92" i="69"/>
  <c r="HC92" i="69"/>
  <c r="HB92" i="69"/>
  <c r="HA92" i="69"/>
  <c r="GZ92" i="69"/>
  <c r="GY92" i="69"/>
  <c r="GX92" i="69"/>
  <c r="GW92" i="69"/>
  <c r="GV92" i="69"/>
  <c r="GU92" i="69"/>
  <c r="GT92" i="69"/>
  <c r="GS92" i="69"/>
  <c r="GR92" i="69"/>
  <c r="GQ92" i="69"/>
  <c r="GP92" i="69"/>
  <c r="GO92" i="69"/>
  <c r="GN92" i="69"/>
  <c r="GM92" i="69"/>
  <c r="GL92" i="69"/>
  <c r="GK92" i="69"/>
  <c r="GJ92" i="69"/>
  <c r="GI92" i="69"/>
  <c r="GH92" i="69"/>
  <c r="GG92" i="69"/>
  <c r="GF92" i="69"/>
  <c r="GE92" i="69"/>
  <c r="GD92" i="69"/>
  <c r="GC92" i="69"/>
  <c r="GB92" i="69"/>
  <c r="GA92" i="69"/>
  <c r="FZ92" i="69"/>
  <c r="FY92" i="69"/>
  <c r="FX92" i="69"/>
  <c r="FW92" i="69"/>
  <c r="FV92" i="69"/>
  <c r="FU92" i="69"/>
  <c r="FT92" i="69"/>
  <c r="FS92" i="69"/>
  <c r="FR92" i="69"/>
  <c r="FQ92" i="69"/>
  <c r="FP92" i="69"/>
  <c r="FO92" i="69"/>
  <c r="FN92" i="69"/>
  <c r="FM92" i="69"/>
  <c r="FL92" i="69"/>
  <c r="FK92" i="69"/>
  <c r="FJ92" i="69"/>
  <c r="FI92" i="69"/>
  <c r="FH92" i="69"/>
  <c r="FG92" i="69"/>
  <c r="FF92" i="69"/>
  <c r="FE92" i="69"/>
  <c r="FD92" i="69"/>
  <c r="FC92" i="69"/>
  <c r="FB92" i="69"/>
  <c r="FA92" i="69"/>
  <c r="EZ92" i="69"/>
  <c r="EY92" i="69"/>
  <c r="EX92" i="69"/>
  <c r="EW92" i="69"/>
  <c r="EV92" i="69"/>
  <c r="EU92" i="69"/>
  <c r="ET92" i="69"/>
  <c r="ES92" i="69"/>
  <c r="ER92" i="69"/>
  <c r="EQ92" i="69"/>
  <c r="EP92" i="69"/>
  <c r="EO92" i="69"/>
  <c r="EN92" i="69"/>
  <c r="EM92" i="69"/>
  <c r="EL92" i="69"/>
  <c r="EK92" i="69"/>
  <c r="EJ92" i="69"/>
  <c r="EI92" i="69"/>
  <c r="EH92" i="69"/>
  <c r="EG92" i="69"/>
  <c r="EF92" i="69"/>
  <c r="EE92" i="69"/>
  <c r="ED92" i="69"/>
  <c r="EC92" i="69"/>
  <c r="HF91" i="69"/>
  <c r="HE91" i="69"/>
  <c r="HD91" i="69"/>
  <c r="HC91" i="69"/>
  <c r="HB91" i="69"/>
  <c r="HA91" i="69"/>
  <c r="GZ91" i="69"/>
  <c r="GY91" i="69"/>
  <c r="GX91" i="69"/>
  <c r="GW91" i="69"/>
  <c r="GV91" i="69"/>
  <c r="GU91" i="69"/>
  <c r="GT91" i="69"/>
  <c r="GS91" i="69"/>
  <c r="GR91" i="69"/>
  <c r="GQ91" i="69"/>
  <c r="GP91" i="69"/>
  <c r="GO91" i="69"/>
  <c r="GN91" i="69"/>
  <c r="GM91" i="69"/>
  <c r="GL91" i="69"/>
  <c r="GK91" i="69"/>
  <c r="GJ91" i="69"/>
  <c r="GI91" i="69"/>
  <c r="GH91" i="69"/>
  <c r="GG91" i="69"/>
  <c r="GF91" i="69"/>
  <c r="GE91" i="69"/>
  <c r="GD91" i="69"/>
  <c r="GC91" i="69"/>
  <c r="GB91" i="69"/>
  <c r="GA91" i="69"/>
  <c r="FZ91" i="69"/>
  <c r="FY91" i="69"/>
  <c r="FX91" i="69"/>
  <c r="FW91" i="69"/>
  <c r="FV91" i="69"/>
  <c r="FU91" i="69"/>
  <c r="FT91" i="69"/>
  <c r="FS91" i="69"/>
  <c r="FR91" i="69"/>
  <c r="FQ91" i="69"/>
  <c r="FP91" i="69"/>
  <c r="FO91" i="69"/>
  <c r="FN91" i="69"/>
  <c r="FM91" i="69"/>
  <c r="FL91" i="69"/>
  <c r="FK91" i="69"/>
  <c r="FJ91" i="69"/>
  <c r="FI91" i="69"/>
  <c r="FH91" i="69"/>
  <c r="FG91" i="69"/>
  <c r="FF91" i="69"/>
  <c r="FE91" i="69"/>
  <c r="FD91" i="69"/>
  <c r="FC91" i="69"/>
  <c r="FB91" i="69"/>
  <c r="FA91" i="69"/>
  <c r="EZ91" i="69"/>
  <c r="EY91" i="69"/>
  <c r="EX91" i="69"/>
  <c r="EW91" i="69"/>
  <c r="EV91" i="69"/>
  <c r="EU91" i="69"/>
  <c r="ET91" i="69"/>
  <c r="ES91" i="69"/>
  <c r="ER91" i="69"/>
  <c r="EQ91" i="69"/>
  <c r="EP91" i="69"/>
  <c r="EO91" i="69"/>
  <c r="EN91" i="69"/>
  <c r="EM91" i="69"/>
  <c r="EL91" i="69"/>
  <c r="EK91" i="69"/>
  <c r="EJ91" i="69"/>
  <c r="EI91" i="69"/>
  <c r="EH91" i="69"/>
  <c r="EG91" i="69"/>
  <c r="EF91" i="69"/>
  <c r="EE91" i="69"/>
  <c r="ED91" i="69"/>
  <c r="EC91" i="69"/>
  <c r="HF90" i="69"/>
  <c r="HE90" i="69"/>
  <c r="HD90" i="69"/>
  <c r="HC90" i="69"/>
  <c r="HB90" i="69"/>
  <c r="HA90" i="69"/>
  <c r="GZ90" i="69"/>
  <c r="GY90" i="69"/>
  <c r="GX90" i="69"/>
  <c r="GW90" i="69"/>
  <c r="GV90" i="69"/>
  <c r="GU90" i="69"/>
  <c r="GT90" i="69"/>
  <c r="GS90" i="69"/>
  <c r="GR90" i="69"/>
  <c r="GQ90" i="69"/>
  <c r="GP90" i="69"/>
  <c r="GO90" i="69"/>
  <c r="GN90" i="69"/>
  <c r="GM90" i="69"/>
  <c r="GL90" i="69"/>
  <c r="GK90" i="69"/>
  <c r="GJ90" i="69"/>
  <c r="GI90" i="69"/>
  <c r="GH90" i="69"/>
  <c r="GG90" i="69"/>
  <c r="GF90" i="69"/>
  <c r="GE90" i="69"/>
  <c r="GD90" i="69"/>
  <c r="GC90" i="69"/>
  <c r="GB90" i="69"/>
  <c r="GA90" i="69"/>
  <c r="FZ90" i="69"/>
  <c r="FY90" i="69"/>
  <c r="FX90" i="69"/>
  <c r="FW90" i="69"/>
  <c r="FV90" i="69"/>
  <c r="FU90" i="69"/>
  <c r="FT90" i="69"/>
  <c r="FS90" i="69"/>
  <c r="FR90" i="69"/>
  <c r="FQ90" i="69"/>
  <c r="FP90" i="69"/>
  <c r="FO90" i="69"/>
  <c r="FN90" i="69"/>
  <c r="FM90" i="69"/>
  <c r="FL90" i="69"/>
  <c r="FK90" i="69"/>
  <c r="FJ90" i="69"/>
  <c r="FI90" i="69"/>
  <c r="FH90" i="69"/>
  <c r="FG90" i="69"/>
  <c r="FF90" i="69"/>
  <c r="FE90" i="69"/>
  <c r="FD90" i="69"/>
  <c r="FC90" i="69"/>
  <c r="FB90" i="69"/>
  <c r="FA90" i="69"/>
  <c r="EZ90" i="69"/>
  <c r="EY90" i="69"/>
  <c r="EX90" i="69"/>
  <c r="EW90" i="69"/>
  <c r="EV90" i="69"/>
  <c r="EU90" i="69"/>
  <c r="ET90" i="69"/>
  <c r="ES90" i="69"/>
  <c r="ER90" i="69"/>
  <c r="EQ90" i="69"/>
  <c r="EP90" i="69"/>
  <c r="EO90" i="69"/>
  <c r="EN90" i="69"/>
  <c r="EM90" i="69"/>
  <c r="EL90" i="69"/>
  <c r="EK90" i="69"/>
  <c r="EJ90" i="69"/>
  <c r="EI90" i="69"/>
  <c r="EH90" i="69"/>
  <c r="EG90" i="69"/>
  <c r="EF90" i="69"/>
  <c r="EE90" i="69"/>
  <c r="ED90" i="69"/>
  <c r="EC90" i="69"/>
  <c r="HF89" i="69"/>
  <c r="HE89" i="69"/>
  <c r="HD89" i="69"/>
  <c r="HC89" i="69"/>
  <c r="HB89" i="69"/>
  <c r="HA89" i="69"/>
  <c r="GZ89" i="69"/>
  <c r="GY89" i="69"/>
  <c r="GX89" i="69"/>
  <c r="GW89" i="69"/>
  <c r="GV89" i="69"/>
  <c r="GU89" i="69"/>
  <c r="GT89" i="69"/>
  <c r="GS89" i="69"/>
  <c r="GR89" i="69"/>
  <c r="GQ89" i="69"/>
  <c r="GP89" i="69"/>
  <c r="GO89" i="69"/>
  <c r="GN89" i="69"/>
  <c r="GM89" i="69"/>
  <c r="GL89" i="69"/>
  <c r="GK89" i="69"/>
  <c r="GJ89" i="69"/>
  <c r="GI89" i="69"/>
  <c r="GH89" i="69"/>
  <c r="GG89" i="69"/>
  <c r="GF89" i="69"/>
  <c r="GE89" i="69"/>
  <c r="GD89" i="69"/>
  <c r="GC89" i="69"/>
  <c r="GB89" i="69"/>
  <c r="GA89" i="69"/>
  <c r="FZ89" i="69"/>
  <c r="FY89" i="69"/>
  <c r="FX89" i="69"/>
  <c r="FW89" i="69"/>
  <c r="FV89" i="69"/>
  <c r="FU89" i="69"/>
  <c r="FT89" i="69"/>
  <c r="FS89" i="69"/>
  <c r="FR89" i="69"/>
  <c r="FQ89" i="69"/>
  <c r="FP89" i="69"/>
  <c r="FO89" i="69"/>
  <c r="FN89" i="69"/>
  <c r="FM89" i="69"/>
  <c r="FL89" i="69"/>
  <c r="FK89" i="69"/>
  <c r="FJ89" i="69"/>
  <c r="FI89" i="69"/>
  <c r="FH89" i="69"/>
  <c r="FG89" i="69"/>
  <c r="FF89" i="69"/>
  <c r="FE89" i="69"/>
  <c r="FD89" i="69"/>
  <c r="FC89" i="69"/>
  <c r="FB89" i="69"/>
  <c r="FA89" i="69"/>
  <c r="EZ89" i="69"/>
  <c r="EY89" i="69"/>
  <c r="EX89" i="69"/>
  <c r="EW89" i="69"/>
  <c r="EV89" i="69"/>
  <c r="EU89" i="69"/>
  <c r="ET89" i="69"/>
  <c r="ES89" i="69"/>
  <c r="ER89" i="69"/>
  <c r="EQ89" i="69"/>
  <c r="EP89" i="69"/>
  <c r="EO89" i="69"/>
  <c r="EN89" i="69"/>
  <c r="EM89" i="69"/>
  <c r="EL89" i="69"/>
  <c r="EK89" i="69"/>
  <c r="EJ89" i="69"/>
  <c r="EI89" i="69"/>
  <c r="EH89" i="69"/>
  <c r="EG89" i="69"/>
  <c r="EF89" i="69"/>
  <c r="EE89" i="69"/>
  <c r="ED89" i="69"/>
  <c r="EC89" i="69"/>
  <c r="HF88" i="69"/>
  <c r="HE88" i="69"/>
  <c r="HD88" i="69"/>
  <c r="HC88" i="69"/>
  <c r="HB88" i="69"/>
  <c r="HA88" i="69"/>
  <c r="GZ88" i="69"/>
  <c r="GY88" i="69"/>
  <c r="GX88" i="69"/>
  <c r="GW88" i="69"/>
  <c r="GV88" i="69"/>
  <c r="GU88" i="69"/>
  <c r="GT88" i="69"/>
  <c r="GS88" i="69"/>
  <c r="GR88" i="69"/>
  <c r="GQ88" i="69"/>
  <c r="GP88" i="69"/>
  <c r="GO88" i="69"/>
  <c r="GN88" i="69"/>
  <c r="GM88" i="69"/>
  <c r="GL88" i="69"/>
  <c r="GK88" i="69"/>
  <c r="GJ88" i="69"/>
  <c r="GI88" i="69"/>
  <c r="GH88" i="69"/>
  <c r="GG88" i="69"/>
  <c r="GF88" i="69"/>
  <c r="GE88" i="69"/>
  <c r="GD88" i="69"/>
  <c r="GC88" i="69"/>
  <c r="GB88" i="69"/>
  <c r="GA88" i="69"/>
  <c r="FZ88" i="69"/>
  <c r="FY88" i="69"/>
  <c r="FX88" i="69"/>
  <c r="FW88" i="69"/>
  <c r="FV88" i="69"/>
  <c r="FU88" i="69"/>
  <c r="FT88" i="69"/>
  <c r="FS88" i="69"/>
  <c r="FR88" i="69"/>
  <c r="FQ88" i="69"/>
  <c r="FP88" i="69"/>
  <c r="FO88" i="69"/>
  <c r="FN88" i="69"/>
  <c r="FM88" i="69"/>
  <c r="FL88" i="69"/>
  <c r="FK88" i="69"/>
  <c r="FJ88" i="69"/>
  <c r="FI88" i="69"/>
  <c r="FH88" i="69"/>
  <c r="FG88" i="69"/>
  <c r="FF88" i="69"/>
  <c r="FE88" i="69"/>
  <c r="FD88" i="69"/>
  <c r="FC88" i="69"/>
  <c r="FB88" i="69"/>
  <c r="FA88" i="69"/>
  <c r="EZ88" i="69"/>
  <c r="EY88" i="69"/>
  <c r="EX88" i="69"/>
  <c r="EW88" i="69"/>
  <c r="EV88" i="69"/>
  <c r="EU88" i="69"/>
  <c r="ET88" i="69"/>
  <c r="ES88" i="69"/>
  <c r="ER88" i="69"/>
  <c r="EQ88" i="69"/>
  <c r="EP88" i="69"/>
  <c r="EO88" i="69"/>
  <c r="EN88" i="69"/>
  <c r="EM88" i="69"/>
  <c r="EL88" i="69"/>
  <c r="EK88" i="69"/>
  <c r="EJ88" i="69"/>
  <c r="EI88" i="69"/>
  <c r="EH88" i="69"/>
  <c r="EG88" i="69"/>
  <c r="EF88" i="69"/>
  <c r="EE88" i="69"/>
  <c r="ED88" i="69"/>
  <c r="EC88" i="69"/>
  <c r="HF87" i="69"/>
  <c r="HE87" i="69"/>
  <c r="HD87" i="69"/>
  <c r="HC87" i="69"/>
  <c r="HB87" i="69"/>
  <c r="HA87" i="69"/>
  <c r="GZ87" i="69"/>
  <c r="GY87" i="69"/>
  <c r="GX87" i="69"/>
  <c r="GW87" i="69"/>
  <c r="GV87" i="69"/>
  <c r="GU87" i="69"/>
  <c r="GT87" i="69"/>
  <c r="GS87" i="69"/>
  <c r="GR87" i="69"/>
  <c r="GQ87" i="69"/>
  <c r="GP87" i="69"/>
  <c r="GO87" i="69"/>
  <c r="GN87" i="69"/>
  <c r="GM87" i="69"/>
  <c r="GL87" i="69"/>
  <c r="GK87" i="69"/>
  <c r="GJ87" i="69"/>
  <c r="GI87" i="69"/>
  <c r="GH87" i="69"/>
  <c r="GG87" i="69"/>
  <c r="GF87" i="69"/>
  <c r="GE87" i="69"/>
  <c r="GD87" i="69"/>
  <c r="GC87" i="69"/>
  <c r="GB87" i="69"/>
  <c r="GA87" i="69"/>
  <c r="FZ87" i="69"/>
  <c r="FY87" i="69"/>
  <c r="FX87" i="69"/>
  <c r="FW87" i="69"/>
  <c r="FV87" i="69"/>
  <c r="FU87" i="69"/>
  <c r="FT87" i="69"/>
  <c r="FS87" i="69"/>
  <c r="FR87" i="69"/>
  <c r="FQ87" i="69"/>
  <c r="FP87" i="69"/>
  <c r="FO87" i="69"/>
  <c r="FN87" i="69"/>
  <c r="FM87" i="69"/>
  <c r="FL87" i="69"/>
  <c r="FK87" i="69"/>
  <c r="FJ87" i="69"/>
  <c r="FI87" i="69"/>
  <c r="FH87" i="69"/>
  <c r="FG87" i="69"/>
  <c r="FF87" i="69"/>
  <c r="FE87" i="69"/>
  <c r="FD87" i="69"/>
  <c r="FC87" i="69"/>
  <c r="FB87" i="69"/>
  <c r="FA87" i="69"/>
  <c r="EZ87" i="69"/>
  <c r="EY87" i="69"/>
  <c r="EX87" i="69"/>
  <c r="EW87" i="69"/>
  <c r="EV87" i="69"/>
  <c r="EU87" i="69"/>
  <c r="ET87" i="69"/>
  <c r="ES87" i="69"/>
  <c r="ER87" i="69"/>
  <c r="EQ87" i="69"/>
  <c r="EP87" i="69"/>
  <c r="EO87" i="69"/>
  <c r="EN87" i="69"/>
  <c r="EM87" i="69"/>
  <c r="EL87" i="69"/>
  <c r="EK87" i="69"/>
  <c r="EJ87" i="69"/>
  <c r="EI87" i="69"/>
  <c r="EH87" i="69"/>
  <c r="EG87" i="69"/>
  <c r="EF87" i="69"/>
  <c r="EE87" i="69"/>
  <c r="ED87" i="69"/>
  <c r="EC87" i="69"/>
  <c r="HF86" i="69"/>
  <c r="HE86" i="69"/>
  <c r="HD86" i="69"/>
  <c r="HC86" i="69"/>
  <c r="HB86" i="69"/>
  <c r="HA86" i="69"/>
  <c r="GZ86" i="69"/>
  <c r="GY86" i="69"/>
  <c r="GX86" i="69"/>
  <c r="GW86" i="69"/>
  <c r="GV86" i="69"/>
  <c r="GU86" i="69"/>
  <c r="GT86" i="69"/>
  <c r="GS86" i="69"/>
  <c r="GR86" i="69"/>
  <c r="GQ86" i="69"/>
  <c r="GP86" i="69"/>
  <c r="GO86" i="69"/>
  <c r="GN86" i="69"/>
  <c r="GM86" i="69"/>
  <c r="GL86" i="69"/>
  <c r="GK86" i="69"/>
  <c r="GJ86" i="69"/>
  <c r="GI86" i="69"/>
  <c r="GH86" i="69"/>
  <c r="GG86" i="69"/>
  <c r="GF86" i="69"/>
  <c r="GE86" i="69"/>
  <c r="GD86" i="69"/>
  <c r="GC86" i="69"/>
  <c r="GB86" i="69"/>
  <c r="GA86" i="69"/>
  <c r="FZ86" i="69"/>
  <c r="FY86" i="69"/>
  <c r="FX86" i="69"/>
  <c r="FW86" i="69"/>
  <c r="FV86" i="69"/>
  <c r="FU86" i="69"/>
  <c r="FT86" i="69"/>
  <c r="FS86" i="69"/>
  <c r="FR86" i="69"/>
  <c r="FQ86" i="69"/>
  <c r="FP86" i="69"/>
  <c r="FO86" i="69"/>
  <c r="FN86" i="69"/>
  <c r="FM86" i="69"/>
  <c r="FL86" i="69"/>
  <c r="FK86" i="69"/>
  <c r="FJ86" i="69"/>
  <c r="FI86" i="69"/>
  <c r="FH86" i="69"/>
  <c r="FG86" i="69"/>
  <c r="FF86" i="69"/>
  <c r="FE86" i="69"/>
  <c r="FD86" i="69"/>
  <c r="FC86" i="69"/>
  <c r="FB86" i="69"/>
  <c r="FA86" i="69"/>
  <c r="EZ86" i="69"/>
  <c r="EY86" i="69"/>
  <c r="EX86" i="69"/>
  <c r="EW86" i="69"/>
  <c r="EV86" i="69"/>
  <c r="EU86" i="69"/>
  <c r="ET86" i="69"/>
  <c r="ES86" i="69"/>
  <c r="ER86" i="69"/>
  <c r="EQ86" i="69"/>
  <c r="EP86" i="69"/>
  <c r="EO86" i="69"/>
  <c r="EN86" i="69"/>
  <c r="EM86" i="69"/>
  <c r="EL86" i="69"/>
  <c r="EK86" i="69"/>
  <c r="EJ86" i="69"/>
  <c r="EI86" i="69"/>
  <c r="EH86" i="69"/>
  <c r="EG86" i="69"/>
  <c r="EF86" i="69"/>
  <c r="EE86" i="69"/>
  <c r="ED86" i="69"/>
  <c r="EC86" i="69"/>
  <c r="HF85" i="69"/>
  <c r="HE85" i="69"/>
  <c r="HD85" i="69"/>
  <c r="HC85" i="69"/>
  <c r="HB85" i="69"/>
  <c r="HA85" i="69"/>
  <c r="GZ85" i="69"/>
  <c r="GY85" i="69"/>
  <c r="GX85" i="69"/>
  <c r="GW85" i="69"/>
  <c r="GV85" i="69"/>
  <c r="GU85" i="69"/>
  <c r="GT85" i="69"/>
  <c r="GS85" i="69"/>
  <c r="GR85" i="69"/>
  <c r="GQ85" i="69"/>
  <c r="GP85" i="69"/>
  <c r="GO85" i="69"/>
  <c r="GN85" i="69"/>
  <c r="GM85" i="69"/>
  <c r="GL85" i="69"/>
  <c r="GK85" i="69"/>
  <c r="GJ85" i="69"/>
  <c r="GI85" i="69"/>
  <c r="GH85" i="69"/>
  <c r="GG85" i="69"/>
  <c r="GF85" i="69"/>
  <c r="GE85" i="69"/>
  <c r="GD85" i="69"/>
  <c r="GC85" i="69"/>
  <c r="GB85" i="69"/>
  <c r="GA85" i="69"/>
  <c r="FZ85" i="69"/>
  <c r="FY85" i="69"/>
  <c r="FX85" i="69"/>
  <c r="FW85" i="69"/>
  <c r="FV85" i="69"/>
  <c r="FU85" i="69"/>
  <c r="FT85" i="69"/>
  <c r="FS85" i="69"/>
  <c r="FR85" i="69"/>
  <c r="FQ85" i="69"/>
  <c r="FP85" i="69"/>
  <c r="FO85" i="69"/>
  <c r="FN85" i="69"/>
  <c r="FM85" i="69"/>
  <c r="FL85" i="69"/>
  <c r="FK85" i="69"/>
  <c r="FJ85" i="69"/>
  <c r="FI85" i="69"/>
  <c r="FH85" i="69"/>
  <c r="FG85" i="69"/>
  <c r="FF85" i="69"/>
  <c r="FE85" i="69"/>
  <c r="FD85" i="69"/>
  <c r="FC85" i="69"/>
  <c r="FB85" i="69"/>
  <c r="FA85" i="69"/>
  <c r="EZ85" i="69"/>
  <c r="EY85" i="69"/>
  <c r="EX85" i="69"/>
  <c r="EW85" i="69"/>
  <c r="EV85" i="69"/>
  <c r="EU85" i="69"/>
  <c r="ET85" i="69"/>
  <c r="ES85" i="69"/>
  <c r="ER85" i="69"/>
  <c r="EQ85" i="69"/>
  <c r="EP85" i="69"/>
  <c r="EO85" i="69"/>
  <c r="EN85" i="69"/>
  <c r="EM85" i="69"/>
  <c r="EL85" i="69"/>
  <c r="EK85" i="69"/>
  <c r="EJ85" i="69"/>
  <c r="EI85" i="69"/>
  <c r="EH85" i="69"/>
  <c r="EG85" i="69"/>
  <c r="EF85" i="69"/>
  <c r="EE85" i="69"/>
  <c r="ED85" i="69"/>
  <c r="EC85" i="69"/>
  <c r="HF84" i="69"/>
  <c r="HE84" i="69"/>
  <c r="HD84" i="69"/>
  <c r="HC84" i="69"/>
  <c r="HB84" i="69"/>
  <c r="HA84" i="69"/>
  <c r="GZ84" i="69"/>
  <c r="GY84" i="69"/>
  <c r="GX84" i="69"/>
  <c r="GW84" i="69"/>
  <c r="GV84" i="69"/>
  <c r="GU84" i="69"/>
  <c r="GT84" i="69"/>
  <c r="GS84" i="69"/>
  <c r="GR84" i="69"/>
  <c r="GQ84" i="69"/>
  <c r="GP84" i="69"/>
  <c r="GO84" i="69"/>
  <c r="GN84" i="69"/>
  <c r="GM84" i="69"/>
  <c r="GL84" i="69"/>
  <c r="GK84" i="69"/>
  <c r="GJ84" i="69"/>
  <c r="GI84" i="69"/>
  <c r="GH84" i="69"/>
  <c r="GG84" i="69"/>
  <c r="GF84" i="69"/>
  <c r="GE84" i="69"/>
  <c r="GD84" i="69"/>
  <c r="GC84" i="69"/>
  <c r="GB84" i="69"/>
  <c r="GA84" i="69"/>
  <c r="FZ84" i="69"/>
  <c r="FY84" i="69"/>
  <c r="FX84" i="69"/>
  <c r="FW84" i="69"/>
  <c r="FV84" i="69"/>
  <c r="FU84" i="69"/>
  <c r="FT84" i="69"/>
  <c r="FS84" i="69"/>
  <c r="FR84" i="69"/>
  <c r="FQ84" i="69"/>
  <c r="FP84" i="69"/>
  <c r="FO84" i="69"/>
  <c r="FN84" i="69"/>
  <c r="FM84" i="69"/>
  <c r="FL84" i="69"/>
  <c r="FK84" i="69"/>
  <c r="FJ84" i="69"/>
  <c r="FI84" i="69"/>
  <c r="FH84" i="69"/>
  <c r="FG84" i="69"/>
  <c r="FF84" i="69"/>
  <c r="FE84" i="69"/>
  <c r="FD84" i="69"/>
  <c r="FC84" i="69"/>
  <c r="FB84" i="69"/>
  <c r="FA84" i="69"/>
  <c r="EZ84" i="69"/>
  <c r="EY84" i="69"/>
  <c r="EX84" i="69"/>
  <c r="EW84" i="69"/>
  <c r="EV84" i="69"/>
  <c r="EU84" i="69"/>
  <c r="ET84" i="69"/>
  <c r="ES84" i="69"/>
  <c r="ER84" i="69"/>
  <c r="EQ84" i="69"/>
  <c r="EP84" i="69"/>
  <c r="EO84" i="69"/>
  <c r="EN84" i="69"/>
  <c r="EM84" i="69"/>
  <c r="EL84" i="69"/>
  <c r="EK84" i="69"/>
  <c r="EJ84" i="69"/>
  <c r="EI84" i="69"/>
  <c r="EH84" i="69"/>
  <c r="EG84" i="69"/>
  <c r="EF84" i="69"/>
  <c r="EE84" i="69"/>
  <c r="ED84" i="69"/>
  <c r="EC84" i="69"/>
  <c r="HF83" i="69"/>
  <c r="HE83" i="69"/>
  <c r="HD83" i="69"/>
  <c r="HC83" i="69"/>
  <c r="HB83" i="69"/>
  <c r="HA83" i="69"/>
  <c r="GZ83" i="69"/>
  <c r="GY83" i="69"/>
  <c r="GX83" i="69"/>
  <c r="GW83" i="69"/>
  <c r="GV83" i="69"/>
  <c r="GU83" i="69"/>
  <c r="GT83" i="69"/>
  <c r="GS83" i="69"/>
  <c r="GR83" i="69"/>
  <c r="GQ83" i="69"/>
  <c r="GP83" i="69"/>
  <c r="GO83" i="69"/>
  <c r="GN83" i="69"/>
  <c r="GM83" i="69"/>
  <c r="GL83" i="69"/>
  <c r="GK83" i="69"/>
  <c r="GJ83" i="69"/>
  <c r="GI83" i="69"/>
  <c r="GH83" i="69"/>
  <c r="GG83" i="69"/>
  <c r="GF83" i="69"/>
  <c r="GE83" i="69"/>
  <c r="GD83" i="69"/>
  <c r="GC83" i="69"/>
  <c r="GB83" i="69"/>
  <c r="GA83" i="69"/>
  <c r="FZ83" i="69"/>
  <c r="FY83" i="69"/>
  <c r="FX83" i="69"/>
  <c r="FW83" i="69"/>
  <c r="FV83" i="69"/>
  <c r="FU83" i="69"/>
  <c r="FT83" i="69"/>
  <c r="FS83" i="69"/>
  <c r="FR83" i="69"/>
  <c r="FQ83" i="69"/>
  <c r="FP83" i="69"/>
  <c r="FO83" i="69"/>
  <c r="FN83" i="69"/>
  <c r="FM83" i="69"/>
  <c r="FL83" i="69"/>
  <c r="FK83" i="69"/>
  <c r="FJ83" i="69"/>
  <c r="FI83" i="69"/>
  <c r="FH83" i="69"/>
  <c r="FG83" i="69"/>
  <c r="FF83" i="69"/>
  <c r="FE83" i="69"/>
  <c r="FD83" i="69"/>
  <c r="FC83" i="69"/>
  <c r="FB83" i="69"/>
  <c r="FA83" i="69"/>
  <c r="EZ83" i="69"/>
  <c r="EY83" i="69"/>
  <c r="EX83" i="69"/>
  <c r="EW83" i="69"/>
  <c r="EV83" i="69"/>
  <c r="EU83" i="69"/>
  <c r="ET83" i="69"/>
  <c r="ES83" i="69"/>
  <c r="ER83" i="69"/>
  <c r="EQ83" i="69"/>
  <c r="EP83" i="69"/>
  <c r="EO83" i="69"/>
  <c r="EN83" i="69"/>
  <c r="EM83" i="69"/>
  <c r="EL83" i="69"/>
  <c r="EK83" i="69"/>
  <c r="EJ83" i="69"/>
  <c r="EI83" i="69"/>
  <c r="EH83" i="69"/>
  <c r="EG83" i="69"/>
  <c r="EF83" i="69"/>
  <c r="EE83" i="69"/>
  <c r="ED83" i="69"/>
  <c r="EC83" i="69"/>
  <c r="HF82" i="69"/>
  <c r="HE82" i="69"/>
  <c r="HD82" i="69"/>
  <c r="HC82" i="69"/>
  <c r="HB82" i="69"/>
  <c r="HA82" i="69"/>
  <c r="GZ82" i="69"/>
  <c r="GY82" i="69"/>
  <c r="GX82" i="69"/>
  <c r="GW82" i="69"/>
  <c r="GV82" i="69"/>
  <c r="GU82" i="69"/>
  <c r="GT82" i="69"/>
  <c r="GS82" i="69"/>
  <c r="GR82" i="69"/>
  <c r="GQ82" i="69"/>
  <c r="GP82" i="69"/>
  <c r="GO82" i="69"/>
  <c r="GN82" i="69"/>
  <c r="GM82" i="69"/>
  <c r="GL82" i="69"/>
  <c r="GK82" i="69"/>
  <c r="GJ82" i="69"/>
  <c r="GI82" i="69"/>
  <c r="GH82" i="69"/>
  <c r="GG82" i="69"/>
  <c r="GF82" i="69"/>
  <c r="GE82" i="69"/>
  <c r="GD82" i="69"/>
  <c r="GC82" i="69"/>
  <c r="GB82" i="69"/>
  <c r="GA82" i="69"/>
  <c r="FZ82" i="69"/>
  <c r="FY82" i="69"/>
  <c r="FX82" i="69"/>
  <c r="FW82" i="69"/>
  <c r="FV82" i="69"/>
  <c r="FU82" i="69"/>
  <c r="FT82" i="69"/>
  <c r="FS82" i="69"/>
  <c r="FR82" i="69"/>
  <c r="FQ82" i="69"/>
  <c r="FP82" i="69"/>
  <c r="FO82" i="69"/>
  <c r="FN82" i="69"/>
  <c r="FM82" i="69"/>
  <c r="FL82" i="69"/>
  <c r="FK82" i="69"/>
  <c r="FJ82" i="69"/>
  <c r="FI82" i="69"/>
  <c r="FH82" i="69"/>
  <c r="FG82" i="69"/>
  <c r="FF82" i="69"/>
  <c r="FE82" i="69"/>
  <c r="FD82" i="69"/>
  <c r="FC82" i="69"/>
  <c r="FB82" i="69"/>
  <c r="FA82" i="69"/>
  <c r="EZ82" i="69"/>
  <c r="EY82" i="69"/>
  <c r="EX82" i="69"/>
  <c r="EW82" i="69"/>
  <c r="EV82" i="69"/>
  <c r="EU82" i="69"/>
  <c r="ET82" i="69"/>
  <c r="ES82" i="69"/>
  <c r="ER82" i="69"/>
  <c r="EQ82" i="69"/>
  <c r="EP82" i="69"/>
  <c r="EO82" i="69"/>
  <c r="EN82" i="69"/>
  <c r="EM82" i="69"/>
  <c r="EL82" i="69"/>
  <c r="EK82" i="69"/>
  <c r="EJ82" i="69"/>
  <c r="EI82" i="69"/>
  <c r="EH82" i="69"/>
  <c r="EG82" i="69"/>
  <c r="EF82" i="69"/>
  <c r="EE82" i="69"/>
  <c r="ED82" i="69"/>
  <c r="EC82" i="69"/>
  <c r="HF81" i="69"/>
  <c r="HE81" i="69"/>
  <c r="HD81" i="69"/>
  <c r="HC81" i="69"/>
  <c r="HB81" i="69"/>
  <c r="HA81" i="69"/>
  <c r="GZ81" i="69"/>
  <c r="GY81" i="69"/>
  <c r="GX81" i="69"/>
  <c r="GW81" i="69"/>
  <c r="GV81" i="69"/>
  <c r="GU81" i="69"/>
  <c r="GT81" i="69"/>
  <c r="GS81" i="69"/>
  <c r="GR81" i="69"/>
  <c r="GQ81" i="69"/>
  <c r="GP81" i="69"/>
  <c r="GO81" i="69"/>
  <c r="GN81" i="69"/>
  <c r="GM81" i="69"/>
  <c r="GL81" i="69"/>
  <c r="GK81" i="69"/>
  <c r="GJ81" i="69"/>
  <c r="GI81" i="69"/>
  <c r="GH81" i="69"/>
  <c r="GG81" i="69"/>
  <c r="GF81" i="69"/>
  <c r="GE81" i="69"/>
  <c r="GD81" i="69"/>
  <c r="GC81" i="69"/>
  <c r="GB81" i="69"/>
  <c r="GA81" i="69"/>
  <c r="FZ81" i="69"/>
  <c r="FY81" i="69"/>
  <c r="FX81" i="69"/>
  <c r="FW81" i="69"/>
  <c r="FV81" i="69"/>
  <c r="FU81" i="69"/>
  <c r="FT81" i="69"/>
  <c r="FS81" i="69"/>
  <c r="FR81" i="69"/>
  <c r="FQ81" i="69"/>
  <c r="FP81" i="69"/>
  <c r="FO81" i="69"/>
  <c r="FN81" i="69"/>
  <c r="FM81" i="69"/>
  <c r="FL81" i="69"/>
  <c r="FK81" i="69"/>
  <c r="FJ81" i="69"/>
  <c r="FI81" i="69"/>
  <c r="FH81" i="69"/>
  <c r="FG81" i="69"/>
  <c r="FF81" i="69"/>
  <c r="FE81" i="69"/>
  <c r="FD81" i="69"/>
  <c r="FC81" i="69"/>
  <c r="FB81" i="69"/>
  <c r="FA81" i="69"/>
  <c r="EZ81" i="69"/>
  <c r="EY81" i="69"/>
  <c r="EX81" i="69"/>
  <c r="EW81" i="69"/>
  <c r="EV81" i="69"/>
  <c r="EU81" i="69"/>
  <c r="ET81" i="69"/>
  <c r="ES81" i="69"/>
  <c r="ER81" i="69"/>
  <c r="EQ81" i="69"/>
  <c r="EP81" i="69"/>
  <c r="EO81" i="69"/>
  <c r="EN81" i="69"/>
  <c r="EM81" i="69"/>
  <c r="EL81" i="69"/>
  <c r="EK81" i="69"/>
  <c r="EJ81" i="69"/>
  <c r="EI81" i="69"/>
  <c r="EH81" i="69"/>
  <c r="EG81" i="69"/>
  <c r="EF81" i="69"/>
  <c r="EE81" i="69"/>
  <c r="ED81" i="69"/>
  <c r="EC81" i="69"/>
  <c r="HF80" i="69"/>
  <c r="HE80" i="69"/>
  <c r="HD80" i="69"/>
  <c r="HC80" i="69"/>
  <c r="HB80" i="69"/>
  <c r="HA80" i="69"/>
  <c r="GZ80" i="69"/>
  <c r="GY80" i="69"/>
  <c r="GX80" i="69"/>
  <c r="GW80" i="69"/>
  <c r="GV80" i="69"/>
  <c r="GU80" i="69"/>
  <c r="GT80" i="69"/>
  <c r="GS80" i="69"/>
  <c r="GR80" i="69"/>
  <c r="GQ80" i="69"/>
  <c r="GP80" i="69"/>
  <c r="GO80" i="69"/>
  <c r="GN80" i="69"/>
  <c r="GM80" i="69"/>
  <c r="GL80" i="69"/>
  <c r="GK80" i="69"/>
  <c r="GJ80" i="69"/>
  <c r="GI80" i="69"/>
  <c r="GH80" i="69"/>
  <c r="GG80" i="69"/>
  <c r="GF80" i="69"/>
  <c r="GE80" i="69"/>
  <c r="GD80" i="69"/>
  <c r="GC80" i="69"/>
  <c r="GB80" i="69"/>
  <c r="GA80" i="69"/>
  <c r="FZ80" i="69"/>
  <c r="FY80" i="69"/>
  <c r="FX80" i="69"/>
  <c r="FW80" i="69"/>
  <c r="FV80" i="69"/>
  <c r="FU80" i="69"/>
  <c r="FT80" i="69"/>
  <c r="FS80" i="69"/>
  <c r="FR80" i="69"/>
  <c r="FQ80" i="69"/>
  <c r="FP80" i="69"/>
  <c r="FO80" i="69"/>
  <c r="FN80" i="69"/>
  <c r="FM80" i="69"/>
  <c r="FL80" i="69"/>
  <c r="FK80" i="69"/>
  <c r="FJ80" i="69"/>
  <c r="FI80" i="69"/>
  <c r="FH80" i="69"/>
  <c r="FG80" i="69"/>
  <c r="FF80" i="69"/>
  <c r="FE80" i="69"/>
  <c r="FD80" i="69"/>
  <c r="FC80" i="69"/>
  <c r="FB80" i="69"/>
  <c r="FA80" i="69"/>
  <c r="EZ80" i="69"/>
  <c r="EY80" i="69"/>
  <c r="EX80" i="69"/>
  <c r="EW80" i="69"/>
  <c r="EV80" i="69"/>
  <c r="EU80" i="69"/>
  <c r="ET80" i="69"/>
  <c r="ES80" i="69"/>
  <c r="ER80" i="69"/>
  <c r="EQ80" i="69"/>
  <c r="EP80" i="69"/>
  <c r="EO80" i="69"/>
  <c r="EN80" i="69"/>
  <c r="EM80" i="69"/>
  <c r="EL80" i="69"/>
  <c r="EK80" i="69"/>
  <c r="EJ80" i="69"/>
  <c r="EI80" i="69"/>
  <c r="EH80" i="69"/>
  <c r="EG80" i="69"/>
  <c r="EF80" i="69"/>
  <c r="EE80" i="69"/>
  <c r="ED80" i="69"/>
  <c r="EC80" i="69"/>
  <c r="HF79" i="69"/>
  <c r="HE79" i="69"/>
  <c r="HD79" i="69"/>
  <c r="HC79" i="69"/>
  <c r="HB79" i="69"/>
  <c r="HA79" i="69"/>
  <c r="GZ79" i="69"/>
  <c r="GY79" i="69"/>
  <c r="GX79" i="69"/>
  <c r="GW79" i="69"/>
  <c r="GV79" i="69"/>
  <c r="GU79" i="69"/>
  <c r="GT79" i="69"/>
  <c r="GS79" i="69"/>
  <c r="GR79" i="69"/>
  <c r="GQ79" i="69"/>
  <c r="GP79" i="69"/>
  <c r="GO79" i="69"/>
  <c r="GN79" i="69"/>
  <c r="GM79" i="69"/>
  <c r="GL79" i="69"/>
  <c r="GK79" i="69"/>
  <c r="GJ79" i="69"/>
  <c r="GI79" i="69"/>
  <c r="GH79" i="69"/>
  <c r="GG79" i="69"/>
  <c r="GF79" i="69"/>
  <c r="GE79" i="69"/>
  <c r="GD79" i="69"/>
  <c r="GC79" i="69"/>
  <c r="GB79" i="69"/>
  <c r="GA79" i="69"/>
  <c r="FZ79" i="69"/>
  <c r="FY79" i="69"/>
  <c r="FX79" i="69"/>
  <c r="FW79" i="69"/>
  <c r="FV79" i="69"/>
  <c r="FU79" i="69"/>
  <c r="FT79" i="69"/>
  <c r="FS79" i="69"/>
  <c r="FR79" i="69"/>
  <c r="FQ79" i="69"/>
  <c r="FP79" i="69"/>
  <c r="FO79" i="69"/>
  <c r="FN79" i="69"/>
  <c r="FM79" i="69"/>
  <c r="FL79" i="69"/>
  <c r="FK79" i="69"/>
  <c r="FJ79" i="69"/>
  <c r="FI79" i="69"/>
  <c r="FH79" i="69"/>
  <c r="FG79" i="69"/>
  <c r="FF79" i="69"/>
  <c r="FE79" i="69"/>
  <c r="FD79" i="69"/>
  <c r="FC79" i="69"/>
  <c r="FB79" i="69"/>
  <c r="FA79" i="69"/>
  <c r="EZ79" i="69"/>
  <c r="EY79" i="69"/>
  <c r="EX79" i="69"/>
  <c r="EW79" i="69"/>
  <c r="EV79" i="69"/>
  <c r="EU79" i="69"/>
  <c r="ET79" i="69"/>
  <c r="ES79" i="69"/>
  <c r="ER79" i="69"/>
  <c r="EQ79" i="69"/>
  <c r="EP79" i="69"/>
  <c r="EO79" i="69"/>
  <c r="EN79" i="69"/>
  <c r="EM79" i="69"/>
  <c r="EL79" i="69"/>
  <c r="EK79" i="69"/>
  <c r="EJ79" i="69"/>
  <c r="EI79" i="69"/>
  <c r="EH79" i="69"/>
  <c r="EG79" i="69"/>
  <c r="EF79" i="69"/>
  <c r="EE79" i="69"/>
  <c r="ED79" i="69"/>
  <c r="EC79" i="69"/>
  <c r="HF78" i="69"/>
  <c r="HE78" i="69"/>
  <c r="HD78" i="69"/>
  <c r="HC78" i="69"/>
  <c r="HB78" i="69"/>
  <c r="HA78" i="69"/>
  <c r="GZ78" i="69"/>
  <c r="GY78" i="69"/>
  <c r="GX78" i="69"/>
  <c r="GW78" i="69"/>
  <c r="GV78" i="69"/>
  <c r="GU78" i="69"/>
  <c r="GT78" i="69"/>
  <c r="GS78" i="69"/>
  <c r="GR78" i="69"/>
  <c r="GQ78" i="69"/>
  <c r="GP78" i="69"/>
  <c r="GO78" i="69"/>
  <c r="GN78" i="69"/>
  <c r="GM78" i="69"/>
  <c r="GL78" i="69"/>
  <c r="GK78" i="69"/>
  <c r="GJ78" i="69"/>
  <c r="GI78" i="69"/>
  <c r="GH78" i="69"/>
  <c r="GG78" i="69"/>
  <c r="GF78" i="69"/>
  <c r="GE78" i="69"/>
  <c r="GD78" i="69"/>
  <c r="GC78" i="69"/>
  <c r="GB78" i="69"/>
  <c r="GA78" i="69"/>
  <c r="FZ78" i="69"/>
  <c r="FY78" i="69"/>
  <c r="FX78" i="69"/>
  <c r="FW78" i="69"/>
  <c r="FV78" i="69"/>
  <c r="FU78" i="69"/>
  <c r="FT78" i="69"/>
  <c r="FS78" i="69"/>
  <c r="FR78" i="69"/>
  <c r="FQ78" i="69"/>
  <c r="FP78" i="69"/>
  <c r="FO78" i="69"/>
  <c r="FN78" i="69"/>
  <c r="FM78" i="69"/>
  <c r="FL78" i="69"/>
  <c r="FK78" i="69"/>
  <c r="FJ78" i="69"/>
  <c r="FI78" i="69"/>
  <c r="FH78" i="69"/>
  <c r="FG78" i="69"/>
  <c r="FF78" i="69"/>
  <c r="FE78" i="69"/>
  <c r="FD78" i="69"/>
  <c r="FC78" i="69"/>
  <c r="FB78" i="69"/>
  <c r="FA78" i="69"/>
  <c r="EZ78" i="69"/>
  <c r="EY78" i="69"/>
  <c r="EX78" i="69"/>
  <c r="EW78" i="69"/>
  <c r="EV78" i="69"/>
  <c r="EU78" i="69"/>
  <c r="ET78" i="69"/>
  <c r="ES78" i="69"/>
  <c r="ER78" i="69"/>
  <c r="EQ78" i="69"/>
  <c r="EP78" i="69"/>
  <c r="EO78" i="69"/>
  <c r="EN78" i="69"/>
  <c r="EM78" i="69"/>
  <c r="EL78" i="69"/>
  <c r="EK78" i="69"/>
  <c r="EJ78" i="69"/>
  <c r="EI78" i="69"/>
  <c r="EH78" i="69"/>
  <c r="EG78" i="69"/>
  <c r="EF78" i="69"/>
  <c r="EE78" i="69"/>
  <c r="ED78" i="69"/>
  <c r="EC78" i="69"/>
  <c r="HF77" i="69"/>
  <c r="HE77" i="69"/>
  <c r="HD77" i="69"/>
  <c r="HC77" i="69"/>
  <c r="HB77" i="69"/>
  <c r="HA77" i="69"/>
  <c r="GZ77" i="69"/>
  <c r="GY77" i="69"/>
  <c r="GX77" i="69"/>
  <c r="GW77" i="69"/>
  <c r="GV77" i="69"/>
  <c r="GU77" i="69"/>
  <c r="GT77" i="69"/>
  <c r="GS77" i="69"/>
  <c r="GR77" i="69"/>
  <c r="GQ77" i="69"/>
  <c r="GP77" i="69"/>
  <c r="GO77" i="69"/>
  <c r="GN77" i="69"/>
  <c r="GM77" i="69"/>
  <c r="GL77" i="69"/>
  <c r="GK77" i="69"/>
  <c r="GJ77" i="69"/>
  <c r="GI77" i="69"/>
  <c r="GH77" i="69"/>
  <c r="GG77" i="69"/>
  <c r="GF77" i="69"/>
  <c r="GE77" i="69"/>
  <c r="GD77" i="69"/>
  <c r="GC77" i="69"/>
  <c r="GB77" i="69"/>
  <c r="GA77" i="69"/>
  <c r="FZ77" i="69"/>
  <c r="FY77" i="69"/>
  <c r="FX77" i="69"/>
  <c r="FW77" i="69"/>
  <c r="FV77" i="69"/>
  <c r="FU77" i="69"/>
  <c r="FT77" i="69"/>
  <c r="FS77" i="69"/>
  <c r="FR77" i="69"/>
  <c r="FQ77" i="69"/>
  <c r="FP77" i="69"/>
  <c r="FO77" i="69"/>
  <c r="FN77" i="69"/>
  <c r="FM77" i="69"/>
  <c r="FL77" i="69"/>
  <c r="FK77" i="69"/>
  <c r="FJ77" i="69"/>
  <c r="FI77" i="69"/>
  <c r="FH77" i="69"/>
  <c r="FG77" i="69"/>
  <c r="FF77" i="69"/>
  <c r="FE77" i="69"/>
  <c r="FD77" i="69"/>
  <c r="FC77" i="69"/>
  <c r="FB77" i="69"/>
  <c r="FA77" i="69"/>
  <c r="EZ77" i="69"/>
  <c r="EY77" i="69"/>
  <c r="EX77" i="69"/>
  <c r="EW77" i="69"/>
  <c r="EV77" i="69"/>
  <c r="EU77" i="69"/>
  <c r="ET77" i="69"/>
  <c r="ES77" i="69"/>
  <c r="ER77" i="69"/>
  <c r="EQ77" i="69"/>
  <c r="EP77" i="69"/>
  <c r="EO77" i="69"/>
  <c r="EN77" i="69"/>
  <c r="EM77" i="69"/>
  <c r="EL77" i="69"/>
  <c r="EK77" i="69"/>
  <c r="EJ77" i="69"/>
  <c r="EI77" i="69"/>
  <c r="EH77" i="69"/>
  <c r="EG77" i="69"/>
  <c r="EF77" i="69"/>
  <c r="EE77" i="69"/>
  <c r="ED77" i="69"/>
  <c r="EC77" i="69"/>
  <c r="HF76" i="69"/>
  <c r="HE76" i="69"/>
  <c r="HD76" i="69"/>
  <c r="HC76" i="69"/>
  <c r="HB76" i="69"/>
  <c r="HA76" i="69"/>
  <c r="GZ76" i="69"/>
  <c r="GY76" i="69"/>
  <c r="GX76" i="69"/>
  <c r="GW76" i="69"/>
  <c r="GV76" i="69"/>
  <c r="GU76" i="69"/>
  <c r="GT76" i="69"/>
  <c r="GS76" i="69"/>
  <c r="GR76" i="69"/>
  <c r="GQ76" i="69"/>
  <c r="GP76" i="69"/>
  <c r="GO76" i="69"/>
  <c r="GN76" i="69"/>
  <c r="GM76" i="69"/>
  <c r="GL76" i="69"/>
  <c r="GK76" i="69"/>
  <c r="GJ76" i="69"/>
  <c r="GI76" i="69"/>
  <c r="GH76" i="69"/>
  <c r="GG76" i="69"/>
  <c r="GF76" i="69"/>
  <c r="GE76" i="69"/>
  <c r="GD76" i="69"/>
  <c r="GC76" i="69"/>
  <c r="GB76" i="69"/>
  <c r="GA76" i="69"/>
  <c r="FZ76" i="69"/>
  <c r="FY76" i="69"/>
  <c r="FX76" i="69"/>
  <c r="FW76" i="69"/>
  <c r="FV76" i="69"/>
  <c r="FU76" i="69"/>
  <c r="FT76" i="69"/>
  <c r="FS76" i="69"/>
  <c r="FR76" i="69"/>
  <c r="FQ76" i="69"/>
  <c r="FP76" i="69"/>
  <c r="FO76" i="69"/>
  <c r="FN76" i="69"/>
  <c r="FM76" i="69"/>
  <c r="FL76" i="69"/>
  <c r="FK76" i="69"/>
  <c r="FJ76" i="69"/>
  <c r="FI76" i="69"/>
  <c r="FH76" i="69"/>
  <c r="FG76" i="69"/>
  <c r="FF76" i="69"/>
  <c r="FE76" i="69"/>
  <c r="FD76" i="69"/>
  <c r="FC76" i="69"/>
  <c r="FB76" i="69"/>
  <c r="FA76" i="69"/>
  <c r="EZ76" i="69"/>
  <c r="EY76" i="69"/>
  <c r="EX76" i="69"/>
  <c r="EW76" i="69"/>
  <c r="EV76" i="69"/>
  <c r="EU76" i="69"/>
  <c r="ET76" i="69"/>
  <c r="ES76" i="69"/>
  <c r="ER76" i="69"/>
  <c r="EQ76" i="69"/>
  <c r="EP76" i="69"/>
  <c r="EO76" i="69"/>
  <c r="EN76" i="69"/>
  <c r="EM76" i="69"/>
  <c r="EL76" i="69"/>
  <c r="EK76" i="69"/>
  <c r="EJ76" i="69"/>
  <c r="EI76" i="69"/>
  <c r="EH76" i="69"/>
  <c r="EG76" i="69"/>
  <c r="EF76" i="69"/>
  <c r="EE76" i="69"/>
  <c r="ED76" i="69"/>
  <c r="EC76" i="69"/>
  <c r="HF75" i="69"/>
  <c r="HE75" i="69"/>
  <c r="HD75" i="69"/>
  <c r="HC75" i="69"/>
  <c r="HB75" i="69"/>
  <c r="HA75" i="69"/>
  <c r="GZ75" i="69"/>
  <c r="GY75" i="69"/>
  <c r="GX75" i="69"/>
  <c r="GW75" i="69"/>
  <c r="GV75" i="69"/>
  <c r="GU75" i="69"/>
  <c r="GT75" i="69"/>
  <c r="GS75" i="69"/>
  <c r="GR75" i="69"/>
  <c r="GQ75" i="69"/>
  <c r="GP75" i="69"/>
  <c r="GO75" i="69"/>
  <c r="GN75" i="69"/>
  <c r="GM75" i="69"/>
  <c r="GL75" i="69"/>
  <c r="GK75" i="69"/>
  <c r="GJ75" i="69"/>
  <c r="GI75" i="69"/>
  <c r="GH75" i="69"/>
  <c r="GG75" i="69"/>
  <c r="GF75" i="69"/>
  <c r="GE75" i="69"/>
  <c r="GD75" i="69"/>
  <c r="GC75" i="69"/>
  <c r="GB75" i="69"/>
  <c r="GA75" i="69"/>
  <c r="FZ75" i="69"/>
  <c r="FY75" i="69"/>
  <c r="FX75" i="69"/>
  <c r="FW75" i="69"/>
  <c r="FV75" i="69"/>
  <c r="FU75" i="69"/>
  <c r="FT75" i="69"/>
  <c r="FS75" i="69"/>
  <c r="FR75" i="69"/>
  <c r="FQ75" i="69"/>
  <c r="FP75" i="69"/>
  <c r="FO75" i="69"/>
  <c r="FN75" i="69"/>
  <c r="FM75" i="69"/>
  <c r="FL75" i="69"/>
  <c r="FK75" i="69"/>
  <c r="FJ75" i="69"/>
  <c r="FI75" i="69"/>
  <c r="FH75" i="69"/>
  <c r="FG75" i="69"/>
  <c r="FF75" i="69"/>
  <c r="FE75" i="69"/>
  <c r="FD75" i="69"/>
  <c r="FC75" i="69"/>
  <c r="FB75" i="69"/>
  <c r="FA75" i="69"/>
  <c r="EZ75" i="69"/>
  <c r="EY75" i="69"/>
  <c r="EX75" i="69"/>
  <c r="EW75" i="69"/>
  <c r="EV75" i="69"/>
  <c r="EU75" i="69"/>
  <c r="ET75" i="69"/>
  <c r="ES75" i="69"/>
  <c r="ER75" i="69"/>
  <c r="EQ75" i="69"/>
  <c r="EP75" i="69"/>
  <c r="EO75" i="69"/>
  <c r="EN75" i="69"/>
  <c r="EM75" i="69"/>
  <c r="EL75" i="69"/>
  <c r="EK75" i="69"/>
  <c r="EJ75" i="69"/>
  <c r="EI75" i="69"/>
  <c r="EH75" i="69"/>
  <c r="EG75" i="69"/>
  <c r="EF75" i="69"/>
  <c r="EE75" i="69"/>
  <c r="ED75" i="69"/>
  <c r="EC75" i="69"/>
  <c r="HF74" i="69"/>
  <c r="HE74" i="69"/>
  <c r="HD74" i="69"/>
  <c r="HC74" i="69"/>
  <c r="HB74" i="69"/>
  <c r="HA74" i="69"/>
  <c r="GZ74" i="69"/>
  <c r="GY74" i="69"/>
  <c r="GX74" i="69"/>
  <c r="GW74" i="69"/>
  <c r="GV74" i="69"/>
  <c r="GU74" i="69"/>
  <c r="GT74" i="69"/>
  <c r="GS74" i="69"/>
  <c r="GR74" i="69"/>
  <c r="GQ74" i="69"/>
  <c r="GP74" i="69"/>
  <c r="GO74" i="69"/>
  <c r="GN74" i="69"/>
  <c r="GM74" i="69"/>
  <c r="GL74" i="69"/>
  <c r="GK74" i="69"/>
  <c r="GJ74" i="69"/>
  <c r="GI74" i="69"/>
  <c r="GH74" i="69"/>
  <c r="GG74" i="69"/>
  <c r="GF74" i="69"/>
  <c r="GE74" i="69"/>
  <c r="GD74" i="69"/>
  <c r="GC74" i="69"/>
  <c r="GB74" i="69"/>
  <c r="GA74" i="69"/>
  <c r="FZ74" i="69"/>
  <c r="FY74" i="69"/>
  <c r="FX74" i="69"/>
  <c r="FW74" i="69"/>
  <c r="FV74" i="69"/>
  <c r="FU74" i="69"/>
  <c r="FT74" i="69"/>
  <c r="FS74" i="69"/>
  <c r="FR74" i="69"/>
  <c r="FQ74" i="69"/>
  <c r="FP74" i="69"/>
  <c r="FO74" i="69"/>
  <c r="FN74" i="69"/>
  <c r="FM74" i="69"/>
  <c r="FL74" i="69"/>
  <c r="FK74" i="69"/>
  <c r="FJ74" i="69"/>
  <c r="FI74" i="69"/>
  <c r="FH74" i="69"/>
  <c r="FG74" i="69"/>
  <c r="FF74" i="69"/>
  <c r="FE74" i="69"/>
  <c r="FD74" i="69"/>
  <c r="FC74" i="69"/>
  <c r="FB74" i="69"/>
  <c r="FA74" i="69"/>
  <c r="EZ74" i="69"/>
  <c r="EY74" i="69"/>
  <c r="EX74" i="69"/>
  <c r="EW74" i="69"/>
  <c r="EV74" i="69"/>
  <c r="EU74" i="69"/>
  <c r="ET74" i="69"/>
  <c r="ES74" i="69"/>
  <c r="ER74" i="69"/>
  <c r="EQ74" i="69"/>
  <c r="EP74" i="69"/>
  <c r="EO74" i="69"/>
  <c r="EN74" i="69"/>
  <c r="EM74" i="69"/>
  <c r="EL74" i="69"/>
  <c r="EK74" i="69"/>
  <c r="EJ74" i="69"/>
  <c r="EI74" i="69"/>
  <c r="EH74" i="69"/>
  <c r="EG74" i="69"/>
  <c r="EF74" i="69"/>
  <c r="EE74" i="69"/>
  <c r="ED74" i="69"/>
  <c r="EC74" i="69"/>
  <c r="HF73" i="69"/>
  <c r="HE73" i="69"/>
  <c r="HD73" i="69"/>
  <c r="HC73" i="69"/>
  <c r="HB73" i="69"/>
  <c r="HA73" i="69"/>
  <c r="GZ73" i="69"/>
  <c r="GY73" i="69"/>
  <c r="GX73" i="69"/>
  <c r="GW73" i="69"/>
  <c r="GV73" i="69"/>
  <c r="GU73" i="69"/>
  <c r="GT73" i="69"/>
  <c r="GS73" i="69"/>
  <c r="GR73" i="69"/>
  <c r="GQ73" i="69"/>
  <c r="GP73" i="69"/>
  <c r="GO73" i="69"/>
  <c r="GN73" i="69"/>
  <c r="GM73" i="69"/>
  <c r="GL73" i="69"/>
  <c r="GK73" i="69"/>
  <c r="GJ73" i="69"/>
  <c r="GI73" i="69"/>
  <c r="GH73" i="69"/>
  <c r="GG73" i="69"/>
  <c r="GF73" i="69"/>
  <c r="GE73" i="69"/>
  <c r="GD73" i="69"/>
  <c r="GC73" i="69"/>
  <c r="GB73" i="69"/>
  <c r="GA73" i="69"/>
  <c r="FZ73" i="69"/>
  <c r="FY73" i="69"/>
  <c r="FX73" i="69"/>
  <c r="FW73" i="69"/>
  <c r="FV73" i="69"/>
  <c r="FU73" i="69"/>
  <c r="FT73" i="69"/>
  <c r="FS73" i="69"/>
  <c r="FR73" i="69"/>
  <c r="FQ73" i="69"/>
  <c r="FP73" i="69"/>
  <c r="FO73" i="69"/>
  <c r="FN73" i="69"/>
  <c r="FM73" i="69"/>
  <c r="FL73" i="69"/>
  <c r="FK73" i="69"/>
  <c r="FJ73" i="69"/>
  <c r="FI73" i="69"/>
  <c r="FH73" i="69"/>
  <c r="FG73" i="69"/>
  <c r="FF73" i="69"/>
  <c r="FE73" i="69"/>
  <c r="FD73" i="69"/>
  <c r="FC73" i="69"/>
  <c r="FB73" i="69"/>
  <c r="FA73" i="69"/>
  <c r="EZ73" i="69"/>
  <c r="EY73" i="69"/>
  <c r="EX73" i="69"/>
  <c r="EW73" i="69"/>
  <c r="EV73" i="69"/>
  <c r="EU73" i="69"/>
  <c r="ET73" i="69"/>
  <c r="ES73" i="69"/>
  <c r="ER73" i="69"/>
  <c r="EQ73" i="69"/>
  <c r="EP73" i="69"/>
  <c r="EO73" i="69"/>
  <c r="EN73" i="69"/>
  <c r="EM73" i="69"/>
  <c r="EL73" i="69"/>
  <c r="EK73" i="69"/>
  <c r="EJ73" i="69"/>
  <c r="EI73" i="69"/>
  <c r="EH73" i="69"/>
  <c r="EG73" i="69"/>
  <c r="EF73" i="69"/>
  <c r="EE73" i="69"/>
  <c r="ED73" i="69"/>
  <c r="EC73" i="69"/>
  <c r="HF72" i="69"/>
  <c r="HE72" i="69"/>
  <c r="HD72" i="69"/>
  <c r="HC72" i="69"/>
  <c r="HB72" i="69"/>
  <c r="HA72" i="69"/>
  <c r="GZ72" i="69"/>
  <c r="GY72" i="69"/>
  <c r="GX72" i="69"/>
  <c r="GW72" i="69"/>
  <c r="GV72" i="69"/>
  <c r="GU72" i="69"/>
  <c r="GT72" i="69"/>
  <c r="GS72" i="69"/>
  <c r="GR72" i="69"/>
  <c r="GQ72" i="69"/>
  <c r="GP72" i="69"/>
  <c r="GO72" i="69"/>
  <c r="GN72" i="69"/>
  <c r="GM72" i="69"/>
  <c r="GL72" i="69"/>
  <c r="GK72" i="69"/>
  <c r="GJ72" i="69"/>
  <c r="GI72" i="69"/>
  <c r="GH72" i="69"/>
  <c r="GG72" i="69"/>
  <c r="GF72" i="69"/>
  <c r="GE72" i="69"/>
  <c r="GD72" i="69"/>
  <c r="GC72" i="69"/>
  <c r="GB72" i="69"/>
  <c r="GA72" i="69"/>
  <c r="FZ72" i="69"/>
  <c r="FY72" i="69"/>
  <c r="FX72" i="69"/>
  <c r="FW72" i="69"/>
  <c r="FV72" i="69"/>
  <c r="FU72" i="69"/>
  <c r="FT72" i="69"/>
  <c r="FS72" i="69"/>
  <c r="FR72" i="69"/>
  <c r="FQ72" i="69"/>
  <c r="FP72" i="69"/>
  <c r="FO72" i="69"/>
  <c r="FN72" i="69"/>
  <c r="FM72" i="69"/>
  <c r="FL72" i="69"/>
  <c r="FK72" i="69"/>
  <c r="FJ72" i="69"/>
  <c r="FI72" i="69"/>
  <c r="FH72" i="69"/>
  <c r="FG72" i="69"/>
  <c r="FF72" i="69"/>
  <c r="FE72" i="69"/>
  <c r="FD72" i="69"/>
  <c r="FC72" i="69"/>
  <c r="FB72" i="69"/>
  <c r="FA72" i="69"/>
  <c r="EZ72" i="69"/>
  <c r="EY72" i="69"/>
  <c r="EX72" i="69"/>
  <c r="EW72" i="69"/>
  <c r="EV72" i="69"/>
  <c r="EU72" i="69"/>
  <c r="ET72" i="69"/>
  <c r="ES72" i="69"/>
  <c r="ER72" i="69"/>
  <c r="EQ72" i="69"/>
  <c r="EP72" i="69"/>
  <c r="EO72" i="69"/>
  <c r="EN72" i="69"/>
  <c r="EM72" i="69"/>
  <c r="EL72" i="69"/>
  <c r="EK72" i="69"/>
  <c r="EJ72" i="69"/>
  <c r="EI72" i="69"/>
  <c r="EH72" i="69"/>
  <c r="EG72" i="69"/>
  <c r="EF72" i="69"/>
  <c r="EE72" i="69"/>
  <c r="ED72" i="69"/>
  <c r="EC72" i="69"/>
  <c r="HF71" i="69"/>
  <c r="HE71" i="69"/>
  <c r="HD71" i="69"/>
  <c r="HC71" i="69"/>
  <c r="HB71" i="69"/>
  <c r="HA71" i="69"/>
  <c r="GZ71" i="69"/>
  <c r="GY71" i="69"/>
  <c r="GX71" i="69"/>
  <c r="GW71" i="69"/>
  <c r="GV71" i="69"/>
  <c r="GU71" i="69"/>
  <c r="GT71" i="69"/>
  <c r="GS71" i="69"/>
  <c r="GR71" i="69"/>
  <c r="GQ71" i="69"/>
  <c r="GP71" i="69"/>
  <c r="GO71" i="69"/>
  <c r="GN71" i="69"/>
  <c r="GM71" i="69"/>
  <c r="GL71" i="69"/>
  <c r="GK71" i="69"/>
  <c r="GJ71" i="69"/>
  <c r="GI71" i="69"/>
  <c r="GH71" i="69"/>
  <c r="GG71" i="69"/>
  <c r="GF71" i="69"/>
  <c r="GE71" i="69"/>
  <c r="GD71" i="69"/>
  <c r="GC71" i="69"/>
  <c r="GB71" i="69"/>
  <c r="GA71" i="69"/>
  <c r="FZ71" i="69"/>
  <c r="FY71" i="69"/>
  <c r="FX71" i="69"/>
  <c r="FW71" i="69"/>
  <c r="FV71" i="69"/>
  <c r="FU71" i="69"/>
  <c r="FT71" i="69"/>
  <c r="FS71" i="69"/>
  <c r="FR71" i="69"/>
  <c r="FQ71" i="69"/>
  <c r="FP71" i="69"/>
  <c r="FO71" i="69"/>
  <c r="FN71" i="69"/>
  <c r="FM71" i="69"/>
  <c r="FL71" i="69"/>
  <c r="FK71" i="69"/>
  <c r="FJ71" i="69"/>
  <c r="FI71" i="69"/>
  <c r="FH71" i="69"/>
  <c r="FG71" i="69"/>
  <c r="FF71" i="69"/>
  <c r="FE71" i="69"/>
  <c r="FD71" i="69"/>
  <c r="FC71" i="69"/>
  <c r="FB71" i="69"/>
  <c r="FA71" i="69"/>
  <c r="EZ71" i="69"/>
  <c r="EY71" i="69"/>
  <c r="EX71" i="69"/>
  <c r="EW71" i="69"/>
  <c r="EV71" i="69"/>
  <c r="EU71" i="69"/>
  <c r="ET71" i="69"/>
  <c r="ES71" i="69"/>
  <c r="ER71" i="69"/>
  <c r="EQ71" i="69"/>
  <c r="EP71" i="69"/>
  <c r="EO71" i="69"/>
  <c r="EN71" i="69"/>
  <c r="EM71" i="69"/>
  <c r="EL71" i="69"/>
  <c r="EK71" i="69"/>
  <c r="EJ71" i="69"/>
  <c r="EI71" i="69"/>
  <c r="EH71" i="69"/>
  <c r="EG71" i="69"/>
  <c r="EF71" i="69"/>
  <c r="EE71" i="69"/>
  <c r="ED71" i="69"/>
  <c r="EC71" i="69"/>
  <c r="HF70" i="69"/>
  <c r="HE70" i="69"/>
  <c r="HD70" i="69"/>
  <c r="HC70" i="69"/>
  <c r="HB70" i="69"/>
  <c r="HA70" i="69"/>
  <c r="GZ70" i="69"/>
  <c r="GY70" i="69"/>
  <c r="GX70" i="69"/>
  <c r="GW70" i="69"/>
  <c r="GV70" i="69"/>
  <c r="GU70" i="69"/>
  <c r="GT70" i="69"/>
  <c r="GS70" i="69"/>
  <c r="GR70" i="69"/>
  <c r="GQ70" i="69"/>
  <c r="GP70" i="69"/>
  <c r="GO70" i="69"/>
  <c r="GN70" i="69"/>
  <c r="GM70" i="69"/>
  <c r="GL70" i="69"/>
  <c r="GK70" i="69"/>
  <c r="GJ70" i="69"/>
  <c r="GI70" i="69"/>
  <c r="GH70" i="69"/>
  <c r="GG70" i="69"/>
  <c r="GF70" i="69"/>
  <c r="GE70" i="69"/>
  <c r="GD70" i="69"/>
  <c r="GC70" i="69"/>
  <c r="GB70" i="69"/>
  <c r="GA70" i="69"/>
  <c r="FZ70" i="69"/>
  <c r="FY70" i="69"/>
  <c r="FX70" i="69"/>
  <c r="FW70" i="69"/>
  <c r="FV70" i="69"/>
  <c r="FU70" i="69"/>
  <c r="FT70" i="69"/>
  <c r="FS70" i="69"/>
  <c r="FR70" i="69"/>
  <c r="FQ70" i="69"/>
  <c r="FP70" i="69"/>
  <c r="FO70" i="69"/>
  <c r="FN70" i="69"/>
  <c r="FM70" i="69"/>
  <c r="FL70" i="69"/>
  <c r="FK70" i="69"/>
  <c r="FJ70" i="69"/>
  <c r="FI70" i="69"/>
  <c r="FH70" i="69"/>
  <c r="FG70" i="69"/>
  <c r="FF70" i="69"/>
  <c r="FE70" i="69"/>
  <c r="FD70" i="69"/>
  <c r="FC70" i="69"/>
  <c r="FB70" i="69"/>
  <c r="FA70" i="69"/>
  <c r="EZ70" i="69"/>
  <c r="EY70" i="69"/>
  <c r="EX70" i="69"/>
  <c r="EW70" i="69"/>
  <c r="EV70" i="69"/>
  <c r="EU70" i="69"/>
  <c r="ET70" i="69"/>
  <c r="ES70" i="69"/>
  <c r="ER70" i="69"/>
  <c r="EQ70" i="69"/>
  <c r="EP70" i="69"/>
  <c r="EO70" i="69"/>
  <c r="EN70" i="69"/>
  <c r="EM70" i="69"/>
  <c r="EL70" i="69"/>
  <c r="EK70" i="69"/>
  <c r="EJ70" i="69"/>
  <c r="EI70" i="69"/>
  <c r="EH70" i="69"/>
  <c r="EG70" i="69"/>
  <c r="EF70" i="69"/>
  <c r="EE70" i="69"/>
  <c r="ED70" i="69"/>
  <c r="EC70" i="69"/>
  <c r="HF69" i="69"/>
  <c r="HE69" i="69"/>
  <c r="HD69" i="69"/>
  <c r="HC69" i="69"/>
  <c r="HB69" i="69"/>
  <c r="HA69" i="69"/>
  <c r="GZ69" i="69"/>
  <c r="GY69" i="69"/>
  <c r="GX69" i="69"/>
  <c r="GW69" i="69"/>
  <c r="GV69" i="69"/>
  <c r="GU69" i="69"/>
  <c r="GT69" i="69"/>
  <c r="GS69" i="69"/>
  <c r="GR69" i="69"/>
  <c r="GQ69" i="69"/>
  <c r="GP69" i="69"/>
  <c r="GO69" i="69"/>
  <c r="GN69" i="69"/>
  <c r="GM69" i="69"/>
  <c r="GL69" i="69"/>
  <c r="GK69" i="69"/>
  <c r="GJ69" i="69"/>
  <c r="GI69" i="69"/>
  <c r="GH69" i="69"/>
  <c r="GG69" i="69"/>
  <c r="GF69" i="69"/>
  <c r="GE69" i="69"/>
  <c r="GD69" i="69"/>
  <c r="GC69" i="69"/>
  <c r="GB69" i="69"/>
  <c r="GA69" i="69"/>
  <c r="FZ69" i="69"/>
  <c r="FY69" i="69"/>
  <c r="FX69" i="69"/>
  <c r="FW69" i="69"/>
  <c r="FV69" i="69"/>
  <c r="FU69" i="69"/>
  <c r="FT69" i="69"/>
  <c r="FS69" i="69"/>
  <c r="FR69" i="69"/>
  <c r="FQ69" i="69"/>
  <c r="FP69" i="69"/>
  <c r="FO69" i="69"/>
  <c r="FN69" i="69"/>
  <c r="FM69" i="69"/>
  <c r="FL69" i="69"/>
  <c r="FK69" i="69"/>
  <c r="FJ69" i="69"/>
  <c r="FI69" i="69"/>
  <c r="FH69" i="69"/>
  <c r="FG69" i="69"/>
  <c r="FF69" i="69"/>
  <c r="FE69" i="69"/>
  <c r="FD69" i="69"/>
  <c r="FC69" i="69"/>
  <c r="FB69" i="69"/>
  <c r="FA69" i="69"/>
  <c r="EZ69" i="69"/>
  <c r="EY69" i="69"/>
  <c r="EX69" i="69"/>
  <c r="EW69" i="69"/>
  <c r="EV69" i="69"/>
  <c r="EU69" i="69"/>
  <c r="ET69" i="69"/>
  <c r="ES69" i="69"/>
  <c r="ER69" i="69"/>
  <c r="EQ69" i="69"/>
  <c r="EP69" i="69"/>
  <c r="EO69" i="69"/>
  <c r="EN69" i="69"/>
  <c r="EM69" i="69"/>
  <c r="EL69" i="69"/>
  <c r="EK69" i="69"/>
  <c r="EJ69" i="69"/>
  <c r="EI69" i="69"/>
  <c r="EH69" i="69"/>
  <c r="EG69" i="69"/>
  <c r="EF69" i="69"/>
  <c r="EE69" i="69"/>
  <c r="ED69" i="69"/>
  <c r="EC69" i="69"/>
  <c r="HF68" i="69"/>
  <c r="HE68" i="69"/>
  <c r="HD68" i="69"/>
  <c r="HC68" i="69"/>
  <c r="HB68" i="69"/>
  <c r="HA68" i="69"/>
  <c r="GZ68" i="69"/>
  <c r="GY68" i="69"/>
  <c r="GX68" i="69"/>
  <c r="GW68" i="69"/>
  <c r="GV68" i="69"/>
  <c r="GU68" i="69"/>
  <c r="GT68" i="69"/>
  <c r="GS68" i="69"/>
  <c r="GR68" i="69"/>
  <c r="GQ68" i="69"/>
  <c r="GP68" i="69"/>
  <c r="GO68" i="69"/>
  <c r="GN68" i="69"/>
  <c r="GM68" i="69"/>
  <c r="GL68" i="69"/>
  <c r="GK68" i="69"/>
  <c r="GJ68" i="69"/>
  <c r="GI68" i="69"/>
  <c r="GH68" i="69"/>
  <c r="GG68" i="69"/>
  <c r="GF68" i="69"/>
  <c r="GE68" i="69"/>
  <c r="GD68" i="69"/>
  <c r="GC68" i="69"/>
  <c r="GB68" i="69"/>
  <c r="GA68" i="69"/>
  <c r="FZ68" i="69"/>
  <c r="FY68" i="69"/>
  <c r="FX68" i="69"/>
  <c r="FW68" i="69"/>
  <c r="FV68" i="69"/>
  <c r="FU68" i="69"/>
  <c r="FT68" i="69"/>
  <c r="FS68" i="69"/>
  <c r="FR68" i="69"/>
  <c r="FQ68" i="69"/>
  <c r="FP68" i="69"/>
  <c r="FO68" i="69"/>
  <c r="FN68" i="69"/>
  <c r="FM68" i="69"/>
  <c r="FL68" i="69"/>
  <c r="FK68" i="69"/>
  <c r="FJ68" i="69"/>
  <c r="FI68" i="69"/>
  <c r="FH68" i="69"/>
  <c r="FG68" i="69"/>
  <c r="FF68" i="69"/>
  <c r="FE68" i="69"/>
  <c r="FD68" i="69"/>
  <c r="FC68" i="69"/>
  <c r="FB68" i="69"/>
  <c r="FA68" i="69"/>
  <c r="EZ68" i="69"/>
  <c r="EY68" i="69"/>
  <c r="EX68" i="69"/>
  <c r="EW68" i="69"/>
  <c r="EV68" i="69"/>
  <c r="EU68" i="69"/>
  <c r="ET68" i="69"/>
  <c r="ES68" i="69"/>
  <c r="ER68" i="69"/>
  <c r="EQ68" i="69"/>
  <c r="EP68" i="69"/>
  <c r="EO68" i="69"/>
  <c r="EN68" i="69"/>
  <c r="EM68" i="69"/>
  <c r="EL68" i="69"/>
  <c r="EK68" i="69"/>
  <c r="EJ68" i="69"/>
  <c r="EI68" i="69"/>
  <c r="EH68" i="69"/>
  <c r="EG68" i="69"/>
  <c r="EF68" i="69"/>
  <c r="EE68" i="69"/>
  <c r="ED68" i="69"/>
  <c r="EC68" i="69"/>
  <c r="HF67" i="69"/>
  <c r="HE67" i="69"/>
  <c r="HD67" i="69"/>
  <c r="HC67" i="69"/>
  <c r="HB67" i="69"/>
  <c r="HA67" i="69"/>
  <c r="GZ67" i="69"/>
  <c r="GY67" i="69"/>
  <c r="GX67" i="69"/>
  <c r="GW67" i="69"/>
  <c r="GV67" i="69"/>
  <c r="GU67" i="69"/>
  <c r="GT67" i="69"/>
  <c r="GS67" i="69"/>
  <c r="GR67" i="69"/>
  <c r="GQ67" i="69"/>
  <c r="GP67" i="69"/>
  <c r="GO67" i="69"/>
  <c r="GN67" i="69"/>
  <c r="GM67" i="69"/>
  <c r="GL67" i="69"/>
  <c r="GK67" i="69"/>
  <c r="GJ67" i="69"/>
  <c r="GI67" i="69"/>
  <c r="GH67" i="69"/>
  <c r="GG67" i="69"/>
  <c r="GF67" i="69"/>
  <c r="GE67" i="69"/>
  <c r="GD67" i="69"/>
  <c r="GC67" i="69"/>
  <c r="GB67" i="69"/>
  <c r="GA67" i="69"/>
  <c r="FZ67" i="69"/>
  <c r="FY67" i="69"/>
  <c r="FX67" i="69"/>
  <c r="FW67" i="69"/>
  <c r="FV67" i="69"/>
  <c r="FU67" i="69"/>
  <c r="FT67" i="69"/>
  <c r="FS67" i="69"/>
  <c r="FR67" i="69"/>
  <c r="FQ67" i="69"/>
  <c r="FP67" i="69"/>
  <c r="FO67" i="69"/>
  <c r="FN67" i="69"/>
  <c r="FM67" i="69"/>
  <c r="FL67" i="69"/>
  <c r="FK67" i="69"/>
  <c r="FJ67" i="69"/>
  <c r="FI67" i="69"/>
  <c r="FH67" i="69"/>
  <c r="FG67" i="69"/>
  <c r="FF67" i="69"/>
  <c r="FE67" i="69"/>
  <c r="FD67" i="69"/>
  <c r="FC67" i="69"/>
  <c r="FB67" i="69"/>
  <c r="FA67" i="69"/>
  <c r="EZ67" i="69"/>
  <c r="EY67" i="69"/>
  <c r="EX67" i="69"/>
  <c r="EW67" i="69"/>
  <c r="EV67" i="69"/>
  <c r="EU67" i="69"/>
  <c r="ET67" i="69"/>
  <c r="ES67" i="69"/>
  <c r="ER67" i="69"/>
  <c r="EQ67" i="69"/>
  <c r="EP67" i="69"/>
  <c r="EO67" i="69"/>
  <c r="EN67" i="69"/>
  <c r="EM67" i="69"/>
  <c r="EL67" i="69"/>
  <c r="EK67" i="69"/>
  <c r="EJ67" i="69"/>
  <c r="EI67" i="69"/>
  <c r="EH67" i="69"/>
  <c r="EG67" i="69"/>
  <c r="EF67" i="69"/>
  <c r="EE67" i="69"/>
  <c r="ED67" i="69"/>
  <c r="EC67" i="69"/>
  <c r="HF66" i="69"/>
  <c r="HE66" i="69"/>
  <c r="HD66" i="69"/>
  <c r="HC66" i="69"/>
  <c r="HB66" i="69"/>
  <c r="HA66" i="69"/>
  <c r="GZ66" i="69"/>
  <c r="GY66" i="69"/>
  <c r="GX66" i="69"/>
  <c r="GW66" i="69"/>
  <c r="GV66" i="69"/>
  <c r="GU66" i="69"/>
  <c r="GT66" i="69"/>
  <c r="GS66" i="69"/>
  <c r="GR66" i="69"/>
  <c r="GQ66" i="69"/>
  <c r="GP66" i="69"/>
  <c r="GO66" i="69"/>
  <c r="GN66" i="69"/>
  <c r="GM66" i="69"/>
  <c r="GL66" i="69"/>
  <c r="GK66" i="69"/>
  <c r="GJ66" i="69"/>
  <c r="GI66" i="69"/>
  <c r="GH66" i="69"/>
  <c r="GG66" i="69"/>
  <c r="GF66" i="69"/>
  <c r="GE66" i="69"/>
  <c r="GD66" i="69"/>
  <c r="GC66" i="69"/>
  <c r="GB66" i="69"/>
  <c r="GA66" i="69"/>
  <c r="FZ66" i="69"/>
  <c r="FY66" i="69"/>
  <c r="FX66" i="69"/>
  <c r="FW66" i="69"/>
  <c r="FV66" i="69"/>
  <c r="FU66" i="69"/>
  <c r="FT66" i="69"/>
  <c r="FS66" i="69"/>
  <c r="FR66" i="69"/>
  <c r="FQ66" i="69"/>
  <c r="FP66" i="69"/>
  <c r="FO66" i="69"/>
  <c r="FN66" i="69"/>
  <c r="FM66" i="69"/>
  <c r="FL66" i="69"/>
  <c r="FK66" i="69"/>
  <c r="FJ66" i="69"/>
  <c r="FI66" i="69"/>
  <c r="FH66" i="69"/>
  <c r="FG66" i="69"/>
  <c r="FF66" i="69"/>
  <c r="FE66" i="69"/>
  <c r="FD66" i="69"/>
  <c r="FC66" i="69"/>
  <c r="FB66" i="69"/>
  <c r="FA66" i="69"/>
  <c r="EZ66" i="69"/>
  <c r="EY66" i="69"/>
  <c r="EX66" i="69"/>
  <c r="EW66" i="69"/>
  <c r="EV66" i="69"/>
  <c r="EU66" i="69"/>
  <c r="ET66" i="69"/>
  <c r="ES66" i="69"/>
  <c r="ER66" i="69"/>
  <c r="EQ66" i="69"/>
  <c r="EP66" i="69"/>
  <c r="EO66" i="69"/>
  <c r="EN66" i="69"/>
  <c r="EM66" i="69"/>
  <c r="EL66" i="69"/>
  <c r="EK66" i="69"/>
  <c r="EJ66" i="69"/>
  <c r="EI66" i="69"/>
  <c r="EH66" i="69"/>
  <c r="EG66" i="69"/>
  <c r="EF66" i="69"/>
  <c r="EE66" i="69"/>
  <c r="ED66" i="69"/>
  <c r="EC66" i="69"/>
  <c r="HF65" i="69"/>
  <c r="HE65" i="69"/>
  <c r="HD65" i="69"/>
  <c r="HC65" i="69"/>
  <c r="HB65" i="69"/>
  <c r="HA65" i="69"/>
  <c r="GZ65" i="69"/>
  <c r="GY65" i="69"/>
  <c r="GX65" i="69"/>
  <c r="GW65" i="69"/>
  <c r="GV65" i="69"/>
  <c r="GU65" i="69"/>
  <c r="GT65" i="69"/>
  <c r="GS65" i="69"/>
  <c r="GR65" i="69"/>
  <c r="GQ65" i="69"/>
  <c r="GP65" i="69"/>
  <c r="GO65" i="69"/>
  <c r="GN65" i="69"/>
  <c r="GM65" i="69"/>
  <c r="GL65" i="69"/>
  <c r="GK65" i="69"/>
  <c r="GJ65" i="69"/>
  <c r="GI65" i="69"/>
  <c r="GH65" i="69"/>
  <c r="GG65" i="69"/>
  <c r="GF65" i="69"/>
  <c r="GE65" i="69"/>
  <c r="GD65" i="69"/>
  <c r="GC65" i="69"/>
  <c r="GB65" i="69"/>
  <c r="GA65" i="69"/>
  <c r="FZ65" i="69"/>
  <c r="FY65" i="69"/>
  <c r="FX65" i="69"/>
  <c r="FW65" i="69"/>
  <c r="FV65" i="69"/>
  <c r="FU65" i="69"/>
  <c r="FT65" i="69"/>
  <c r="FS65" i="69"/>
  <c r="FR65" i="69"/>
  <c r="FQ65" i="69"/>
  <c r="FP65" i="69"/>
  <c r="FO65" i="69"/>
  <c r="FN65" i="69"/>
  <c r="FM65" i="69"/>
  <c r="FL65" i="69"/>
  <c r="FK65" i="69"/>
  <c r="FJ65" i="69"/>
  <c r="FI65" i="69"/>
  <c r="FH65" i="69"/>
  <c r="FG65" i="69"/>
  <c r="FF65" i="69"/>
  <c r="FE65" i="69"/>
  <c r="FD65" i="69"/>
  <c r="FC65" i="69"/>
  <c r="FB65" i="69"/>
  <c r="FA65" i="69"/>
  <c r="EZ65" i="69"/>
  <c r="EY65" i="69"/>
  <c r="EX65" i="69"/>
  <c r="EW65" i="69"/>
  <c r="EV65" i="69"/>
  <c r="EU65" i="69"/>
  <c r="ET65" i="69"/>
  <c r="ES65" i="69"/>
  <c r="ER65" i="69"/>
  <c r="EQ65" i="69"/>
  <c r="EP65" i="69"/>
  <c r="EO65" i="69"/>
  <c r="EN65" i="69"/>
  <c r="EM65" i="69"/>
  <c r="EL65" i="69"/>
  <c r="EK65" i="69"/>
  <c r="EJ65" i="69"/>
  <c r="EI65" i="69"/>
  <c r="EH65" i="69"/>
  <c r="EG65" i="69"/>
  <c r="EF65" i="69"/>
  <c r="EE65" i="69"/>
  <c r="ED65" i="69"/>
  <c r="EC65" i="69"/>
  <c r="HF64" i="69"/>
  <c r="HE64" i="69"/>
  <c r="HD64" i="69"/>
  <c r="HC64" i="69"/>
  <c r="HB64" i="69"/>
  <c r="HA64" i="69"/>
  <c r="GZ64" i="69"/>
  <c r="GY64" i="69"/>
  <c r="GX64" i="69"/>
  <c r="GW64" i="69"/>
  <c r="GV64" i="69"/>
  <c r="GU64" i="69"/>
  <c r="GT64" i="69"/>
  <c r="GS64" i="69"/>
  <c r="GR64" i="69"/>
  <c r="GQ64" i="69"/>
  <c r="GP64" i="69"/>
  <c r="GO64" i="69"/>
  <c r="GN64" i="69"/>
  <c r="GM64" i="69"/>
  <c r="GL64" i="69"/>
  <c r="GK64" i="69"/>
  <c r="GJ64" i="69"/>
  <c r="GI64" i="69"/>
  <c r="GH64" i="69"/>
  <c r="GG64" i="69"/>
  <c r="GF64" i="69"/>
  <c r="GE64" i="69"/>
  <c r="GD64" i="69"/>
  <c r="GC64" i="69"/>
  <c r="GB64" i="69"/>
  <c r="GA64" i="69"/>
  <c r="FZ64" i="69"/>
  <c r="FY64" i="69"/>
  <c r="FX64" i="69"/>
  <c r="FW64" i="69"/>
  <c r="FV64" i="69"/>
  <c r="FU64" i="69"/>
  <c r="FT64" i="69"/>
  <c r="FS64" i="69"/>
  <c r="FR64" i="69"/>
  <c r="FQ64" i="69"/>
  <c r="FP64" i="69"/>
  <c r="FO64" i="69"/>
  <c r="FN64" i="69"/>
  <c r="FM64" i="69"/>
  <c r="FL64" i="69"/>
  <c r="FK64" i="69"/>
  <c r="FJ64" i="69"/>
  <c r="FI64" i="69"/>
  <c r="FH64" i="69"/>
  <c r="FG64" i="69"/>
  <c r="FF64" i="69"/>
  <c r="FE64" i="69"/>
  <c r="FD64" i="69"/>
  <c r="FC64" i="69"/>
  <c r="FB64" i="69"/>
  <c r="FA64" i="69"/>
  <c r="EZ64" i="69"/>
  <c r="EY64" i="69"/>
  <c r="EX64" i="69"/>
  <c r="EW64" i="69"/>
  <c r="EV64" i="69"/>
  <c r="EU64" i="69"/>
  <c r="ET64" i="69"/>
  <c r="ES64" i="69"/>
  <c r="ER64" i="69"/>
  <c r="EQ64" i="69"/>
  <c r="EP64" i="69"/>
  <c r="EO64" i="69"/>
  <c r="EN64" i="69"/>
  <c r="EM64" i="69"/>
  <c r="EL64" i="69"/>
  <c r="EK64" i="69"/>
  <c r="EJ64" i="69"/>
  <c r="EI64" i="69"/>
  <c r="EH64" i="69"/>
  <c r="EG64" i="69"/>
  <c r="EF64" i="69"/>
  <c r="EE64" i="69"/>
  <c r="ED64" i="69"/>
  <c r="EC64" i="69"/>
  <c r="HF63" i="69"/>
  <c r="HE63" i="69"/>
  <c r="HD63" i="69"/>
  <c r="HC63" i="69"/>
  <c r="HB63" i="69"/>
  <c r="HA63" i="69"/>
  <c r="GZ63" i="69"/>
  <c r="GY63" i="69"/>
  <c r="GX63" i="69"/>
  <c r="GW63" i="69"/>
  <c r="GV63" i="69"/>
  <c r="GU63" i="69"/>
  <c r="GT63" i="69"/>
  <c r="GS63" i="69"/>
  <c r="GR63" i="69"/>
  <c r="GQ63" i="69"/>
  <c r="GP63" i="69"/>
  <c r="GO63" i="69"/>
  <c r="GN63" i="69"/>
  <c r="GM63" i="69"/>
  <c r="GL63" i="69"/>
  <c r="GK63" i="69"/>
  <c r="GJ63" i="69"/>
  <c r="GI63" i="69"/>
  <c r="GH63" i="69"/>
  <c r="GG63" i="69"/>
  <c r="GF63" i="69"/>
  <c r="GE63" i="69"/>
  <c r="GD63" i="69"/>
  <c r="GC63" i="69"/>
  <c r="GB63" i="69"/>
  <c r="GA63" i="69"/>
  <c r="FZ63" i="69"/>
  <c r="FY63" i="69"/>
  <c r="FX63" i="69"/>
  <c r="FW63" i="69"/>
  <c r="FV63" i="69"/>
  <c r="FU63" i="69"/>
  <c r="FT63" i="69"/>
  <c r="FS63" i="69"/>
  <c r="FR63" i="69"/>
  <c r="FQ63" i="69"/>
  <c r="FP63" i="69"/>
  <c r="FO63" i="69"/>
  <c r="FN63" i="69"/>
  <c r="FM63" i="69"/>
  <c r="FL63" i="69"/>
  <c r="FK63" i="69"/>
  <c r="FJ63" i="69"/>
  <c r="FI63" i="69"/>
  <c r="FH63" i="69"/>
  <c r="FG63" i="69"/>
  <c r="FF63" i="69"/>
  <c r="FE63" i="69"/>
  <c r="FD63" i="69"/>
  <c r="FC63" i="69"/>
  <c r="FB63" i="69"/>
  <c r="FA63" i="69"/>
  <c r="EZ63" i="69"/>
  <c r="EY63" i="69"/>
  <c r="EX63" i="69"/>
  <c r="EW63" i="69"/>
  <c r="EV63" i="69"/>
  <c r="EU63" i="69"/>
  <c r="ET63" i="69"/>
  <c r="ES63" i="69"/>
  <c r="ER63" i="69"/>
  <c r="EQ63" i="69"/>
  <c r="EP63" i="69"/>
  <c r="EO63" i="69"/>
  <c r="EN63" i="69"/>
  <c r="EM63" i="69"/>
  <c r="EL63" i="69"/>
  <c r="EK63" i="69"/>
  <c r="EJ63" i="69"/>
  <c r="EI63" i="69"/>
  <c r="EH63" i="69"/>
  <c r="EG63" i="69"/>
  <c r="EF63" i="69"/>
  <c r="EE63" i="69"/>
  <c r="ED63" i="69"/>
  <c r="EC63" i="69"/>
  <c r="HF62" i="69"/>
  <c r="HE62" i="69"/>
  <c r="HD62" i="69"/>
  <c r="HC62" i="69"/>
  <c r="HB62" i="69"/>
  <c r="HA62" i="69"/>
  <c r="GZ62" i="69"/>
  <c r="GY62" i="69"/>
  <c r="GX62" i="69"/>
  <c r="GW62" i="69"/>
  <c r="GV62" i="69"/>
  <c r="GU62" i="69"/>
  <c r="GT62" i="69"/>
  <c r="GS62" i="69"/>
  <c r="GR62" i="69"/>
  <c r="GQ62" i="69"/>
  <c r="GP62" i="69"/>
  <c r="GO62" i="69"/>
  <c r="GN62" i="69"/>
  <c r="GM62" i="69"/>
  <c r="GL62" i="69"/>
  <c r="GK62" i="69"/>
  <c r="GJ62" i="69"/>
  <c r="GI62" i="69"/>
  <c r="GH62" i="69"/>
  <c r="GG62" i="69"/>
  <c r="GF62" i="69"/>
  <c r="GE62" i="69"/>
  <c r="GD62" i="69"/>
  <c r="GC62" i="69"/>
  <c r="GB62" i="69"/>
  <c r="GA62" i="69"/>
  <c r="FZ62" i="69"/>
  <c r="FY62" i="69"/>
  <c r="FX62" i="69"/>
  <c r="FW62" i="69"/>
  <c r="FV62" i="69"/>
  <c r="FU62" i="69"/>
  <c r="FT62" i="69"/>
  <c r="FS62" i="69"/>
  <c r="FR62" i="69"/>
  <c r="FQ62" i="69"/>
  <c r="FP62" i="69"/>
  <c r="FO62" i="69"/>
  <c r="FN62" i="69"/>
  <c r="FM62" i="69"/>
  <c r="FL62" i="69"/>
  <c r="FK62" i="69"/>
  <c r="FJ62" i="69"/>
  <c r="FI62" i="69"/>
  <c r="FH62" i="69"/>
  <c r="FG62" i="69"/>
  <c r="FF62" i="69"/>
  <c r="FE62" i="69"/>
  <c r="FD62" i="69"/>
  <c r="FC62" i="69"/>
  <c r="FB62" i="69"/>
  <c r="FA62" i="69"/>
  <c r="EZ62" i="69"/>
  <c r="EY62" i="69"/>
  <c r="EX62" i="69"/>
  <c r="EW62" i="69"/>
  <c r="EV62" i="69"/>
  <c r="EU62" i="69"/>
  <c r="ET62" i="69"/>
  <c r="ES62" i="69"/>
  <c r="ER62" i="69"/>
  <c r="EQ62" i="69"/>
  <c r="EP62" i="69"/>
  <c r="EO62" i="69"/>
  <c r="EN62" i="69"/>
  <c r="EM62" i="69"/>
  <c r="EL62" i="69"/>
  <c r="EK62" i="69"/>
  <c r="EJ62" i="69"/>
  <c r="EI62" i="69"/>
  <c r="EH62" i="69"/>
  <c r="EG62" i="69"/>
  <c r="EF62" i="69"/>
  <c r="EE62" i="69"/>
  <c r="ED62" i="69"/>
  <c r="EC62" i="69"/>
  <c r="HF61" i="69"/>
  <c r="HE61" i="69"/>
  <c r="HD61" i="69"/>
  <c r="HC61" i="69"/>
  <c r="HB61" i="69"/>
  <c r="HA61" i="69"/>
  <c r="GZ61" i="69"/>
  <c r="GY61" i="69"/>
  <c r="GX61" i="69"/>
  <c r="GW61" i="69"/>
  <c r="GV61" i="69"/>
  <c r="GU61" i="69"/>
  <c r="GT61" i="69"/>
  <c r="GS61" i="69"/>
  <c r="GR61" i="69"/>
  <c r="GQ61" i="69"/>
  <c r="GP61" i="69"/>
  <c r="GO61" i="69"/>
  <c r="GN61" i="69"/>
  <c r="GM61" i="69"/>
  <c r="GL61" i="69"/>
  <c r="GK61" i="69"/>
  <c r="GJ61" i="69"/>
  <c r="GI61" i="69"/>
  <c r="GH61" i="69"/>
  <c r="GG61" i="69"/>
  <c r="GF61" i="69"/>
  <c r="GE61" i="69"/>
  <c r="GD61" i="69"/>
  <c r="GC61" i="69"/>
  <c r="GB61" i="69"/>
  <c r="GA61" i="69"/>
  <c r="FZ61" i="69"/>
  <c r="FY61" i="69"/>
  <c r="FX61" i="69"/>
  <c r="FW61" i="69"/>
  <c r="FV61" i="69"/>
  <c r="FU61" i="69"/>
  <c r="FT61" i="69"/>
  <c r="FS61" i="69"/>
  <c r="FR61" i="69"/>
  <c r="FQ61" i="69"/>
  <c r="FP61" i="69"/>
  <c r="FO61" i="69"/>
  <c r="FN61" i="69"/>
  <c r="FM61" i="69"/>
  <c r="FL61" i="69"/>
  <c r="FK61" i="69"/>
  <c r="FJ61" i="69"/>
  <c r="FI61" i="69"/>
  <c r="FH61" i="69"/>
  <c r="FG61" i="69"/>
  <c r="FF61" i="69"/>
  <c r="FE61" i="69"/>
  <c r="FD61" i="69"/>
  <c r="FC61" i="69"/>
  <c r="FB61" i="69"/>
  <c r="FA61" i="69"/>
  <c r="EZ61" i="69"/>
  <c r="EY61" i="69"/>
  <c r="EX61" i="69"/>
  <c r="EW61" i="69"/>
  <c r="EV61" i="69"/>
  <c r="EU61" i="69"/>
  <c r="ET61" i="69"/>
  <c r="ES61" i="69"/>
  <c r="ER61" i="69"/>
  <c r="EQ61" i="69"/>
  <c r="EP61" i="69"/>
  <c r="EO61" i="69"/>
  <c r="EN61" i="69"/>
  <c r="EM61" i="69"/>
  <c r="EL61" i="69"/>
  <c r="EK61" i="69"/>
  <c r="EJ61" i="69"/>
  <c r="EI61" i="69"/>
  <c r="EH61" i="69"/>
  <c r="EG61" i="69"/>
  <c r="EF61" i="69"/>
  <c r="EE61" i="69"/>
  <c r="ED61" i="69"/>
  <c r="EC61" i="69"/>
  <c r="HF60" i="69"/>
  <c r="HE60" i="69"/>
  <c r="HD60" i="69"/>
  <c r="HC60" i="69"/>
  <c r="HB60" i="69"/>
  <c r="HA60" i="69"/>
  <c r="GZ60" i="69"/>
  <c r="GY60" i="69"/>
  <c r="GX60" i="69"/>
  <c r="GW60" i="69"/>
  <c r="GV60" i="69"/>
  <c r="GU60" i="69"/>
  <c r="GT60" i="69"/>
  <c r="GS60" i="69"/>
  <c r="GR60" i="69"/>
  <c r="GQ60" i="69"/>
  <c r="GP60" i="69"/>
  <c r="GO60" i="69"/>
  <c r="GN60" i="69"/>
  <c r="GM60" i="69"/>
  <c r="GL60" i="69"/>
  <c r="GK60" i="69"/>
  <c r="GJ60" i="69"/>
  <c r="GI60" i="69"/>
  <c r="GH60" i="69"/>
  <c r="GG60" i="69"/>
  <c r="GF60" i="69"/>
  <c r="GE60" i="69"/>
  <c r="GD60" i="69"/>
  <c r="GC60" i="69"/>
  <c r="GB60" i="69"/>
  <c r="GA60" i="69"/>
  <c r="FZ60" i="69"/>
  <c r="FY60" i="69"/>
  <c r="FX60" i="69"/>
  <c r="FW60" i="69"/>
  <c r="FV60" i="69"/>
  <c r="FU60" i="69"/>
  <c r="FT60" i="69"/>
  <c r="FS60" i="69"/>
  <c r="FR60" i="69"/>
  <c r="FQ60" i="69"/>
  <c r="FP60" i="69"/>
  <c r="FO60" i="69"/>
  <c r="FN60" i="69"/>
  <c r="FM60" i="69"/>
  <c r="FL60" i="69"/>
  <c r="FK60" i="69"/>
  <c r="FJ60" i="69"/>
  <c r="FI60" i="69"/>
  <c r="FH60" i="69"/>
  <c r="FG60" i="69"/>
  <c r="FF60" i="69"/>
  <c r="FE60" i="69"/>
  <c r="FD60" i="69"/>
  <c r="FC60" i="69"/>
  <c r="FB60" i="69"/>
  <c r="FA60" i="69"/>
  <c r="EZ60" i="69"/>
  <c r="EY60" i="69"/>
  <c r="EX60" i="69"/>
  <c r="EW60" i="69"/>
  <c r="EV60" i="69"/>
  <c r="EU60" i="69"/>
  <c r="ET60" i="69"/>
  <c r="ES60" i="69"/>
  <c r="ER60" i="69"/>
  <c r="EQ60" i="69"/>
  <c r="EP60" i="69"/>
  <c r="EO60" i="69"/>
  <c r="EN60" i="69"/>
  <c r="EM60" i="69"/>
  <c r="EL60" i="69"/>
  <c r="EK60" i="69"/>
  <c r="EJ60" i="69"/>
  <c r="EI60" i="69"/>
  <c r="EH60" i="69"/>
  <c r="EG60" i="69"/>
  <c r="EF60" i="69"/>
  <c r="EE60" i="69"/>
  <c r="ED60" i="69"/>
  <c r="EC60" i="69"/>
  <c r="HF59" i="69"/>
  <c r="HE59" i="69"/>
  <c r="HD59" i="69"/>
  <c r="HC59" i="69"/>
  <c r="HB59" i="69"/>
  <c r="HA59" i="69"/>
  <c r="GZ59" i="69"/>
  <c r="GY59" i="69"/>
  <c r="GX59" i="69"/>
  <c r="GW59" i="69"/>
  <c r="GV59" i="69"/>
  <c r="GU59" i="69"/>
  <c r="GT59" i="69"/>
  <c r="GS59" i="69"/>
  <c r="GR59" i="69"/>
  <c r="GQ59" i="69"/>
  <c r="GP59" i="69"/>
  <c r="GO59" i="69"/>
  <c r="GN59" i="69"/>
  <c r="GM59" i="69"/>
  <c r="GL59" i="69"/>
  <c r="GK59" i="69"/>
  <c r="GJ59" i="69"/>
  <c r="GI59" i="69"/>
  <c r="GH59" i="69"/>
  <c r="GG59" i="69"/>
  <c r="GF59" i="69"/>
  <c r="GE59" i="69"/>
  <c r="GD59" i="69"/>
  <c r="GC59" i="69"/>
  <c r="GB59" i="69"/>
  <c r="GA59" i="69"/>
  <c r="FZ59" i="69"/>
  <c r="FY59" i="69"/>
  <c r="FX59" i="69"/>
  <c r="FW59" i="69"/>
  <c r="FV59" i="69"/>
  <c r="FU59" i="69"/>
  <c r="FT59" i="69"/>
  <c r="FS59" i="69"/>
  <c r="FR59" i="69"/>
  <c r="FQ59" i="69"/>
  <c r="FP59" i="69"/>
  <c r="FO59" i="69"/>
  <c r="FN59" i="69"/>
  <c r="FM59" i="69"/>
  <c r="FL59" i="69"/>
  <c r="FK59" i="69"/>
  <c r="FJ59" i="69"/>
  <c r="FI59" i="69"/>
  <c r="FH59" i="69"/>
  <c r="FG59" i="69"/>
  <c r="FF59" i="69"/>
  <c r="FE59" i="69"/>
  <c r="FD59" i="69"/>
  <c r="FC59" i="69"/>
  <c r="FB59" i="69"/>
  <c r="FA59" i="69"/>
  <c r="EZ59" i="69"/>
  <c r="EY59" i="69"/>
  <c r="EX59" i="69"/>
  <c r="EW59" i="69"/>
  <c r="EV59" i="69"/>
  <c r="EU59" i="69"/>
  <c r="ET59" i="69"/>
  <c r="ES59" i="69"/>
  <c r="ER59" i="69"/>
  <c r="EQ59" i="69"/>
  <c r="EP59" i="69"/>
  <c r="EO59" i="69"/>
  <c r="EN59" i="69"/>
  <c r="EM59" i="69"/>
  <c r="EL59" i="69"/>
  <c r="EK59" i="69"/>
  <c r="EJ59" i="69"/>
  <c r="EI59" i="69"/>
  <c r="EH59" i="69"/>
  <c r="EG59" i="69"/>
  <c r="EF59" i="69"/>
  <c r="EE59" i="69"/>
  <c r="ED59" i="69"/>
  <c r="EC59" i="69"/>
  <c r="HF58" i="69"/>
  <c r="HE58" i="69"/>
  <c r="HD58" i="69"/>
  <c r="HC58" i="69"/>
  <c r="HB58" i="69"/>
  <c r="HA58" i="69"/>
  <c r="GZ58" i="69"/>
  <c r="GY58" i="69"/>
  <c r="GX58" i="69"/>
  <c r="GW58" i="69"/>
  <c r="GV58" i="69"/>
  <c r="GU58" i="69"/>
  <c r="GT58" i="69"/>
  <c r="GS58" i="69"/>
  <c r="GR58" i="69"/>
  <c r="GQ58" i="69"/>
  <c r="GP58" i="69"/>
  <c r="GO58" i="69"/>
  <c r="GN58" i="69"/>
  <c r="GM58" i="69"/>
  <c r="GL58" i="69"/>
  <c r="GK58" i="69"/>
  <c r="GJ58" i="69"/>
  <c r="GI58" i="69"/>
  <c r="GH58" i="69"/>
  <c r="GG58" i="69"/>
  <c r="GF58" i="69"/>
  <c r="GE58" i="69"/>
  <c r="GD58" i="69"/>
  <c r="GC58" i="69"/>
  <c r="GB58" i="69"/>
  <c r="GA58" i="69"/>
  <c r="FZ58" i="69"/>
  <c r="FY58" i="69"/>
  <c r="FX58" i="69"/>
  <c r="FW58" i="69"/>
  <c r="FV58" i="69"/>
  <c r="FU58" i="69"/>
  <c r="FT58" i="69"/>
  <c r="FS58" i="69"/>
  <c r="FR58" i="69"/>
  <c r="FQ58" i="69"/>
  <c r="FP58" i="69"/>
  <c r="FO58" i="69"/>
  <c r="FN58" i="69"/>
  <c r="FM58" i="69"/>
  <c r="FL58" i="69"/>
  <c r="FK58" i="69"/>
  <c r="FJ58" i="69"/>
  <c r="FI58" i="69"/>
  <c r="FH58" i="69"/>
  <c r="FG58" i="69"/>
  <c r="FF58" i="69"/>
  <c r="FE58" i="69"/>
  <c r="FD58" i="69"/>
  <c r="FC58" i="69"/>
  <c r="FB58" i="69"/>
  <c r="FA58" i="69"/>
  <c r="EZ58" i="69"/>
  <c r="EY58" i="69"/>
  <c r="EX58" i="69"/>
  <c r="EW58" i="69"/>
  <c r="EV58" i="69"/>
  <c r="EU58" i="69"/>
  <c r="ET58" i="69"/>
  <c r="ES58" i="69"/>
  <c r="ER58" i="69"/>
  <c r="EQ58" i="69"/>
  <c r="EP58" i="69"/>
  <c r="EO58" i="69"/>
  <c r="EN58" i="69"/>
  <c r="EM58" i="69"/>
  <c r="EL58" i="69"/>
  <c r="EK58" i="69"/>
  <c r="EJ58" i="69"/>
  <c r="EI58" i="69"/>
  <c r="EH58" i="69"/>
  <c r="EG58" i="69"/>
  <c r="EF58" i="69"/>
  <c r="EE58" i="69"/>
  <c r="ED58" i="69"/>
  <c r="EC58" i="69"/>
  <c r="HF57" i="69"/>
  <c r="HE57" i="69"/>
  <c r="HD57" i="69"/>
  <c r="HC57" i="69"/>
  <c r="HB57" i="69"/>
  <c r="HA57" i="69"/>
  <c r="GZ57" i="69"/>
  <c r="GY57" i="69"/>
  <c r="GX57" i="69"/>
  <c r="GW57" i="69"/>
  <c r="GV57" i="69"/>
  <c r="GU57" i="69"/>
  <c r="GT57" i="69"/>
  <c r="GS57" i="69"/>
  <c r="GR57" i="69"/>
  <c r="GQ57" i="69"/>
  <c r="GP57" i="69"/>
  <c r="GO57" i="69"/>
  <c r="GN57" i="69"/>
  <c r="GM57" i="69"/>
  <c r="GL57" i="69"/>
  <c r="GK57" i="69"/>
  <c r="GJ57" i="69"/>
  <c r="GI57" i="69"/>
  <c r="GH57" i="69"/>
  <c r="GG57" i="69"/>
  <c r="GF57" i="69"/>
  <c r="GE57" i="69"/>
  <c r="GD57" i="69"/>
  <c r="GC57" i="69"/>
  <c r="GB57" i="69"/>
  <c r="GA57" i="69"/>
  <c r="FZ57" i="69"/>
  <c r="FY57" i="69"/>
  <c r="FX57" i="69"/>
  <c r="FW57" i="69"/>
  <c r="FV57" i="69"/>
  <c r="FU57" i="69"/>
  <c r="FT57" i="69"/>
  <c r="FS57" i="69"/>
  <c r="FR57" i="69"/>
  <c r="FQ57" i="69"/>
  <c r="FP57" i="69"/>
  <c r="FO57" i="69"/>
  <c r="FN57" i="69"/>
  <c r="FM57" i="69"/>
  <c r="FL57" i="69"/>
  <c r="FK57" i="69"/>
  <c r="FJ57" i="69"/>
  <c r="FI57" i="69"/>
  <c r="FH57" i="69"/>
  <c r="FG57" i="69"/>
  <c r="FF57" i="69"/>
  <c r="FE57" i="69"/>
  <c r="FD57" i="69"/>
  <c r="FC57" i="69"/>
  <c r="FB57" i="69"/>
  <c r="FA57" i="69"/>
  <c r="EZ57" i="69"/>
  <c r="EY57" i="69"/>
  <c r="EX57" i="69"/>
  <c r="EW57" i="69"/>
  <c r="EV57" i="69"/>
  <c r="EU57" i="69"/>
  <c r="ET57" i="69"/>
  <c r="ES57" i="69"/>
  <c r="ER57" i="69"/>
  <c r="EQ57" i="69"/>
  <c r="EP57" i="69"/>
  <c r="EO57" i="69"/>
  <c r="EN57" i="69"/>
  <c r="EM57" i="69"/>
  <c r="EL57" i="69"/>
  <c r="EK57" i="69"/>
  <c r="EJ57" i="69"/>
  <c r="EI57" i="69"/>
  <c r="EH57" i="69"/>
  <c r="EG57" i="69"/>
  <c r="EF57" i="69"/>
  <c r="EE57" i="69"/>
  <c r="ED57" i="69"/>
  <c r="EC57" i="69"/>
  <c r="HF56" i="69"/>
  <c r="HE56" i="69"/>
  <c r="HD56" i="69"/>
  <c r="HC56" i="69"/>
  <c r="HB56" i="69"/>
  <c r="HA56" i="69"/>
  <c r="GZ56" i="69"/>
  <c r="GY56" i="69"/>
  <c r="GX56" i="69"/>
  <c r="GW56" i="69"/>
  <c r="GV56" i="69"/>
  <c r="GU56" i="69"/>
  <c r="GT56" i="69"/>
  <c r="GS56" i="69"/>
  <c r="GR56" i="69"/>
  <c r="GQ56" i="69"/>
  <c r="GP56" i="69"/>
  <c r="GO56" i="69"/>
  <c r="GN56" i="69"/>
  <c r="GM56" i="69"/>
  <c r="GL56" i="69"/>
  <c r="GK56" i="69"/>
  <c r="GJ56" i="69"/>
  <c r="GI56" i="69"/>
  <c r="GH56" i="69"/>
  <c r="GG56" i="69"/>
  <c r="GF56" i="69"/>
  <c r="GE56" i="69"/>
  <c r="GD56" i="69"/>
  <c r="GC56" i="69"/>
  <c r="GB56" i="69"/>
  <c r="GA56" i="69"/>
  <c r="FZ56" i="69"/>
  <c r="FY56" i="69"/>
  <c r="FX56" i="69"/>
  <c r="FW56" i="69"/>
  <c r="FV56" i="69"/>
  <c r="FU56" i="69"/>
  <c r="FT56" i="69"/>
  <c r="FS56" i="69"/>
  <c r="FR56" i="69"/>
  <c r="FQ56" i="69"/>
  <c r="FP56" i="69"/>
  <c r="FO56" i="69"/>
  <c r="FN56" i="69"/>
  <c r="FM56" i="69"/>
  <c r="FL56" i="69"/>
  <c r="FK56" i="69"/>
  <c r="FJ56" i="69"/>
  <c r="FI56" i="69"/>
  <c r="FH56" i="69"/>
  <c r="FG56" i="69"/>
  <c r="FF56" i="69"/>
  <c r="FE56" i="69"/>
  <c r="FD56" i="69"/>
  <c r="FC56" i="69"/>
  <c r="FB56" i="69"/>
  <c r="FA56" i="69"/>
  <c r="EZ56" i="69"/>
  <c r="EY56" i="69"/>
  <c r="EX56" i="69"/>
  <c r="EW56" i="69"/>
  <c r="EV56" i="69"/>
  <c r="EU56" i="69"/>
  <c r="ET56" i="69"/>
  <c r="ES56" i="69"/>
  <c r="ER56" i="69"/>
  <c r="EQ56" i="69"/>
  <c r="EP56" i="69"/>
  <c r="EO56" i="69"/>
  <c r="EN56" i="69"/>
  <c r="EM56" i="69"/>
  <c r="EL56" i="69"/>
  <c r="EK56" i="69"/>
  <c r="EJ56" i="69"/>
  <c r="EI56" i="69"/>
  <c r="EH56" i="69"/>
  <c r="EG56" i="69"/>
  <c r="EF56" i="69"/>
  <c r="EE56" i="69"/>
  <c r="ED56" i="69"/>
  <c r="EC56" i="69"/>
  <c r="HF55" i="69"/>
  <c r="HE55" i="69"/>
  <c r="HD55" i="69"/>
  <c r="HC55" i="69"/>
  <c r="HB55" i="69"/>
  <c r="HA55" i="69"/>
  <c r="GZ55" i="69"/>
  <c r="GY55" i="69"/>
  <c r="GX55" i="69"/>
  <c r="GW55" i="69"/>
  <c r="GV55" i="69"/>
  <c r="GU55" i="69"/>
  <c r="GT55" i="69"/>
  <c r="GS55" i="69"/>
  <c r="GR55" i="69"/>
  <c r="GQ55" i="69"/>
  <c r="GP55" i="69"/>
  <c r="GO55" i="69"/>
  <c r="GN55" i="69"/>
  <c r="GM55" i="69"/>
  <c r="GL55" i="69"/>
  <c r="GK55" i="69"/>
  <c r="GJ55" i="69"/>
  <c r="GI55" i="69"/>
  <c r="GH55" i="69"/>
  <c r="GG55" i="69"/>
  <c r="GF55" i="69"/>
  <c r="GE55" i="69"/>
  <c r="GD55" i="69"/>
  <c r="GC55" i="69"/>
  <c r="GB55" i="69"/>
  <c r="GA55" i="69"/>
  <c r="FZ55" i="69"/>
  <c r="FY55" i="69"/>
  <c r="FX55" i="69"/>
  <c r="FW55" i="69"/>
  <c r="FV55" i="69"/>
  <c r="FU55" i="69"/>
  <c r="FT55" i="69"/>
  <c r="FS55" i="69"/>
  <c r="FR55" i="69"/>
  <c r="FQ55" i="69"/>
  <c r="FP55" i="69"/>
  <c r="FO55" i="69"/>
  <c r="FN55" i="69"/>
  <c r="FM55" i="69"/>
  <c r="FL55" i="69"/>
  <c r="FK55" i="69"/>
  <c r="FJ55" i="69"/>
  <c r="FI55" i="69"/>
  <c r="FH55" i="69"/>
  <c r="FG55" i="69"/>
  <c r="FF55" i="69"/>
  <c r="FE55" i="69"/>
  <c r="FD55" i="69"/>
  <c r="FC55" i="69"/>
  <c r="FB55" i="69"/>
  <c r="FA55" i="69"/>
  <c r="EZ55" i="69"/>
  <c r="EY55" i="69"/>
  <c r="EX55" i="69"/>
  <c r="EW55" i="69"/>
  <c r="EV55" i="69"/>
  <c r="EU55" i="69"/>
  <c r="ET55" i="69"/>
  <c r="ES55" i="69"/>
  <c r="ER55" i="69"/>
  <c r="EQ55" i="69"/>
  <c r="EP55" i="69"/>
  <c r="EO55" i="69"/>
  <c r="EN55" i="69"/>
  <c r="EM55" i="69"/>
  <c r="EL55" i="69"/>
  <c r="EK55" i="69"/>
  <c r="EJ55" i="69"/>
  <c r="EI55" i="69"/>
  <c r="EH55" i="69"/>
  <c r="EG55" i="69"/>
  <c r="EF55" i="69"/>
  <c r="EE55" i="69"/>
  <c r="ED55" i="69"/>
  <c r="EC55" i="69"/>
  <c r="HF54" i="69"/>
  <c r="HE54" i="69"/>
  <c r="HD54" i="69"/>
  <c r="HC54" i="69"/>
  <c r="HB54" i="69"/>
  <c r="HA54" i="69"/>
  <c r="GZ54" i="69"/>
  <c r="GY54" i="69"/>
  <c r="GX54" i="69"/>
  <c r="GW54" i="69"/>
  <c r="GV54" i="69"/>
  <c r="GU54" i="69"/>
  <c r="GT54" i="69"/>
  <c r="GS54" i="69"/>
  <c r="GR54" i="69"/>
  <c r="GQ54" i="69"/>
  <c r="GP54" i="69"/>
  <c r="GO54" i="69"/>
  <c r="GN54" i="69"/>
  <c r="GM54" i="69"/>
  <c r="GL54" i="69"/>
  <c r="GK54" i="69"/>
  <c r="GJ54" i="69"/>
  <c r="GI54" i="69"/>
  <c r="GH54" i="69"/>
  <c r="GG54" i="69"/>
  <c r="GF54" i="69"/>
  <c r="GE54" i="69"/>
  <c r="GD54" i="69"/>
  <c r="GC54" i="69"/>
  <c r="GB54" i="69"/>
  <c r="GA54" i="69"/>
  <c r="FZ54" i="69"/>
  <c r="FY54" i="69"/>
  <c r="FX54" i="69"/>
  <c r="FW54" i="69"/>
  <c r="FV54" i="69"/>
  <c r="FU54" i="69"/>
  <c r="FT54" i="69"/>
  <c r="FS54" i="69"/>
  <c r="FR54" i="69"/>
  <c r="FQ54" i="69"/>
  <c r="FP54" i="69"/>
  <c r="FO54" i="69"/>
  <c r="FN54" i="69"/>
  <c r="FM54" i="69"/>
  <c r="FL54" i="69"/>
  <c r="FK54" i="69"/>
  <c r="FJ54" i="69"/>
  <c r="FI54" i="69"/>
  <c r="FH54" i="69"/>
  <c r="FG54" i="69"/>
  <c r="FF54" i="69"/>
  <c r="FE54" i="69"/>
  <c r="FD54" i="69"/>
  <c r="FC54" i="69"/>
  <c r="FB54" i="69"/>
  <c r="FA54" i="69"/>
  <c r="EZ54" i="69"/>
  <c r="EY54" i="69"/>
  <c r="EX54" i="69"/>
  <c r="EW54" i="69"/>
  <c r="EV54" i="69"/>
  <c r="EU54" i="69"/>
  <c r="ET54" i="69"/>
  <c r="ES54" i="69"/>
  <c r="ER54" i="69"/>
  <c r="EQ54" i="69"/>
  <c r="EP54" i="69"/>
  <c r="EO54" i="69"/>
  <c r="EN54" i="69"/>
  <c r="EM54" i="69"/>
  <c r="EL54" i="69"/>
  <c r="EK54" i="69"/>
  <c r="EJ54" i="69"/>
  <c r="EI54" i="69"/>
  <c r="EH54" i="69"/>
  <c r="EG54" i="69"/>
  <c r="EF54" i="69"/>
  <c r="EE54" i="69"/>
  <c r="ED54" i="69"/>
  <c r="EC54" i="69"/>
  <c r="HF53" i="69"/>
  <c r="HE53" i="69"/>
  <c r="HD53" i="69"/>
  <c r="HC53" i="69"/>
  <c r="HB53" i="69"/>
  <c r="HA53" i="69"/>
  <c r="GZ53" i="69"/>
  <c r="GY53" i="69"/>
  <c r="GX53" i="69"/>
  <c r="GW53" i="69"/>
  <c r="GV53" i="69"/>
  <c r="GU53" i="69"/>
  <c r="GT53" i="69"/>
  <c r="GS53" i="69"/>
  <c r="GR53" i="69"/>
  <c r="GQ53" i="69"/>
  <c r="GP53" i="69"/>
  <c r="GO53" i="69"/>
  <c r="GN53" i="69"/>
  <c r="GM53" i="69"/>
  <c r="GL53" i="69"/>
  <c r="GK53" i="69"/>
  <c r="GJ53" i="69"/>
  <c r="GI53" i="69"/>
  <c r="GH53" i="69"/>
  <c r="GG53" i="69"/>
  <c r="GF53" i="69"/>
  <c r="GE53" i="69"/>
  <c r="GD53" i="69"/>
  <c r="GC53" i="69"/>
  <c r="GB53" i="69"/>
  <c r="GA53" i="69"/>
  <c r="FZ53" i="69"/>
  <c r="FY53" i="69"/>
  <c r="FX53" i="69"/>
  <c r="FW53" i="69"/>
  <c r="FV53" i="69"/>
  <c r="FU53" i="69"/>
  <c r="FT53" i="69"/>
  <c r="FS53" i="69"/>
  <c r="FR53" i="69"/>
  <c r="FQ53" i="69"/>
  <c r="FP53" i="69"/>
  <c r="FO53" i="69"/>
  <c r="FN53" i="69"/>
  <c r="FM53" i="69"/>
  <c r="FL53" i="69"/>
  <c r="FK53" i="69"/>
  <c r="FJ53" i="69"/>
  <c r="FI53" i="69"/>
  <c r="FH53" i="69"/>
  <c r="FG53" i="69"/>
  <c r="FF53" i="69"/>
  <c r="FE53" i="69"/>
  <c r="FD53" i="69"/>
  <c r="FC53" i="69"/>
  <c r="FB53" i="69"/>
  <c r="FA53" i="69"/>
  <c r="EZ53" i="69"/>
  <c r="EY53" i="69"/>
  <c r="EX53" i="69"/>
  <c r="EW53" i="69"/>
  <c r="EV53" i="69"/>
  <c r="EU53" i="69"/>
  <c r="ET53" i="69"/>
  <c r="ES53" i="69"/>
  <c r="ER53" i="69"/>
  <c r="EQ53" i="69"/>
  <c r="EP53" i="69"/>
  <c r="EO53" i="69"/>
  <c r="EN53" i="69"/>
  <c r="EM53" i="69"/>
  <c r="EL53" i="69"/>
  <c r="EK53" i="69"/>
  <c r="EJ53" i="69"/>
  <c r="EI53" i="69"/>
  <c r="EH53" i="69"/>
  <c r="EG53" i="69"/>
  <c r="EF53" i="69"/>
  <c r="EE53" i="69"/>
  <c r="ED53" i="69"/>
  <c r="EC53" i="69"/>
  <c r="HF52" i="69"/>
  <c r="HE52" i="69"/>
  <c r="HD52" i="69"/>
  <c r="HC52" i="69"/>
  <c r="HB52" i="69"/>
  <c r="HA52" i="69"/>
  <c r="GZ52" i="69"/>
  <c r="GY52" i="69"/>
  <c r="GX52" i="69"/>
  <c r="GW52" i="69"/>
  <c r="GV52" i="69"/>
  <c r="GU52" i="69"/>
  <c r="GT52" i="69"/>
  <c r="GS52" i="69"/>
  <c r="GR52" i="69"/>
  <c r="GQ52" i="69"/>
  <c r="GP52" i="69"/>
  <c r="GO52" i="69"/>
  <c r="GN52" i="69"/>
  <c r="GM52" i="69"/>
  <c r="GL52" i="69"/>
  <c r="GK52" i="69"/>
  <c r="GJ52" i="69"/>
  <c r="GI52" i="69"/>
  <c r="GH52" i="69"/>
  <c r="GG52" i="69"/>
  <c r="GF52" i="69"/>
  <c r="GE52" i="69"/>
  <c r="GD52" i="69"/>
  <c r="GC52" i="69"/>
  <c r="GB52" i="69"/>
  <c r="GA52" i="69"/>
  <c r="FZ52" i="69"/>
  <c r="FY52" i="69"/>
  <c r="FX52" i="69"/>
  <c r="FW52" i="69"/>
  <c r="FV52" i="69"/>
  <c r="FU52" i="69"/>
  <c r="FT52" i="69"/>
  <c r="FS52" i="69"/>
  <c r="FR52" i="69"/>
  <c r="FQ52" i="69"/>
  <c r="FP52" i="69"/>
  <c r="FO52" i="69"/>
  <c r="FN52" i="69"/>
  <c r="FM52" i="69"/>
  <c r="FL52" i="69"/>
  <c r="FK52" i="69"/>
  <c r="FJ52" i="69"/>
  <c r="FI52" i="69"/>
  <c r="FH52" i="69"/>
  <c r="FG52" i="69"/>
  <c r="FF52" i="69"/>
  <c r="FE52" i="69"/>
  <c r="FD52" i="69"/>
  <c r="FC52" i="69"/>
  <c r="FB52" i="69"/>
  <c r="FA52" i="69"/>
  <c r="EZ52" i="69"/>
  <c r="EY52" i="69"/>
  <c r="EX52" i="69"/>
  <c r="EW52" i="69"/>
  <c r="EV52" i="69"/>
  <c r="EU52" i="69"/>
  <c r="ET52" i="69"/>
  <c r="ES52" i="69"/>
  <c r="ER52" i="69"/>
  <c r="EQ52" i="69"/>
  <c r="EP52" i="69"/>
  <c r="EO52" i="69"/>
  <c r="EN52" i="69"/>
  <c r="EM52" i="69"/>
  <c r="EL52" i="69"/>
  <c r="EK52" i="69"/>
  <c r="EJ52" i="69"/>
  <c r="EI52" i="69"/>
  <c r="EH52" i="69"/>
  <c r="EG52" i="69"/>
  <c r="EF52" i="69"/>
  <c r="EE52" i="69"/>
  <c r="ED52" i="69"/>
  <c r="EC52" i="69"/>
  <c r="HF51" i="69"/>
  <c r="HE51" i="69"/>
  <c r="HD51" i="69"/>
  <c r="HC51" i="69"/>
  <c r="HB51" i="69"/>
  <c r="HA51" i="69"/>
  <c r="GZ51" i="69"/>
  <c r="GY51" i="69"/>
  <c r="GX51" i="69"/>
  <c r="GW51" i="69"/>
  <c r="GV51" i="69"/>
  <c r="GU51" i="69"/>
  <c r="GT51" i="69"/>
  <c r="GS51" i="69"/>
  <c r="GR51" i="69"/>
  <c r="GQ51" i="69"/>
  <c r="GP51" i="69"/>
  <c r="GO51" i="69"/>
  <c r="GN51" i="69"/>
  <c r="GM51" i="69"/>
  <c r="GL51" i="69"/>
  <c r="GK51" i="69"/>
  <c r="GJ51" i="69"/>
  <c r="GI51" i="69"/>
  <c r="GH51" i="69"/>
  <c r="GG51" i="69"/>
  <c r="GF51" i="69"/>
  <c r="GE51" i="69"/>
  <c r="GD51" i="69"/>
  <c r="GC51" i="69"/>
  <c r="GB51" i="69"/>
  <c r="GA51" i="69"/>
  <c r="FZ51" i="69"/>
  <c r="FY51" i="69"/>
  <c r="FX51" i="69"/>
  <c r="FW51" i="69"/>
  <c r="FV51" i="69"/>
  <c r="FU51" i="69"/>
  <c r="FT51" i="69"/>
  <c r="FS51" i="69"/>
  <c r="FR51" i="69"/>
  <c r="FQ51" i="69"/>
  <c r="FP51" i="69"/>
  <c r="FO51" i="69"/>
  <c r="FN51" i="69"/>
  <c r="FM51" i="69"/>
  <c r="FL51" i="69"/>
  <c r="FK51" i="69"/>
  <c r="FJ51" i="69"/>
  <c r="FI51" i="69"/>
  <c r="FH51" i="69"/>
  <c r="FG51" i="69"/>
  <c r="FF51" i="69"/>
  <c r="FE51" i="69"/>
  <c r="FD51" i="69"/>
  <c r="FC51" i="69"/>
  <c r="FB51" i="69"/>
  <c r="FA51" i="69"/>
  <c r="EZ51" i="69"/>
  <c r="EY51" i="69"/>
  <c r="EX51" i="69"/>
  <c r="EW51" i="69"/>
  <c r="EV51" i="69"/>
  <c r="EU51" i="69"/>
  <c r="ET51" i="69"/>
  <c r="ES51" i="69"/>
  <c r="ER51" i="69"/>
  <c r="EQ51" i="69"/>
  <c r="EP51" i="69"/>
  <c r="EO51" i="69"/>
  <c r="EN51" i="69"/>
  <c r="EM51" i="69"/>
  <c r="EL51" i="69"/>
  <c r="EK51" i="69"/>
  <c r="EJ51" i="69"/>
  <c r="EI51" i="69"/>
  <c r="EH51" i="69"/>
  <c r="EG51" i="69"/>
  <c r="EF51" i="69"/>
  <c r="EE51" i="69"/>
  <c r="ED51" i="69"/>
  <c r="EC51" i="69"/>
  <c r="HF50" i="69"/>
  <c r="HE50" i="69"/>
  <c r="HD50" i="69"/>
  <c r="HC50" i="69"/>
  <c r="HB50" i="69"/>
  <c r="HA50" i="69"/>
  <c r="GZ50" i="69"/>
  <c r="GY50" i="69"/>
  <c r="GX50" i="69"/>
  <c r="GW50" i="69"/>
  <c r="GV50" i="69"/>
  <c r="GU50" i="69"/>
  <c r="GT50" i="69"/>
  <c r="GS50" i="69"/>
  <c r="GR50" i="69"/>
  <c r="GQ50" i="69"/>
  <c r="GP50" i="69"/>
  <c r="GO50" i="69"/>
  <c r="GN50" i="69"/>
  <c r="GM50" i="69"/>
  <c r="GL50" i="69"/>
  <c r="GK50" i="69"/>
  <c r="GJ50" i="69"/>
  <c r="GI50" i="69"/>
  <c r="GH50" i="69"/>
  <c r="GG50" i="69"/>
  <c r="GF50" i="69"/>
  <c r="GE50" i="69"/>
  <c r="GD50" i="69"/>
  <c r="GC50" i="69"/>
  <c r="GB50" i="69"/>
  <c r="GA50" i="69"/>
  <c r="FZ50" i="69"/>
  <c r="FY50" i="69"/>
  <c r="FX50" i="69"/>
  <c r="FW50" i="69"/>
  <c r="FV50" i="69"/>
  <c r="FU50" i="69"/>
  <c r="FT50" i="69"/>
  <c r="FS50" i="69"/>
  <c r="FR50" i="69"/>
  <c r="FQ50" i="69"/>
  <c r="FP50" i="69"/>
  <c r="FO50" i="69"/>
  <c r="FN50" i="69"/>
  <c r="FM50" i="69"/>
  <c r="FL50" i="69"/>
  <c r="FK50" i="69"/>
  <c r="FJ50" i="69"/>
  <c r="FI50" i="69"/>
  <c r="FH50" i="69"/>
  <c r="FG50" i="69"/>
  <c r="FF50" i="69"/>
  <c r="FE50" i="69"/>
  <c r="FD50" i="69"/>
  <c r="FC50" i="69"/>
  <c r="FB50" i="69"/>
  <c r="FA50" i="69"/>
  <c r="EZ50" i="69"/>
  <c r="EY50" i="69"/>
  <c r="EX50" i="69"/>
  <c r="EW50" i="69"/>
  <c r="EV50" i="69"/>
  <c r="EU50" i="69"/>
  <c r="ET50" i="69"/>
  <c r="ES50" i="69"/>
  <c r="ER50" i="69"/>
  <c r="EQ50" i="69"/>
  <c r="EP50" i="69"/>
  <c r="EO50" i="69"/>
  <c r="EN50" i="69"/>
  <c r="EM50" i="69"/>
  <c r="EL50" i="69"/>
  <c r="EK50" i="69"/>
  <c r="EJ50" i="69"/>
  <c r="EI50" i="69"/>
  <c r="EH50" i="69"/>
  <c r="EG50" i="69"/>
  <c r="EF50" i="69"/>
  <c r="EE50" i="69"/>
  <c r="ED50" i="69"/>
  <c r="EC50" i="69"/>
  <c r="HF49" i="69"/>
  <c r="HE49" i="69"/>
  <c r="HD49" i="69"/>
  <c r="HC49" i="69"/>
  <c r="HB49" i="69"/>
  <c r="HA49" i="69"/>
  <c r="GZ49" i="69"/>
  <c r="GY49" i="69"/>
  <c r="GX49" i="69"/>
  <c r="GW49" i="69"/>
  <c r="GV49" i="69"/>
  <c r="GU49" i="69"/>
  <c r="GT49" i="69"/>
  <c r="GS49" i="69"/>
  <c r="GR49" i="69"/>
  <c r="GQ49" i="69"/>
  <c r="GP49" i="69"/>
  <c r="GO49" i="69"/>
  <c r="GN49" i="69"/>
  <c r="GM49" i="69"/>
  <c r="GL49" i="69"/>
  <c r="GK49" i="69"/>
  <c r="GJ49" i="69"/>
  <c r="GI49" i="69"/>
  <c r="GH49" i="69"/>
  <c r="GG49" i="69"/>
  <c r="GF49" i="69"/>
  <c r="GE49" i="69"/>
  <c r="GD49" i="69"/>
  <c r="GC49" i="69"/>
  <c r="GB49" i="69"/>
  <c r="GA49" i="69"/>
  <c r="FZ49" i="69"/>
  <c r="FY49" i="69"/>
  <c r="FX49" i="69"/>
  <c r="FW49" i="69"/>
  <c r="FV49" i="69"/>
  <c r="FU49" i="69"/>
  <c r="FT49" i="69"/>
  <c r="FS49" i="69"/>
  <c r="FR49" i="69"/>
  <c r="FQ49" i="69"/>
  <c r="FP49" i="69"/>
  <c r="FO49" i="69"/>
  <c r="FN49" i="69"/>
  <c r="FM49" i="69"/>
  <c r="FL49" i="69"/>
  <c r="FK49" i="69"/>
  <c r="FJ49" i="69"/>
  <c r="FI49" i="69"/>
  <c r="FH49" i="69"/>
  <c r="FG49" i="69"/>
  <c r="FF49" i="69"/>
  <c r="FE49" i="69"/>
  <c r="FD49" i="69"/>
  <c r="FC49" i="69"/>
  <c r="FB49" i="69"/>
  <c r="FA49" i="69"/>
  <c r="EZ49" i="69"/>
  <c r="EY49" i="69"/>
  <c r="EX49" i="69"/>
  <c r="EW49" i="69"/>
  <c r="EV49" i="69"/>
  <c r="EU49" i="69"/>
  <c r="ET49" i="69"/>
  <c r="ES49" i="69"/>
  <c r="ER49" i="69"/>
  <c r="EQ49" i="69"/>
  <c r="EP49" i="69"/>
  <c r="EO49" i="69"/>
  <c r="EN49" i="69"/>
  <c r="EM49" i="69"/>
  <c r="EL49" i="69"/>
  <c r="EK49" i="69"/>
  <c r="EJ49" i="69"/>
  <c r="EI49" i="69"/>
  <c r="EH49" i="69"/>
  <c r="EG49" i="69"/>
  <c r="EF49" i="69"/>
  <c r="EE49" i="69"/>
  <c r="ED49" i="69"/>
  <c r="EC49" i="69"/>
  <c r="HF48" i="69"/>
  <c r="HE48" i="69"/>
  <c r="HD48" i="69"/>
  <c r="HC48" i="69"/>
  <c r="HB48" i="69"/>
  <c r="HA48" i="69"/>
  <c r="GZ48" i="69"/>
  <c r="GY48" i="69"/>
  <c r="GX48" i="69"/>
  <c r="GW48" i="69"/>
  <c r="GV48" i="69"/>
  <c r="GU48" i="69"/>
  <c r="GT48" i="69"/>
  <c r="GS48" i="69"/>
  <c r="GR48" i="69"/>
  <c r="GQ48" i="69"/>
  <c r="GP48" i="69"/>
  <c r="GO48" i="69"/>
  <c r="GN48" i="69"/>
  <c r="GM48" i="69"/>
  <c r="GL48" i="69"/>
  <c r="GK48" i="69"/>
  <c r="GJ48" i="69"/>
  <c r="GI48" i="69"/>
  <c r="GH48" i="69"/>
  <c r="GG48" i="69"/>
  <c r="GF48" i="69"/>
  <c r="GE48" i="69"/>
  <c r="GD48" i="69"/>
  <c r="GC48" i="69"/>
  <c r="GB48" i="69"/>
  <c r="GA48" i="69"/>
  <c r="FZ48" i="69"/>
  <c r="FY48" i="69"/>
  <c r="FX48" i="69"/>
  <c r="FW48" i="69"/>
  <c r="FV48" i="69"/>
  <c r="FU48" i="69"/>
  <c r="FT48" i="69"/>
  <c r="FS48" i="69"/>
  <c r="FR48" i="69"/>
  <c r="FQ48" i="69"/>
  <c r="FP48" i="69"/>
  <c r="FO48" i="69"/>
  <c r="FN48" i="69"/>
  <c r="FM48" i="69"/>
  <c r="FL48" i="69"/>
  <c r="FK48" i="69"/>
  <c r="FJ48" i="69"/>
  <c r="FI48" i="69"/>
  <c r="FH48" i="69"/>
  <c r="FG48" i="69"/>
  <c r="FF48" i="69"/>
  <c r="FE48" i="69"/>
  <c r="FD48" i="69"/>
  <c r="FC48" i="69"/>
  <c r="FB48" i="69"/>
  <c r="FA48" i="69"/>
  <c r="EZ48" i="69"/>
  <c r="EY48" i="69"/>
  <c r="EX48" i="69"/>
  <c r="EW48" i="69"/>
  <c r="EV48" i="69"/>
  <c r="EU48" i="69"/>
  <c r="ET48" i="69"/>
  <c r="ES48" i="69"/>
  <c r="ER48" i="69"/>
  <c r="EQ48" i="69"/>
  <c r="EP48" i="69"/>
  <c r="EO48" i="69"/>
  <c r="EN48" i="69"/>
  <c r="EM48" i="69"/>
  <c r="EL48" i="69"/>
  <c r="EK48" i="69"/>
  <c r="EJ48" i="69"/>
  <c r="EI48" i="69"/>
  <c r="EH48" i="69"/>
  <c r="EG48" i="69"/>
  <c r="EF48" i="69"/>
  <c r="EE48" i="69"/>
  <c r="ED48" i="69"/>
  <c r="EC48" i="69"/>
  <c r="HF47" i="69"/>
  <c r="HE47" i="69"/>
  <c r="HD47" i="69"/>
  <c r="HC47" i="69"/>
  <c r="HB47" i="69"/>
  <c r="HA47" i="69"/>
  <c r="GZ47" i="69"/>
  <c r="GY47" i="69"/>
  <c r="GX47" i="69"/>
  <c r="GW47" i="69"/>
  <c r="GV47" i="69"/>
  <c r="GU47" i="69"/>
  <c r="GT47" i="69"/>
  <c r="GS47" i="69"/>
  <c r="GR47" i="69"/>
  <c r="GQ47" i="69"/>
  <c r="GP47" i="69"/>
  <c r="GO47" i="69"/>
  <c r="GN47" i="69"/>
  <c r="GM47" i="69"/>
  <c r="GL47" i="69"/>
  <c r="GK47" i="69"/>
  <c r="GJ47" i="69"/>
  <c r="GI47" i="69"/>
  <c r="GH47" i="69"/>
  <c r="GG47" i="69"/>
  <c r="GF47" i="69"/>
  <c r="GE47" i="69"/>
  <c r="GD47" i="69"/>
  <c r="GC47" i="69"/>
  <c r="GB47" i="69"/>
  <c r="GA47" i="69"/>
  <c r="FZ47" i="69"/>
  <c r="FY47" i="69"/>
  <c r="FX47" i="69"/>
  <c r="FW47" i="69"/>
  <c r="FV47" i="69"/>
  <c r="FU47" i="69"/>
  <c r="FT47" i="69"/>
  <c r="FS47" i="69"/>
  <c r="FR47" i="69"/>
  <c r="FQ47" i="69"/>
  <c r="FP47" i="69"/>
  <c r="FO47" i="69"/>
  <c r="FN47" i="69"/>
  <c r="FM47" i="69"/>
  <c r="FL47" i="69"/>
  <c r="FK47" i="69"/>
  <c r="FJ47" i="69"/>
  <c r="FI47" i="69"/>
  <c r="FH47" i="69"/>
  <c r="FG47" i="69"/>
  <c r="FF47" i="69"/>
  <c r="FE47" i="69"/>
  <c r="FD47" i="69"/>
  <c r="FC47" i="69"/>
  <c r="FB47" i="69"/>
  <c r="FA47" i="69"/>
  <c r="EZ47" i="69"/>
  <c r="EY47" i="69"/>
  <c r="EX47" i="69"/>
  <c r="EW47" i="69"/>
  <c r="EV47" i="69"/>
  <c r="EU47" i="69"/>
  <c r="ET47" i="69"/>
  <c r="ES47" i="69"/>
  <c r="ER47" i="69"/>
  <c r="EQ47" i="69"/>
  <c r="EP47" i="69"/>
  <c r="EO47" i="69"/>
  <c r="EN47" i="69"/>
  <c r="EM47" i="69"/>
  <c r="EL47" i="69"/>
  <c r="EK47" i="69"/>
  <c r="EJ47" i="69"/>
  <c r="EI47" i="69"/>
  <c r="EH47" i="69"/>
  <c r="EG47" i="69"/>
  <c r="EF47" i="69"/>
  <c r="EE47" i="69"/>
  <c r="ED47" i="69"/>
  <c r="EC47" i="69"/>
  <c r="HF46" i="69"/>
  <c r="HE46" i="69"/>
  <c r="HD46" i="69"/>
  <c r="HC46" i="69"/>
  <c r="HB46" i="69"/>
  <c r="HA46" i="69"/>
  <c r="GZ46" i="69"/>
  <c r="GY46" i="69"/>
  <c r="GX46" i="69"/>
  <c r="GW46" i="69"/>
  <c r="GV46" i="69"/>
  <c r="GU46" i="69"/>
  <c r="GT46" i="69"/>
  <c r="GS46" i="69"/>
  <c r="GR46" i="69"/>
  <c r="GQ46" i="69"/>
  <c r="GP46" i="69"/>
  <c r="GO46" i="69"/>
  <c r="GN46" i="69"/>
  <c r="GM46" i="69"/>
  <c r="GL46" i="69"/>
  <c r="GK46" i="69"/>
  <c r="GJ46" i="69"/>
  <c r="GI46" i="69"/>
  <c r="GH46" i="69"/>
  <c r="GG46" i="69"/>
  <c r="GF46" i="69"/>
  <c r="GE46" i="69"/>
  <c r="GD46" i="69"/>
  <c r="GC46" i="69"/>
  <c r="GB46" i="69"/>
  <c r="GA46" i="69"/>
  <c r="FZ46" i="69"/>
  <c r="FY46" i="69"/>
  <c r="FX46" i="69"/>
  <c r="FW46" i="69"/>
  <c r="FV46" i="69"/>
  <c r="FU46" i="69"/>
  <c r="FT46" i="69"/>
  <c r="FS46" i="69"/>
  <c r="FR46" i="69"/>
  <c r="FQ46" i="69"/>
  <c r="FP46" i="69"/>
  <c r="FO46" i="69"/>
  <c r="FN46" i="69"/>
  <c r="FM46" i="69"/>
  <c r="FL46" i="69"/>
  <c r="FK46" i="69"/>
  <c r="FJ46" i="69"/>
  <c r="FI46" i="69"/>
  <c r="FH46" i="69"/>
  <c r="FG46" i="69"/>
  <c r="FF46" i="69"/>
  <c r="FE46" i="69"/>
  <c r="FD46" i="69"/>
  <c r="FC46" i="69"/>
  <c r="FB46" i="69"/>
  <c r="FA46" i="69"/>
  <c r="EZ46" i="69"/>
  <c r="EY46" i="69"/>
  <c r="EX46" i="69"/>
  <c r="EW46" i="69"/>
  <c r="EV46" i="69"/>
  <c r="EU46" i="69"/>
  <c r="ET46" i="69"/>
  <c r="ES46" i="69"/>
  <c r="ER46" i="69"/>
  <c r="EQ46" i="69"/>
  <c r="EP46" i="69"/>
  <c r="EO46" i="69"/>
  <c r="EN46" i="69"/>
  <c r="EM46" i="69"/>
  <c r="EL46" i="69"/>
  <c r="EK46" i="69"/>
  <c r="EJ46" i="69"/>
  <c r="EI46" i="69"/>
  <c r="EH46" i="69"/>
  <c r="EG46" i="69"/>
  <c r="EF46" i="69"/>
  <c r="EE46" i="69"/>
  <c r="ED46" i="69"/>
  <c r="EC46" i="69"/>
  <c r="HF45" i="69"/>
  <c r="HE45" i="69"/>
  <c r="HD45" i="69"/>
  <c r="HC45" i="69"/>
  <c r="HB45" i="69"/>
  <c r="HA45" i="69"/>
  <c r="GZ45" i="69"/>
  <c r="GY45" i="69"/>
  <c r="GX45" i="69"/>
  <c r="GW45" i="69"/>
  <c r="GV45" i="69"/>
  <c r="GU45" i="69"/>
  <c r="GT45" i="69"/>
  <c r="GS45" i="69"/>
  <c r="GR45" i="69"/>
  <c r="GQ45" i="69"/>
  <c r="GP45" i="69"/>
  <c r="GO45" i="69"/>
  <c r="GN45" i="69"/>
  <c r="GM45" i="69"/>
  <c r="GL45" i="69"/>
  <c r="GK45" i="69"/>
  <c r="GJ45" i="69"/>
  <c r="GI45" i="69"/>
  <c r="GH45" i="69"/>
  <c r="GG45" i="69"/>
  <c r="GF45" i="69"/>
  <c r="GE45" i="69"/>
  <c r="GD45" i="69"/>
  <c r="GC45" i="69"/>
  <c r="GB45" i="69"/>
  <c r="GA45" i="69"/>
  <c r="FZ45" i="69"/>
  <c r="FY45" i="69"/>
  <c r="FX45" i="69"/>
  <c r="FW45" i="69"/>
  <c r="FV45" i="69"/>
  <c r="FU45" i="69"/>
  <c r="FT45" i="69"/>
  <c r="FS45" i="69"/>
  <c r="FR45" i="69"/>
  <c r="FQ45" i="69"/>
  <c r="FP45" i="69"/>
  <c r="FO45" i="69"/>
  <c r="FN45" i="69"/>
  <c r="FM45" i="69"/>
  <c r="FL45" i="69"/>
  <c r="FK45" i="69"/>
  <c r="FJ45" i="69"/>
  <c r="FI45" i="69"/>
  <c r="FH45" i="69"/>
  <c r="FG45" i="69"/>
  <c r="FF45" i="69"/>
  <c r="FE45" i="69"/>
  <c r="FD45" i="69"/>
  <c r="FC45" i="69"/>
  <c r="FB45" i="69"/>
  <c r="FA45" i="69"/>
  <c r="EZ45" i="69"/>
  <c r="EY45" i="69"/>
  <c r="EX45" i="69"/>
  <c r="EW45" i="69"/>
  <c r="EV45" i="69"/>
  <c r="EU45" i="69"/>
  <c r="ET45" i="69"/>
  <c r="ES45" i="69"/>
  <c r="ER45" i="69"/>
  <c r="EQ45" i="69"/>
  <c r="EP45" i="69"/>
  <c r="EO45" i="69"/>
  <c r="EN45" i="69"/>
  <c r="EM45" i="69"/>
  <c r="EL45" i="69"/>
  <c r="EK45" i="69"/>
  <c r="EJ45" i="69"/>
  <c r="EI45" i="69"/>
  <c r="EH45" i="69"/>
  <c r="EG45" i="69"/>
  <c r="EF45" i="69"/>
  <c r="EE45" i="69"/>
  <c r="ED45" i="69"/>
  <c r="EC45" i="69"/>
  <c r="HF44" i="69"/>
  <c r="HE44" i="69"/>
  <c r="HD44" i="69"/>
  <c r="HC44" i="69"/>
  <c r="HB44" i="69"/>
  <c r="HA44" i="69"/>
  <c r="GZ44" i="69"/>
  <c r="GY44" i="69"/>
  <c r="GX44" i="69"/>
  <c r="GW44" i="69"/>
  <c r="GV44" i="69"/>
  <c r="GU44" i="69"/>
  <c r="GT44" i="69"/>
  <c r="GS44" i="69"/>
  <c r="GR44" i="69"/>
  <c r="GQ44" i="69"/>
  <c r="GP44" i="69"/>
  <c r="GO44" i="69"/>
  <c r="GN44" i="69"/>
  <c r="GM44" i="69"/>
  <c r="GL44" i="69"/>
  <c r="GK44" i="69"/>
  <c r="GJ44" i="69"/>
  <c r="GI44" i="69"/>
  <c r="GH44" i="69"/>
  <c r="GG44" i="69"/>
  <c r="GF44" i="69"/>
  <c r="GE44" i="69"/>
  <c r="GD44" i="69"/>
  <c r="GC44" i="69"/>
  <c r="GB44" i="69"/>
  <c r="GA44" i="69"/>
  <c r="FZ44" i="69"/>
  <c r="FY44" i="69"/>
  <c r="FX44" i="69"/>
  <c r="FW44" i="69"/>
  <c r="FV44" i="69"/>
  <c r="FU44" i="69"/>
  <c r="FT44" i="69"/>
  <c r="FS44" i="69"/>
  <c r="FR44" i="69"/>
  <c r="FQ44" i="69"/>
  <c r="FP44" i="69"/>
  <c r="FO44" i="69"/>
  <c r="FN44" i="69"/>
  <c r="FM44" i="69"/>
  <c r="FL44" i="69"/>
  <c r="FK44" i="69"/>
  <c r="FJ44" i="69"/>
  <c r="FI44" i="69"/>
  <c r="FH44" i="69"/>
  <c r="FG44" i="69"/>
  <c r="FF44" i="69"/>
  <c r="FE44" i="69"/>
  <c r="FD44" i="69"/>
  <c r="FC44" i="69"/>
  <c r="FB44" i="69"/>
  <c r="FA44" i="69"/>
  <c r="EZ44" i="69"/>
  <c r="EY44" i="69"/>
  <c r="EX44" i="69"/>
  <c r="EW44" i="69"/>
  <c r="EV44" i="69"/>
  <c r="EU44" i="69"/>
  <c r="ET44" i="69"/>
  <c r="ES44" i="69"/>
  <c r="ER44" i="69"/>
  <c r="EQ44" i="69"/>
  <c r="EP44" i="69"/>
  <c r="EO44" i="69"/>
  <c r="EN44" i="69"/>
  <c r="EM44" i="69"/>
  <c r="EL44" i="69"/>
  <c r="EK44" i="69"/>
  <c r="EJ44" i="69"/>
  <c r="EI44" i="69"/>
  <c r="EH44" i="69"/>
  <c r="EG44" i="69"/>
  <c r="EF44" i="69"/>
  <c r="EE44" i="69"/>
  <c r="ED44" i="69"/>
  <c r="EC44" i="69"/>
  <c r="HF43" i="69"/>
  <c r="HE43" i="69"/>
  <c r="HD43" i="69"/>
  <c r="HC43" i="69"/>
  <c r="HB43" i="69"/>
  <c r="HA43" i="69"/>
  <c r="GZ43" i="69"/>
  <c r="GY43" i="69"/>
  <c r="GX43" i="69"/>
  <c r="GW43" i="69"/>
  <c r="GV43" i="69"/>
  <c r="GU43" i="69"/>
  <c r="GT43" i="69"/>
  <c r="GS43" i="69"/>
  <c r="GR43" i="69"/>
  <c r="GQ43" i="69"/>
  <c r="GP43" i="69"/>
  <c r="GO43" i="69"/>
  <c r="GN43" i="69"/>
  <c r="GM43" i="69"/>
  <c r="GL43" i="69"/>
  <c r="GK43" i="69"/>
  <c r="GJ43" i="69"/>
  <c r="GI43" i="69"/>
  <c r="GH43" i="69"/>
  <c r="GG43" i="69"/>
  <c r="GF43" i="69"/>
  <c r="GE43" i="69"/>
  <c r="GD43" i="69"/>
  <c r="GC43" i="69"/>
  <c r="GB43" i="69"/>
  <c r="GA43" i="69"/>
  <c r="FZ43" i="69"/>
  <c r="FY43" i="69"/>
  <c r="FX43" i="69"/>
  <c r="FW43" i="69"/>
  <c r="FV43" i="69"/>
  <c r="FU43" i="69"/>
  <c r="FT43" i="69"/>
  <c r="FS43" i="69"/>
  <c r="FR43" i="69"/>
  <c r="FQ43" i="69"/>
  <c r="FP43" i="69"/>
  <c r="FO43" i="69"/>
  <c r="FN43" i="69"/>
  <c r="FM43" i="69"/>
  <c r="FL43" i="69"/>
  <c r="FK43" i="69"/>
  <c r="FJ43" i="69"/>
  <c r="FI43" i="69"/>
  <c r="FH43" i="69"/>
  <c r="FG43" i="69"/>
  <c r="FF43" i="69"/>
  <c r="FE43" i="69"/>
  <c r="FD43" i="69"/>
  <c r="FC43" i="69"/>
  <c r="FB43" i="69"/>
  <c r="FA43" i="69"/>
  <c r="EZ43" i="69"/>
  <c r="EY43" i="69"/>
  <c r="EX43" i="69"/>
  <c r="EW43" i="69"/>
  <c r="EV43" i="69"/>
  <c r="EU43" i="69"/>
  <c r="ET43" i="69"/>
  <c r="ES43" i="69"/>
  <c r="ER43" i="69"/>
  <c r="EQ43" i="69"/>
  <c r="EP43" i="69"/>
  <c r="EO43" i="69"/>
  <c r="EN43" i="69"/>
  <c r="EM43" i="69"/>
  <c r="EL43" i="69"/>
  <c r="EK43" i="69"/>
  <c r="EJ43" i="69"/>
  <c r="EI43" i="69"/>
  <c r="EH43" i="69"/>
  <c r="EG43" i="69"/>
  <c r="EF43" i="69"/>
  <c r="EE43" i="69"/>
  <c r="ED43" i="69"/>
  <c r="EC43" i="69"/>
  <c r="HF42" i="69"/>
  <c r="HE42" i="69"/>
  <c r="HD42" i="69"/>
  <c r="HC42" i="69"/>
  <c r="HB42" i="69"/>
  <c r="HA42" i="69"/>
  <c r="GZ42" i="69"/>
  <c r="GY42" i="69"/>
  <c r="GX42" i="69"/>
  <c r="GW42" i="69"/>
  <c r="GV42" i="69"/>
  <c r="GU42" i="69"/>
  <c r="GT42" i="69"/>
  <c r="GS42" i="69"/>
  <c r="GR42" i="69"/>
  <c r="GQ42" i="69"/>
  <c r="GP42" i="69"/>
  <c r="GO42" i="69"/>
  <c r="GN42" i="69"/>
  <c r="GM42" i="69"/>
  <c r="GL42" i="69"/>
  <c r="GK42" i="69"/>
  <c r="GJ42" i="69"/>
  <c r="GI42" i="69"/>
  <c r="GH42" i="69"/>
  <c r="GG42" i="69"/>
  <c r="GF42" i="69"/>
  <c r="GE42" i="69"/>
  <c r="GD42" i="69"/>
  <c r="GC42" i="69"/>
  <c r="GB42" i="69"/>
  <c r="GA42" i="69"/>
  <c r="FZ42" i="69"/>
  <c r="FY42" i="69"/>
  <c r="FX42" i="69"/>
  <c r="FW42" i="69"/>
  <c r="FV42" i="69"/>
  <c r="FU42" i="69"/>
  <c r="FT42" i="69"/>
  <c r="FS42" i="69"/>
  <c r="FR42" i="69"/>
  <c r="FQ42" i="69"/>
  <c r="FP42" i="69"/>
  <c r="FO42" i="69"/>
  <c r="FN42" i="69"/>
  <c r="FM42" i="69"/>
  <c r="FL42" i="69"/>
  <c r="FK42" i="69"/>
  <c r="FJ42" i="69"/>
  <c r="FI42" i="69"/>
  <c r="FH42" i="69"/>
  <c r="FG42" i="69"/>
  <c r="FF42" i="69"/>
  <c r="FE42" i="69"/>
  <c r="FD42" i="69"/>
  <c r="FC42" i="69"/>
  <c r="FB42" i="69"/>
  <c r="FA42" i="69"/>
  <c r="EZ42" i="69"/>
  <c r="EY42" i="69"/>
  <c r="EX42" i="69"/>
  <c r="EW42" i="69"/>
  <c r="EV42" i="69"/>
  <c r="EU42" i="69"/>
  <c r="ET42" i="69"/>
  <c r="ES42" i="69"/>
  <c r="ER42" i="69"/>
  <c r="EQ42" i="69"/>
  <c r="EP42" i="69"/>
  <c r="EO42" i="69"/>
  <c r="EN42" i="69"/>
  <c r="EM42" i="69"/>
  <c r="EL42" i="69"/>
  <c r="EK42" i="69"/>
  <c r="EJ42" i="69"/>
  <c r="EI42" i="69"/>
  <c r="EH42" i="69"/>
  <c r="EG42" i="69"/>
  <c r="EF42" i="69"/>
  <c r="EE42" i="69"/>
  <c r="ED42" i="69"/>
  <c r="EC42" i="69"/>
  <c r="HF41" i="69"/>
  <c r="HE41" i="69"/>
  <c r="HD41" i="69"/>
  <c r="HC41" i="69"/>
  <c r="HB41" i="69"/>
  <c r="HA41" i="69"/>
  <c r="GZ41" i="69"/>
  <c r="GY41" i="69"/>
  <c r="GX41" i="69"/>
  <c r="GW41" i="69"/>
  <c r="GV41" i="69"/>
  <c r="GU41" i="69"/>
  <c r="GT41" i="69"/>
  <c r="GS41" i="69"/>
  <c r="GR41" i="69"/>
  <c r="GQ41" i="69"/>
  <c r="GP41" i="69"/>
  <c r="GO41" i="69"/>
  <c r="GN41" i="69"/>
  <c r="GM41" i="69"/>
  <c r="GL41" i="69"/>
  <c r="GK41" i="69"/>
  <c r="GJ41" i="69"/>
  <c r="GI41" i="69"/>
  <c r="GH41" i="69"/>
  <c r="GG41" i="69"/>
  <c r="GF41" i="69"/>
  <c r="GE41" i="69"/>
  <c r="GD41" i="69"/>
  <c r="GC41" i="69"/>
  <c r="GB41" i="69"/>
  <c r="GA41" i="69"/>
  <c r="FZ41" i="69"/>
  <c r="FY41" i="69"/>
  <c r="FX41" i="69"/>
  <c r="FW41" i="69"/>
  <c r="FV41" i="69"/>
  <c r="FU41" i="69"/>
  <c r="FT41" i="69"/>
  <c r="FS41" i="69"/>
  <c r="FR41" i="69"/>
  <c r="FQ41" i="69"/>
  <c r="FP41" i="69"/>
  <c r="FO41" i="69"/>
  <c r="FN41" i="69"/>
  <c r="FM41" i="69"/>
  <c r="FL41" i="69"/>
  <c r="FK41" i="69"/>
  <c r="FJ41" i="69"/>
  <c r="FI41" i="69"/>
  <c r="FH41" i="69"/>
  <c r="FG41" i="69"/>
  <c r="FF41" i="69"/>
  <c r="FE41" i="69"/>
  <c r="FD41" i="69"/>
  <c r="FC41" i="69"/>
  <c r="FB41" i="69"/>
  <c r="FA41" i="69"/>
  <c r="EZ41" i="69"/>
  <c r="EY41" i="69"/>
  <c r="EX41" i="69"/>
  <c r="EW41" i="69"/>
  <c r="EV41" i="69"/>
  <c r="EU41" i="69"/>
  <c r="ET41" i="69"/>
  <c r="ES41" i="69"/>
  <c r="ER41" i="69"/>
  <c r="EQ41" i="69"/>
  <c r="EP41" i="69"/>
  <c r="EO41" i="69"/>
  <c r="EN41" i="69"/>
  <c r="EM41" i="69"/>
  <c r="EL41" i="69"/>
  <c r="EK41" i="69"/>
  <c r="EJ41" i="69"/>
  <c r="EI41" i="69"/>
  <c r="EH41" i="69"/>
  <c r="EG41" i="69"/>
  <c r="EF41" i="69"/>
  <c r="EE41" i="69"/>
  <c r="ED41" i="69"/>
  <c r="EC41" i="69"/>
  <c r="HF40" i="69"/>
  <c r="HE40" i="69"/>
  <c r="HD40" i="69"/>
  <c r="HC40" i="69"/>
  <c r="HB40" i="69"/>
  <c r="HA40" i="69"/>
  <c r="GZ40" i="69"/>
  <c r="GY40" i="69"/>
  <c r="GX40" i="69"/>
  <c r="GW40" i="69"/>
  <c r="GV40" i="69"/>
  <c r="GU40" i="69"/>
  <c r="GT40" i="69"/>
  <c r="GS40" i="69"/>
  <c r="GR40" i="69"/>
  <c r="GQ40" i="69"/>
  <c r="GP40" i="69"/>
  <c r="GO40" i="69"/>
  <c r="GN40" i="69"/>
  <c r="GM40" i="69"/>
  <c r="GL40" i="69"/>
  <c r="GK40" i="69"/>
  <c r="GJ40" i="69"/>
  <c r="GI40" i="69"/>
  <c r="GH40" i="69"/>
  <c r="GG40" i="69"/>
  <c r="GF40" i="69"/>
  <c r="GE40" i="69"/>
  <c r="GD40" i="69"/>
  <c r="GC40" i="69"/>
  <c r="GB40" i="69"/>
  <c r="GA40" i="69"/>
  <c r="FZ40" i="69"/>
  <c r="FY40" i="69"/>
  <c r="FX40" i="69"/>
  <c r="FW40" i="69"/>
  <c r="FV40" i="69"/>
  <c r="FU40" i="69"/>
  <c r="FT40" i="69"/>
  <c r="FS40" i="69"/>
  <c r="FR40" i="69"/>
  <c r="FQ40" i="69"/>
  <c r="FP40" i="69"/>
  <c r="FO40" i="69"/>
  <c r="FN40" i="69"/>
  <c r="FM40" i="69"/>
  <c r="FL40" i="69"/>
  <c r="FK40" i="69"/>
  <c r="FJ40" i="69"/>
  <c r="FI40" i="69"/>
  <c r="FH40" i="69"/>
  <c r="FG40" i="69"/>
  <c r="FF40" i="69"/>
  <c r="FE40" i="69"/>
  <c r="FD40" i="69"/>
  <c r="FC40" i="69"/>
  <c r="FB40" i="69"/>
  <c r="FA40" i="69"/>
  <c r="EZ40" i="69"/>
  <c r="EY40" i="69"/>
  <c r="EX40" i="69"/>
  <c r="EW40" i="69"/>
  <c r="EV40" i="69"/>
  <c r="EU40" i="69"/>
  <c r="ET40" i="69"/>
  <c r="ES40" i="69"/>
  <c r="ER40" i="69"/>
  <c r="EQ40" i="69"/>
  <c r="EP40" i="69"/>
  <c r="EO40" i="69"/>
  <c r="EN40" i="69"/>
  <c r="EM40" i="69"/>
  <c r="EL40" i="69"/>
  <c r="EK40" i="69"/>
  <c r="EJ40" i="69"/>
  <c r="EI40" i="69"/>
  <c r="EH40" i="69"/>
  <c r="EG40" i="69"/>
  <c r="EF40" i="69"/>
  <c r="EE40" i="69"/>
  <c r="ED40" i="69"/>
  <c r="EC40" i="69"/>
  <c r="HF39" i="69"/>
  <c r="HE39" i="69"/>
  <c r="HD39" i="69"/>
  <c r="HC39" i="69"/>
  <c r="HB39" i="69"/>
  <c r="HA39" i="69"/>
  <c r="GZ39" i="69"/>
  <c r="GY39" i="69"/>
  <c r="GX39" i="69"/>
  <c r="GW39" i="69"/>
  <c r="GV39" i="69"/>
  <c r="GU39" i="69"/>
  <c r="GT39" i="69"/>
  <c r="GS39" i="69"/>
  <c r="GR39" i="69"/>
  <c r="GQ39" i="69"/>
  <c r="GP39" i="69"/>
  <c r="GO39" i="69"/>
  <c r="GN39" i="69"/>
  <c r="GM39" i="69"/>
  <c r="GL39" i="69"/>
  <c r="GK39" i="69"/>
  <c r="GJ39" i="69"/>
  <c r="GI39" i="69"/>
  <c r="GH39" i="69"/>
  <c r="GG39" i="69"/>
  <c r="GF39" i="69"/>
  <c r="GE39" i="69"/>
  <c r="GD39" i="69"/>
  <c r="GC39" i="69"/>
  <c r="GB39" i="69"/>
  <c r="GA39" i="69"/>
  <c r="FZ39" i="69"/>
  <c r="FY39" i="69"/>
  <c r="FX39" i="69"/>
  <c r="FW39" i="69"/>
  <c r="FV39" i="69"/>
  <c r="FU39" i="69"/>
  <c r="FT39" i="69"/>
  <c r="FS39" i="69"/>
  <c r="FR39" i="69"/>
  <c r="FQ39" i="69"/>
  <c r="FP39" i="69"/>
  <c r="FO39" i="69"/>
  <c r="FN39" i="69"/>
  <c r="FM39" i="69"/>
  <c r="FL39" i="69"/>
  <c r="FK39" i="69"/>
  <c r="FJ39" i="69"/>
  <c r="FI39" i="69"/>
  <c r="FH39" i="69"/>
  <c r="FG39" i="69"/>
  <c r="FF39" i="69"/>
  <c r="FE39" i="69"/>
  <c r="FD39" i="69"/>
  <c r="FC39" i="69"/>
  <c r="FB39" i="69"/>
  <c r="FA39" i="69"/>
  <c r="EZ39" i="69"/>
  <c r="EY39" i="69"/>
  <c r="EX39" i="69"/>
  <c r="EW39" i="69"/>
  <c r="EV39" i="69"/>
  <c r="EU39" i="69"/>
  <c r="ET39" i="69"/>
  <c r="ES39" i="69"/>
  <c r="ER39" i="69"/>
  <c r="EQ39" i="69"/>
  <c r="EP39" i="69"/>
  <c r="EO39" i="69"/>
  <c r="EN39" i="69"/>
  <c r="EM39" i="69"/>
  <c r="EL39" i="69"/>
  <c r="EK39" i="69"/>
  <c r="EJ39" i="69"/>
  <c r="EI39" i="69"/>
  <c r="EH39" i="69"/>
  <c r="EG39" i="69"/>
  <c r="EF39" i="69"/>
  <c r="EE39" i="69"/>
  <c r="ED39" i="69"/>
  <c r="EC39" i="69"/>
  <c r="HF38" i="69"/>
  <c r="HE38" i="69"/>
  <c r="HD38" i="69"/>
  <c r="HC38" i="69"/>
  <c r="HB38" i="69"/>
  <c r="HA38" i="69"/>
  <c r="GZ38" i="69"/>
  <c r="GY38" i="69"/>
  <c r="GX38" i="69"/>
  <c r="GW38" i="69"/>
  <c r="GV38" i="69"/>
  <c r="GU38" i="69"/>
  <c r="GT38" i="69"/>
  <c r="GS38" i="69"/>
  <c r="GR38" i="69"/>
  <c r="GQ38" i="69"/>
  <c r="GP38" i="69"/>
  <c r="GO38" i="69"/>
  <c r="GN38" i="69"/>
  <c r="GM38" i="69"/>
  <c r="GL38" i="69"/>
  <c r="GK38" i="69"/>
  <c r="GJ38" i="69"/>
  <c r="GI38" i="69"/>
  <c r="GH38" i="69"/>
  <c r="GG38" i="69"/>
  <c r="GF38" i="69"/>
  <c r="GE38" i="69"/>
  <c r="GD38" i="69"/>
  <c r="GC38" i="69"/>
  <c r="GB38" i="69"/>
  <c r="GA38" i="69"/>
  <c r="FZ38" i="69"/>
  <c r="FY38" i="69"/>
  <c r="FX38" i="69"/>
  <c r="FW38" i="69"/>
  <c r="FV38" i="69"/>
  <c r="FU38" i="69"/>
  <c r="FT38" i="69"/>
  <c r="FS38" i="69"/>
  <c r="FR38" i="69"/>
  <c r="FQ38" i="69"/>
  <c r="FP38" i="69"/>
  <c r="FO38" i="69"/>
  <c r="FN38" i="69"/>
  <c r="FM38" i="69"/>
  <c r="FL38" i="69"/>
  <c r="FK38" i="69"/>
  <c r="FJ38" i="69"/>
  <c r="FI38" i="69"/>
  <c r="FH38" i="69"/>
  <c r="FG38" i="69"/>
  <c r="FF38" i="69"/>
  <c r="FE38" i="69"/>
  <c r="FD38" i="69"/>
  <c r="FC38" i="69"/>
  <c r="FB38" i="69"/>
  <c r="FA38" i="69"/>
  <c r="EZ38" i="69"/>
  <c r="EY38" i="69"/>
  <c r="EX38" i="69"/>
  <c r="EW38" i="69"/>
  <c r="EV38" i="69"/>
  <c r="EU38" i="69"/>
  <c r="ET38" i="69"/>
  <c r="ES38" i="69"/>
  <c r="ER38" i="69"/>
  <c r="EQ38" i="69"/>
  <c r="EP38" i="69"/>
  <c r="EO38" i="69"/>
  <c r="EN38" i="69"/>
  <c r="EM38" i="69"/>
  <c r="EL38" i="69"/>
  <c r="EK38" i="69"/>
  <c r="EJ38" i="69"/>
  <c r="EI38" i="69"/>
  <c r="EH38" i="69"/>
  <c r="EG38" i="69"/>
  <c r="EF38" i="69"/>
  <c r="EE38" i="69"/>
  <c r="ED38" i="69"/>
  <c r="EC38" i="69"/>
  <c r="HF37" i="69"/>
  <c r="HE37" i="69"/>
  <c r="HD37" i="69"/>
  <c r="HC37" i="69"/>
  <c r="HB37" i="69"/>
  <c r="HA37" i="69"/>
  <c r="GZ37" i="69"/>
  <c r="GY37" i="69"/>
  <c r="GX37" i="69"/>
  <c r="GW37" i="69"/>
  <c r="GV37" i="69"/>
  <c r="GU37" i="69"/>
  <c r="GT37" i="69"/>
  <c r="GS37" i="69"/>
  <c r="GR37" i="69"/>
  <c r="GQ37" i="69"/>
  <c r="GP37" i="69"/>
  <c r="GO37" i="69"/>
  <c r="GN37" i="69"/>
  <c r="GM37" i="69"/>
  <c r="GL37" i="69"/>
  <c r="GK37" i="69"/>
  <c r="GJ37" i="69"/>
  <c r="GI37" i="69"/>
  <c r="GH37" i="69"/>
  <c r="GG37" i="69"/>
  <c r="GF37" i="69"/>
  <c r="GE37" i="69"/>
  <c r="GD37" i="69"/>
  <c r="GC37" i="69"/>
  <c r="GB37" i="69"/>
  <c r="GA37" i="69"/>
  <c r="FZ37" i="69"/>
  <c r="FY37" i="69"/>
  <c r="FX37" i="69"/>
  <c r="FW37" i="69"/>
  <c r="FV37" i="69"/>
  <c r="FU37" i="69"/>
  <c r="FT37" i="69"/>
  <c r="FS37" i="69"/>
  <c r="FR37" i="69"/>
  <c r="FQ37" i="69"/>
  <c r="FP37" i="69"/>
  <c r="FO37" i="69"/>
  <c r="FN37" i="69"/>
  <c r="FM37" i="69"/>
  <c r="FL37" i="69"/>
  <c r="FK37" i="69"/>
  <c r="FJ37" i="69"/>
  <c r="FI37" i="69"/>
  <c r="FH37" i="69"/>
  <c r="FG37" i="69"/>
  <c r="FF37" i="69"/>
  <c r="FE37" i="69"/>
  <c r="FD37" i="69"/>
  <c r="FC37" i="69"/>
  <c r="FB37" i="69"/>
  <c r="FA37" i="69"/>
  <c r="EZ37" i="69"/>
  <c r="EY37" i="69"/>
  <c r="EX37" i="69"/>
  <c r="EW37" i="69"/>
  <c r="EV37" i="69"/>
  <c r="EU37" i="69"/>
  <c r="ET37" i="69"/>
  <c r="ES37" i="69"/>
  <c r="ER37" i="69"/>
  <c r="EQ37" i="69"/>
  <c r="EP37" i="69"/>
  <c r="EO37" i="69"/>
  <c r="EN37" i="69"/>
  <c r="EM37" i="69"/>
  <c r="EL37" i="69"/>
  <c r="EK37" i="69"/>
  <c r="EJ37" i="69"/>
  <c r="EI37" i="69"/>
  <c r="EH37" i="69"/>
  <c r="EG37" i="69"/>
  <c r="EF37" i="69"/>
  <c r="EE37" i="69"/>
  <c r="ED37" i="69"/>
  <c r="EC37" i="69"/>
  <c r="HF36" i="69"/>
  <c r="HE36" i="69"/>
  <c r="HD36" i="69"/>
  <c r="HC36" i="69"/>
  <c r="HB36" i="69"/>
  <c r="HA36" i="69"/>
  <c r="GZ36" i="69"/>
  <c r="GY36" i="69"/>
  <c r="GX36" i="69"/>
  <c r="GW36" i="69"/>
  <c r="GV36" i="69"/>
  <c r="GU36" i="69"/>
  <c r="GT36" i="69"/>
  <c r="GS36" i="69"/>
  <c r="GR36" i="69"/>
  <c r="GQ36" i="69"/>
  <c r="GP36" i="69"/>
  <c r="GO36" i="69"/>
  <c r="GN36" i="69"/>
  <c r="GM36" i="69"/>
  <c r="GL36" i="69"/>
  <c r="GK36" i="69"/>
  <c r="GJ36" i="69"/>
  <c r="GI36" i="69"/>
  <c r="GH36" i="69"/>
  <c r="GG36" i="69"/>
  <c r="GF36" i="69"/>
  <c r="GE36" i="69"/>
  <c r="GD36" i="69"/>
  <c r="GC36" i="69"/>
  <c r="GB36" i="69"/>
  <c r="GA36" i="69"/>
  <c r="FZ36" i="69"/>
  <c r="FY36" i="69"/>
  <c r="FX36" i="69"/>
  <c r="FW36" i="69"/>
  <c r="FV36" i="69"/>
  <c r="FU36" i="69"/>
  <c r="FT36" i="69"/>
  <c r="FS36" i="69"/>
  <c r="FR36" i="69"/>
  <c r="FQ36" i="69"/>
  <c r="FP36" i="69"/>
  <c r="FO36" i="69"/>
  <c r="FN36" i="69"/>
  <c r="FM36" i="69"/>
  <c r="FL36" i="69"/>
  <c r="FK36" i="69"/>
  <c r="FJ36" i="69"/>
  <c r="FI36" i="69"/>
  <c r="FH36" i="69"/>
  <c r="FG36" i="69"/>
  <c r="FF36" i="69"/>
  <c r="FE36" i="69"/>
  <c r="FD36" i="69"/>
  <c r="FC36" i="69"/>
  <c r="FB36" i="69"/>
  <c r="FA36" i="69"/>
  <c r="EZ36" i="69"/>
  <c r="EY36" i="69"/>
  <c r="EX36" i="69"/>
  <c r="EW36" i="69"/>
  <c r="EV36" i="69"/>
  <c r="EU36" i="69"/>
  <c r="ET36" i="69"/>
  <c r="ES36" i="69"/>
  <c r="ER36" i="69"/>
  <c r="EQ36" i="69"/>
  <c r="EP36" i="69"/>
  <c r="EO36" i="69"/>
  <c r="EN36" i="69"/>
  <c r="EM36" i="69"/>
  <c r="EL36" i="69"/>
  <c r="EK36" i="69"/>
  <c r="EJ36" i="69"/>
  <c r="EI36" i="69"/>
  <c r="EH36" i="69"/>
  <c r="EG36" i="69"/>
  <c r="EF36" i="69"/>
  <c r="EE36" i="69"/>
  <c r="ED36" i="69"/>
  <c r="EC36" i="69"/>
  <c r="HF35" i="69"/>
  <c r="HE35" i="69"/>
  <c r="HD35" i="69"/>
  <c r="HC35" i="69"/>
  <c r="HB35" i="69"/>
  <c r="HA35" i="69"/>
  <c r="GZ35" i="69"/>
  <c r="GY35" i="69"/>
  <c r="GX35" i="69"/>
  <c r="GW35" i="69"/>
  <c r="GV35" i="69"/>
  <c r="GU35" i="69"/>
  <c r="GT35" i="69"/>
  <c r="GS35" i="69"/>
  <c r="GR35" i="69"/>
  <c r="GQ35" i="69"/>
  <c r="GP35" i="69"/>
  <c r="GO35" i="69"/>
  <c r="GN35" i="69"/>
  <c r="GM35" i="69"/>
  <c r="GL35" i="69"/>
  <c r="GK35" i="69"/>
  <c r="GJ35" i="69"/>
  <c r="GI35" i="69"/>
  <c r="GH35" i="69"/>
  <c r="GG35" i="69"/>
  <c r="GF35" i="69"/>
  <c r="GE35" i="69"/>
  <c r="GD35" i="69"/>
  <c r="GC35" i="69"/>
  <c r="GB35" i="69"/>
  <c r="GA35" i="69"/>
  <c r="FZ35" i="69"/>
  <c r="FY35" i="69"/>
  <c r="FX35" i="69"/>
  <c r="FW35" i="69"/>
  <c r="FV35" i="69"/>
  <c r="FU35" i="69"/>
  <c r="FT35" i="69"/>
  <c r="FS35" i="69"/>
  <c r="FR35" i="69"/>
  <c r="FQ35" i="69"/>
  <c r="FP35" i="69"/>
  <c r="FO35" i="69"/>
  <c r="FN35" i="69"/>
  <c r="FM35" i="69"/>
  <c r="FL35" i="69"/>
  <c r="FK35" i="69"/>
  <c r="FJ35" i="69"/>
  <c r="FI35" i="69"/>
  <c r="FH35" i="69"/>
  <c r="FG35" i="69"/>
  <c r="FF35" i="69"/>
  <c r="FE35" i="69"/>
  <c r="FD35" i="69"/>
  <c r="FC35" i="69"/>
  <c r="FB35" i="69"/>
  <c r="FA35" i="69"/>
  <c r="EZ35" i="69"/>
  <c r="EY35" i="69"/>
  <c r="EX35" i="69"/>
  <c r="EW35" i="69"/>
  <c r="EV35" i="69"/>
  <c r="EU35" i="69"/>
  <c r="ET35" i="69"/>
  <c r="ES35" i="69"/>
  <c r="ER35" i="69"/>
  <c r="EQ35" i="69"/>
  <c r="EP35" i="69"/>
  <c r="EO35" i="69"/>
  <c r="EN35" i="69"/>
  <c r="EM35" i="69"/>
  <c r="EL35" i="69"/>
  <c r="EK35" i="69"/>
  <c r="EJ35" i="69"/>
  <c r="EI35" i="69"/>
  <c r="EH35" i="69"/>
  <c r="EG35" i="69"/>
  <c r="EF35" i="69"/>
  <c r="EE35" i="69"/>
  <c r="ED35" i="69"/>
  <c r="EC35" i="69"/>
  <c r="HF34" i="69"/>
  <c r="HE34" i="69"/>
  <c r="HD34" i="69"/>
  <c r="HC34" i="69"/>
  <c r="HB34" i="69"/>
  <c r="HA34" i="69"/>
  <c r="GZ34" i="69"/>
  <c r="GY34" i="69"/>
  <c r="GX34" i="69"/>
  <c r="GW34" i="69"/>
  <c r="GV34" i="69"/>
  <c r="GU34" i="69"/>
  <c r="GT34" i="69"/>
  <c r="GS34" i="69"/>
  <c r="GR34" i="69"/>
  <c r="GQ34" i="69"/>
  <c r="GP34" i="69"/>
  <c r="GO34" i="69"/>
  <c r="GN34" i="69"/>
  <c r="GM34" i="69"/>
  <c r="GL34" i="69"/>
  <c r="GK34" i="69"/>
  <c r="GJ34" i="69"/>
  <c r="GI34" i="69"/>
  <c r="GH34" i="69"/>
  <c r="GG34" i="69"/>
  <c r="GF34" i="69"/>
  <c r="GE34" i="69"/>
  <c r="GD34" i="69"/>
  <c r="GC34" i="69"/>
  <c r="GB34" i="69"/>
  <c r="GA34" i="69"/>
  <c r="FZ34" i="69"/>
  <c r="FY34" i="69"/>
  <c r="FX34" i="69"/>
  <c r="FW34" i="69"/>
  <c r="FV34" i="69"/>
  <c r="FU34" i="69"/>
  <c r="FT34" i="69"/>
  <c r="FS34" i="69"/>
  <c r="FR34" i="69"/>
  <c r="FQ34" i="69"/>
  <c r="FP34" i="69"/>
  <c r="FO34" i="69"/>
  <c r="FN34" i="69"/>
  <c r="FM34" i="69"/>
  <c r="FL34" i="69"/>
  <c r="FK34" i="69"/>
  <c r="FJ34" i="69"/>
  <c r="FI34" i="69"/>
  <c r="FH34" i="69"/>
  <c r="FG34" i="69"/>
  <c r="FF34" i="69"/>
  <c r="FE34" i="69"/>
  <c r="FD34" i="69"/>
  <c r="FC34" i="69"/>
  <c r="FB34" i="69"/>
  <c r="FA34" i="69"/>
  <c r="EZ34" i="69"/>
  <c r="EY34" i="69"/>
  <c r="EX34" i="69"/>
  <c r="EW34" i="69"/>
  <c r="EV34" i="69"/>
  <c r="EU34" i="69"/>
  <c r="ET34" i="69"/>
  <c r="ES34" i="69"/>
  <c r="ER34" i="69"/>
  <c r="EQ34" i="69"/>
  <c r="EP34" i="69"/>
  <c r="EO34" i="69"/>
  <c r="EN34" i="69"/>
  <c r="EM34" i="69"/>
  <c r="EL34" i="69"/>
  <c r="EK34" i="69"/>
  <c r="EJ34" i="69"/>
  <c r="EI34" i="69"/>
  <c r="EH34" i="69"/>
  <c r="EG34" i="69"/>
  <c r="EF34" i="69"/>
  <c r="EE34" i="69"/>
  <c r="ED34" i="69"/>
  <c r="EC34" i="69"/>
  <c r="HF33" i="69"/>
  <c r="HE33" i="69"/>
  <c r="HD33" i="69"/>
  <c r="HC33" i="69"/>
  <c r="HB33" i="69"/>
  <c r="HA33" i="69"/>
  <c r="GZ33" i="69"/>
  <c r="GY33" i="69"/>
  <c r="GX33" i="69"/>
  <c r="GW33" i="69"/>
  <c r="GV33" i="69"/>
  <c r="GU33" i="69"/>
  <c r="GT33" i="69"/>
  <c r="GS33" i="69"/>
  <c r="GR33" i="69"/>
  <c r="GQ33" i="69"/>
  <c r="GP33" i="69"/>
  <c r="GO33" i="69"/>
  <c r="GN33" i="69"/>
  <c r="GM33" i="69"/>
  <c r="GL33" i="69"/>
  <c r="GK33" i="69"/>
  <c r="GJ33" i="69"/>
  <c r="GI33" i="69"/>
  <c r="GH33" i="69"/>
  <c r="GG33" i="69"/>
  <c r="GF33" i="69"/>
  <c r="GE33" i="69"/>
  <c r="GD33" i="69"/>
  <c r="GC33" i="69"/>
  <c r="GB33" i="69"/>
  <c r="GA33" i="69"/>
  <c r="FZ33" i="69"/>
  <c r="FY33" i="69"/>
  <c r="FX33" i="69"/>
  <c r="FW33" i="69"/>
  <c r="FV33" i="69"/>
  <c r="FU33" i="69"/>
  <c r="FT33" i="69"/>
  <c r="FS33" i="69"/>
  <c r="FR33" i="69"/>
  <c r="FQ33" i="69"/>
  <c r="FP33" i="69"/>
  <c r="FO33" i="69"/>
  <c r="FN33" i="69"/>
  <c r="FM33" i="69"/>
  <c r="FL33" i="69"/>
  <c r="FK33" i="69"/>
  <c r="FJ33" i="69"/>
  <c r="FI33" i="69"/>
  <c r="FH33" i="69"/>
  <c r="FG33" i="69"/>
  <c r="FF33" i="69"/>
  <c r="FE33" i="69"/>
  <c r="FD33" i="69"/>
  <c r="FC33" i="69"/>
  <c r="FB33" i="69"/>
  <c r="FA33" i="69"/>
  <c r="EZ33" i="69"/>
  <c r="EY33" i="69"/>
  <c r="EX33" i="69"/>
  <c r="EW33" i="69"/>
  <c r="EV33" i="69"/>
  <c r="EU33" i="69"/>
  <c r="ET33" i="69"/>
  <c r="ES33" i="69"/>
  <c r="ER33" i="69"/>
  <c r="EQ33" i="69"/>
  <c r="EP33" i="69"/>
  <c r="EO33" i="69"/>
  <c r="EN33" i="69"/>
  <c r="EM33" i="69"/>
  <c r="EL33" i="69"/>
  <c r="EK33" i="69"/>
  <c r="EJ33" i="69"/>
  <c r="EI33" i="69"/>
  <c r="EH33" i="69"/>
  <c r="EG33" i="69"/>
  <c r="EF33" i="69"/>
  <c r="EE33" i="69"/>
  <c r="ED33" i="69"/>
  <c r="EC33" i="69"/>
  <c r="HF32" i="69"/>
  <c r="HE32" i="69"/>
  <c r="HD32" i="69"/>
  <c r="HC32" i="69"/>
  <c r="HB32" i="69"/>
  <c r="HA32" i="69"/>
  <c r="GZ32" i="69"/>
  <c r="GY32" i="69"/>
  <c r="GX32" i="69"/>
  <c r="GW32" i="69"/>
  <c r="GV32" i="69"/>
  <c r="GU32" i="69"/>
  <c r="GT32" i="69"/>
  <c r="GS32" i="69"/>
  <c r="GR32" i="69"/>
  <c r="GQ32" i="69"/>
  <c r="GP32" i="69"/>
  <c r="GO32" i="69"/>
  <c r="GN32" i="69"/>
  <c r="GM32" i="69"/>
  <c r="GL32" i="69"/>
  <c r="GK32" i="69"/>
  <c r="GJ32" i="69"/>
  <c r="GI32" i="69"/>
  <c r="GH32" i="69"/>
  <c r="GG32" i="69"/>
  <c r="GF32" i="69"/>
  <c r="GE32" i="69"/>
  <c r="GD32" i="69"/>
  <c r="GC32" i="69"/>
  <c r="GB32" i="69"/>
  <c r="GA32" i="69"/>
  <c r="FZ32" i="69"/>
  <c r="FY32" i="69"/>
  <c r="FX32" i="69"/>
  <c r="FW32" i="69"/>
  <c r="FV32" i="69"/>
  <c r="FU32" i="69"/>
  <c r="FT32" i="69"/>
  <c r="FS32" i="69"/>
  <c r="FR32" i="69"/>
  <c r="FQ32" i="69"/>
  <c r="FP32" i="69"/>
  <c r="FO32" i="69"/>
  <c r="FN32" i="69"/>
  <c r="FM32" i="69"/>
  <c r="FL32" i="69"/>
  <c r="FK32" i="69"/>
  <c r="FJ32" i="69"/>
  <c r="FI32" i="69"/>
  <c r="FH32" i="69"/>
  <c r="FG32" i="69"/>
  <c r="FF32" i="69"/>
  <c r="FE32" i="69"/>
  <c r="FD32" i="69"/>
  <c r="FC32" i="69"/>
  <c r="FB32" i="69"/>
  <c r="FA32" i="69"/>
  <c r="EZ32" i="69"/>
  <c r="EY32" i="69"/>
  <c r="EX32" i="69"/>
  <c r="EW32" i="69"/>
  <c r="EV32" i="69"/>
  <c r="EU32" i="69"/>
  <c r="ET32" i="69"/>
  <c r="ES32" i="69"/>
  <c r="ER32" i="69"/>
  <c r="EQ32" i="69"/>
  <c r="EP32" i="69"/>
  <c r="EO32" i="69"/>
  <c r="EN32" i="69"/>
  <c r="EM32" i="69"/>
  <c r="EL32" i="69"/>
  <c r="EK32" i="69"/>
  <c r="EJ32" i="69"/>
  <c r="EI32" i="69"/>
  <c r="EH32" i="69"/>
  <c r="EG32" i="69"/>
  <c r="EF32" i="69"/>
  <c r="EE32" i="69"/>
  <c r="ED32" i="69"/>
  <c r="EC32" i="69"/>
  <c r="HF31" i="69"/>
  <c r="HE31" i="69"/>
  <c r="HD31" i="69"/>
  <c r="HC31" i="69"/>
  <c r="HB31" i="69"/>
  <c r="HA31" i="69"/>
  <c r="GZ31" i="69"/>
  <c r="GY31" i="69"/>
  <c r="GX31" i="69"/>
  <c r="GW31" i="69"/>
  <c r="GV31" i="69"/>
  <c r="GU31" i="69"/>
  <c r="GT31" i="69"/>
  <c r="GS31" i="69"/>
  <c r="GR31" i="69"/>
  <c r="GQ31" i="69"/>
  <c r="GP31" i="69"/>
  <c r="GO31" i="69"/>
  <c r="GN31" i="69"/>
  <c r="GM31" i="69"/>
  <c r="GL31" i="69"/>
  <c r="GK31" i="69"/>
  <c r="GJ31" i="69"/>
  <c r="GI31" i="69"/>
  <c r="GH31" i="69"/>
  <c r="GG31" i="69"/>
  <c r="GF31" i="69"/>
  <c r="GE31" i="69"/>
  <c r="GD31" i="69"/>
  <c r="GC31" i="69"/>
  <c r="GB31" i="69"/>
  <c r="GA31" i="69"/>
  <c r="FZ31" i="69"/>
  <c r="FY31" i="69"/>
  <c r="FX31" i="69"/>
  <c r="FW31" i="69"/>
  <c r="FV31" i="69"/>
  <c r="FU31" i="69"/>
  <c r="FT31" i="69"/>
  <c r="FS31" i="69"/>
  <c r="FR31" i="69"/>
  <c r="FQ31" i="69"/>
  <c r="FP31" i="69"/>
  <c r="FO31" i="69"/>
  <c r="FN31" i="69"/>
  <c r="FM31" i="69"/>
  <c r="FL31" i="69"/>
  <c r="FK31" i="69"/>
  <c r="FJ31" i="69"/>
  <c r="FI31" i="69"/>
  <c r="FH31" i="69"/>
  <c r="FG31" i="69"/>
  <c r="FF31" i="69"/>
  <c r="FE31" i="69"/>
  <c r="FD31" i="69"/>
  <c r="FC31" i="69"/>
  <c r="FB31" i="69"/>
  <c r="FA31" i="69"/>
  <c r="EZ31" i="69"/>
  <c r="EY31" i="69"/>
  <c r="EX31" i="69"/>
  <c r="EW31" i="69"/>
  <c r="EV31" i="69"/>
  <c r="EU31" i="69"/>
  <c r="ET31" i="69"/>
  <c r="ES31" i="69"/>
  <c r="ER31" i="69"/>
  <c r="EQ31" i="69"/>
  <c r="EP31" i="69"/>
  <c r="EO31" i="69"/>
  <c r="EN31" i="69"/>
  <c r="EM31" i="69"/>
  <c r="EL31" i="69"/>
  <c r="EK31" i="69"/>
  <c r="EJ31" i="69"/>
  <c r="EI31" i="69"/>
  <c r="EH31" i="69"/>
  <c r="EG31" i="69"/>
  <c r="EF31" i="69"/>
  <c r="EE31" i="69"/>
  <c r="ED31" i="69"/>
  <c r="EC31" i="69"/>
  <c r="HF30" i="69"/>
  <c r="HE30" i="69"/>
  <c r="HD30" i="69"/>
  <c r="HC30" i="69"/>
  <c r="HB30" i="69"/>
  <c r="HA30" i="69"/>
  <c r="GZ30" i="69"/>
  <c r="GY30" i="69"/>
  <c r="GX30" i="69"/>
  <c r="GW30" i="69"/>
  <c r="GV30" i="69"/>
  <c r="GU30" i="69"/>
  <c r="GT30" i="69"/>
  <c r="GS30" i="69"/>
  <c r="GR30" i="69"/>
  <c r="GQ30" i="69"/>
  <c r="GP30" i="69"/>
  <c r="GO30" i="69"/>
  <c r="GN30" i="69"/>
  <c r="GM30" i="69"/>
  <c r="GL30" i="69"/>
  <c r="GK30" i="69"/>
  <c r="GJ30" i="69"/>
  <c r="GI30" i="69"/>
  <c r="GH30" i="69"/>
  <c r="GG30" i="69"/>
  <c r="GF30" i="69"/>
  <c r="GE30" i="69"/>
  <c r="GD30" i="69"/>
  <c r="GC30" i="69"/>
  <c r="GB30" i="69"/>
  <c r="GA30" i="69"/>
  <c r="FZ30" i="69"/>
  <c r="FY30" i="69"/>
  <c r="FX30" i="69"/>
  <c r="FW30" i="69"/>
  <c r="FV30" i="69"/>
  <c r="FU30" i="69"/>
  <c r="FT30" i="69"/>
  <c r="FS30" i="69"/>
  <c r="FR30" i="69"/>
  <c r="FQ30" i="69"/>
  <c r="FP30" i="69"/>
  <c r="FO30" i="69"/>
  <c r="FN30" i="69"/>
  <c r="FM30" i="69"/>
  <c r="FL30" i="69"/>
  <c r="FK30" i="69"/>
  <c r="FJ30" i="69"/>
  <c r="FI30" i="69"/>
  <c r="FH30" i="69"/>
  <c r="FG30" i="69"/>
  <c r="FF30" i="69"/>
  <c r="FE30" i="69"/>
  <c r="FD30" i="69"/>
  <c r="FC30" i="69"/>
  <c r="FB30" i="69"/>
  <c r="FA30" i="69"/>
  <c r="EZ30" i="69"/>
  <c r="EY30" i="69"/>
  <c r="EX30" i="69"/>
  <c r="EW30" i="69"/>
  <c r="EV30" i="69"/>
  <c r="EU30" i="69"/>
  <c r="ET30" i="69"/>
  <c r="ES30" i="69"/>
  <c r="ER30" i="69"/>
  <c r="EQ30" i="69"/>
  <c r="EP30" i="69"/>
  <c r="EO30" i="69"/>
  <c r="EN30" i="69"/>
  <c r="EM30" i="69"/>
  <c r="EL30" i="69"/>
  <c r="EK30" i="69"/>
  <c r="EJ30" i="69"/>
  <c r="EI30" i="69"/>
  <c r="EH30" i="69"/>
  <c r="EG30" i="69"/>
  <c r="EF30" i="69"/>
  <c r="EE30" i="69"/>
  <c r="ED30" i="69"/>
  <c r="EC30" i="69"/>
  <c r="HF29" i="69"/>
  <c r="HE29" i="69"/>
  <c r="HD29" i="69"/>
  <c r="HC29" i="69"/>
  <c r="HB29" i="69"/>
  <c r="HA29" i="69"/>
  <c r="GZ29" i="69"/>
  <c r="GY29" i="69"/>
  <c r="GX29" i="69"/>
  <c r="GW29" i="69"/>
  <c r="GV29" i="69"/>
  <c r="GU29" i="69"/>
  <c r="GT29" i="69"/>
  <c r="GS29" i="69"/>
  <c r="GR29" i="69"/>
  <c r="GQ29" i="69"/>
  <c r="GP29" i="69"/>
  <c r="GO29" i="69"/>
  <c r="GN29" i="69"/>
  <c r="GM29" i="69"/>
  <c r="GL29" i="69"/>
  <c r="GK29" i="69"/>
  <c r="GJ29" i="69"/>
  <c r="GI29" i="69"/>
  <c r="GH29" i="69"/>
  <c r="GG29" i="69"/>
  <c r="GF29" i="69"/>
  <c r="GE29" i="69"/>
  <c r="GD29" i="69"/>
  <c r="GC29" i="69"/>
  <c r="GB29" i="69"/>
  <c r="GA29" i="69"/>
  <c r="FZ29" i="69"/>
  <c r="FY29" i="69"/>
  <c r="FX29" i="69"/>
  <c r="FW29" i="69"/>
  <c r="FV29" i="69"/>
  <c r="FU29" i="69"/>
  <c r="FT29" i="69"/>
  <c r="FS29" i="69"/>
  <c r="FR29" i="69"/>
  <c r="FQ29" i="69"/>
  <c r="FP29" i="69"/>
  <c r="FO29" i="69"/>
  <c r="FN29" i="69"/>
  <c r="FM29" i="69"/>
  <c r="FL29" i="69"/>
  <c r="FK29" i="69"/>
  <c r="FJ29" i="69"/>
  <c r="FI29" i="69"/>
  <c r="FH29" i="69"/>
  <c r="FG29" i="69"/>
  <c r="FF29" i="69"/>
  <c r="FE29" i="69"/>
  <c r="FD29" i="69"/>
  <c r="FC29" i="69"/>
  <c r="FB29" i="69"/>
  <c r="FA29" i="69"/>
  <c r="EZ29" i="69"/>
  <c r="EY29" i="69"/>
  <c r="EX29" i="69"/>
  <c r="EW29" i="69"/>
  <c r="EV29" i="69"/>
  <c r="EU29" i="69"/>
  <c r="ET29" i="69"/>
  <c r="ES29" i="69"/>
  <c r="ER29" i="69"/>
  <c r="EQ29" i="69"/>
  <c r="EP29" i="69"/>
  <c r="EO29" i="69"/>
  <c r="EN29" i="69"/>
  <c r="EM29" i="69"/>
  <c r="EL29" i="69"/>
  <c r="EK29" i="69"/>
  <c r="EJ29" i="69"/>
  <c r="EI29" i="69"/>
  <c r="EH29" i="69"/>
  <c r="EG29" i="69"/>
  <c r="EF29" i="69"/>
  <c r="EE29" i="69"/>
  <c r="ED29" i="69"/>
  <c r="EC29" i="69"/>
  <c r="HF28" i="69"/>
  <c r="HE28" i="69"/>
  <c r="HD28" i="69"/>
  <c r="HC28" i="69"/>
  <c r="HB28" i="69"/>
  <c r="HA28" i="69"/>
  <c r="GZ28" i="69"/>
  <c r="GY28" i="69"/>
  <c r="GX28" i="69"/>
  <c r="GW28" i="69"/>
  <c r="GV28" i="69"/>
  <c r="GU28" i="69"/>
  <c r="GT28" i="69"/>
  <c r="GS28" i="69"/>
  <c r="GR28" i="69"/>
  <c r="GQ28" i="69"/>
  <c r="GP28" i="69"/>
  <c r="GO28" i="69"/>
  <c r="GN28" i="69"/>
  <c r="GM28" i="69"/>
  <c r="GL28" i="69"/>
  <c r="GK28" i="69"/>
  <c r="GJ28" i="69"/>
  <c r="GI28" i="69"/>
  <c r="GH28" i="69"/>
  <c r="GG28" i="69"/>
  <c r="GF28" i="69"/>
  <c r="GE28" i="69"/>
  <c r="GD28" i="69"/>
  <c r="GC28" i="69"/>
  <c r="GB28" i="69"/>
  <c r="GA28" i="69"/>
  <c r="FZ28" i="69"/>
  <c r="FY28" i="69"/>
  <c r="FX28" i="69"/>
  <c r="FW28" i="69"/>
  <c r="FV28" i="69"/>
  <c r="FU28" i="69"/>
  <c r="FT28" i="69"/>
  <c r="FS28" i="69"/>
  <c r="FR28" i="69"/>
  <c r="FQ28" i="69"/>
  <c r="FP28" i="69"/>
  <c r="FO28" i="69"/>
  <c r="FN28" i="69"/>
  <c r="FM28" i="69"/>
  <c r="FL28" i="69"/>
  <c r="FK28" i="69"/>
  <c r="FJ28" i="69"/>
  <c r="FI28" i="69"/>
  <c r="FH28" i="69"/>
  <c r="FG28" i="69"/>
  <c r="FF28" i="69"/>
  <c r="FE28" i="69"/>
  <c r="FD28" i="69"/>
  <c r="FC28" i="69"/>
  <c r="FB28" i="69"/>
  <c r="FA28" i="69"/>
  <c r="EZ28" i="69"/>
  <c r="EY28" i="69"/>
  <c r="EX28" i="69"/>
  <c r="EW28" i="69"/>
  <c r="EV28" i="69"/>
  <c r="EU28" i="69"/>
  <c r="ET28" i="69"/>
  <c r="ES28" i="69"/>
  <c r="ER28" i="69"/>
  <c r="EQ28" i="69"/>
  <c r="EP28" i="69"/>
  <c r="EO28" i="69"/>
  <c r="EN28" i="69"/>
  <c r="EM28" i="69"/>
  <c r="EL28" i="69"/>
  <c r="EK28" i="69"/>
  <c r="EJ28" i="69"/>
  <c r="EI28" i="69"/>
  <c r="EH28" i="69"/>
  <c r="EG28" i="69"/>
  <c r="EF28" i="69"/>
  <c r="EE28" i="69"/>
  <c r="ED28" i="69"/>
  <c r="EC28" i="69"/>
  <c r="HF27" i="69"/>
  <c r="HE27" i="69"/>
  <c r="HD27" i="69"/>
  <c r="HC27" i="69"/>
  <c r="HB27" i="69"/>
  <c r="HA27" i="69"/>
  <c r="GZ27" i="69"/>
  <c r="GY27" i="69"/>
  <c r="GX27" i="69"/>
  <c r="GW27" i="69"/>
  <c r="GV27" i="69"/>
  <c r="GU27" i="69"/>
  <c r="GT27" i="69"/>
  <c r="GS27" i="69"/>
  <c r="GR27" i="69"/>
  <c r="GQ27" i="69"/>
  <c r="GP27" i="69"/>
  <c r="GO27" i="69"/>
  <c r="GN27" i="69"/>
  <c r="GM27" i="69"/>
  <c r="GL27" i="69"/>
  <c r="GK27" i="69"/>
  <c r="GJ27" i="69"/>
  <c r="GI27" i="69"/>
  <c r="GH27" i="69"/>
  <c r="GG27" i="69"/>
  <c r="GF27" i="69"/>
  <c r="GE27" i="69"/>
  <c r="GD27" i="69"/>
  <c r="GC27" i="69"/>
  <c r="GB27" i="69"/>
  <c r="GA27" i="69"/>
  <c r="FZ27" i="69"/>
  <c r="FY27" i="69"/>
  <c r="FX27" i="69"/>
  <c r="FW27" i="69"/>
  <c r="FV27" i="69"/>
  <c r="FU27" i="69"/>
  <c r="FT27" i="69"/>
  <c r="FS27" i="69"/>
  <c r="FR27" i="69"/>
  <c r="FQ27" i="69"/>
  <c r="FP27" i="69"/>
  <c r="FO27" i="69"/>
  <c r="FN27" i="69"/>
  <c r="FM27" i="69"/>
  <c r="FL27" i="69"/>
  <c r="FK27" i="69"/>
  <c r="FJ27" i="69"/>
  <c r="FI27" i="69"/>
  <c r="FH27" i="69"/>
  <c r="FG27" i="69"/>
  <c r="FF27" i="69"/>
  <c r="FE27" i="69"/>
  <c r="FD27" i="69"/>
  <c r="FC27" i="69"/>
  <c r="FB27" i="69"/>
  <c r="FA27" i="69"/>
  <c r="EZ27" i="69"/>
  <c r="EY27" i="69"/>
  <c r="EX27" i="69"/>
  <c r="EW27" i="69"/>
  <c r="EV27" i="69"/>
  <c r="EU27" i="69"/>
  <c r="ET27" i="69"/>
  <c r="ES27" i="69"/>
  <c r="ER27" i="69"/>
  <c r="EQ27" i="69"/>
  <c r="EP27" i="69"/>
  <c r="EO27" i="69"/>
  <c r="EN27" i="69"/>
  <c r="EM27" i="69"/>
  <c r="EL27" i="69"/>
  <c r="EK27" i="69"/>
  <c r="EJ27" i="69"/>
  <c r="EI27" i="69"/>
  <c r="EH27" i="69"/>
  <c r="EG27" i="69"/>
  <c r="EF27" i="69"/>
  <c r="EE27" i="69"/>
  <c r="ED27" i="69"/>
  <c r="EC27" i="69"/>
  <c r="HF26" i="69"/>
  <c r="HE26" i="69"/>
  <c r="HD26" i="69"/>
  <c r="HC26" i="69"/>
  <c r="HB26" i="69"/>
  <c r="HA26" i="69"/>
  <c r="GZ26" i="69"/>
  <c r="GY26" i="69"/>
  <c r="GX26" i="69"/>
  <c r="GW26" i="69"/>
  <c r="GV26" i="69"/>
  <c r="GU26" i="69"/>
  <c r="GT26" i="69"/>
  <c r="GS26" i="69"/>
  <c r="GR26" i="69"/>
  <c r="GQ26" i="69"/>
  <c r="GP26" i="69"/>
  <c r="GO26" i="69"/>
  <c r="GN26" i="69"/>
  <c r="GM26" i="69"/>
  <c r="GL26" i="69"/>
  <c r="GK26" i="69"/>
  <c r="GJ26" i="69"/>
  <c r="GI26" i="69"/>
  <c r="GH26" i="69"/>
  <c r="GG26" i="69"/>
  <c r="GF26" i="69"/>
  <c r="GE26" i="69"/>
  <c r="GD26" i="69"/>
  <c r="GC26" i="69"/>
  <c r="GB26" i="69"/>
  <c r="GA26" i="69"/>
  <c r="FZ26" i="69"/>
  <c r="FY26" i="69"/>
  <c r="FX26" i="69"/>
  <c r="FW26" i="69"/>
  <c r="FV26" i="69"/>
  <c r="FU26" i="69"/>
  <c r="FT26" i="69"/>
  <c r="FS26" i="69"/>
  <c r="FR26" i="69"/>
  <c r="FQ26" i="69"/>
  <c r="FP26" i="69"/>
  <c r="FO26" i="69"/>
  <c r="FN26" i="69"/>
  <c r="FM26" i="69"/>
  <c r="FL26" i="69"/>
  <c r="FK26" i="69"/>
  <c r="FJ26" i="69"/>
  <c r="FI26" i="69"/>
  <c r="FH26" i="69"/>
  <c r="FG26" i="69"/>
  <c r="FF26" i="69"/>
  <c r="FE26" i="69"/>
  <c r="FD26" i="69"/>
  <c r="FC26" i="69"/>
  <c r="FB26" i="69"/>
  <c r="FA26" i="69"/>
  <c r="EZ26" i="69"/>
  <c r="EY26" i="69"/>
  <c r="EX26" i="69"/>
  <c r="EW26" i="69"/>
  <c r="EV26" i="69"/>
  <c r="EU26" i="69"/>
  <c r="ET26" i="69"/>
  <c r="ES26" i="69"/>
  <c r="ER26" i="69"/>
  <c r="EQ26" i="69"/>
  <c r="EP26" i="69"/>
  <c r="EO26" i="69"/>
  <c r="EN26" i="69"/>
  <c r="EM26" i="69"/>
  <c r="EL26" i="69"/>
  <c r="EK26" i="69"/>
  <c r="EJ26" i="69"/>
  <c r="EI26" i="69"/>
  <c r="EH26" i="69"/>
  <c r="EG26" i="69"/>
  <c r="EF26" i="69"/>
  <c r="EE26" i="69"/>
  <c r="ED26" i="69"/>
  <c r="EC26" i="69"/>
  <c r="HF25" i="69"/>
  <c r="HE25" i="69"/>
  <c r="HD25" i="69"/>
  <c r="HC25" i="69"/>
  <c r="HB25" i="69"/>
  <c r="HA25" i="69"/>
  <c r="GZ25" i="69"/>
  <c r="GY25" i="69"/>
  <c r="GX25" i="69"/>
  <c r="GW25" i="69"/>
  <c r="GV25" i="69"/>
  <c r="GU25" i="69"/>
  <c r="GT25" i="69"/>
  <c r="GS25" i="69"/>
  <c r="GR25" i="69"/>
  <c r="GQ25" i="69"/>
  <c r="GP25" i="69"/>
  <c r="GO25" i="69"/>
  <c r="GN25" i="69"/>
  <c r="GM25" i="69"/>
  <c r="GL25" i="69"/>
  <c r="GK25" i="69"/>
  <c r="GJ25" i="69"/>
  <c r="GI25" i="69"/>
  <c r="GH25" i="69"/>
  <c r="GG25" i="69"/>
  <c r="GF25" i="69"/>
  <c r="GE25" i="69"/>
  <c r="GD25" i="69"/>
  <c r="GC25" i="69"/>
  <c r="GB25" i="69"/>
  <c r="GA25" i="69"/>
  <c r="FZ25" i="69"/>
  <c r="FY25" i="69"/>
  <c r="FX25" i="69"/>
  <c r="FW25" i="69"/>
  <c r="FV25" i="69"/>
  <c r="FU25" i="69"/>
  <c r="FT25" i="69"/>
  <c r="FS25" i="69"/>
  <c r="FR25" i="69"/>
  <c r="FQ25" i="69"/>
  <c r="FP25" i="69"/>
  <c r="FO25" i="69"/>
  <c r="FN25" i="69"/>
  <c r="FM25" i="69"/>
  <c r="FL25" i="69"/>
  <c r="FK25" i="69"/>
  <c r="FJ25" i="69"/>
  <c r="FI25" i="69"/>
  <c r="FH25" i="69"/>
  <c r="FG25" i="69"/>
  <c r="FF25" i="69"/>
  <c r="FE25" i="69"/>
  <c r="FD25" i="69"/>
  <c r="FC25" i="69"/>
  <c r="FB25" i="69"/>
  <c r="FA25" i="69"/>
  <c r="EZ25" i="69"/>
  <c r="EY25" i="69"/>
  <c r="EX25" i="69"/>
  <c r="EW25" i="69"/>
  <c r="EV25" i="69"/>
  <c r="EU25" i="69"/>
  <c r="ET25" i="69"/>
  <c r="ES25" i="69"/>
  <c r="ER25" i="69"/>
  <c r="EQ25" i="69"/>
  <c r="EP25" i="69"/>
  <c r="EO25" i="69"/>
  <c r="EN25" i="69"/>
  <c r="EM25" i="69"/>
  <c r="EL25" i="69"/>
  <c r="EK25" i="69"/>
  <c r="EJ25" i="69"/>
  <c r="EI25" i="69"/>
  <c r="EH25" i="69"/>
  <c r="EG25" i="69"/>
  <c r="EF25" i="69"/>
  <c r="EE25" i="69"/>
  <c r="ED25" i="69"/>
  <c r="EC25" i="69"/>
  <c r="HF24" i="69"/>
  <c r="HE24" i="69"/>
  <c r="HD24" i="69"/>
  <c r="HC24" i="69"/>
  <c r="HB24" i="69"/>
  <c r="HA24" i="69"/>
  <c r="GZ24" i="69"/>
  <c r="GY24" i="69"/>
  <c r="GX24" i="69"/>
  <c r="GW24" i="69"/>
  <c r="GV24" i="69"/>
  <c r="GU24" i="69"/>
  <c r="GT24" i="69"/>
  <c r="GS24" i="69"/>
  <c r="GR24" i="69"/>
  <c r="GQ24" i="69"/>
  <c r="GP24" i="69"/>
  <c r="GO24" i="69"/>
  <c r="GN24" i="69"/>
  <c r="GM24" i="69"/>
  <c r="GL24" i="69"/>
  <c r="GK24" i="69"/>
  <c r="GJ24" i="69"/>
  <c r="GI24" i="69"/>
  <c r="GH24" i="69"/>
  <c r="GG24" i="69"/>
  <c r="GF24" i="69"/>
  <c r="GE24" i="69"/>
  <c r="GD24" i="69"/>
  <c r="GC24" i="69"/>
  <c r="GB24" i="69"/>
  <c r="GA24" i="69"/>
  <c r="FZ24" i="69"/>
  <c r="FY24" i="69"/>
  <c r="FX24" i="69"/>
  <c r="FW24" i="69"/>
  <c r="FV24" i="69"/>
  <c r="FU24" i="69"/>
  <c r="FT24" i="69"/>
  <c r="FS24" i="69"/>
  <c r="FR24" i="69"/>
  <c r="FQ24" i="69"/>
  <c r="FP24" i="69"/>
  <c r="FO24" i="69"/>
  <c r="FN24" i="69"/>
  <c r="FM24" i="69"/>
  <c r="FL24" i="69"/>
  <c r="FK24" i="69"/>
  <c r="FJ24" i="69"/>
  <c r="FI24" i="69"/>
  <c r="FH24" i="69"/>
  <c r="FG24" i="69"/>
  <c r="FF24" i="69"/>
  <c r="FE24" i="69"/>
  <c r="FD24" i="69"/>
  <c r="FC24" i="69"/>
  <c r="FB24" i="69"/>
  <c r="FA24" i="69"/>
  <c r="EZ24" i="69"/>
  <c r="EY24" i="69"/>
  <c r="EX24" i="69"/>
  <c r="EW24" i="69"/>
  <c r="EV24" i="69"/>
  <c r="EU24" i="69"/>
  <c r="ET24" i="69"/>
  <c r="ES24" i="69"/>
  <c r="ER24" i="69"/>
  <c r="EQ24" i="69"/>
  <c r="EP24" i="69"/>
  <c r="EO24" i="69"/>
  <c r="EN24" i="69"/>
  <c r="EM24" i="69"/>
  <c r="EL24" i="69"/>
  <c r="EK24" i="69"/>
  <c r="EJ24" i="69"/>
  <c r="EI24" i="69"/>
  <c r="EH24" i="69"/>
  <c r="EG24" i="69"/>
  <c r="EF24" i="69"/>
  <c r="EE24" i="69"/>
  <c r="ED24" i="69"/>
  <c r="EC24" i="69"/>
  <c r="HF23" i="69"/>
  <c r="HE23" i="69"/>
  <c r="HD23" i="69"/>
  <c r="HC23" i="69"/>
  <c r="HB23" i="69"/>
  <c r="HA23" i="69"/>
  <c r="GZ23" i="69"/>
  <c r="GY23" i="69"/>
  <c r="GX23" i="69"/>
  <c r="GW23" i="69"/>
  <c r="GV23" i="69"/>
  <c r="GU23" i="69"/>
  <c r="GT23" i="69"/>
  <c r="GS23" i="69"/>
  <c r="GR23" i="69"/>
  <c r="GQ23" i="69"/>
  <c r="GP23" i="69"/>
  <c r="GO23" i="69"/>
  <c r="GN23" i="69"/>
  <c r="GM23" i="69"/>
  <c r="GL23" i="69"/>
  <c r="GK23" i="69"/>
  <c r="GJ23" i="69"/>
  <c r="GI23" i="69"/>
  <c r="GH23" i="69"/>
  <c r="GG23" i="69"/>
  <c r="GF23" i="69"/>
  <c r="GE23" i="69"/>
  <c r="GD23" i="69"/>
  <c r="GC23" i="69"/>
  <c r="GB23" i="69"/>
  <c r="GA23" i="69"/>
  <c r="FZ23" i="69"/>
  <c r="FY23" i="69"/>
  <c r="FX23" i="69"/>
  <c r="FW23" i="69"/>
  <c r="FV23" i="69"/>
  <c r="FU23" i="69"/>
  <c r="FT23" i="69"/>
  <c r="FS23" i="69"/>
  <c r="FR23" i="69"/>
  <c r="FQ23" i="69"/>
  <c r="FP23" i="69"/>
  <c r="FO23" i="69"/>
  <c r="FN23" i="69"/>
  <c r="FM23" i="69"/>
  <c r="FL23" i="69"/>
  <c r="FK23" i="69"/>
  <c r="FJ23" i="69"/>
  <c r="FI23" i="69"/>
  <c r="FH23" i="69"/>
  <c r="FG23" i="69"/>
  <c r="FF23" i="69"/>
  <c r="FE23" i="69"/>
  <c r="FD23" i="69"/>
  <c r="FC23" i="69"/>
  <c r="FB23" i="69"/>
  <c r="FA23" i="69"/>
  <c r="EZ23" i="69"/>
  <c r="EY23" i="69"/>
  <c r="EX23" i="69"/>
  <c r="EW23" i="69"/>
  <c r="EV23" i="69"/>
  <c r="EU23" i="69"/>
  <c r="ET23" i="69"/>
  <c r="ES23" i="69"/>
  <c r="ER23" i="69"/>
  <c r="EQ23" i="69"/>
  <c r="EP23" i="69"/>
  <c r="EO23" i="69"/>
  <c r="EN23" i="69"/>
  <c r="EM23" i="69"/>
  <c r="EL23" i="69"/>
  <c r="EK23" i="69"/>
  <c r="EJ23" i="69"/>
  <c r="EI23" i="69"/>
  <c r="EH23" i="69"/>
  <c r="EG23" i="69"/>
  <c r="EF23" i="69"/>
  <c r="EE23" i="69"/>
  <c r="ED23" i="69"/>
  <c r="EC23" i="69"/>
  <c r="HF22" i="69"/>
  <c r="HE22" i="69"/>
  <c r="HD22" i="69"/>
  <c r="HC22" i="69"/>
  <c r="HB22" i="69"/>
  <c r="HA22" i="69"/>
  <c r="GZ22" i="69"/>
  <c r="GY22" i="69"/>
  <c r="GX22" i="69"/>
  <c r="GW22" i="69"/>
  <c r="GV22" i="69"/>
  <c r="GU22" i="69"/>
  <c r="GT22" i="69"/>
  <c r="GS22" i="69"/>
  <c r="GR22" i="69"/>
  <c r="GQ22" i="69"/>
  <c r="GP22" i="69"/>
  <c r="GO22" i="69"/>
  <c r="GN22" i="69"/>
  <c r="GM22" i="69"/>
  <c r="GL22" i="69"/>
  <c r="GK22" i="69"/>
  <c r="GJ22" i="69"/>
  <c r="GI22" i="69"/>
  <c r="GH22" i="69"/>
  <c r="GG22" i="69"/>
  <c r="GF22" i="69"/>
  <c r="GE22" i="69"/>
  <c r="GD22" i="69"/>
  <c r="GC22" i="69"/>
  <c r="GB22" i="69"/>
  <c r="GA22" i="69"/>
  <c r="FZ22" i="69"/>
  <c r="FY22" i="69"/>
  <c r="FX22" i="69"/>
  <c r="FW22" i="69"/>
  <c r="FV22" i="69"/>
  <c r="FU22" i="69"/>
  <c r="FT22" i="69"/>
  <c r="FS22" i="69"/>
  <c r="FR22" i="69"/>
  <c r="FQ22" i="69"/>
  <c r="FP22" i="69"/>
  <c r="FO22" i="69"/>
  <c r="FN22" i="69"/>
  <c r="FM22" i="69"/>
  <c r="FL22" i="69"/>
  <c r="FK22" i="69"/>
  <c r="FJ22" i="69"/>
  <c r="FI22" i="69"/>
  <c r="FH22" i="69"/>
  <c r="FG22" i="69"/>
  <c r="FF22" i="69"/>
  <c r="FE22" i="69"/>
  <c r="FD22" i="69"/>
  <c r="FC22" i="69"/>
  <c r="FB22" i="69"/>
  <c r="FA22" i="69"/>
  <c r="EZ22" i="69"/>
  <c r="EY22" i="69"/>
  <c r="EX22" i="69"/>
  <c r="EW22" i="69"/>
  <c r="EV22" i="69"/>
  <c r="EU22" i="69"/>
  <c r="ET22" i="69"/>
  <c r="ES22" i="69"/>
  <c r="ER22" i="69"/>
  <c r="EQ22" i="69"/>
  <c r="EP22" i="69"/>
  <c r="EO22" i="69"/>
  <c r="EN22" i="69"/>
  <c r="EM22" i="69"/>
  <c r="EL22" i="69"/>
  <c r="EK22" i="69"/>
  <c r="EJ22" i="69"/>
  <c r="EI22" i="69"/>
  <c r="EH22" i="69"/>
  <c r="EG22" i="69"/>
  <c r="EF22" i="69"/>
  <c r="EE22" i="69"/>
  <c r="ED22" i="69"/>
  <c r="EC22" i="69"/>
  <c r="HF21" i="69"/>
  <c r="HE21" i="69"/>
  <c r="HD21" i="69"/>
  <c r="HC21" i="69"/>
  <c r="HB21" i="69"/>
  <c r="HA21" i="69"/>
  <c r="GZ21" i="69"/>
  <c r="GY21" i="69"/>
  <c r="GX21" i="69"/>
  <c r="GW21" i="69"/>
  <c r="GV21" i="69"/>
  <c r="GU21" i="69"/>
  <c r="GT21" i="69"/>
  <c r="GS21" i="69"/>
  <c r="GR21" i="69"/>
  <c r="GQ21" i="69"/>
  <c r="GP21" i="69"/>
  <c r="GO21" i="69"/>
  <c r="GN21" i="69"/>
  <c r="GM21" i="69"/>
  <c r="GL21" i="69"/>
  <c r="GK21" i="69"/>
  <c r="GJ21" i="69"/>
  <c r="GI21" i="69"/>
  <c r="GH21" i="69"/>
  <c r="GG21" i="69"/>
  <c r="GF21" i="69"/>
  <c r="GE21" i="69"/>
  <c r="GD21" i="69"/>
  <c r="GC21" i="69"/>
  <c r="GB21" i="69"/>
  <c r="GA21" i="69"/>
  <c r="FZ21" i="69"/>
  <c r="FY21" i="69"/>
  <c r="FX21" i="69"/>
  <c r="FW21" i="69"/>
  <c r="FV21" i="69"/>
  <c r="FU21" i="69"/>
  <c r="FT21" i="69"/>
  <c r="FS21" i="69"/>
  <c r="FR21" i="69"/>
  <c r="FQ21" i="69"/>
  <c r="FP21" i="69"/>
  <c r="FO21" i="69"/>
  <c r="FN21" i="69"/>
  <c r="FM21" i="69"/>
  <c r="FL21" i="69"/>
  <c r="FK21" i="69"/>
  <c r="FJ21" i="69"/>
  <c r="FI21" i="69"/>
  <c r="FH21" i="69"/>
  <c r="FG21" i="69"/>
  <c r="FF21" i="69"/>
  <c r="FE21" i="69"/>
  <c r="FD21" i="69"/>
  <c r="FC21" i="69"/>
  <c r="FB21" i="69"/>
  <c r="FA21" i="69"/>
  <c r="EZ21" i="69"/>
  <c r="EY21" i="69"/>
  <c r="EX21" i="69"/>
  <c r="EW21" i="69"/>
  <c r="EV21" i="69"/>
  <c r="EU21" i="69"/>
  <c r="ET21" i="69"/>
  <c r="ES21" i="69"/>
  <c r="ER21" i="69"/>
  <c r="EQ21" i="69"/>
  <c r="EP21" i="69"/>
  <c r="EO21" i="69"/>
  <c r="EN21" i="69"/>
  <c r="EM21" i="69"/>
  <c r="EL21" i="69"/>
  <c r="EK21" i="69"/>
  <c r="EJ21" i="69"/>
  <c r="EI21" i="69"/>
  <c r="EH21" i="69"/>
  <c r="EG21" i="69"/>
  <c r="EF21" i="69"/>
  <c r="EE21" i="69"/>
  <c r="ED21" i="69"/>
  <c r="EC21" i="69"/>
  <c r="HF20" i="69"/>
  <c r="HE20" i="69"/>
  <c r="HD20" i="69"/>
  <c r="HC20" i="69"/>
  <c r="HB20" i="69"/>
  <c r="HA20" i="69"/>
  <c r="GZ20" i="69"/>
  <c r="GY20" i="69"/>
  <c r="GX20" i="69"/>
  <c r="GW20" i="69"/>
  <c r="GV20" i="69"/>
  <c r="GU20" i="69"/>
  <c r="GT20" i="69"/>
  <c r="GS20" i="69"/>
  <c r="GR20" i="69"/>
  <c r="GQ20" i="69"/>
  <c r="GP20" i="69"/>
  <c r="GO20" i="69"/>
  <c r="GN20" i="69"/>
  <c r="GM20" i="69"/>
  <c r="GL20" i="69"/>
  <c r="GK20" i="69"/>
  <c r="GJ20" i="69"/>
  <c r="GI20" i="69"/>
  <c r="GH20" i="69"/>
  <c r="GG20" i="69"/>
  <c r="GF20" i="69"/>
  <c r="GE20" i="69"/>
  <c r="GD20" i="69"/>
  <c r="GC20" i="69"/>
  <c r="GB20" i="69"/>
  <c r="GA20" i="69"/>
  <c r="FZ20" i="69"/>
  <c r="FY20" i="69"/>
  <c r="FX20" i="69"/>
  <c r="FW20" i="69"/>
  <c r="FV20" i="69"/>
  <c r="FU20" i="69"/>
  <c r="FT20" i="69"/>
  <c r="FS20" i="69"/>
  <c r="FR20" i="69"/>
  <c r="FQ20" i="69"/>
  <c r="FP20" i="69"/>
  <c r="FO20" i="69"/>
  <c r="FN20" i="69"/>
  <c r="FM20" i="69"/>
  <c r="FL20" i="69"/>
  <c r="FK20" i="69"/>
  <c r="FJ20" i="69"/>
  <c r="FI20" i="69"/>
  <c r="FH20" i="69"/>
  <c r="FG20" i="69"/>
  <c r="FF20" i="69"/>
  <c r="FE20" i="69"/>
  <c r="FD20" i="69"/>
  <c r="FC20" i="69"/>
  <c r="FB20" i="69"/>
  <c r="FA20" i="69"/>
  <c r="EZ20" i="69"/>
  <c r="EY20" i="69"/>
  <c r="EX20" i="69"/>
  <c r="EW20" i="69"/>
  <c r="EV20" i="69"/>
  <c r="EU20" i="69"/>
  <c r="ET20" i="69"/>
  <c r="ES20" i="69"/>
  <c r="ER20" i="69"/>
  <c r="EQ20" i="69"/>
  <c r="EP20" i="69"/>
  <c r="EO20" i="69"/>
  <c r="EN20" i="69"/>
  <c r="EM20" i="69"/>
  <c r="EL20" i="69"/>
  <c r="EK20" i="69"/>
  <c r="EJ20" i="69"/>
  <c r="EI20" i="69"/>
  <c r="EH20" i="69"/>
  <c r="EG20" i="69"/>
  <c r="EF20" i="69"/>
  <c r="EE20" i="69"/>
  <c r="ED20" i="69"/>
  <c r="EC20" i="69"/>
  <c r="HF19" i="69"/>
  <c r="HE19" i="69"/>
  <c r="HD19" i="69"/>
  <c r="HC19" i="69"/>
  <c r="HB19" i="69"/>
  <c r="HA19" i="69"/>
  <c r="GZ19" i="69"/>
  <c r="GY19" i="69"/>
  <c r="GX19" i="69"/>
  <c r="GW19" i="69"/>
  <c r="GV19" i="69"/>
  <c r="GU19" i="69"/>
  <c r="GT19" i="69"/>
  <c r="GS19" i="69"/>
  <c r="GR19" i="69"/>
  <c r="GQ19" i="69"/>
  <c r="GP19" i="69"/>
  <c r="GO19" i="69"/>
  <c r="GN19" i="69"/>
  <c r="GM19" i="69"/>
  <c r="GL19" i="69"/>
  <c r="GK19" i="69"/>
  <c r="GJ19" i="69"/>
  <c r="GI19" i="69"/>
  <c r="GH19" i="69"/>
  <c r="GG19" i="69"/>
  <c r="GF19" i="69"/>
  <c r="GE19" i="69"/>
  <c r="GD19" i="69"/>
  <c r="GC19" i="69"/>
  <c r="GB19" i="69"/>
  <c r="GA19" i="69"/>
  <c r="FZ19" i="69"/>
  <c r="FY19" i="69"/>
  <c r="FX19" i="69"/>
  <c r="FW19" i="69"/>
  <c r="FV19" i="69"/>
  <c r="FU19" i="69"/>
  <c r="FT19" i="69"/>
  <c r="FS19" i="69"/>
  <c r="FR19" i="69"/>
  <c r="FQ19" i="69"/>
  <c r="FP19" i="69"/>
  <c r="FO19" i="69"/>
  <c r="FN19" i="69"/>
  <c r="FM19" i="69"/>
  <c r="FL19" i="69"/>
  <c r="FK19" i="69"/>
  <c r="FJ19" i="69"/>
  <c r="FI19" i="69"/>
  <c r="FH19" i="69"/>
  <c r="FG19" i="69"/>
  <c r="FF19" i="69"/>
  <c r="FE19" i="69"/>
  <c r="FD19" i="69"/>
  <c r="FC19" i="69"/>
  <c r="FB19" i="69"/>
  <c r="FA19" i="69"/>
  <c r="EZ19" i="69"/>
  <c r="EY19" i="69"/>
  <c r="EX19" i="69"/>
  <c r="EW19" i="69"/>
  <c r="EV19" i="69"/>
  <c r="EU19" i="69"/>
  <c r="ET19" i="69"/>
  <c r="ES19" i="69"/>
  <c r="ER19" i="69"/>
  <c r="EQ19" i="69"/>
  <c r="EP19" i="69"/>
  <c r="EO19" i="69"/>
  <c r="EN19" i="69"/>
  <c r="EM19" i="69"/>
  <c r="EL19" i="69"/>
  <c r="EK19" i="69"/>
  <c r="EJ19" i="69"/>
  <c r="EI19" i="69"/>
  <c r="EH19" i="69"/>
  <c r="EG19" i="69"/>
  <c r="EF19" i="69"/>
  <c r="EE19" i="69"/>
  <c r="ED19" i="69"/>
  <c r="EC19" i="69"/>
  <c r="HF18" i="69"/>
  <c r="HE18" i="69"/>
  <c r="HD18" i="69"/>
  <c r="HC18" i="69"/>
  <c r="HB18" i="69"/>
  <c r="HA18" i="69"/>
  <c r="GZ18" i="69"/>
  <c r="GY18" i="69"/>
  <c r="GX18" i="69"/>
  <c r="GW18" i="69"/>
  <c r="GV18" i="69"/>
  <c r="GU18" i="69"/>
  <c r="GT18" i="69"/>
  <c r="GS18" i="69"/>
  <c r="GR18" i="69"/>
  <c r="GQ18" i="69"/>
  <c r="GP18" i="69"/>
  <c r="GO18" i="69"/>
  <c r="GN18" i="69"/>
  <c r="GM18" i="69"/>
  <c r="GL18" i="69"/>
  <c r="GK18" i="69"/>
  <c r="GJ18" i="69"/>
  <c r="GI18" i="69"/>
  <c r="GH18" i="69"/>
  <c r="GG18" i="69"/>
  <c r="GF18" i="69"/>
  <c r="GE18" i="69"/>
  <c r="GD18" i="69"/>
  <c r="GC18" i="69"/>
  <c r="GB18" i="69"/>
  <c r="GA18" i="69"/>
  <c r="FZ18" i="69"/>
  <c r="FY18" i="69"/>
  <c r="FX18" i="69"/>
  <c r="FW18" i="69"/>
  <c r="FV18" i="69"/>
  <c r="FU18" i="69"/>
  <c r="FT18" i="69"/>
  <c r="FS18" i="69"/>
  <c r="FR18" i="69"/>
  <c r="FQ18" i="69"/>
  <c r="FP18" i="69"/>
  <c r="FO18" i="69"/>
  <c r="FN18" i="69"/>
  <c r="FM18" i="69"/>
  <c r="FL18" i="69"/>
  <c r="FK18" i="69"/>
  <c r="FJ18" i="69"/>
  <c r="FI18" i="69"/>
  <c r="FH18" i="69"/>
  <c r="FG18" i="69"/>
  <c r="FF18" i="69"/>
  <c r="FE18" i="69"/>
  <c r="FD18" i="69"/>
  <c r="FC18" i="69"/>
  <c r="FB18" i="69"/>
  <c r="FA18" i="69"/>
  <c r="EZ18" i="69"/>
  <c r="EY18" i="69"/>
  <c r="EX18" i="69"/>
  <c r="EW18" i="69"/>
  <c r="EV18" i="69"/>
  <c r="EU18" i="69"/>
  <c r="ET18" i="69"/>
  <c r="ES18" i="69"/>
  <c r="ER18" i="69"/>
  <c r="EQ18" i="69"/>
  <c r="EP18" i="69"/>
  <c r="EO18" i="69"/>
  <c r="EN18" i="69"/>
  <c r="EM18" i="69"/>
  <c r="EL18" i="69"/>
  <c r="EK18" i="69"/>
  <c r="EJ18" i="69"/>
  <c r="EI18" i="69"/>
  <c r="EH18" i="69"/>
  <c r="EG18" i="69"/>
  <c r="EF18" i="69"/>
  <c r="EE18" i="69"/>
  <c r="ED18" i="69"/>
  <c r="EC18" i="69"/>
  <c r="HF17" i="69"/>
  <c r="HE17" i="69"/>
  <c r="HD17" i="69"/>
  <c r="HC17" i="69"/>
  <c r="HB17" i="69"/>
  <c r="HA17" i="69"/>
  <c r="GZ17" i="69"/>
  <c r="GY17" i="69"/>
  <c r="GX17" i="69"/>
  <c r="GW17" i="69"/>
  <c r="GV17" i="69"/>
  <c r="GU17" i="69"/>
  <c r="GT17" i="69"/>
  <c r="GS17" i="69"/>
  <c r="GR17" i="69"/>
  <c r="GQ17" i="69"/>
  <c r="GP17" i="69"/>
  <c r="GO17" i="69"/>
  <c r="GN17" i="69"/>
  <c r="GM17" i="69"/>
  <c r="GL17" i="69"/>
  <c r="GK17" i="69"/>
  <c r="GJ17" i="69"/>
  <c r="GI17" i="69"/>
  <c r="GH17" i="69"/>
  <c r="GG17" i="69"/>
  <c r="GF17" i="69"/>
  <c r="GE17" i="69"/>
  <c r="GD17" i="69"/>
  <c r="GC17" i="69"/>
  <c r="GB17" i="69"/>
  <c r="GA17" i="69"/>
  <c r="FZ17" i="69"/>
  <c r="FY17" i="69"/>
  <c r="FX17" i="69"/>
  <c r="FW17" i="69"/>
  <c r="FV17" i="69"/>
  <c r="FU17" i="69"/>
  <c r="FT17" i="69"/>
  <c r="FS17" i="69"/>
  <c r="FR17" i="69"/>
  <c r="FQ17" i="69"/>
  <c r="FP17" i="69"/>
  <c r="FO17" i="69"/>
  <c r="FN17" i="69"/>
  <c r="FM17" i="69"/>
  <c r="FL17" i="69"/>
  <c r="FK17" i="69"/>
  <c r="FJ17" i="69"/>
  <c r="FI17" i="69"/>
  <c r="FH17" i="69"/>
  <c r="FG17" i="69"/>
  <c r="FF17" i="69"/>
  <c r="FE17" i="69"/>
  <c r="FD17" i="69"/>
  <c r="FC17" i="69"/>
  <c r="FB17" i="69"/>
  <c r="FA17" i="69"/>
  <c r="EZ17" i="69"/>
  <c r="EY17" i="69"/>
  <c r="EX17" i="69"/>
  <c r="EW17" i="69"/>
  <c r="EV17" i="69"/>
  <c r="EU17" i="69"/>
  <c r="ET17" i="69"/>
  <c r="ES17" i="69"/>
  <c r="ER17" i="69"/>
  <c r="EQ17" i="69"/>
  <c r="EP17" i="69"/>
  <c r="EO17" i="69"/>
  <c r="EN17" i="69"/>
  <c r="EM17" i="69"/>
  <c r="EL17" i="69"/>
  <c r="EK17" i="69"/>
  <c r="EJ17" i="69"/>
  <c r="EI17" i="69"/>
  <c r="EH17" i="69"/>
  <c r="EG17" i="69"/>
  <c r="EF17" i="69"/>
  <c r="EE17" i="69"/>
  <c r="ED17" i="69"/>
  <c r="EC17" i="69"/>
  <c r="HF16" i="69"/>
  <c r="HE16" i="69"/>
  <c r="HD16" i="69"/>
  <c r="HC16" i="69"/>
  <c r="HB16" i="69"/>
  <c r="HA16" i="69"/>
  <c r="GZ16" i="69"/>
  <c r="GY16" i="69"/>
  <c r="GX16" i="69"/>
  <c r="GW16" i="69"/>
  <c r="GV16" i="69"/>
  <c r="GU16" i="69"/>
  <c r="GT16" i="69"/>
  <c r="GS16" i="69"/>
  <c r="GR16" i="69"/>
  <c r="GQ16" i="69"/>
  <c r="GP16" i="69"/>
  <c r="GO16" i="69"/>
  <c r="GN16" i="69"/>
  <c r="GM16" i="69"/>
  <c r="GL16" i="69"/>
  <c r="GK16" i="69"/>
  <c r="GJ16" i="69"/>
  <c r="GI16" i="69"/>
  <c r="GH16" i="69"/>
  <c r="GG16" i="69"/>
  <c r="GF16" i="69"/>
  <c r="GE16" i="69"/>
  <c r="GD16" i="69"/>
  <c r="GC16" i="69"/>
  <c r="GB16" i="69"/>
  <c r="GA16" i="69"/>
  <c r="FZ16" i="69"/>
  <c r="FY16" i="69"/>
  <c r="FX16" i="69"/>
  <c r="FW16" i="69"/>
  <c r="FV16" i="69"/>
  <c r="FU16" i="69"/>
  <c r="FT16" i="69"/>
  <c r="FS16" i="69"/>
  <c r="FR16" i="69"/>
  <c r="FQ16" i="69"/>
  <c r="FP16" i="69"/>
  <c r="FO16" i="69"/>
  <c r="FN16" i="69"/>
  <c r="FM16" i="69"/>
  <c r="FL16" i="69"/>
  <c r="FK16" i="69"/>
  <c r="FJ16" i="69"/>
  <c r="FI16" i="69"/>
  <c r="FH16" i="69"/>
  <c r="FG16" i="69"/>
  <c r="FF16" i="69"/>
  <c r="FE16" i="69"/>
  <c r="FD16" i="69"/>
  <c r="FC16" i="69"/>
  <c r="FB16" i="69"/>
  <c r="FA16" i="69"/>
  <c r="EZ16" i="69"/>
  <c r="EY16" i="69"/>
  <c r="EX16" i="69"/>
  <c r="EW16" i="69"/>
  <c r="EV16" i="69"/>
  <c r="EU16" i="69"/>
  <c r="ET16" i="69"/>
  <c r="ES16" i="69"/>
  <c r="ER16" i="69"/>
  <c r="EQ16" i="69"/>
  <c r="EP16" i="69"/>
  <c r="EO16" i="69"/>
  <c r="EN16" i="69"/>
  <c r="EM16" i="69"/>
  <c r="EL16" i="69"/>
  <c r="EK16" i="69"/>
  <c r="EJ16" i="69"/>
  <c r="EI16" i="69"/>
  <c r="EH16" i="69"/>
  <c r="EG16" i="69"/>
  <c r="EF16" i="69"/>
  <c r="EE16" i="69"/>
  <c r="ED16" i="69"/>
  <c r="EC16" i="69"/>
  <c r="HF15" i="69"/>
  <c r="HE15" i="69"/>
  <c r="HD15" i="69"/>
  <c r="HC15" i="69"/>
  <c r="HB15" i="69"/>
  <c r="HA15" i="69"/>
  <c r="GZ15" i="69"/>
  <c r="GY15" i="69"/>
  <c r="GX15" i="69"/>
  <c r="GW15" i="69"/>
  <c r="GV15" i="69"/>
  <c r="GU15" i="69"/>
  <c r="GT15" i="69"/>
  <c r="GS15" i="69"/>
  <c r="GR15" i="69"/>
  <c r="GQ15" i="69"/>
  <c r="GP15" i="69"/>
  <c r="GO15" i="69"/>
  <c r="GN15" i="69"/>
  <c r="GM15" i="69"/>
  <c r="GL15" i="69"/>
  <c r="GK15" i="69"/>
  <c r="GJ15" i="69"/>
  <c r="GI15" i="69"/>
  <c r="GH15" i="69"/>
  <c r="GG15" i="69"/>
  <c r="GF15" i="69"/>
  <c r="GE15" i="69"/>
  <c r="GD15" i="69"/>
  <c r="GC15" i="69"/>
  <c r="GB15" i="69"/>
  <c r="GA15" i="69"/>
  <c r="FZ15" i="69"/>
  <c r="FY15" i="69"/>
  <c r="FX15" i="69"/>
  <c r="FW15" i="69"/>
  <c r="FV15" i="69"/>
  <c r="FU15" i="69"/>
  <c r="FT15" i="69"/>
  <c r="FS15" i="69"/>
  <c r="FR15" i="69"/>
  <c r="FQ15" i="69"/>
  <c r="FP15" i="69"/>
  <c r="FO15" i="69"/>
  <c r="FN15" i="69"/>
  <c r="FM15" i="69"/>
  <c r="FL15" i="69"/>
  <c r="FK15" i="69"/>
  <c r="FJ15" i="69"/>
  <c r="FI15" i="69"/>
  <c r="FH15" i="69"/>
  <c r="FG15" i="69"/>
  <c r="FF15" i="69"/>
  <c r="FE15" i="69"/>
  <c r="FD15" i="69"/>
  <c r="FC15" i="69"/>
  <c r="FB15" i="69"/>
  <c r="FA15" i="69"/>
  <c r="EZ15" i="69"/>
  <c r="EY15" i="69"/>
  <c r="EX15" i="69"/>
  <c r="EW15" i="69"/>
  <c r="EV15" i="69"/>
  <c r="EU15" i="69"/>
  <c r="ET15" i="69"/>
  <c r="ES15" i="69"/>
  <c r="ER15" i="69"/>
  <c r="EQ15" i="69"/>
  <c r="EP15" i="69"/>
  <c r="EO15" i="69"/>
  <c r="EN15" i="69"/>
  <c r="EM15" i="69"/>
  <c r="EL15" i="69"/>
  <c r="EK15" i="69"/>
  <c r="EJ15" i="69"/>
  <c r="EI15" i="69"/>
  <c r="EH15" i="69"/>
  <c r="EG15" i="69"/>
  <c r="EF15" i="69"/>
  <c r="EE15" i="69"/>
  <c r="ED15" i="69"/>
  <c r="EC15" i="69"/>
  <c r="HF14" i="69"/>
  <c r="HE14" i="69"/>
  <c r="HD14" i="69"/>
  <c r="HC14" i="69"/>
  <c r="HB14" i="69"/>
  <c r="HA14" i="69"/>
  <c r="GZ14" i="69"/>
  <c r="GY14" i="69"/>
  <c r="GX14" i="69"/>
  <c r="GW14" i="69"/>
  <c r="GV14" i="69"/>
  <c r="GU14" i="69"/>
  <c r="GT14" i="69"/>
  <c r="GS14" i="69"/>
  <c r="GR14" i="69"/>
  <c r="GQ14" i="69"/>
  <c r="GP14" i="69"/>
  <c r="GO14" i="69"/>
  <c r="GN14" i="69"/>
  <c r="GM14" i="69"/>
  <c r="GL14" i="69"/>
  <c r="GK14" i="69"/>
  <c r="GJ14" i="69"/>
  <c r="GI14" i="69"/>
  <c r="GH14" i="69"/>
  <c r="GG14" i="69"/>
  <c r="GF14" i="69"/>
  <c r="GE14" i="69"/>
  <c r="GD14" i="69"/>
  <c r="GC14" i="69"/>
  <c r="GB14" i="69"/>
  <c r="GA14" i="69"/>
  <c r="FZ14" i="69"/>
  <c r="FY14" i="69"/>
  <c r="FX14" i="69"/>
  <c r="FW14" i="69"/>
  <c r="FV14" i="69"/>
  <c r="FU14" i="69"/>
  <c r="FT14" i="69"/>
  <c r="FS14" i="69"/>
  <c r="FR14" i="69"/>
  <c r="FQ14" i="69"/>
  <c r="FP14" i="69"/>
  <c r="FO14" i="69"/>
  <c r="FN14" i="69"/>
  <c r="FM14" i="69"/>
  <c r="FL14" i="69"/>
  <c r="FK14" i="69"/>
  <c r="FJ14" i="69"/>
  <c r="FI14" i="69"/>
  <c r="FH14" i="69"/>
  <c r="FG14" i="69"/>
  <c r="FF14" i="69"/>
  <c r="FE14" i="69"/>
  <c r="FD14" i="69"/>
  <c r="FC14" i="69"/>
  <c r="FB14" i="69"/>
  <c r="FA14" i="69"/>
  <c r="EZ14" i="69"/>
  <c r="EY14" i="69"/>
  <c r="EX14" i="69"/>
  <c r="EW14" i="69"/>
  <c r="EV14" i="69"/>
  <c r="EU14" i="69"/>
  <c r="ET14" i="69"/>
  <c r="ES14" i="69"/>
  <c r="ER14" i="69"/>
  <c r="EQ14" i="69"/>
  <c r="EP14" i="69"/>
  <c r="EO14" i="69"/>
  <c r="EN14" i="69"/>
  <c r="EM14" i="69"/>
  <c r="EL14" i="69"/>
  <c r="EK14" i="69"/>
  <c r="EJ14" i="69"/>
  <c r="EI14" i="69"/>
  <c r="EH14" i="69"/>
  <c r="EG14" i="69"/>
  <c r="EF14" i="69"/>
  <c r="EE14" i="69"/>
  <c r="ED14" i="69"/>
  <c r="EC14" i="69"/>
  <c r="HF13" i="69"/>
  <c r="HE13" i="69"/>
  <c r="HD13" i="69"/>
  <c r="HC13" i="69"/>
  <c r="HB13" i="69"/>
  <c r="HA13" i="69"/>
  <c r="GZ13" i="69"/>
  <c r="GY13" i="69"/>
  <c r="GX13" i="69"/>
  <c r="GW13" i="69"/>
  <c r="GV13" i="69"/>
  <c r="GU13" i="69"/>
  <c r="GT13" i="69"/>
  <c r="GS13" i="69"/>
  <c r="GR13" i="69"/>
  <c r="GQ13" i="69"/>
  <c r="GP13" i="69"/>
  <c r="GO13" i="69"/>
  <c r="GN13" i="69"/>
  <c r="GM13" i="69"/>
  <c r="GL13" i="69"/>
  <c r="GK13" i="69"/>
  <c r="GJ13" i="69"/>
  <c r="GI13" i="69"/>
  <c r="GH13" i="69"/>
  <c r="GG13" i="69"/>
  <c r="GF13" i="69"/>
  <c r="GE13" i="69"/>
  <c r="GD13" i="69"/>
  <c r="GC13" i="69"/>
  <c r="GB13" i="69"/>
  <c r="GA13" i="69"/>
  <c r="FZ13" i="69"/>
  <c r="FY13" i="69"/>
  <c r="FX13" i="69"/>
  <c r="FW13" i="69"/>
  <c r="FV13" i="69"/>
  <c r="FU13" i="69"/>
  <c r="FT13" i="69"/>
  <c r="FS13" i="69"/>
  <c r="FR13" i="69"/>
  <c r="FQ13" i="69"/>
  <c r="FP13" i="69"/>
  <c r="FO13" i="69"/>
  <c r="FN13" i="69"/>
  <c r="FM13" i="69"/>
  <c r="FL13" i="69"/>
  <c r="FK13" i="69"/>
  <c r="FJ13" i="69"/>
  <c r="FI13" i="69"/>
  <c r="FH13" i="69"/>
  <c r="FG13" i="69"/>
  <c r="FF13" i="69"/>
  <c r="FE13" i="69"/>
  <c r="FD13" i="69"/>
  <c r="FC13" i="69"/>
  <c r="FB13" i="69"/>
  <c r="FA13" i="69"/>
  <c r="EZ13" i="69"/>
  <c r="EY13" i="69"/>
  <c r="EX13" i="69"/>
  <c r="EW13" i="69"/>
  <c r="EV13" i="69"/>
  <c r="EU13" i="69"/>
  <c r="ET13" i="69"/>
  <c r="ES13" i="69"/>
  <c r="ER13" i="69"/>
  <c r="EQ13" i="69"/>
  <c r="EP13" i="69"/>
  <c r="EO13" i="69"/>
  <c r="EN13" i="69"/>
  <c r="EM13" i="69"/>
  <c r="EL13" i="69"/>
  <c r="EK13" i="69"/>
  <c r="EJ13" i="69"/>
  <c r="EI13" i="69"/>
  <c r="EH13" i="69"/>
  <c r="EG13" i="69"/>
  <c r="EF13" i="69"/>
  <c r="EE13" i="69"/>
  <c r="ED13" i="69"/>
  <c r="EC13" i="69"/>
  <c r="HF12" i="69"/>
  <c r="HE12" i="69"/>
  <c r="HD12" i="69"/>
  <c r="HC12" i="69"/>
  <c r="HB12" i="69"/>
  <c r="HA12" i="69"/>
  <c r="GZ12" i="69"/>
  <c r="GY12" i="69"/>
  <c r="GX12" i="69"/>
  <c r="GW12" i="69"/>
  <c r="GV12" i="69"/>
  <c r="GU12" i="69"/>
  <c r="GT12" i="69"/>
  <c r="GS12" i="69"/>
  <c r="GR12" i="69"/>
  <c r="GQ12" i="69"/>
  <c r="GP12" i="69"/>
  <c r="GO12" i="69"/>
  <c r="GN12" i="69"/>
  <c r="GM12" i="69"/>
  <c r="GL12" i="69"/>
  <c r="GK12" i="69"/>
  <c r="GJ12" i="69"/>
  <c r="GI12" i="69"/>
  <c r="GH12" i="69"/>
  <c r="GG12" i="69"/>
  <c r="GF12" i="69"/>
  <c r="GE12" i="69"/>
  <c r="GD12" i="69"/>
  <c r="GC12" i="69"/>
  <c r="GB12" i="69"/>
  <c r="GA12" i="69"/>
  <c r="FZ12" i="69"/>
  <c r="FY12" i="69"/>
  <c r="FX12" i="69"/>
  <c r="FW12" i="69"/>
  <c r="FV12" i="69"/>
  <c r="FU12" i="69"/>
  <c r="FT12" i="69"/>
  <c r="FS12" i="69"/>
  <c r="FR12" i="69"/>
  <c r="FQ12" i="69"/>
  <c r="FP12" i="69"/>
  <c r="FO12" i="69"/>
  <c r="FN12" i="69"/>
  <c r="FM12" i="69"/>
  <c r="FL12" i="69"/>
  <c r="FK12" i="69"/>
  <c r="FJ12" i="69"/>
  <c r="FI12" i="69"/>
  <c r="FH12" i="69"/>
  <c r="FG12" i="69"/>
  <c r="FF12" i="69"/>
  <c r="FE12" i="69"/>
  <c r="FD12" i="69"/>
  <c r="FC12" i="69"/>
  <c r="FB12" i="69"/>
  <c r="FA12" i="69"/>
  <c r="EZ12" i="69"/>
  <c r="EY12" i="69"/>
  <c r="EX12" i="69"/>
  <c r="EW12" i="69"/>
  <c r="EV12" i="69"/>
  <c r="EU12" i="69"/>
  <c r="ET12" i="69"/>
  <c r="ES12" i="69"/>
  <c r="ER12" i="69"/>
  <c r="EQ12" i="69"/>
  <c r="EP12" i="69"/>
  <c r="EO12" i="69"/>
  <c r="EN12" i="69"/>
  <c r="EM12" i="69"/>
  <c r="EL12" i="69"/>
  <c r="EK12" i="69"/>
  <c r="EJ12" i="69"/>
  <c r="EI12" i="69"/>
  <c r="EH12" i="69"/>
  <c r="EG12" i="69"/>
  <c r="EF12" i="69"/>
  <c r="EE12" i="69"/>
  <c r="ED12" i="69"/>
  <c r="EC12" i="69"/>
  <c r="HF11" i="69"/>
  <c r="HE11" i="69"/>
  <c r="HD11" i="69"/>
  <c r="HC11" i="69"/>
  <c r="HB11" i="69"/>
  <c r="HA11" i="69"/>
  <c r="GZ11" i="69"/>
  <c r="GY11" i="69"/>
  <c r="GX11" i="69"/>
  <c r="GW11" i="69"/>
  <c r="GV11" i="69"/>
  <c r="GU11" i="69"/>
  <c r="GT11" i="69"/>
  <c r="GS11" i="69"/>
  <c r="GR11" i="69"/>
  <c r="GQ11" i="69"/>
  <c r="GP11" i="69"/>
  <c r="GO11" i="69"/>
  <c r="GN11" i="69"/>
  <c r="GM11" i="69"/>
  <c r="GL11" i="69"/>
  <c r="GK11" i="69"/>
  <c r="GJ11" i="69"/>
  <c r="GI11" i="69"/>
  <c r="GH11" i="69"/>
  <c r="GG11" i="69"/>
  <c r="GF11" i="69"/>
  <c r="GE11" i="69"/>
  <c r="GD11" i="69"/>
  <c r="GC11" i="69"/>
  <c r="GB11" i="69"/>
  <c r="GA11" i="69"/>
  <c r="FZ11" i="69"/>
  <c r="FY11" i="69"/>
  <c r="FX11" i="69"/>
  <c r="FW11" i="69"/>
  <c r="FV11" i="69"/>
  <c r="FU11" i="69"/>
  <c r="FT11" i="69"/>
  <c r="FS11" i="69"/>
  <c r="FR11" i="69"/>
  <c r="FQ11" i="69"/>
  <c r="FP11" i="69"/>
  <c r="FO11" i="69"/>
  <c r="FN11" i="69"/>
  <c r="FM11" i="69"/>
  <c r="FL11" i="69"/>
  <c r="FK11" i="69"/>
  <c r="FJ11" i="69"/>
  <c r="FI11" i="69"/>
  <c r="FH11" i="69"/>
  <c r="FG11" i="69"/>
  <c r="FF11" i="69"/>
  <c r="FE11" i="69"/>
  <c r="FD11" i="69"/>
  <c r="FC11" i="69"/>
  <c r="FB11" i="69"/>
  <c r="FA11" i="69"/>
  <c r="EZ11" i="69"/>
  <c r="EY11" i="69"/>
  <c r="EX11" i="69"/>
  <c r="EW11" i="69"/>
  <c r="EV11" i="69"/>
  <c r="EU11" i="69"/>
  <c r="ET11" i="69"/>
  <c r="ES11" i="69"/>
  <c r="ER11" i="69"/>
  <c r="EQ11" i="69"/>
  <c r="EP11" i="69"/>
  <c r="EO11" i="69"/>
  <c r="EN11" i="69"/>
  <c r="EM11" i="69"/>
  <c r="EL11" i="69"/>
  <c r="EK11" i="69"/>
  <c r="EJ11" i="69"/>
  <c r="EI11" i="69"/>
  <c r="EH11" i="69"/>
  <c r="EG11" i="69"/>
  <c r="EF11" i="69"/>
  <c r="EE11" i="69"/>
  <c r="ED11" i="69"/>
  <c r="EC11" i="69"/>
  <c r="HF10" i="69"/>
  <c r="HE10" i="69"/>
  <c r="HD10" i="69"/>
  <c r="HC10" i="69"/>
  <c r="HB10" i="69"/>
  <c r="HA10" i="69"/>
  <c r="GZ10" i="69"/>
  <c r="GY10" i="69"/>
  <c r="GX10" i="69"/>
  <c r="GW10" i="69"/>
  <c r="GV10" i="69"/>
  <c r="GU10" i="69"/>
  <c r="GT10" i="69"/>
  <c r="GS10" i="69"/>
  <c r="GR10" i="69"/>
  <c r="GQ10" i="69"/>
  <c r="GP10" i="69"/>
  <c r="GO10" i="69"/>
  <c r="GN10" i="69"/>
  <c r="GM10" i="69"/>
  <c r="GL10" i="69"/>
  <c r="GK10" i="69"/>
  <c r="GJ10" i="69"/>
  <c r="GI10" i="69"/>
  <c r="GH10" i="69"/>
  <c r="GG10" i="69"/>
  <c r="GF10" i="69"/>
  <c r="GE10" i="69"/>
  <c r="GD10" i="69"/>
  <c r="GC10" i="69"/>
  <c r="GB10" i="69"/>
  <c r="GA10" i="69"/>
  <c r="FZ10" i="69"/>
  <c r="FY10" i="69"/>
  <c r="FX10" i="69"/>
  <c r="FW10" i="69"/>
  <c r="FV10" i="69"/>
  <c r="FU10" i="69"/>
  <c r="FT10" i="69"/>
  <c r="FS10" i="69"/>
  <c r="FR10" i="69"/>
  <c r="FQ10" i="69"/>
  <c r="FP10" i="69"/>
  <c r="FO10" i="69"/>
  <c r="FN10" i="69"/>
  <c r="FM10" i="69"/>
  <c r="FL10" i="69"/>
  <c r="FK10" i="69"/>
  <c r="FJ10" i="69"/>
  <c r="FI10" i="69"/>
  <c r="FH10" i="69"/>
  <c r="FG10" i="69"/>
  <c r="FF10" i="69"/>
  <c r="FE10" i="69"/>
  <c r="FD10" i="69"/>
  <c r="FC10" i="69"/>
  <c r="FB10" i="69"/>
  <c r="FA10" i="69"/>
  <c r="EZ10" i="69"/>
  <c r="EY10" i="69"/>
  <c r="EX10" i="69"/>
  <c r="EW10" i="69"/>
  <c r="EV10" i="69"/>
  <c r="EU10" i="69"/>
  <c r="ET10" i="69"/>
  <c r="ES10" i="69"/>
  <c r="ER10" i="69"/>
  <c r="EQ10" i="69"/>
  <c r="EP10" i="69"/>
  <c r="EO10" i="69"/>
  <c r="EN10" i="69"/>
  <c r="EM10" i="69"/>
  <c r="EL10" i="69"/>
  <c r="EK10" i="69"/>
  <c r="EJ10" i="69"/>
  <c r="EI10" i="69"/>
  <c r="EH10" i="69"/>
  <c r="EG10" i="69"/>
  <c r="EF10" i="69"/>
  <c r="EE10" i="69"/>
  <c r="ED10" i="69"/>
  <c r="EC10" i="69"/>
  <c r="HF9" i="69"/>
  <c r="HE9" i="69"/>
  <c r="HD9" i="69"/>
  <c r="HC9" i="69"/>
  <c r="HB9" i="69"/>
  <c r="HA9" i="69"/>
  <c r="GZ9" i="69"/>
  <c r="GY9" i="69"/>
  <c r="GX9" i="69"/>
  <c r="GW9" i="69"/>
  <c r="GV9" i="69"/>
  <c r="GU9" i="69"/>
  <c r="GT9" i="69"/>
  <c r="GS9" i="69"/>
  <c r="GR9" i="69"/>
  <c r="GQ9" i="69"/>
  <c r="GP9" i="69"/>
  <c r="GO9" i="69"/>
  <c r="GN9" i="69"/>
  <c r="GM9" i="69"/>
  <c r="GL9" i="69"/>
  <c r="GK9" i="69"/>
  <c r="GJ9" i="69"/>
  <c r="GI9" i="69"/>
  <c r="GH9" i="69"/>
  <c r="GG9" i="69"/>
  <c r="GF9" i="69"/>
  <c r="GE9" i="69"/>
  <c r="GD9" i="69"/>
  <c r="GC9" i="69"/>
  <c r="GB9" i="69"/>
  <c r="GA9" i="69"/>
  <c r="FZ9" i="69"/>
  <c r="FY9" i="69"/>
  <c r="FX9" i="69"/>
  <c r="FW9" i="69"/>
  <c r="FV9" i="69"/>
  <c r="FU9" i="69"/>
  <c r="FT9" i="69"/>
  <c r="FS9" i="69"/>
  <c r="FR9" i="69"/>
  <c r="FQ9" i="69"/>
  <c r="FP9" i="69"/>
  <c r="FO9" i="69"/>
  <c r="FN9" i="69"/>
  <c r="FM9" i="69"/>
  <c r="FL9" i="69"/>
  <c r="FK9" i="69"/>
  <c r="FJ9" i="69"/>
  <c r="FI9" i="69"/>
  <c r="FH9" i="69"/>
  <c r="FG9" i="69"/>
  <c r="FF9" i="69"/>
  <c r="FE9" i="69"/>
  <c r="FD9" i="69"/>
  <c r="FC9" i="69"/>
  <c r="FB9" i="69"/>
  <c r="FA9" i="69"/>
  <c r="EZ9" i="69"/>
  <c r="EY9" i="69"/>
  <c r="EX9" i="69"/>
  <c r="EW9" i="69"/>
  <c r="EV9" i="69"/>
  <c r="EU9" i="69"/>
  <c r="ET9" i="69"/>
  <c r="ES9" i="69"/>
  <c r="ER9" i="69"/>
  <c r="EQ9" i="69"/>
  <c r="EP9" i="69"/>
  <c r="EO9" i="69"/>
  <c r="EN9" i="69"/>
  <c r="EM9" i="69"/>
  <c r="EL9" i="69"/>
  <c r="EK9" i="69"/>
  <c r="EJ9" i="69"/>
  <c r="EI9" i="69"/>
  <c r="EH9" i="69"/>
  <c r="EG9" i="69"/>
  <c r="EF9" i="69"/>
  <c r="EE9" i="69"/>
  <c r="ED9" i="69"/>
  <c r="EC9" i="69"/>
  <c r="HF8" i="69"/>
  <c r="HE8" i="69"/>
  <c r="HD8" i="69"/>
  <c r="HC8" i="69"/>
  <c r="HB8" i="69"/>
  <c r="HA8" i="69"/>
  <c r="GZ8" i="69"/>
  <c r="GY8" i="69"/>
  <c r="GX8" i="69"/>
  <c r="GW8" i="69"/>
  <c r="GV8" i="69"/>
  <c r="GU8" i="69"/>
  <c r="GT8" i="69"/>
  <c r="GS8" i="69"/>
  <c r="GR8" i="69"/>
  <c r="GQ8" i="69"/>
  <c r="GP8" i="69"/>
  <c r="GO8" i="69"/>
  <c r="GN8" i="69"/>
  <c r="GM8" i="69"/>
  <c r="GL8" i="69"/>
  <c r="GK8" i="69"/>
  <c r="GJ8" i="69"/>
  <c r="GI8" i="69"/>
  <c r="GH8" i="69"/>
  <c r="GG8" i="69"/>
  <c r="GF8" i="69"/>
  <c r="GE8" i="69"/>
  <c r="GD8" i="69"/>
  <c r="GC8" i="69"/>
  <c r="GB8" i="69"/>
  <c r="GA8" i="69"/>
  <c r="FZ8" i="69"/>
  <c r="FY8" i="69"/>
  <c r="FX8" i="69"/>
  <c r="FW8" i="69"/>
  <c r="FV8" i="69"/>
  <c r="FU8" i="69"/>
  <c r="FT8" i="69"/>
  <c r="FS8" i="69"/>
  <c r="FR8" i="69"/>
  <c r="FQ8" i="69"/>
  <c r="FP8" i="69"/>
  <c r="FO8" i="69"/>
  <c r="FN8" i="69"/>
  <c r="FM8" i="69"/>
  <c r="FL8" i="69"/>
  <c r="FK8" i="69"/>
  <c r="FJ8" i="69"/>
  <c r="FI8" i="69"/>
  <c r="FH8" i="69"/>
  <c r="FG8" i="69"/>
  <c r="FF8" i="69"/>
  <c r="FE8" i="69"/>
  <c r="FD8" i="69"/>
  <c r="FC8" i="69"/>
  <c r="FB8" i="69"/>
  <c r="FA8" i="69"/>
  <c r="EZ8" i="69"/>
  <c r="EY8" i="69"/>
  <c r="EX8" i="69"/>
  <c r="EW8" i="69"/>
  <c r="EV8" i="69"/>
  <c r="EU8" i="69"/>
  <c r="ET8" i="69"/>
  <c r="ES8" i="69"/>
  <c r="ER8" i="69"/>
  <c r="EQ8" i="69"/>
  <c r="EP8" i="69"/>
  <c r="EO8" i="69"/>
  <c r="EN8" i="69"/>
  <c r="EM8" i="69"/>
  <c r="EL8" i="69"/>
  <c r="EK8" i="69"/>
  <c r="EJ8" i="69"/>
  <c r="EI8" i="69"/>
  <c r="EH8" i="69"/>
  <c r="EG8" i="69"/>
  <c r="EF8" i="69"/>
  <c r="EE8" i="69"/>
  <c r="ED8" i="69"/>
  <c r="EC8" i="69"/>
  <c r="HF7" i="69"/>
  <c r="HE7" i="69"/>
  <c r="HD7" i="69"/>
  <c r="HC7" i="69"/>
  <c r="HB7" i="69"/>
  <c r="HA7" i="69"/>
  <c r="GZ7" i="69"/>
  <c r="GY7" i="69"/>
  <c r="GX7" i="69"/>
  <c r="GW7" i="69"/>
  <c r="GV7" i="69"/>
  <c r="GU7" i="69"/>
  <c r="GT7" i="69"/>
  <c r="GS7" i="69"/>
  <c r="GR7" i="69"/>
  <c r="GQ7" i="69"/>
  <c r="GP7" i="69"/>
  <c r="GO7" i="69"/>
  <c r="GN7" i="69"/>
  <c r="GM7" i="69"/>
  <c r="GL7" i="69"/>
  <c r="GK7" i="69"/>
  <c r="GJ7" i="69"/>
  <c r="GI7" i="69"/>
  <c r="GH7" i="69"/>
  <c r="GG7" i="69"/>
  <c r="GF7" i="69"/>
  <c r="GE7" i="69"/>
  <c r="GD7" i="69"/>
  <c r="GC7" i="69"/>
  <c r="GB7" i="69"/>
  <c r="GA7" i="69"/>
  <c r="FZ7" i="69"/>
  <c r="FY7" i="69"/>
  <c r="FX7" i="69"/>
  <c r="FW7" i="69"/>
  <c r="FV7" i="69"/>
  <c r="FU7" i="69"/>
  <c r="FT7" i="69"/>
  <c r="FS7" i="69"/>
  <c r="FR7" i="69"/>
  <c r="FQ7" i="69"/>
  <c r="FP7" i="69"/>
  <c r="FO7" i="69"/>
  <c r="FN7" i="69"/>
  <c r="FM7" i="69"/>
  <c r="FL7" i="69"/>
  <c r="FK7" i="69"/>
  <c r="FJ7" i="69"/>
  <c r="FI7" i="69"/>
  <c r="FH7" i="69"/>
  <c r="FG7" i="69"/>
  <c r="FF7" i="69"/>
  <c r="FE7" i="69"/>
  <c r="FD7" i="69"/>
  <c r="FC7" i="69"/>
  <c r="FB7" i="69"/>
  <c r="FA7" i="69"/>
  <c r="EZ7" i="69"/>
  <c r="EY7" i="69"/>
  <c r="EX7" i="69"/>
  <c r="EW7" i="69"/>
  <c r="EV7" i="69"/>
  <c r="EU7" i="69"/>
  <c r="ET7" i="69"/>
  <c r="ES7" i="69"/>
  <c r="ER7" i="69"/>
  <c r="EQ7" i="69"/>
  <c r="EP7" i="69"/>
  <c r="EO7" i="69"/>
  <c r="EN7" i="69"/>
  <c r="EM7" i="69"/>
  <c r="EL7" i="69"/>
  <c r="EK7" i="69"/>
  <c r="EJ7" i="69"/>
  <c r="EI7" i="69"/>
  <c r="EH7" i="69"/>
  <c r="EG7" i="69"/>
  <c r="EF7" i="69"/>
  <c r="EE7" i="69"/>
  <c r="ED7" i="69"/>
  <c r="EC7" i="69"/>
  <c r="HF6" i="69"/>
  <c r="HE6" i="69"/>
  <c r="HD6" i="69"/>
  <c r="HC6" i="69"/>
  <c r="HB6" i="69"/>
  <c r="HA6" i="69"/>
  <c r="GZ6" i="69"/>
  <c r="GY6" i="69"/>
  <c r="GX6" i="69"/>
  <c r="GW6" i="69"/>
  <c r="GV6" i="69"/>
  <c r="GU6" i="69"/>
  <c r="GT6" i="69"/>
  <c r="GS6" i="69"/>
  <c r="GR6" i="69"/>
  <c r="GQ6" i="69"/>
  <c r="GP6" i="69"/>
  <c r="GO6" i="69"/>
  <c r="GN6" i="69"/>
  <c r="GM6" i="69"/>
  <c r="GL6" i="69"/>
  <c r="GK6" i="69"/>
  <c r="GJ6" i="69"/>
  <c r="GI6" i="69"/>
  <c r="GH6" i="69"/>
  <c r="GG6" i="69"/>
  <c r="GF6" i="69"/>
  <c r="GE6" i="69"/>
  <c r="GD6" i="69"/>
  <c r="GC6" i="69"/>
  <c r="GB6" i="69"/>
  <c r="GA6" i="69"/>
  <c r="FZ6" i="69"/>
  <c r="FY6" i="69"/>
  <c r="FX6" i="69"/>
  <c r="FW6" i="69"/>
  <c r="FV6" i="69"/>
  <c r="FU6" i="69"/>
  <c r="FT6" i="69"/>
  <c r="FS6" i="69"/>
  <c r="FR6" i="69"/>
  <c r="FQ6" i="69"/>
  <c r="FP6" i="69"/>
  <c r="FO6" i="69"/>
  <c r="FN6" i="69"/>
  <c r="FM6" i="69"/>
  <c r="FL6" i="69"/>
  <c r="FK6" i="69"/>
  <c r="FJ6" i="69"/>
  <c r="FI6" i="69"/>
  <c r="FH6" i="69"/>
  <c r="FG6" i="69"/>
  <c r="FF6" i="69"/>
  <c r="FE6" i="69"/>
  <c r="FD6" i="69"/>
  <c r="FC6" i="69"/>
  <c r="FB6" i="69"/>
  <c r="FA6" i="69"/>
  <c r="EZ6" i="69"/>
  <c r="EY6" i="69"/>
  <c r="EX6" i="69"/>
  <c r="EW6" i="69"/>
  <c r="EV6" i="69"/>
  <c r="EU6" i="69"/>
  <c r="ET6" i="69"/>
  <c r="ES6" i="69"/>
  <c r="ER6" i="69"/>
  <c r="EQ6" i="69"/>
  <c r="EP6" i="69"/>
  <c r="EO6" i="69"/>
  <c r="EN6" i="69"/>
  <c r="EM6" i="69"/>
  <c r="EL6" i="69"/>
  <c r="EK6" i="69"/>
  <c r="EJ6" i="69"/>
  <c r="EI6" i="69"/>
  <c r="EH6" i="69"/>
  <c r="EG6" i="69"/>
  <c r="EF6" i="69"/>
  <c r="EE6" i="69"/>
  <c r="ED6" i="69"/>
  <c r="EC6" i="69"/>
  <c r="HF5" i="69"/>
  <c r="HE5" i="69"/>
  <c r="HD5" i="69"/>
  <c r="HC5" i="69"/>
  <c r="HB5" i="69"/>
  <c r="HA5" i="69"/>
  <c r="GZ5" i="69"/>
  <c r="GY5" i="69"/>
  <c r="GX5" i="69"/>
  <c r="GW5" i="69"/>
  <c r="GV5" i="69"/>
  <c r="GU5" i="69"/>
  <c r="GT5" i="69"/>
  <c r="GS5" i="69"/>
  <c r="GR5" i="69"/>
  <c r="GQ5" i="69"/>
  <c r="GP5" i="69"/>
  <c r="GO5" i="69"/>
  <c r="GN5" i="69"/>
  <c r="GM5" i="69"/>
  <c r="GL5" i="69"/>
  <c r="GK5" i="69"/>
  <c r="GJ5" i="69"/>
  <c r="GI5" i="69"/>
  <c r="GH5" i="69"/>
  <c r="GG5" i="69"/>
  <c r="GF5" i="69"/>
  <c r="GE5" i="69"/>
  <c r="GD5" i="69"/>
  <c r="GC5" i="69"/>
  <c r="GB5" i="69"/>
  <c r="GA5" i="69"/>
  <c r="FZ5" i="69"/>
  <c r="FY5" i="69"/>
  <c r="FX5" i="69"/>
  <c r="FW5" i="69"/>
  <c r="FV5" i="69"/>
  <c r="FU5" i="69"/>
  <c r="FT5" i="69"/>
  <c r="FS5" i="69"/>
  <c r="FR5" i="69"/>
  <c r="FQ5" i="69"/>
  <c r="FP5" i="69"/>
  <c r="FO5" i="69"/>
  <c r="FN5" i="69"/>
  <c r="FM5" i="69"/>
  <c r="FL5" i="69"/>
  <c r="FK5" i="69"/>
  <c r="FJ5" i="69"/>
  <c r="FI5" i="69"/>
  <c r="FH5" i="69"/>
  <c r="FG5" i="69"/>
  <c r="FF5" i="69"/>
  <c r="FE5" i="69"/>
  <c r="FD5" i="69"/>
  <c r="FC5" i="69"/>
  <c r="FB5" i="69"/>
  <c r="FA5" i="69"/>
  <c r="EZ5" i="69"/>
  <c r="EY5" i="69"/>
  <c r="EX5" i="69"/>
  <c r="EW5" i="69"/>
  <c r="EV5" i="69"/>
  <c r="EU5" i="69"/>
  <c r="ET5" i="69"/>
  <c r="ES5" i="69"/>
  <c r="ER5" i="69"/>
  <c r="EQ5" i="69"/>
  <c r="EP5" i="69"/>
  <c r="EO5" i="69"/>
  <c r="EN5" i="69"/>
  <c r="EM5" i="69"/>
  <c r="EL5" i="69"/>
  <c r="EK5" i="69"/>
  <c r="EJ5" i="69"/>
  <c r="EI5" i="69"/>
  <c r="EH5" i="69"/>
  <c r="EG5" i="69"/>
  <c r="EF5" i="69"/>
  <c r="EE5" i="69"/>
  <c r="ED5" i="69"/>
  <c r="EC5" i="69"/>
  <c r="HF4" i="69"/>
  <c r="HE4" i="69"/>
  <c r="HD4" i="69"/>
  <c r="HC4" i="69"/>
  <c r="HB4" i="69"/>
  <c r="HA4" i="69"/>
  <c r="GZ4" i="69"/>
  <c r="GY4" i="69"/>
  <c r="GX4" i="69"/>
  <c r="GW4" i="69"/>
  <c r="GV4" i="69"/>
  <c r="GU4" i="69"/>
  <c r="GT4" i="69"/>
  <c r="GS4" i="69"/>
  <c r="GR4" i="69"/>
  <c r="GQ4" i="69"/>
  <c r="GP4" i="69"/>
  <c r="GO4" i="69"/>
  <c r="GN4" i="69"/>
  <c r="GM4" i="69"/>
  <c r="GL4" i="69"/>
  <c r="GK4" i="69"/>
  <c r="GJ4" i="69"/>
  <c r="GI4" i="69"/>
  <c r="GH4" i="69"/>
  <c r="GG4" i="69"/>
  <c r="GF4" i="69"/>
  <c r="GE4" i="69"/>
  <c r="GD4" i="69"/>
  <c r="GC4" i="69"/>
  <c r="GB4" i="69"/>
  <c r="GA4" i="69"/>
  <c r="FZ4" i="69"/>
  <c r="FY4" i="69"/>
  <c r="FX4" i="69"/>
  <c r="FW4" i="69"/>
  <c r="FV4" i="69"/>
  <c r="FU4" i="69"/>
  <c r="FT4" i="69"/>
  <c r="FS4" i="69"/>
  <c r="FR4" i="69"/>
  <c r="FQ4" i="69"/>
  <c r="FP4" i="69"/>
  <c r="FO4" i="69"/>
  <c r="FN4" i="69"/>
  <c r="FM4" i="69"/>
  <c r="FL4" i="69"/>
  <c r="FK4" i="69"/>
  <c r="FJ4" i="69"/>
  <c r="FI4" i="69"/>
  <c r="FH4" i="69"/>
  <c r="FG4" i="69"/>
  <c r="FF4" i="69"/>
  <c r="FE4" i="69"/>
  <c r="FD4" i="69"/>
  <c r="FC4" i="69"/>
  <c r="FB4" i="69"/>
  <c r="FA4" i="69"/>
  <c r="EZ4" i="69"/>
  <c r="EY4" i="69"/>
  <c r="EX4" i="69"/>
  <c r="EW4" i="69"/>
  <c r="EV4" i="69"/>
  <c r="EU4" i="69"/>
  <c r="ET4" i="69"/>
  <c r="ES4" i="69"/>
  <c r="ER4" i="69"/>
  <c r="EQ4" i="69"/>
  <c r="EP4" i="69"/>
  <c r="EO4" i="69"/>
  <c r="EN4" i="69"/>
  <c r="EM4" i="69"/>
  <c r="EL4" i="69"/>
  <c r="EK4" i="69"/>
  <c r="EJ4" i="69"/>
  <c r="EI4" i="69"/>
  <c r="EH4" i="69"/>
  <c r="EG4" i="69"/>
  <c r="EF4" i="69"/>
  <c r="EE4" i="69"/>
  <c r="ED4" i="69"/>
  <c r="EC4" i="69"/>
  <c r="HF3" i="69"/>
  <c r="HE3" i="69"/>
  <c r="HD3" i="69"/>
  <c r="HC3" i="69"/>
  <c r="HB3" i="69"/>
  <c r="HA3" i="69"/>
  <c r="GZ3" i="69"/>
  <c r="GY3" i="69"/>
  <c r="GX3" i="69"/>
  <c r="GW3" i="69"/>
  <c r="GV3" i="69"/>
  <c r="GU3" i="69"/>
  <c r="GT3" i="69"/>
  <c r="GS3" i="69"/>
  <c r="GR3" i="69"/>
  <c r="GQ3" i="69"/>
  <c r="GP3" i="69"/>
  <c r="GO3" i="69"/>
  <c r="GN3" i="69"/>
  <c r="GM3" i="69"/>
  <c r="GL3" i="69"/>
  <c r="GK3" i="69"/>
  <c r="GJ3" i="69"/>
  <c r="GI3" i="69"/>
  <c r="GH3" i="69"/>
  <c r="GG3" i="69"/>
  <c r="GF3" i="69"/>
  <c r="GE3" i="69"/>
  <c r="GD3" i="69"/>
  <c r="GC3" i="69"/>
  <c r="GB3" i="69"/>
  <c r="GA3" i="69"/>
  <c r="FZ3" i="69"/>
  <c r="FY3" i="69"/>
  <c r="FX3" i="69"/>
  <c r="FW3" i="69"/>
  <c r="FV3" i="69"/>
  <c r="FU3" i="69"/>
  <c r="FT3" i="69"/>
  <c r="FS3" i="69"/>
  <c r="FR3" i="69"/>
  <c r="FQ3" i="69"/>
  <c r="FP3" i="69"/>
  <c r="FO3" i="69"/>
  <c r="FN3" i="69"/>
  <c r="FM3" i="69"/>
  <c r="FL3" i="69"/>
  <c r="FK3" i="69"/>
  <c r="FJ3" i="69"/>
  <c r="FI3" i="69"/>
  <c r="FH3" i="69"/>
  <c r="FG3" i="69"/>
  <c r="FF3" i="69"/>
  <c r="FE3" i="69"/>
  <c r="FD3" i="69"/>
  <c r="FC3" i="69"/>
  <c r="FB3" i="69"/>
  <c r="FA3" i="69"/>
  <c r="EZ3" i="69"/>
  <c r="EY3" i="69"/>
  <c r="EX3" i="69"/>
  <c r="EW3" i="69"/>
  <c r="EV3" i="69"/>
  <c r="EU3" i="69"/>
  <c r="ET3" i="69"/>
  <c r="ES3" i="69"/>
  <c r="ER3" i="69"/>
  <c r="EQ3" i="69"/>
  <c r="EP3" i="69"/>
  <c r="EO3" i="69"/>
  <c r="EN3" i="69"/>
  <c r="EM3" i="69"/>
  <c r="EL3" i="69"/>
  <c r="EK3" i="69"/>
  <c r="EJ3" i="69"/>
  <c r="EI3" i="69"/>
  <c r="EH3" i="69"/>
  <c r="EG3" i="69"/>
  <c r="EF3" i="69"/>
  <c r="EE3" i="69"/>
  <c r="ED3" i="69"/>
  <c r="EC3" i="69"/>
  <c r="HF2" i="69"/>
  <c r="HE2" i="69"/>
  <c r="HD2" i="69"/>
  <c r="HC2" i="69"/>
  <c r="HB2" i="69"/>
  <c r="HA2" i="69"/>
  <c r="GZ2" i="69"/>
  <c r="GY2" i="69"/>
  <c r="GX2" i="69"/>
  <c r="GW2" i="69"/>
  <c r="GV2" i="69"/>
  <c r="GU2" i="69"/>
  <c r="GT2" i="69"/>
  <c r="GS2" i="69"/>
  <c r="GR2" i="69"/>
  <c r="GQ2" i="69"/>
  <c r="GP2" i="69"/>
  <c r="GO2" i="69"/>
  <c r="GN2" i="69"/>
  <c r="GM2" i="69"/>
  <c r="GL2" i="69"/>
  <c r="GK2" i="69"/>
  <c r="GJ2" i="69"/>
  <c r="GI2" i="69"/>
  <c r="GH2" i="69"/>
  <c r="GG2" i="69"/>
  <c r="GF2" i="69"/>
  <c r="GE2" i="69"/>
  <c r="GD2" i="69"/>
  <c r="GC2" i="69"/>
  <c r="GB2" i="69"/>
  <c r="GA2" i="69"/>
  <c r="FZ2" i="69"/>
  <c r="FY2" i="69"/>
  <c r="FX2" i="69"/>
  <c r="FW2" i="69"/>
  <c r="FV2" i="69"/>
  <c r="FU2" i="69"/>
  <c r="FT2" i="69"/>
  <c r="FS2" i="69"/>
  <c r="FR2" i="69"/>
  <c r="FQ2" i="69"/>
  <c r="FP2" i="69"/>
  <c r="FO2" i="69"/>
  <c r="FN2" i="69"/>
  <c r="FM2" i="69"/>
  <c r="FL2" i="69"/>
  <c r="FK2" i="69"/>
  <c r="FJ2" i="69"/>
  <c r="FI2" i="69"/>
  <c r="FH2" i="69"/>
  <c r="FG2" i="69"/>
  <c r="FF2" i="69"/>
  <c r="FE2" i="69"/>
  <c r="FD2" i="69"/>
  <c r="FC2" i="69"/>
  <c r="FB2" i="69"/>
  <c r="FA2" i="69"/>
  <c r="EZ2" i="69"/>
  <c r="EY2" i="69"/>
  <c r="EX2" i="69"/>
  <c r="EW2" i="69"/>
  <c r="EV2" i="69"/>
  <c r="EU2" i="69"/>
  <c r="ET2" i="69"/>
  <c r="ES2" i="69"/>
  <c r="ER2" i="69"/>
  <c r="EQ2" i="69"/>
  <c r="EP2" i="69"/>
  <c r="EO2" i="69"/>
  <c r="EN2" i="69"/>
  <c r="EM2" i="69"/>
  <c r="EL2" i="69"/>
  <c r="EK2" i="69"/>
  <c r="EJ2" i="69"/>
  <c r="EI2" i="69"/>
  <c r="EH2" i="69"/>
  <c r="EG2" i="69"/>
  <c r="EF2" i="69"/>
  <c r="EE2" i="69"/>
  <c r="ED2" i="69"/>
  <c r="EC2" i="69"/>
  <c r="HF1" i="69"/>
  <c r="HE1" i="69"/>
  <c r="HD1" i="69"/>
  <c r="HC1" i="69"/>
  <c r="HB1" i="69"/>
  <c r="HA1" i="69"/>
  <c r="GZ1" i="69"/>
  <c r="GY1" i="69"/>
  <c r="GX1" i="69"/>
  <c r="GW1" i="69"/>
  <c r="GV1" i="69"/>
  <c r="GU1" i="69"/>
  <c r="GT1" i="69"/>
  <c r="GS1" i="69"/>
  <c r="GR1" i="69"/>
  <c r="GQ1" i="69"/>
  <c r="GP1" i="69"/>
  <c r="GO1" i="69"/>
  <c r="GN1" i="69"/>
  <c r="GM1" i="69"/>
  <c r="GL1" i="69"/>
  <c r="GK1" i="69"/>
  <c r="GJ1" i="69"/>
  <c r="GI1" i="69"/>
  <c r="GH1" i="69"/>
  <c r="GG1" i="69"/>
  <c r="GF1" i="69"/>
  <c r="GE1" i="69"/>
  <c r="GD1" i="69"/>
  <c r="GC1" i="69"/>
  <c r="GB1" i="69"/>
  <c r="GA1" i="69"/>
  <c r="FZ1" i="69"/>
  <c r="FY1" i="69"/>
  <c r="FX1" i="69"/>
  <c r="FW1" i="69"/>
  <c r="FV1" i="69"/>
  <c r="FU1" i="69"/>
  <c r="FT1" i="69"/>
  <c r="FS1" i="69"/>
  <c r="FR1" i="69"/>
  <c r="FQ1" i="69"/>
  <c r="FP1" i="69"/>
  <c r="FO1" i="69"/>
  <c r="FN1" i="69"/>
  <c r="FM1" i="69"/>
  <c r="FL1" i="69"/>
  <c r="FK1" i="69"/>
  <c r="FJ1" i="69"/>
  <c r="FI1" i="69"/>
  <c r="FH1" i="69"/>
  <c r="FG1" i="69"/>
  <c r="FF1" i="69"/>
  <c r="FE1" i="69"/>
  <c r="FD1" i="69"/>
  <c r="FC1" i="69"/>
  <c r="FB1" i="69"/>
  <c r="FA1" i="69"/>
  <c r="EZ1" i="69"/>
  <c r="EY1" i="69"/>
  <c r="EX1" i="69"/>
  <c r="EW1" i="69"/>
  <c r="EV1" i="69"/>
  <c r="EU1" i="69"/>
  <c r="ET1" i="69"/>
  <c r="ES1" i="69"/>
  <c r="ER1" i="69"/>
  <c r="EQ1" i="69"/>
  <c r="EP1" i="69"/>
  <c r="EO1" i="69"/>
  <c r="EN1" i="69"/>
  <c r="EM1" i="69"/>
  <c r="EL1" i="69"/>
  <c r="EK1" i="69"/>
  <c r="EJ1" i="69"/>
  <c r="EI1" i="69"/>
  <c r="EH1" i="69"/>
  <c r="EG1" i="69"/>
  <c r="EF1" i="69"/>
  <c r="EE1" i="69"/>
  <c r="ED1" i="69"/>
  <c r="EC1" i="69"/>
  <c r="DC291" i="69" l="1"/>
  <c r="DC290" i="69"/>
  <c r="DC289" i="69"/>
  <c r="DC288" i="69"/>
  <c r="DC287" i="69"/>
  <c r="DC286" i="69"/>
  <c r="DC285" i="69"/>
  <c r="DC284" i="69"/>
  <c r="DC283" i="69"/>
  <c r="DC282" i="69"/>
  <c r="DC281" i="69"/>
  <c r="DC280" i="69"/>
  <c r="DC279" i="69"/>
  <c r="DC278" i="69"/>
  <c r="DC277" i="69"/>
  <c r="DC276" i="69"/>
  <c r="DC275" i="69"/>
  <c r="DC274" i="69"/>
  <c r="DC273" i="69"/>
  <c r="DC272" i="69"/>
  <c r="DC271" i="69"/>
  <c r="DC270" i="69"/>
  <c r="DC269" i="69"/>
  <c r="DC268" i="69"/>
  <c r="DC267" i="69"/>
  <c r="DC266" i="69"/>
  <c r="DC265" i="69"/>
  <c r="DC264" i="69"/>
  <c r="DC263" i="69"/>
  <c r="DC262" i="69"/>
  <c r="DC261" i="69"/>
  <c r="DC260" i="69"/>
  <c r="DC259" i="69"/>
  <c r="DC258" i="69"/>
  <c r="DC257" i="69"/>
  <c r="DC256" i="69"/>
  <c r="DC255" i="69"/>
  <c r="DC254" i="69"/>
  <c r="DC253" i="69"/>
  <c r="DC252" i="69"/>
  <c r="DC251" i="69"/>
  <c r="DC250" i="69"/>
  <c r="DC249" i="69"/>
  <c r="DC248" i="69"/>
  <c r="DC247" i="69"/>
  <c r="DC246" i="69"/>
  <c r="DC245" i="69"/>
  <c r="DC244" i="69"/>
  <c r="DC243" i="69"/>
  <c r="DC242" i="69"/>
  <c r="DC241" i="69"/>
  <c r="DC240" i="69"/>
  <c r="DC239" i="69"/>
  <c r="DC238" i="69"/>
  <c r="DC237" i="69"/>
  <c r="DC236" i="69"/>
  <c r="DC235" i="69"/>
  <c r="DC234" i="69"/>
  <c r="DC233" i="69"/>
  <c r="DC232" i="69"/>
  <c r="DC231" i="69"/>
  <c r="DC230" i="69"/>
  <c r="DC229" i="69"/>
  <c r="DC228" i="69"/>
  <c r="DC227" i="69"/>
  <c r="DC226" i="69"/>
  <c r="DC225" i="69"/>
  <c r="DC224" i="69"/>
  <c r="DC223" i="69"/>
  <c r="DC222" i="69"/>
  <c r="DC221" i="69"/>
  <c r="DC220" i="69"/>
  <c r="DC219" i="69"/>
  <c r="DC218" i="69"/>
  <c r="DC217" i="69"/>
  <c r="DC216" i="69"/>
  <c r="DC215" i="69"/>
  <c r="DC214" i="69"/>
  <c r="DC213" i="69"/>
  <c r="DC212" i="69"/>
  <c r="DC211" i="69"/>
  <c r="DC210" i="69"/>
  <c r="DC209" i="69"/>
  <c r="DC208" i="69"/>
  <c r="DC207" i="69"/>
  <c r="DC206" i="69"/>
  <c r="DC205" i="69"/>
  <c r="DC204" i="69"/>
  <c r="DC203" i="69"/>
  <c r="DC202" i="69"/>
  <c r="DC201" i="69"/>
  <c r="DC200" i="69"/>
  <c r="DC198" i="69"/>
  <c r="DC197" i="69"/>
  <c r="DC196" i="69"/>
  <c r="DC195" i="69"/>
  <c r="DC194" i="69"/>
  <c r="DC193" i="69"/>
  <c r="DC192" i="69"/>
  <c r="DC191" i="69"/>
  <c r="DC190" i="69"/>
  <c r="DC189" i="69"/>
  <c r="DC188" i="69"/>
  <c r="DC187" i="69"/>
  <c r="DC186" i="69"/>
  <c r="DC185" i="69"/>
  <c r="DC184" i="69"/>
  <c r="DC183" i="69"/>
  <c r="DC182" i="69"/>
  <c r="DC181" i="69"/>
  <c r="DC180" i="69"/>
  <c r="DC179" i="69"/>
  <c r="DC178" i="69"/>
  <c r="DC177" i="69"/>
  <c r="DC176" i="69"/>
  <c r="DC175" i="69"/>
  <c r="DC174" i="69"/>
  <c r="DC173" i="69"/>
  <c r="DC172" i="69"/>
  <c r="DC171" i="69"/>
  <c r="DC170" i="69"/>
  <c r="DC169" i="69"/>
  <c r="DC168" i="69"/>
  <c r="DC167" i="69"/>
  <c r="DC166" i="69"/>
  <c r="DC165" i="69"/>
  <c r="DC164" i="69"/>
  <c r="DC163" i="69"/>
  <c r="DC162" i="69"/>
  <c r="DC161" i="69"/>
  <c r="DC160" i="69"/>
  <c r="DC159" i="69"/>
  <c r="DC158" i="69"/>
  <c r="DC157" i="69"/>
  <c r="DC156" i="69"/>
  <c r="DC155" i="69"/>
  <c r="DC154" i="69"/>
  <c r="DC153" i="69"/>
  <c r="DC152" i="69"/>
  <c r="DC151" i="69"/>
  <c r="DC150" i="69"/>
  <c r="DC149" i="69"/>
  <c r="DC148" i="69"/>
  <c r="DC147" i="69"/>
  <c r="DC146" i="69"/>
  <c r="DC145" i="69"/>
  <c r="DC144" i="69"/>
  <c r="DC143" i="69"/>
  <c r="DC142" i="69"/>
  <c r="DC141" i="69"/>
  <c r="DC140" i="69"/>
  <c r="DC139" i="69"/>
  <c r="DC138" i="69"/>
  <c r="DC137" i="69"/>
  <c r="DC136" i="69"/>
  <c r="DC135" i="69"/>
  <c r="DC134" i="69"/>
  <c r="DC133" i="69"/>
  <c r="DC132" i="69"/>
  <c r="DC131" i="69"/>
  <c r="DC130" i="69"/>
  <c r="DC129" i="69"/>
  <c r="DC128" i="69"/>
  <c r="DC127" i="69"/>
  <c r="DC126" i="69"/>
  <c r="DC125" i="69"/>
  <c r="DC124" i="69"/>
  <c r="DC123" i="69"/>
  <c r="DC122" i="69"/>
  <c r="DC121" i="69"/>
  <c r="DC120" i="69"/>
  <c r="DC119" i="69"/>
  <c r="DC118" i="69"/>
  <c r="DC117" i="69"/>
  <c r="DC116" i="69"/>
  <c r="DC115" i="69"/>
  <c r="DC114" i="69"/>
  <c r="DC113" i="69"/>
  <c r="DC112" i="69"/>
  <c r="DC111" i="69"/>
  <c r="DC110" i="69"/>
  <c r="DC109" i="69"/>
  <c r="DC108" i="69"/>
  <c r="DC107" i="69"/>
  <c r="DC106" i="69"/>
  <c r="DC105" i="69"/>
  <c r="DC104" i="69"/>
  <c r="DC103" i="69"/>
  <c r="DC102" i="69"/>
  <c r="DC101" i="69"/>
  <c r="DC100" i="69"/>
  <c r="DC99" i="69"/>
  <c r="DC98" i="69"/>
  <c r="DC97" i="69"/>
  <c r="DC96" i="69"/>
  <c r="DC95" i="69"/>
  <c r="DC94" i="69"/>
  <c r="DC93" i="69"/>
  <c r="DC92" i="69"/>
  <c r="DC91" i="69"/>
  <c r="DC90" i="69"/>
  <c r="DC89" i="69"/>
  <c r="DC88" i="69"/>
  <c r="DC87" i="69"/>
  <c r="DC86" i="69"/>
  <c r="DC85" i="69"/>
  <c r="DC84" i="69"/>
  <c r="DC83" i="69"/>
  <c r="DC82" i="69"/>
  <c r="DC81" i="69"/>
  <c r="DC80" i="69"/>
  <c r="DC79" i="69"/>
  <c r="DC78" i="69"/>
  <c r="DC77" i="69"/>
  <c r="DC76" i="69"/>
  <c r="DC75" i="69"/>
  <c r="DC74" i="69"/>
  <c r="DC73" i="69"/>
  <c r="DC72" i="69"/>
  <c r="DC71" i="69"/>
  <c r="DC70" i="69"/>
  <c r="DC69" i="69"/>
  <c r="DC68" i="69"/>
  <c r="DC67" i="69"/>
  <c r="DC66" i="69"/>
  <c r="DC65" i="69"/>
  <c r="DC64" i="69"/>
  <c r="DC63" i="69"/>
  <c r="DC62" i="69"/>
  <c r="DC61" i="69"/>
  <c r="DC60" i="69"/>
  <c r="DC59" i="69"/>
  <c r="DC58" i="69"/>
  <c r="DC57" i="69"/>
  <c r="DC56" i="69"/>
  <c r="DC55" i="69"/>
  <c r="DC54" i="69"/>
  <c r="DC53" i="69"/>
  <c r="DC52" i="69"/>
  <c r="DC51" i="69"/>
  <c r="DC50" i="69"/>
  <c r="DC49" i="69"/>
  <c r="DC48" i="69"/>
  <c r="DC47" i="69"/>
  <c r="DC46" i="69"/>
  <c r="DC45" i="69"/>
  <c r="DC44" i="69"/>
  <c r="DC43" i="69"/>
  <c r="DC42" i="69"/>
  <c r="DC41" i="69"/>
  <c r="DC40" i="69"/>
  <c r="DC39" i="69"/>
  <c r="DC38" i="69"/>
  <c r="DC37" i="69"/>
  <c r="DC36" i="69"/>
  <c r="DC35" i="69"/>
  <c r="DC34" i="69"/>
  <c r="DC33" i="69"/>
  <c r="DC32" i="69"/>
  <c r="DC31" i="69"/>
  <c r="DC30" i="69"/>
  <c r="DC29" i="69"/>
  <c r="DC28" i="69"/>
  <c r="DC27" i="69"/>
  <c r="DC26" i="69"/>
  <c r="DC25" i="69"/>
  <c r="DC24" i="69"/>
  <c r="DC23" i="69"/>
  <c r="DC22" i="69"/>
  <c r="DC21" i="69"/>
  <c r="DC20" i="69"/>
  <c r="DC19" i="69"/>
  <c r="DC18" i="69"/>
  <c r="DC17" i="69"/>
  <c r="DC16" i="69"/>
  <c r="DC15" i="69"/>
  <c r="DC14" i="69"/>
  <c r="DC13" i="69"/>
  <c r="DC12" i="69"/>
  <c r="DC11" i="69"/>
  <c r="DC10" i="69"/>
  <c r="DC9" i="69"/>
  <c r="DC8" i="69"/>
  <c r="DC7" i="69"/>
  <c r="DC6" i="69"/>
  <c r="DC5" i="69"/>
  <c r="DC4" i="69"/>
  <c r="DC3" i="69"/>
  <c r="DC2" i="69"/>
  <c r="DC1" i="69"/>
  <c r="DZ291" i="69" l="1"/>
  <c r="DY291" i="69"/>
  <c r="DX291" i="69"/>
  <c r="DW291" i="69"/>
  <c r="DV291" i="69"/>
  <c r="DU291" i="69"/>
  <c r="DT291" i="69"/>
  <c r="DS291" i="69"/>
  <c r="DR291" i="69"/>
  <c r="DQ291" i="69"/>
  <c r="DP291" i="69"/>
  <c r="DO291" i="69"/>
  <c r="DN291" i="69"/>
  <c r="DM291" i="69"/>
  <c r="DL291" i="69"/>
  <c r="DK291" i="69"/>
  <c r="DJ291" i="69"/>
  <c r="DZ290" i="69"/>
  <c r="DY290" i="69"/>
  <c r="DX290" i="69"/>
  <c r="DW290" i="69"/>
  <c r="DV290" i="69"/>
  <c r="DU290" i="69"/>
  <c r="DT290" i="69"/>
  <c r="DS290" i="69"/>
  <c r="DR290" i="69"/>
  <c r="DQ290" i="69"/>
  <c r="DP290" i="69"/>
  <c r="DO290" i="69"/>
  <c r="DN290" i="69"/>
  <c r="DM290" i="69"/>
  <c r="DL290" i="69"/>
  <c r="DK290" i="69"/>
  <c r="DJ290" i="69"/>
  <c r="DZ289" i="69"/>
  <c r="DY289" i="69"/>
  <c r="DX289" i="69"/>
  <c r="DW289" i="69"/>
  <c r="DV289" i="69"/>
  <c r="DU289" i="69"/>
  <c r="DT289" i="69"/>
  <c r="DS289" i="69"/>
  <c r="DR289" i="69"/>
  <c r="DQ289" i="69"/>
  <c r="DP289" i="69"/>
  <c r="DO289" i="69"/>
  <c r="DN289" i="69"/>
  <c r="DM289" i="69"/>
  <c r="DL289" i="69"/>
  <c r="DK289" i="69"/>
  <c r="DJ289" i="69"/>
  <c r="DZ288" i="69"/>
  <c r="DY288" i="69"/>
  <c r="DX288" i="69"/>
  <c r="DW288" i="69"/>
  <c r="DV288" i="69"/>
  <c r="DU288" i="69"/>
  <c r="DT288" i="69"/>
  <c r="DS288" i="69"/>
  <c r="DR288" i="69"/>
  <c r="DQ288" i="69"/>
  <c r="DP288" i="69"/>
  <c r="DO288" i="69"/>
  <c r="DN288" i="69"/>
  <c r="DM288" i="69"/>
  <c r="DL288" i="69"/>
  <c r="DK288" i="69"/>
  <c r="DJ288" i="69"/>
  <c r="DZ287" i="69"/>
  <c r="DY287" i="69"/>
  <c r="DX287" i="69"/>
  <c r="DW287" i="69"/>
  <c r="DV287" i="69"/>
  <c r="DU287" i="69"/>
  <c r="DT287" i="69"/>
  <c r="DS287" i="69"/>
  <c r="DR287" i="69"/>
  <c r="DQ287" i="69"/>
  <c r="DP287" i="69"/>
  <c r="DO287" i="69"/>
  <c r="DN287" i="69"/>
  <c r="DM287" i="69"/>
  <c r="DL287" i="69"/>
  <c r="DK287" i="69"/>
  <c r="DJ287" i="69"/>
  <c r="DZ286" i="69"/>
  <c r="DY286" i="69"/>
  <c r="DX286" i="69"/>
  <c r="DW286" i="69"/>
  <c r="DV286" i="69"/>
  <c r="DU286" i="69"/>
  <c r="DT286" i="69"/>
  <c r="DS286" i="69"/>
  <c r="DR286" i="69"/>
  <c r="DQ286" i="69"/>
  <c r="DP286" i="69"/>
  <c r="DO286" i="69"/>
  <c r="DN286" i="69"/>
  <c r="DM286" i="69"/>
  <c r="DL286" i="69"/>
  <c r="DK286" i="69"/>
  <c r="DJ286" i="69"/>
  <c r="DZ285" i="69"/>
  <c r="DY285" i="69"/>
  <c r="DX285" i="69"/>
  <c r="DW285" i="69"/>
  <c r="DV285" i="69"/>
  <c r="DU285" i="69"/>
  <c r="DT285" i="69"/>
  <c r="DS285" i="69"/>
  <c r="DR285" i="69"/>
  <c r="DQ285" i="69"/>
  <c r="DP285" i="69"/>
  <c r="DO285" i="69"/>
  <c r="DN285" i="69"/>
  <c r="DM285" i="69"/>
  <c r="DL285" i="69"/>
  <c r="DK285" i="69"/>
  <c r="DJ285" i="69"/>
  <c r="DZ284" i="69"/>
  <c r="DY284" i="69"/>
  <c r="DX284" i="69"/>
  <c r="DW284" i="69"/>
  <c r="DV284" i="69"/>
  <c r="DU284" i="69"/>
  <c r="DT284" i="69"/>
  <c r="DS284" i="69"/>
  <c r="DR284" i="69"/>
  <c r="DQ284" i="69"/>
  <c r="DP284" i="69"/>
  <c r="DO284" i="69"/>
  <c r="DN284" i="69"/>
  <c r="DM284" i="69"/>
  <c r="DL284" i="69"/>
  <c r="DK284" i="69"/>
  <c r="DJ284" i="69"/>
  <c r="DZ283" i="69"/>
  <c r="DY283" i="69"/>
  <c r="DX283" i="69"/>
  <c r="DW283" i="69"/>
  <c r="DV283" i="69"/>
  <c r="DU283" i="69"/>
  <c r="DT283" i="69"/>
  <c r="DS283" i="69"/>
  <c r="DR283" i="69"/>
  <c r="DP283" i="69"/>
  <c r="DO283" i="69"/>
  <c r="DN283" i="69"/>
  <c r="DM283" i="69"/>
  <c r="DL283" i="69"/>
  <c r="DK283" i="69"/>
  <c r="DJ283" i="69"/>
  <c r="DZ282" i="69"/>
  <c r="DY282" i="69"/>
  <c r="DX282" i="69"/>
  <c r="DW282" i="69"/>
  <c r="DV282" i="69"/>
  <c r="DU282" i="69"/>
  <c r="DT282" i="69"/>
  <c r="DS282" i="69"/>
  <c r="DR282" i="69"/>
  <c r="DQ282" i="69"/>
  <c r="DP282" i="69"/>
  <c r="DO282" i="69"/>
  <c r="DM282" i="69"/>
  <c r="DL282" i="69"/>
  <c r="DK282" i="69"/>
  <c r="DJ282" i="69"/>
  <c r="DZ281" i="69"/>
  <c r="DY281" i="69"/>
  <c r="DX281" i="69"/>
  <c r="DW281" i="69"/>
  <c r="DV281" i="69"/>
  <c r="DU281" i="69"/>
  <c r="DT281" i="69"/>
  <c r="DS281" i="69"/>
  <c r="DR281" i="69"/>
  <c r="DQ281" i="69"/>
  <c r="DP281" i="69"/>
  <c r="DO281" i="69"/>
  <c r="DN281" i="69"/>
  <c r="DM281" i="69"/>
  <c r="DL281" i="69"/>
  <c r="DK281" i="69"/>
  <c r="DZ280" i="69"/>
  <c r="DY280" i="69"/>
  <c r="DX280" i="69"/>
  <c r="DW280" i="69"/>
  <c r="DV280" i="69"/>
  <c r="DU280" i="69"/>
  <c r="DT280" i="69"/>
  <c r="DS280" i="69"/>
  <c r="DR280" i="69"/>
  <c r="DQ280" i="69"/>
  <c r="DP280" i="69"/>
  <c r="DO280" i="69"/>
  <c r="DN280" i="69"/>
  <c r="DM280" i="69"/>
  <c r="DL280" i="69"/>
  <c r="DK280" i="69"/>
  <c r="DJ280" i="69"/>
  <c r="DZ279" i="69"/>
  <c r="DY279" i="69"/>
  <c r="DX279" i="69"/>
  <c r="DW279" i="69"/>
  <c r="DV279" i="69"/>
  <c r="DU279" i="69"/>
  <c r="DT279" i="69"/>
  <c r="DS279" i="69"/>
  <c r="DR279" i="69"/>
  <c r="DQ279" i="69"/>
  <c r="DP279" i="69"/>
  <c r="DO279" i="69"/>
  <c r="DN279" i="69"/>
  <c r="DM279" i="69"/>
  <c r="DL279" i="69"/>
  <c r="DK279" i="69"/>
  <c r="DJ279" i="69"/>
  <c r="DZ278" i="69"/>
  <c r="DY278" i="69"/>
  <c r="DX278" i="69"/>
  <c r="DW278" i="69"/>
  <c r="DV278" i="69"/>
  <c r="DU278" i="69"/>
  <c r="DT278" i="69"/>
  <c r="DS278" i="69"/>
  <c r="DR278" i="69"/>
  <c r="DQ278" i="69"/>
  <c r="DP278" i="69"/>
  <c r="DO278" i="69"/>
  <c r="DN278" i="69"/>
  <c r="DM278" i="69"/>
  <c r="DL278" i="69"/>
  <c r="DK278" i="69"/>
  <c r="DJ278" i="69"/>
  <c r="DZ277" i="69"/>
  <c r="DY277" i="69"/>
  <c r="DX277" i="69"/>
  <c r="DW277" i="69"/>
  <c r="DV277" i="69"/>
  <c r="DU277" i="69"/>
  <c r="DT277" i="69"/>
  <c r="DS277" i="69"/>
  <c r="DR277" i="69"/>
  <c r="DQ277" i="69"/>
  <c r="DP277" i="69"/>
  <c r="DO277" i="69"/>
  <c r="DN277" i="69"/>
  <c r="DM277" i="69"/>
  <c r="DL277" i="69"/>
  <c r="DK277" i="69"/>
  <c r="DJ277" i="69"/>
  <c r="DZ276" i="69"/>
  <c r="DY276" i="69"/>
  <c r="DX276" i="69"/>
  <c r="DW276" i="69"/>
  <c r="DV276" i="69"/>
  <c r="DU276" i="69"/>
  <c r="DT276" i="69"/>
  <c r="DS276" i="69"/>
  <c r="DR276" i="69"/>
  <c r="DQ276" i="69"/>
  <c r="DP276" i="69"/>
  <c r="DO276" i="69"/>
  <c r="DN276" i="69"/>
  <c r="DM276" i="69"/>
  <c r="DL276" i="69"/>
  <c r="DK276" i="69"/>
  <c r="DJ276" i="69"/>
  <c r="DZ275" i="69"/>
  <c r="DY275" i="69"/>
  <c r="DX275" i="69"/>
  <c r="DW275" i="69"/>
  <c r="DV275" i="69"/>
  <c r="DU275" i="69"/>
  <c r="DT275" i="69"/>
  <c r="DS275" i="69"/>
  <c r="DR275" i="69"/>
  <c r="DQ275" i="69"/>
  <c r="DP275" i="69"/>
  <c r="DO275" i="69"/>
  <c r="DN275" i="69"/>
  <c r="DM275" i="69"/>
  <c r="DL275" i="69"/>
  <c r="DK275" i="69"/>
  <c r="DJ275" i="69"/>
  <c r="DZ274" i="69"/>
  <c r="DY274" i="69"/>
  <c r="DX274" i="69"/>
  <c r="DW274" i="69"/>
  <c r="DV274" i="69"/>
  <c r="DU274" i="69"/>
  <c r="DT274" i="69"/>
  <c r="DS274" i="69"/>
  <c r="DR274" i="69"/>
  <c r="DQ274" i="69"/>
  <c r="DP274" i="69"/>
  <c r="DO274" i="69"/>
  <c r="DN274" i="69"/>
  <c r="DM274" i="69"/>
  <c r="DL274" i="69"/>
  <c r="DK274" i="69"/>
  <c r="DJ274" i="69"/>
  <c r="DZ273" i="69"/>
  <c r="DY273" i="69"/>
  <c r="DX273" i="69"/>
  <c r="DW273" i="69"/>
  <c r="DV273" i="69"/>
  <c r="DU273" i="69"/>
  <c r="DT273" i="69"/>
  <c r="DS273" i="69"/>
  <c r="DR273" i="69"/>
  <c r="DQ273" i="69"/>
  <c r="DP273" i="69"/>
  <c r="DO273" i="69"/>
  <c r="DN273" i="69"/>
  <c r="DM273" i="69"/>
  <c r="DL273" i="69"/>
  <c r="DK273" i="69"/>
  <c r="DJ273" i="69"/>
  <c r="DZ272" i="69"/>
  <c r="DY272" i="69"/>
  <c r="DX272" i="69"/>
  <c r="DW272" i="69"/>
  <c r="DV272" i="69"/>
  <c r="DU272" i="69"/>
  <c r="DT272" i="69"/>
  <c r="DS272" i="69"/>
  <c r="DR272" i="69"/>
  <c r="DQ272" i="69"/>
  <c r="DP272" i="69"/>
  <c r="DO272" i="69"/>
  <c r="DN272" i="69"/>
  <c r="DM272" i="69"/>
  <c r="DL272" i="69"/>
  <c r="DK272" i="69"/>
  <c r="DJ272" i="69"/>
  <c r="DZ271" i="69"/>
  <c r="DY271" i="69"/>
  <c r="DX271" i="69"/>
  <c r="DW271" i="69"/>
  <c r="DV271" i="69"/>
  <c r="DU271" i="69"/>
  <c r="DT271" i="69"/>
  <c r="DS271" i="69"/>
  <c r="DR271" i="69"/>
  <c r="DQ271" i="69"/>
  <c r="DP271" i="69"/>
  <c r="DO271" i="69"/>
  <c r="DN271" i="69"/>
  <c r="DM271" i="69"/>
  <c r="DL271" i="69"/>
  <c r="DK271" i="69"/>
  <c r="DJ271" i="69"/>
  <c r="DZ270" i="69"/>
  <c r="DY270" i="69"/>
  <c r="DX270" i="69"/>
  <c r="DW270" i="69"/>
  <c r="DV270" i="69"/>
  <c r="DU270" i="69"/>
  <c r="DT270" i="69"/>
  <c r="DS270" i="69"/>
  <c r="DR270" i="69"/>
  <c r="DQ270" i="69"/>
  <c r="DP270" i="69"/>
  <c r="DO270" i="69"/>
  <c r="DN270" i="69"/>
  <c r="DM270" i="69"/>
  <c r="DL270" i="69"/>
  <c r="DK270" i="69"/>
  <c r="DJ270" i="69"/>
  <c r="DZ269" i="69"/>
  <c r="DY269" i="69"/>
  <c r="DX269" i="69"/>
  <c r="DW269" i="69"/>
  <c r="DV269" i="69"/>
  <c r="DU269" i="69"/>
  <c r="DT269" i="69"/>
  <c r="DS269" i="69"/>
  <c r="DR269" i="69"/>
  <c r="DQ269" i="69"/>
  <c r="DP269" i="69"/>
  <c r="DO269" i="69"/>
  <c r="DN269" i="69"/>
  <c r="DM269" i="69"/>
  <c r="DL269" i="69"/>
  <c r="DK269" i="69"/>
  <c r="DJ269" i="69"/>
  <c r="DZ268" i="69"/>
  <c r="DY268" i="69"/>
  <c r="DX268" i="69"/>
  <c r="DW268" i="69"/>
  <c r="DV268" i="69"/>
  <c r="DU268" i="69"/>
  <c r="DT268" i="69"/>
  <c r="DS268" i="69"/>
  <c r="DR268" i="69"/>
  <c r="DQ268" i="69"/>
  <c r="DP268" i="69"/>
  <c r="DO268" i="69"/>
  <c r="DN268" i="69"/>
  <c r="DM268" i="69"/>
  <c r="DL268" i="69"/>
  <c r="DK268" i="69"/>
  <c r="DJ268" i="69"/>
  <c r="DZ267" i="69"/>
  <c r="DY267" i="69"/>
  <c r="DX267" i="69"/>
  <c r="DW267" i="69"/>
  <c r="DV267" i="69"/>
  <c r="DU267" i="69"/>
  <c r="DT267" i="69"/>
  <c r="DS267" i="69"/>
  <c r="DR267" i="69"/>
  <c r="DQ267" i="69"/>
  <c r="DP267" i="69"/>
  <c r="DO267" i="69"/>
  <c r="DN267" i="69"/>
  <c r="DM267" i="69"/>
  <c r="DL267" i="69"/>
  <c r="DK267" i="69"/>
  <c r="DJ267" i="69"/>
  <c r="DZ266" i="69"/>
  <c r="DY266" i="69"/>
  <c r="DX266" i="69"/>
  <c r="DW266" i="69"/>
  <c r="DV266" i="69"/>
  <c r="DU266" i="69"/>
  <c r="DT266" i="69"/>
  <c r="DS266" i="69"/>
  <c r="DR266" i="69"/>
  <c r="DQ266" i="69"/>
  <c r="DP266" i="69"/>
  <c r="DO266" i="69"/>
  <c r="DN266" i="69"/>
  <c r="DM266" i="69"/>
  <c r="DL266" i="69"/>
  <c r="DK266" i="69"/>
  <c r="DJ266" i="69"/>
  <c r="DZ265" i="69"/>
  <c r="DY265" i="69"/>
  <c r="DX265" i="69"/>
  <c r="DW265" i="69"/>
  <c r="DV265" i="69"/>
  <c r="DU265" i="69"/>
  <c r="DT265" i="69"/>
  <c r="DS265" i="69"/>
  <c r="DR265" i="69"/>
  <c r="DQ265" i="69"/>
  <c r="DP265" i="69"/>
  <c r="DO265" i="69"/>
  <c r="DN265" i="69"/>
  <c r="DM265" i="69"/>
  <c r="DL265" i="69"/>
  <c r="DK265" i="69"/>
  <c r="DJ265" i="69"/>
  <c r="DZ264" i="69"/>
  <c r="DY264" i="69"/>
  <c r="DX264" i="69"/>
  <c r="DW264" i="69"/>
  <c r="DV264" i="69"/>
  <c r="DU264" i="69"/>
  <c r="DT264" i="69"/>
  <c r="DS264" i="69"/>
  <c r="DR264" i="69"/>
  <c r="DQ264" i="69"/>
  <c r="DP264" i="69"/>
  <c r="DO264" i="69"/>
  <c r="DN264" i="69"/>
  <c r="DM264" i="69"/>
  <c r="DL264" i="69"/>
  <c r="DK264" i="69"/>
  <c r="DJ264" i="69"/>
  <c r="DZ263" i="69"/>
  <c r="DY263" i="69"/>
  <c r="DX263" i="69"/>
  <c r="DW263" i="69"/>
  <c r="DV263" i="69"/>
  <c r="DU263" i="69"/>
  <c r="DT263" i="69"/>
  <c r="DS263" i="69"/>
  <c r="DR263" i="69"/>
  <c r="DQ263" i="69"/>
  <c r="DP263" i="69"/>
  <c r="DO263" i="69"/>
  <c r="DN263" i="69"/>
  <c r="DM263" i="69"/>
  <c r="DL263" i="69"/>
  <c r="DK263" i="69"/>
  <c r="DJ263" i="69"/>
  <c r="DZ262" i="69"/>
  <c r="DY262" i="69"/>
  <c r="DX262" i="69"/>
  <c r="DW262" i="69"/>
  <c r="DV262" i="69"/>
  <c r="DU262" i="69"/>
  <c r="DT262" i="69"/>
  <c r="DS262" i="69"/>
  <c r="DR262" i="69"/>
  <c r="DQ262" i="69"/>
  <c r="DP262" i="69"/>
  <c r="DO262" i="69"/>
  <c r="DN262" i="69"/>
  <c r="DM262" i="69"/>
  <c r="DL262" i="69"/>
  <c r="DK262" i="69"/>
  <c r="DJ262" i="69"/>
  <c r="DZ261" i="69"/>
  <c r="DY261" i="69"/>
  <c r="DX261" i="69"/>
  <c r="DW261" i="69"/>
  <c r="DV261" i="69"/>
  <c r="DU261" i="69"/>
  <c r="DT261" i="69"/>
  <c r="DS261" i="69"/>
  <c r="DR261" i="69"/>
  <c r="DQ261" i="69"/>
  <c r="DP261" i="69"/>
  <c r="DO261" i="69"/>
  <c r="DN261" i="69"/>
  <c r="DM261" i="69"/>
  <c r="DL261" i="69"/>
  <c r="DK261" i="69"/>
  <c r="DJ261" i="69"/>
  <c r="DZ260" i="69"/>
  <c r="DY260" i="69"/>
  <c r="DX260" i="69"/>
  <c r="DW260" i="69"/>
  <c r="DV260" i="69"/>
  <c r="DU260" i="69"/>
  <c r="DT260" i="69"/>
  <c r="DS260" i="69"/>
  <c r="DR260" i="69"/>
  <c r="DQ260" i="69"/>
  <c r="DP260" i="69"/>
  <c r="DO260" i="69"/>
  <c r="DN260" i="69"/>
  <c r="DM260" i="69"/>
  <c r="DL260" i="69"/>
  <c r="DK260" i="69"/>
  <c r="DJ260" i="69"/>
  <c r="DZ259" i="69"/>
  <c r="DY259" i="69"/>
  <c r="DX259" i="69"/>
  <c r="DW259" i="69"/>
  <c r="DV259" i="69"/>
  <c r="DU259" i="69"/>
  <c r="DT259" i="69"/>
  <c r="DS259" i="69"/>
  <c r="DR259" i="69"/>
  <c r="DQ259" i="69"/>
  <c r="DP259" i="69"/>
  <c r="DO259" i="69"/>
  <c r="DN259" i="69"/>
  <c r="DM259" i="69"/>
  <c r="DL259" i="69"/>
  <c r="DK259" i="69"/>
  <c r="DJ259" i="69"/>
  <c r="DZ258" i="69"/>
  <c r="DY258" i="69"/>
  <c r="DX258" i="69"/>
  <c r="DW258" i="69"/>
  <c r="DV258" i="69"/>
  <c r="DU258" i="69"/>
  <c r="DT258" i="69"/>
  <c r="DS258" i="69"/>
  <c r="DR258" i="69"/>
  <c r="DQ258" i="69"/>
  <c r="DP258" i="69"/>
  <c r="DO258" i="69"/>
  <c r="DN258" i="69"/>
  <c r="DM258" i="69"/>
  <c r="DL258" i="69"/>
  <c r="DK258" i="69"/>
  <c r="DJ258" i="69"/>
  <c r="DZ257" i="69"/>
  <c r="DY257" i="69"/>
  <c r="DX257" i="69"/>
  <c r="DW257" i="69"/>
  <c r="DV257" i="69"/>
  <c r="DU257" i="69"/>
  <c r="DT257" i="69"/>
  <c r="DS257" i="69"/>
  <c r="DR257" i="69"/>
  <c r="DP257" i="69"/>
  <c r="DO257" i="69"/>
  <c r="DN257" i="69"/>
  <c r="DM257" i="69"/>
  <c r="DL257" i="69"/>
  <c r="DK257" i="69"/>
  <c r="DJ257" i="69"/>
  <c r="DZ256" i="69"/>
  <c r="DY256" i="69"/>
  <c r="DX256" i="69"/>
  <c r="DW256" i="69"/>
  <c r="DV256" i="69"/>
  <c r="DU256" i="69"/>
  <c r="DT256" i="69"/>
  <c r="DS256" i="69"/>
  <c r="DR256" i="69"/>
  <c r="DQ256" i="69"/>
  <c r="DP256" i="69"/>
  <c r="DO256" i="69"/>
  <c r="DN256" i="69"/>
  <c r="DM256" i="69"/>
  <c r="DL256" i="69"/>
  <c r="DK256" i="69"/>
  <c r="DJ256" i="69"/>
  <c r="DZ255" i="69"/>
  <c r="DY255" i="69"/>
  <c r="DX255" i="69"/>
  <c r="DW255" i="69"/>
  <c r="DV255" i="69"/>
  <c r="DU255" i="69"/>
  <c r="DT255" i="69"/>
  <c r="DS255" i="69"/>
  <c r="DR255" i="69"/>
  <c r="DQ255" i="69"/>
  <c r="DP255" i="69"/>
  <c r="DO255" i="69"/>
  <c r="DN255" i="69"/>
  <c r="DM255" i="69"/>
  <c r="DL255" i="69"/>
  <c r="DK255" i="69"/>
  <c r="DZ254" i="69"/>
  <c r="DY254" i="69"/>
  <c r="DX254" i="69"/>
  <c r="DW254" i="69"/>
  <c r="DV254" i="69"/>
  <c r="DU254" i="69"/>
  <c r="DT254" i="69"/>
  <c r="DS254" i="69"/>
  <c r="DR254" i="69"/>
  <c r="DQ254" i="69"/>
  <c r="DP254" i="69"/>
  <c r="DO254" i="69"/>
  <c r="DN254" i="69"/>
  <c r="DM254" i="69"/>
  <c r="DL254" i="69"/>
  <c r="DK254" i="69"/>
  <c r="DJ254" i="69"/>
  <c r="DZ253" i="69"/>
  <c r="DY253" i="69"/>
  <c r="DX253" i="69"/>
  <c r="DW253" i="69"/>
  <c r="DV253" i="69"/>
  <c r="DU253" i="69"/>
  <c r="DT253" i="69"/>
  <c r="DS253" i="69"/>
  <c r="DR253" i="69"/>
  <c r="DQ253" i="69"/>
  <c r="DP253" i="69"/>
  <c r="DO253" i="69"/>
  <c r="DN253" i="69"/>
  <c r="DM253" i="69"/>
  <c r="DL253" i="69"/>
  <c r="DK253" i="69"/>
  <c r="DJ253" i="69"/>
  <c r="DZ252" i="69"/>
  <c r="DY252" i="69"/>
  <c r="DX252" i="69"/>
  <c r="DW252" i="69"/>
  <c r="DV252" i="69"/>
  <c r="DU252" i="69"/>
  <c r="DT252" i="69"/>
  <c r="DS252" i="69"/>
  <c r="DR252" i="69"/>
  <c r="DQ252" i="69"/>
  <c r="DP252" i="69"/>
  <c r="DO252" i="69"/>
  <c r="DN252" i="69"/>
  <c r="DM252" i="69"/>
  <c r="DL252" i="69"/>
  <c r="DK252" i="69"/>
  <c r="DJ252" i="69"/>
  <c r="DZ251" i="69"/>
  <c r="DY251" i="69"/>
  <c r="DX251" i="69"/>
  <c r="DW251" i="69"/>
  <c r="DV251" i="69"/>
  <c r="DU251" i="69"/>
  <c r="DT251" i="69"/>
  <c r="DS251" i="69"/>
  <c r="DR251" i="69"/>
  <c r="DQ251" i="69"/>
  <c r="DP251" i="69"/>
  <c r="DO251" i="69"/>
  <c r="DN251" i="69"/>
  <c r="DM251" i="69"/>
  <c r="DL251" i="69"/>
  <c r="DK251" i="69"/>
  <c r="DJ251" i="69"/>
  <c r="DZ250" i="69"/>
  <c r="DY250" i="69"/>
  <c r="DX250" i="69"/>
  <c r="DW250" i="69"/>
  <c r="DV250" i="69"/>
  <c r="DU250" i="69"/>
  <c r="DT250" i="69"/>
  <c r="DS250" i="69"/>
  <c r="DR250" i="69"/>
  <c r="DQ250" i="69"/>
  <c r="DP250" i="69"/>
  <c r="DO250" i="69"/>
  <c r="DN250" i="69"/>
  <c r="DM250" i="69"/>
  <c r="DL250" i="69"/>
  <c r="DK250" i="69"/>
  <c r="DJ250" i="69"/>
  <c r="DZ249" i="69"/>
  <c r="DY249" i="69"/>
  <c r="DX249" i="69"/>
  <c r="DW249" i="69"/>
  <c r="DV249" i="69"/>
  <c r="DU249" i="69"/>
  <c r="DT249" i="69"/>
  <c r="DS249" i="69"/>
  <c r="DR249" i="69"/>
  <c r="DQ249" i="69"/>
  <c r="DP249" i="69"/>
  <c r="DO249" i="69"/>
  <c r="DN249" i="69"/>
  <c r="DM249" i="69"/>
  <c r="DL249" i="69"/>
  <c r="DK249" i="69"/>
  <c r="DJ249" i="69"/>
  <c r="DZ248" i="69"/>
  <c r="DY248" i="69"/>
  <c r="DX248" i="69"/>
  <c r="DW248" i="69"/>
  <c r="DV248" i="69"/>
  <c r="DU248" i="69"/>
  <c r="DT248" i="69"/>
  <c r="DS248" i="69"/>
  <c r="DR248" i="69"/>
  <c r="DQ248" i="69"/>
  <c r="DP248" i="69"/>
  <c r="DO248" i="69"/>
  <c r="DN248" i="69"/>
  <c r="DM248" i="69"/>
  <c r="DL248" i="69"/>
  <c r="DK248" i="69"/>
  <c r="DJ248" i="69"/>
  <c r="DZ247" i="69"/>
  <c r="DY247" i="69"/>
  <c r="DX247" i="69"/>
  <c r="DW247" i="69"/>
  <c r="DV247" i="69"/>
  <c r="DU247" i="69"/>
  <c r="DT247" i="69"/>
  <c r="DS247" i="69"/>
  <c r="DR247" i="69"/>
  <c r="DQ247" i="69"/>
  <c r="DP247" i="69"/>
  <c r="DO247" i="69"/>
  <c r="DN247" i="69"/>
  <c r="DM247" i="69"/>
  <c r="DL247" i="69"/>
  <c r="DK247" i="69"/>
  <c r="DJ247" i="69"/>
  <c r="DZ246" i="69"/>
  <c r="DY246" i="69"/>
  <c r="DX246" i="69"/>
  <c r="DW246" i="69"/>
  <c r="DV246" i="69"/>
  <c r="DU246" i="69"/>
  <c r="DT246" i="69"/>
  <c r="DS246" i="69"/>
  <c r="DR246" i="69"/>
  <c r="DQ246" i="69"/>
  <c r="DP246" i="69"/>
  <c r="DO246" i="69"/>
  <c r="DN246" i="69"/>
  <c r="DM246" i="69"/>
  <c r="DL246" i="69"/>
  <c r="DK246" i="69"/>
  <c r="DJ246" i="69"/>
  <c r="DZ245" i="69"/>
  <c r="DY245" i="69"/>
  <c r="DW245" i="69"/>
  <c r="DV245" i="69"/>
  <c r="DU245" i="69"/>
  <c r="DT245" i="69"/>
  <c r="DS245" i="69"/>
  <c r="DR245" i="69"/>
  <c r="DQ245" i="69"/>
  <c r="DP245" i="69"/>
  <c r="DO245" i="69"/>
  <c r="DN245" i="69"/>
  <c r="DM245" i="69"/>
  <c r="DL245" i="69"/>
  <c r="DK245" i="69"/>
  <c r="DJ245" i="69"/>
  <c r="DZ244" i="69"/>
  <c r="DY244" i="69"/>
  <c r="DX244" i="69"/>
  <c r="DW244" i="69"/>
  <c r="DV244" i="69"/>
  <c r="DU244" i="69"/>
  <c r="DT244" i="69"/>
  <c r="DS244" i="69"/>
  <c r="DR244" i="69"/>
  <c r="DP244" i="69"/>
  <c r="DO244" i="69"/>
  <c r="DN244" i="69"/>
  <c r="DM244" i="69"/>
  <c r="DL244" i="69"/>
  <c r="DK244" i="69"/>
  <c r="DJ244" i="69"/>
  <c r="DZ243" i="69"/>
  <c r="DY243" i="69"/>
  <c r="DX243" i="69"/>
  <c r="DW243" i="69"/>
  <c r="DV243" i="69"/>
  <c r="DU243" i="69"/>
  <c r="DT243" i="69"/>
  <c r="DS243" i="69"/>
  <c r="DR243" i="69"/>
  <c r="DQ243" i="69"/>
  <c r="DP243" i="69"/>
  <c r="DO243" i="69"/>
  <c r="DN243" i="69"/>
  <c r="DM243" i="69"/>
  <c r="DL243" i="69"/>
  <c r="DK243" i="69"/>
  <c r="DJ243" i="69"/>
  <c r="DZ242" i="69"/>
  <c r="DY242" i="69"/>
  <c r="DX242" i="69"/>
  <c r="DW242" i="69"/>
  <c r="DV242" i="69"/>
  <c r="DU242" i="69"/>
  <c r="DT242" i="69"/>
  <c r="DS242" i="69"/>
  <c r="DR242" i="69"/>
  <c r="DQ242" i="69"/>
  <c r="DP242" i="69"/>
  <c r="DO242" i="69"/>
  <c r="DN242" i="69"/>
  <c r="DM242" i="69"/>
  <c r="DL242" i="69"/>
  <c r="DK242" i="69"/>
  <c r="DJ242" i="69"/>
  <c r="DZ241" i="69"/>
  <c r="DY241" i="69"/>
  <c r="DX241" i="69"/>
  <c r="DW241" i="69"/>
  <c r="DV241" i="69"/>
  <c r="DU241" i="69"/>
  <c r="DT241" i="69"/>
  <c r="DS241" i="69"/>
  <c r="DR241" i="69"/>
  <c r="DQ241" i="69"/>
  <c r="DP241" i="69"/>
  <c r="DO241" i="69"/>
  <c r="DN241" i="69"/>
  <c r="DM241" i="69"/>
  <c r="DL241" i="69"/>
  <c r="DK241" i="69"/>
  <c r="DJ241" i="69"/>
  <c r="DZ240" i="69"/>
  <c r="DY240" i="69"/>
  <c r="DX240" i="69"/>
  <c r="DW240" i="69"/>
  <c r="DV240" i="69"/>
  <c r="DU240" i="69"/>
  <c r="DT240" i="69"/>
  <c r="DS240" i="69"/>
  <c r="DR240" i="69"/>
  <c r="DQ240" i="69"/>
  <c r="DP240" i="69"/>
  <c r="DO240" i="69"/>
  <c r="DN240" i="69"/>
  <c r="DM240" i="69"/>
  <c r="DL240" i="69"/>
  <c r="DK240" i="69"/>
  <c r="DJ240" i="69"/>
  <c r="DZ239" i="69"/>
  <c r="DY239" i="69"/>
  <c r="DX239" i="69"/>
  <c r="DW239" i="69"/>
  <c r="DV239" i="69"/>
  <c r="DU239" i="69"/>
  <c r="DT239" i="69"/>
  <c r="DS239" i="69"/>
  <c r="DR239" i="69"/>
  <c r="DQ239" i="69"/>
  <c r="DP239" i="69"/>
  <c r="DO239" i="69"/>
  <c r="DN239" i="69"/>
  <c r="DM239" i="69"/>
  <c r="DL239" i="69"/>
  <c r="DK239" i="69"/>
  <c r="DJ239" i="69"/>
  <c r="DZ238" i="69"/>
  <c r="DY238" i="69"/>
  <c r="DX238" i="69"/>
  <c r="DW238" i="69"/>
  <c r="DV238" i="69"/>
  <c r="DU238" i="69"/>
  <c r="DT238" i="69"/>
  <c r="DS238" i="69"/>
  <c r="DR238" i="69"/>
  <c r="DQ238" i="69"/>
  <c r="DP238" i="69"/>
  <c r="DO238" i="69"/>
  <c r="DN238" i="69"/>
  <c r="DM238" i="69"/>
  <c r="DL238" i="69"/>
  <c r="DK238" i="69"/>
  <c r="DJ238" i="69"/>
  <c r="DZ237" i="69"/>
  <c r="DY237" i="69"/>
  <c r="DX237" i="69"/>
  <c r="DW237" i="69"/>
  <c r="DV237" i="69"/>
  <c r="DU237" i="69"/>
  <c r="DT237" i="69"/>
  <c r="DS237" i="69"/>
  <c r="DR237" i="69"/>
  <c r="DQ237" i="69"/>
  <c r="DP237" i="69"/>
  <c r="DO237" i="69"/>
  <c r="DN237" i="69"/>
  <c r="DM237" i="69"/>
  <c r="DL237" i="69"/>
  <c r="DK237" i="69"/>
  <c r="DJ237" i="69"/>
  <c r="DZ236" i="69"/>
  <c r="DY236" i="69"/>
  <c r="DX236" i="69"/>
  <c r="DW236" i="69"/>
  <c r="DV236" i="69"/>
  <c r="DU236" i="69"/>
  <c r="DT236" i="69"/>
  <c r="DS236" i="69"/>
  <c r="DR236" i="69"/>
  <c r="DQ236" i="69"/>
  <c r="DP236" i="69"/>
  <c r="DO236" i="69"/>
  <c r="DN236" i="69"/>
  <c r="DM236" i="69"/>
  <c r="DL236" i="69"/>
  <c r="DK236" i="69"/>
  <c r="DJ236" i="69"/>
  <c r="DZ235" i="69"/>
  <c r="DY235" i="69"/>
  <c r="DX235" i="69"/>
  <c r="DW235" i="69"/>
  <c r="DV235" i="69"/>
  <c r="DU235" i="69"/>
  <c r="DT235" i="69"/>
  <c r="DS235" i="69"/>
  <c r="DR235" i="69"/>
  <c r="DQ235" i="69"/>
  <c r="DP235" i="69"/>
  <c r="DO235" i="69"/>
  <c r="DN235" i="69"/>
  <c r="DM235" i="69"/>
  <c r="DL235" i="69"/>
  <c r="DK235" i="69"/>
  <c r="DJ235" i="69"/>
  <c r="DZ234" i="69"/>
  <c r="DY234" i="69"/>
  <c r="DX234" i="69"/>
  <c r="DW234" i="69"/>
  <c r="DV234" i="69"/>
  <c r="DU234" i="69"/>
  <c r="DT234" i="69"/>
  <c r="DS234" i="69"/>
  <c r="DR234" i="69"/>
  <c r="DQ234" i="69"/>
  <c r="DP234" i="69"/>
  <c r="DO234" i="69"/>
  <c r="DN234" i="69"/>
  <c r="DM234" i="69"/>
  <c r="DL234" i="69"/>
  <c r="DK234" i="69"/>
  <c r="DJ234" i="69"/>
  <c r="DZ233" i="69"/>
  <c r="DY233" i="69"/>
  <c r="DX233" i="69"/>
  <c r="DW233" i="69"/>
  <c r="DV233" i="69"/>
  <c r="DU233" i="69"/>
  <c r="DT233" i="69"/>
  <c r="DS233" i="69"/>
  <c r="DR233" i="69"/>
  <c r="DQ233" i="69"/>
  <c r="DP233" i="69"/>
  <c r="DO233" i="69"/>
  <c r="DN233" i="69"/>
  <c r="DM233" i="69"/>
  <c r="DL233" i="69"/>
  <c r="DK233" i="69"/>
  <c r="DJ233" i="69"/>
  <c r="DZ232" i="69"/>
  <c r="DY232" i="69"/>
  <c r="DX232" i="69"/>
  <c r="DW232" i="69"/>
  <c r="DV232" i="69"/>
  <c r="DU232" i="69"/>
  <c r="DT232" i="69"/>
  <c r="DS232" i="69"/>
  <c r="DR232" i="69"/>
  <c r="DQ232" i="69"/>
  <c r="DP232" i="69"/>
  <c r="DO232" i="69"/>
  <c r="DN232" i="69"/>
  <c r="DM232" i="69"/>
  <c r="DL232" i="69"/>
  <c r="DK232" i="69"/>
  <c r="DJ232" i="69"/>
  <c r="DZ231" i="69"/>
  <c r="DY231" i="69"/>
  <c r="DX231" i="69"/>
  <c r="DW231" i="69"/>
  <c r="DV231" i="69"/>
  <c r="DU231" i="69"/>
  <c r="DT231" i="69"/>
  <c r="DS231" i="69"/>
  <c r="DR231" i="69"/>
  <c r="DQ231" i="69"/>
  <c r="DP231" i="69"/>
  <c r="DO231" i="69"/>
  <c r="DN231" i="69"/>
  <c r="DM231" i="69"/>
  <c r="DL231" i="69"/>
  <c r="DK231" i="69"/>
  <c r="DJ231" i="69"/>
  <c r="DZ230" i="69"/>
  <c r="DY230" i="69"/>
  <c r="DX230" i="69"/>
  <c r="DW230" i="69"/>
  <c r="DV230" i="69"/>
  <c r="DU230" i="69"/>
  <c r="DT230" i="69"/>
  <c r="DS230" i="69"/>
  <c r="DR230" i="69"/>
  <c r="DQ230" i="69"/>
  <c r="DP230" i="69"/>
  <c r="DO230" i="69"/>
  <c r="DN230" i="69"/>
  <c r="DM230" i="69"/>
  <c r="DL230" i="69"/>
  <c r="DK230" i="69"/>
  <c r="DJ230" i="69"/>
  <c r="DZ229" i="69"/>
  <c r="DY229" i="69"/>
  <c r="DX229" i="69"/>
  <c r="DW229" i="69"/>
  <c r="DV229" i="69"/>
  <c r="DU229" i="69"/>
  <c r="DT229" i="69"/>
  <c r="DS229" i="69"/>
  <c r="DR229" i="69"/>
  <c r="DQ229" i="69"/>
  <c r="DP229" i="69"/>
  <c r="DO229" i="69"/>
  <c r="DN229" i="69"/>
  <c r="DM229" i="69"/>
  <c r="DL229" i="69"/>
  <c r="DK229" i="69"/>
  <c r="DJ229" i="69"/>
  <c r="DZ228" i="69"/>
  <c r="DY228" i="69"/>
  <c r="DX228" i="69"/>
  <c r="DW228" i="69"/>
  <c r="DV228" i="69"/>
  <c r="DU228" i="69"/>
  <c r="DT228" i="69"/>
  <c r="DS228" i="69"/>
  <c r="DR228" i="69"/>
  <c r="DQ228" i="69"/>
  <c r="DP228" i="69"/>
  <c r="DO228" i="69"/>
  <c r="DN228" i="69"/>
  <c r="DM228" i="69"/>
  <c r="DL228" i="69"/>
  <c r="DK228" i="69"/>
  <c r="DJ228" i="69"/>
  <c r="DZ227" i="69"/>
  <c r="DY227" i="69"/>
  <c r="DX227" i="69"/>
  <c r="DW227" i="69"/>
  <c r="DV227" i="69"/>
  <c r="DU227" i="69"/>
  <c r="DT227" i="69"/>
  <c r="DS227" i="69"/>
  <c r="DR227" i="69"/>
  <c r="DQ227" i="69"/>
  <c r="DP227" i="69"/>
  <c r="DO227" i="69"/>
  <c r="DN227" i="69"/>
  <c r="DM227" i="69"/>
  <c r="DL227" i="69"/>
  <c r="DK227" i="69"/>
  <c r="DJ227" i="69"/>
  <c r="DZ226" i="69"/>
  <c r="DY226" i="69"/>
  <c r="DX226" i="69"/>
  <c r="DW226" i="69"/>
  <c r="DV226" i="69"/>
  <c r="DU226" i="69"/>
  <c r="DT226" i="69"/>
  <c r="DS226" i="69"/>
  <c r="DR226" i="69"/>
  <c r="DQ226" i="69"/>
  <c r="DP226" i="69"/>
  <c r="DO226" i="69"/>
  <c r="DN226" i="69"/>
  <c r="DM226" i="69"/>
  <c r="DL226" i="69"/>
  <c r="DK226" i="69"/>
  <c r="DJ226" i="69"/>
  <c r="DZ225" i="69"/>
  <c r="DY225" i="69"/>
  <c r="DX225" i="69"/>
  <c r="DW225" i="69"/>
  <c r="DV225" i="69"/>
  <c r="DU225" i="69"/>
  <c r="DT225" i="69"/>
  <c r="DS225" i="69"/>
  <c r="DR225" i="69"/>
  <c r="DQ225" i="69"/>
  <c r="DP225" i="69"/>
  <c r="DO225" i="69"/>
  <c r="DN225" i="69"/>
  <c r="DM225" i="69"/>
  <c r="DL225" i="69"/>
  <c r="DK225" i="69"/>
  <c r="DJ225" i="69"/>
  <c r="DZ224" i="69"/>
  <c r="DY224" i="69"/>
  <c r="DX224" i="69"/>
  <c r="DW224" i="69"/>
  <c r="DV224" i="69"/>
  <c r="DU224" i="69"/>
  <c r="DT224" i="69"/>
  <c r="DS224" i="69"/>
  <c r="DR224" i="69"/>
  <c r="DQ224" i="69"/>
  <c r="DP224" i="69"/>
  <c r="DO224" i="69"/>
  <c r="DN224" i="69"/>
  <c r="DM224" i="69"/>
  <c r="DL224" i="69"/>
  <c r="DK224" i="69"/>
  <c r="DJ224" i="69"/>
  <c r="DZ223" i="69"/>
  <c r="DY223" i="69"/>
  <c r="DX223" i="69"/>
  <c r="DW223" i="69"/>
  <c r="DV223" i="69"/>
  <c r="DU223" i="69"/>
  <c r="DT223" i="69"/>
  <c r="DS223" i="69"/>
  <c r="DR223" i="69"/>
  <c r="DQ223" i="69"/>
  <c r="DP223" i="69"/>
  <c r="DO223" i="69"/>
  <c r="DN223" i="69"/>
  <c r="DM223" i="69"/>
  <c r="DL223" i="69"/>
  <c r="DK223" i="69"/>
  <c r="DJ223" i="69"/>
  <c r="DZ222" i="69"/>
  <c r="DY222" i="69"/>
  <c r="DX222" i="69"/>
  <c r="DW222" i="69"/>
  <c r="DV222" i="69"/>
  <c r="DU222" i="69"/>
  <c r="DT222" i="69"/>
  <c r="DS222" i="69"/>
  <c r="DR222" i="69"/>
  <c r="DQ222" i="69"/>
  <c r="DP222" i="69"/>
  <c r="DO222" i="69"/>
  <c r="DN222" i="69"/>
  <c r="DM222" i="69"/>
  <c r="DL222" i="69"/>
  <c r="DK222" i="69"/>
  <c r="DJ222" i="69"/>
  <c r="DZ221" i="69"/>
  <c r="DY221" i="69"/>
  <c r="DX221" i="69"/>
  <c r="DW221" i="69"/>
  <c r="DV221" i="69"/>
  <c r="DU221" i="69"/>
  <c r="DT221" i="69"/>
  <c r="DS221" i="69"/>
  <c r="DQ221" i="69"/>
  <c r="DP221" i="69"/>
  <c r="DO221" i="69"/>
  <c r="DN221" i="69"/>
  <c r="DM221" i="69"/>
  <c r="DL221" i="69"/>
  <c r="DK221" i="69"/>
  <c r="DJ221" i="69"/>
  <c r="DZ220" i="69"/>
  <c r="DY220" i="69"/>
  <c r="DX220" i="69"/>
  <c r="DW220" i="69"/>
  <c r="DV220" i="69"/>
  <c r="DU220" i="69"/>
  <c r="DT220" i="69"/>
  <c r="DS220" i="69"/>
  <c r="DR220" i="69"/>
  <c r="DQ220" i="69"/>
  <c r="DP220" i="69"/>
  <c r="DO220" i="69"/>
  <c r="DN220" i="69"/>
  <c r="DM220" i="69"/>
  <c r="DL220" i="69"/>
  <c r="DK220" i="69"/>
  <c r="DJ220" i="69"/>
  <c r="DZ219" i="69"/>
  <c r="DY219" i="69"/>
  <c r="DX219" i="69"/>
  <c r="DW219" i="69"/>
  <c r="DV219" i="69"/>
  <c r="DU219" i="69"/>
  <c r="DT219" i="69"/>
  <c r="DS219" i="69"/>
  <c r="DR219" i="69"/>
  <c r="DQ219" i="69"/>
  <c r="DP219" i="69"/>
  <c r="DO219" i="69"/>
  <c r="DN219" i="69"/>
  <c r="DM219" i="69"/>
  <c r="DL219" i="69"/>
  <c r="DK219" i="69"/>
  <c r="DJ219" i="69"/>
  <c r="DZ218" i="69"/>
  <c r="DY218" i="69"/>
  <c r="DX218" i="69"/>
  <c r="DW218" i="69"/>
  <c r="DV218" i="69"/>
  <c r="DU218" i="69"/>
  <c r="DT218" i="69"/>
  <c r="DS218" i="69"/>
  <c r="DR218" i="69"/>
  <c r="DQ218" i="69"/>
  <c r="DP218" i="69"/>
  <c r="DO218" i="69"/>
  <c r="DN218" i="69"/>
  <c r="DM218" i="69"/>
  <c r="DL218" i="69"/>
  <c r="DK218" i="69"/>
  <c r="DJ218" i="69"/>
  <c r="DZ217" i="69"/>
  <c r="DY217" i="69"/>
  <c r="DX217" i="69"/>
  <c r="DW217" i="69"/>
  <c r="DV217" i="69"/>
  <c r="DU217" i="69"/>
  <c r="DT217" i="69"/>
  <c r="DS217" i="69"/>
  <c r="DR217" i="69"/>
  <c r="DQ217" i="69"/>
  <c r="DP217" i="69"/>
  <c r="DO217" i="69"/>
  <c r="DN217" i="69"/>
  <c r="DM217" i="69"/>
  <c r="DL217" i="69"/>
  <c r="DK217" i="69"/>
  <c r="DJ217" i="69"/>
  <c r="DZ216" i="69"/>
  <c r="DY216" i="69"/>
  <c r="DX216" i="69"/>
  <c r="DW216" i="69"/>
  <c r="DV216" i="69"/>
  <c r="DU216" i="69"/>
  <c r="DT216" i="69"/>
  <c r="DS216" i="69"/>
  <c r="DR216" i="69"/>
  <c r="DQ216" i="69"/>
  <c r="DP216" i="69"/>
  <c r="DO216" i="69"/>
  <c r="DN216" i="69"/>
  <c r="DM216" i="69"/>
  <c r="DL216" i="69"/>
  <c r="DK216" i="69"/>
  <c r="DJ216" i="69"/>
  <c r="DZ215" i="69"/>
  <c r="DY215" i="69"/>
  <c r="DX215" i="69"/>
  <c r="DW215" i="69"/>
  <c r="DV215" i="69"/>
  <c r="DU215" i="69"/>
  <c r="DT215" i="69"/>
  <c r="DS215" i="69"/>
  <c r="DR215" i="69"/>
  <c r="DQ215" i="69"/>
  <c r="DP215" i="69"/>
  <c r="DO215" i="69"/>
  <c r="DN215" i="69"/>
  <c r="DM215" i="69"/>
  <c r="DL215" i="69"/>
  <c r="DK215" i="69"/>
  <c r="DJ215" i="69"/>
  <c r="DZ214" i="69"/>
  <c r="DY214" i="69"/>
  <c r="DX214" i="69"/>
  <c r="DW214" i="69"/>
  <c r="DV214" i="69"/>
  <c r="DU214" i="69"/>
  <c r="DT214" i="69"/>
  <c r="DS214" i="69"/>
  <c r="DR214" i="69"/>
  <c r="DQ214" i="69"/>
  <c r="DP214" i="69"/>
  <c r="DO214" i="69"/>
  <c r="DN214" i="69"/>
  <c r="DM214" i="69"/>
  <c r="DL214" i="69"/>
  <c r="DK214" i="69"/>
  <c r="DJ214" i="69"/>
  <c r="DZ213" i="69"/>
  <c r="DY213" i="69"/>
  <c r="DX213" i="69"/>
  <c r="DW213" i="69"/>
  <c r="DV213" i="69"/>
  <c r="DU213" i="69"/>
  <c r="DT213" i="69"/>
  <c r="DS213" i="69"/>
  <c r="DR213" i="69"/>
  <c r="DQ213" i="69"/>
  <c r="DP213" i="69"/>
  <c r="DO213" i="69"/>
  <c r="DN213" i="69"/>
  <c r="DM213" i="69"/>
  <c r="DL213" i="69"/>
  <c r="DK213" i="69"/>
  <c r="DJ213" i="69"/>
  <c r="DZ212" i="69"/>
  <c r="DY212" i="69"/>
  <c r="DX212" i="69"/>
  <c r="DW212" i="69"/>
  <c r="DV212" i="69"/>
  <c r="DU212" i="69"/>
  <c r="DT212" i="69"/>
  <c r="DS212" i="69"/>
  <c r="DR212" i="69"/>
  <c r="DQ212" i="69"/>
  <c r="DP212" i="69"/>
  <c r="DO212" i="69"/>
  <c r="DN212" i="69"/>
  <c r="DM212" i="69"/>
  <c r="DL212" i="69"/>
  <c r="DK212" i="69"/>
  <c r="DJ212" i="69"/>
  <c r="DZ211" i="69"/>
  <c r="DY211" i="69"/>
  <c r="DX211" i="69"/>
  <c r="DW211" i="69"/>
  <c r="DV211" i="69"/>
  <c r="DU211" i="69"/>
  <c r="DT211" i="69"/>
  <c r="DS211" i="69"/>
  <c r="DR211" i="69"/>
  <c r="DQ211" i="69"/>
  <c r="DP211" i="69"/>
  <c r="DO211" i="69"/>
  <c r="DN211" i="69"/>
  <c r="DM211" i="69"/>
  <c r="DL211" i="69"/>
  <c r="DK211" i="69"/>
  <c r="DJ211" i="69"/>
  <c r="DZ210" i="69"/>
  <c r="DY210" i="69"/>
  <c r="DX210" i="69"/>
  <c r="DW210" i="69"/>
  <c r="DV210" i="69"/>
  <c r="DU210" i="69"/>
  <c r="DT210" i="69"/>
  <c r="DS210" i="69"/>
  <c r="DR210" i="69"/>
  <c r="DQ210" i="69"/>
  <c r="DP210" i="69"/>
  <c r="DO210" i="69"/>
  <c r="DN210" i="69"/>
  <c r="DM210" i="69"/>
  <c r="DL210" i="69"/>
  <c r="DK210" i="69"/>
  <c r="DJ210" i="69"/>
  <c r="DZ209" i="69"/>
  <c r="DY209" i="69"/>
  <c r="DX209" i="69"/>
  <c r="DW209" i="69"/>
  <c r="DV209" i="69"/>
  <c r="DU209" i="69"/>
  <c r="DT209" i="69"/>
  <c r="DS209" i="69"/>
  <c r="DR209" i="69"/>
  <c r="DQ209" i="69"/>
  <c r="DP209" i="69"/>
  <c r="DO209" i="69"/>
  <c r="DN209" i="69"/>
  <c r="DM209" i="69"/>
  <c r="DL209" i="69"/>
  <c r="DK209" i="69"/>
  <c r="DJ209" i="69"/>
  <c r="DZ208" i="69"/>
  <c r="DY208" i="69"/>
  <c r="DX208" i="69"/>
  <c r="DW208" i="69"/>
  <c r="DV208" i="69"/>
  <c r="DU208" i="69"/>
  <c r="DT208" i="69"/>
  <c r="DS208" i="69"/>
  <c r="DR208" i="69"/>
  <c r="DQ208" i="69"/>
  <c r="DP208" i="69"/>
  <c r="DO208" i="69"/>
  <c r="DN208" i="69"/>
  <c r="DM208" i="69"/>
  <c r="DL208" i="69"/>
  <c r="DK208" i="69"/>
  <c r="DJ208" i="69"/>
  <c r="DZ207" i="69"/>
  <c r="DY207" i="69"/>
  <c r="DX207" i="69"/>
  <c r="DW207" i="69"/>
  <c r="DV207" i="69"/>
  <c r="DU207" i="69"/>
  <c r="DT207" i="69"/>
  <c r="DS207" i="69"/>
  <c r="DR207" i="69"/>
  <c r="DQ207" i="69"/>
  <c r="DP207" i="69"/>
  <c r="DO207" i="69"/>
  <c r="DN207" i="69"/>
  <c r="DM207" i="69"/>
  <c r="DL207" i="69"/>
  <c r="DK207" i="69"/>
  <c r="DJ207" i="69"/>
  <c r="DZ206" i="69"/>
  <c r="DY206" i="69"/>
  <c r="DX206" i="69"/>
  <c r="DW206" i="69"/>
  <c r="DV206" i="69"/>
  <c r="DU206" i="69"/>
  <c r="DT206" i="69"/>
  <c r="DS206" i="69"/>
  <c r="DR206" i="69"/>
  <c r="DQ206" i="69"/>
  <c r="DP206" i="69"/>
  <c r="DO206" i="69"/>
  <c r="DN206" i="69"/>
  <c r="DM206" i="69"/>
  <c r="DL206" i="69"/>
  <c r="DK206" i="69"/>
  <c r="DJ206" i="69"/>
  <c r="DZ205" i="69"/>
  <c r="DY205" i="69"/>
  <c r="DX205" i="69"/>
  <c r="DW205" i="69"/>
  <c r="DV205" i="69"/>
  <c r="DU205" i="69"/>
  <c r="DT205" i="69"/>
  <c r="DS205" i="69"/>
  <c r="DR205" i="69"/>
  <c r="DQ205" i="69"/>
  <c r="DP205" i="69"/>
  <c r="DO205" i="69"/>
  <c r="DN205" i="69"/>
  <c r="DM205" i="69"/>
  <c r="DL205" i="69"/>
  <c r="DK205" i="69"/>
  <c r="DJ205" i="69"/>
  <c r="DZ204" i="69"/>
  <c r="DY204" i="69"/>
  <c r="DX204" i="69"/>
  <c r="DW204" i="69"/>
  <c r="DV204" i="69"/>
  <c r="DU204" i="69"/>
  <c r="DT204" i="69"/>
  <c r="DS204" i="69"/>
  <c r="DR204" i="69"/>
  <c r="DQ204" i="69"/>
  <c r="DP204" i="69"/>
  <c r="DO204" i="69"/>
  <c r="DN204" i="69"/>
  <c r="DM204" i="69"/>
  <c r="DL204" i="69"/>
  <c r="DK204" i="69"/>
  <c r="DJ204" i="69"/>
  <c r="DZ203" i="69"/>
  <c r="DY203" i="69"/>
  <c r="DX203" i="69"/>
  <c r="DW203" i="69"/>
  <c r="DV203" i="69"/>
  <c r="DU203" i="69"/>
  <c r="DT203" i="69"/>
  <c r="DS203" i="69"/>
  <c r="DR203" i="69"/>
  <c r="DQ203" i="69"/>
  <c r="DP203" i="69"/>
  <c r="DO203" i="69"/>
  <c r="DN203" i="69"/>
  <c r="DM203" i="69"/>
  <c r="DL203" i="69"/>
  <c r="DK203" i="69"/>
  <c r="DJ203" i="69"/>
  <c r="DZ202" i="69"/>
  <c r="DY202" i="69"/>
  <c r="DX202" i="69"/>
  <c r="DW202" i="69"/>
  <c r="DV202" i="69"/>
  <c r="DU202" i="69"/>
  <c r="DT202" i="69"/>
  <c r="DS202" i="69"/>
  <c r="DR202" i="69"/>
  <c r="DQ202" i="69"/>
  <c r="DP202" i="69"/>
  <c r="DO202" i="69"/>
  <c r="DN202" i="69"/>
  <c r="DM202" i="69"/>
  <c r="DL202" i="69"/>
  <c r="DK202" i="69"/>
  <c r="DJ202" i="69"/>
  <c r="DZ201" i="69"/>
  <c r="DY201" i="69"/>
  <c r="DX201" i="69"/>
  <c r="DW201" i="69"/>
  <c r="DV201" i="69"/>
  <c r="DU201" i="69"/>
  <c r="DT201" i="69"/>
  <c r="DS201" i="69"/>
  <c r="DR201" i="69"/>
  <c r="DQ201" i="69"/>
  <c r="DP201" i="69"/>
  <c r="DO201" i="69"/>
  <c r="DN201" i="69"/>
  <c r="DM201" i="69"/>
  <c r="DL201" i="69"/>
  <c r="DK201" i="69"/>
  <c r="DJ201" i="69"/>
  <c r="DY200" i="69"/>
  <c r="DX200" i="69"/>
  <c r="DW200" i="69"/>
  <c r="DV200" i="69"/>
  <c r="DU200" i="69"/>
  <c r="DT200" i="69"/>
  <c r="DS200" i="69"/>
  <c r="DR200" i="69"/>
  <c r="DQ200" i="69"/>
  <c r="DP200" i="69"/>
  <c r="DO200" i="69"/>
  <c r="DN200" i="69"/>
  <c r="DM200" i="69"/>
  <c r="DL200" i="69"/>
  <c r="DK200" i="69"/>
  <c r="DJ200" i="69"/>
  <c r="DZ199" i="69"/>
  <c r="DY199" i="69"/>
  <c r="DX199" i="69"/>
  <c r="DW199" i="69"/>
  <c r="DV199" i="69"/>
  <c r="DU199" i="69"/>
  <c r="DT199" i="69"/>
  <c r="DS199" i="69"/>
  <c r="DR199" i="69"/>
  <c r="DQ199" i="69"/>
  <c r="DP199" i="69"/>
  <c r="DO199" i="69"/>
  <c r="DN199" i="69"/>
  <c r="DM199" i="69"/>
  <c r="DL199" i="69"/>
  <c r="DK199" i="69"/>
  <c r="DJ199" i="69"/>
  <c r="DZ198" i="69"/>
  <c r="DY198" i="69"/>
  <c r="DX198" i="69"/>
  <c r="DW198" i="69"/>
  <c r="DV198" i="69"/>
  <c r="DU198" i="69"/>
  <c r="DT198" i="69"/>
  <c r="DS198" i="69"/>
  <c r="DR198" i="69"/>
  <c r="DQ198" i="69"/>
  <c r="DP198" i="69"/>
  <c r="DO198" i="69"/>
  <c r="DN198" i="69"/>
  <c r="DM198" i="69"/>
  <c r="DL198" i="69"/>
  <c r="DK198" i="69"/>
  <c r="DJ198" i="69"/>
  <c r="DZ197" i="69"/>
  <c r="DY197" i="69"/>
  <c r="DX197" i="69"/>
  <c r="DW197" i="69"/>
  <c r="DV197" i="69"/>
  <c r="DU197" i="69"/>
  <c r="DT197" i="69"/>
  <c r="DS197" i="69"/>
  <c r="DR197" i="69"/>
  <c r="DQ197" i="69"/>
  <c r="DP197" i="69"/>
  <c r="DO197" i="69"/>
  <c r="DN197" i="69"/>
  <c r="DM197" i="69"/>
  <c r="DL197" i="69"/>
  <c r="DK197" i="69"/>
  <c r="DJ197" i="69"/>
  <c r="DZ196" i="69"/>
  <c r="DY196" i="69"/>
  <c r="DX196" i="69"/>
  <c r="DW196" i="69"/>
  <c r="DV196" i="69"/>
  <c r="DU196" i="69"/>
  <c r="DT196" i="69"/>
  <c r="DS196" i="69"/>
  <c r="DR196" i="69"/>
  <c r="DQ196" i="69"/>
  <c r="DP196" i="69"/>
  <c r="DO196" i="69"/>
  <c r="DN196" i="69"/>
  <c r="DM196" i="69"/>
  <c r="DL196" i="69"/>
  <c r="DK196" i="69"/>
  <c r="DJ196" i="69"/>
  <c r="DZ195" i="69"/>
  <c r="DY195" i="69"/>
  <c r="DX195" i="69"/>
  <c r="DW195" i="69"/>
  <c r="DV195" i="69"/>
  <c r="DU195" i="69"/>
  <c r="DT195" i="69"/>
  <c r="DS195" i="69"/>
  <c r="DR195" i="69"/>
  <c r="DQ195" i="69"/>
  <c r="DP195" i="69"/>
  <c r="DO195" i="69"/>
  <c r="DN195" i="69"/>
  <c r="DM195" i="69"/>
  <c r="DL195" i="69"/>
  <c r="DK195" i="69"/>
  <c r="DJ195" i="69"/>
  <c r="DZ194" i="69"/>
  <c r="DY194" i="69"/>
  <c r="DX194" i="69"/>
  <c r="DW194" i="69"/>
  <c r="DV194" i="69"/>
  <c r="DU194" i="69"/>
  <c r="DT194" i="69"/>
  <c r="DS194" i="69"/>
  <c r="DR194" i="69"/>
  <c r="DQ194" i="69"/>
  <c r="DP194" i="69"/>
  <c r="DO194" i="69"/>
  <c r="DN194" i="69"/>
  <c r="DM194" i="69"/>
  <c r="DL194" i="69"/>
  <c r="DK194" i="69"/>
  <c r="DJ194" i="69"/>
  <c r="DZ193" i="69"/>
  <c r="DY193" i="69"/>
  <c r="DX193" i="69"/>
  <c r="DW193" i="69"/>
  <c r="DV193" i="69"/>
  <c r="DU193" i="69"/>
  <c r="DT193" i="69"/>
  <c r="DS193" i="69"/>
  <c r="DR193" i="69"/>
  <c r="DQ193" i="69"/>
  <c r="DP193" i="69"/>
  <c r="DO193" i="69"/>
  <c r="DN193" i="69"/>
  <c r="DM193" i="69"/>
  <c r="DL193" i="69"/>
  <c r="DK193" i="69"/>
  <c r="DJ193" i="69"/>
  <c r="DZ192" i="69"/>
  <c r="DY192" i="69"/>
  <c r="DX192" i="69"/>
  <c r="DW192" i="69"/>
  <c r="DV192" i="69"/>
  <c r="DU192" i="69"/>
  <c r="DT192" i="69"/>
  <c r="DS192" i="69"/>
  <c r="DR192" i="69"/>
  <c r="DQ192" i="69"/>
  <c r="DP192" i="69"/>
  <c r="DO192" i="69"/>
  <c r="DN192" i="69"/>
  <c r="DM192" i="69"/>
  <c r="DL192" i="69"/>
  <c r="DK192" i="69"/>
  <c r="DJ192" i="69"/>
  <c r="DZ191" i="69"/>
  <c r="DY191" i="69"/>
  <c r="DX191" i="69"/>
  <c r="DW191" i="69"/>
  <c r="DV191" i="69"/>
  <c r="DU191" i="69"/>
  <c r="DT191" i="69"/>
  <c r="DS191" i="69"/>
  <c r="DR191" i="69"/>
  <c r="DQ191" i="69"/>
  <c r="DP191" i="69"/>
  <c r="DO191" i="69"/>
  <c r="DN191" i="69"/>
  <c r="DM191" i="69"/>
  <c r="DL191" i="69"/>
  <c r="DK191" i="69"/>
  <c r="DJ191" i="69"/>
  <c r="DZ190" i="69"/>
  <c r="DY190" i="69"/>
  <c r="DX190" i="69"/>
  <c r="DW190" i="69"/>
  <c r="DV190" i="69"/>
  <c r="DU190" i="69"/>
  <c r="DT190" i="69"/>
  <c r="DS190" i="69"/>
  <c r="DR190" i="69"/>
  <c r="DQ190" i="69"/>
  <c r="DP190" i="69"/>
  <c r="DO190" i="69"/>
  <c r="DN190" i="69"/>
  <c r="DM190" i="69"/>
  <c r="DL190" i="69"/>
  <c r="DK190" i="69"/>
  <c r="DJ190" i="69"/>
  <c r="DZ189" i="69"/>
  <c r="DY189" i="69"/>
  <c r="DX189" i="69"/>
  <c r="DW189" i="69"/>
  <c r="DV189" i="69"/>
  <c r="DU189" i="69"/>
  <c r="DT189" i="69"/>
  <c r="DS189" i="69"/>
  <c r="DR189" i="69"/>
  <c r="DQ189" i="69"/>
  <c r="DP189" i="69"/>
  <c r="DO189" i="69"/>
  <c r="DN189" i="69"/>
  <c r="DM189" i="69"/>
  <c r="DL189" i="69"/>
  <c r="DK189" i="69"/>
  <c r="DJ189" i="69"/>
  <c r="DZ188" i="69"/>
  <c r="DY188" i="69"/>
  <c r="DX188" i="69"/>
  <c r="DW188" i="69"/>
  <c r="DV188" i="69"/>
  <c r="DU188" i="69"/>
  <c r="DT188" i="69"/>
  <c r="DS188" i="69"/>
  <c r="DR188" i="69"/>
  <c r="DQ188" i="69"/>
  <c r="DP188" i="69"/>
  <c r="DO188" i="69"/>
  <c r="DN188" i="69"/>
  <c r="DM188" i="69"/>
  <c r="DL188" i="69"/>
  <c r="DK188" i="69"/>
  <c r="DJ188" i="69"/>
  <c r="DZ187" i="69"/>
  <c r="DY187" i="69"/>
  <c r="DX187" i="69"/>
  <c r="DW187" i="69"/>
  <c r="DV187" i="69"/>
  <c r="DU187" i="69"/>
  <c r="DT187" i="69"/>
  <c r="DS187" i="69"/>
  <c r="DR187" i="69"/>
  <c r="DQ187" i="69"/>
  <c r="DP187" i="69"/>
  <c r="DO187" i="69"/>
  <c r="DN187" i="69"/>
  <c r="DM187" i="69"/>
  <c r="DL187" i="69"/>
  <c r="DK187" i="69"/>
  <c r="DJ187" i="69"/>
  <c r="DZ186" i="69"/>
  <c r="DY186" i="69"/>
  <c r="DX186" i="69"/>
  <c r="DW186" i="69"/>
  <c r="DV186" i="69"/>
  <c r="DU186" i="69"/>
  <c r="DT186" i="69"/>
  <c r="DS186" i="69"/>
  <c r="DR186" i="69"/>
  <c r="DQ186" i="69"/>
  <c r="DP186" i="69"/>
  <c r="DO186" i="69"/>
  <c r="DN186" i="69"/>
  <c r="DM186" i="69"/>
  <c r="DL186" i="69"/>
  <c r="DK186" i="69"/>
  <c r="DJ186" i="69"/>
  <c r="DZ185" i="69"/>
  <c r="DY185" i="69"/>
  <c r="DX185" i="69"/>
  <c r="DW185" i="69"/>
  <c r="DV185" i="69"/>
  <c r="DU185" i="69"/>
  <c r="DT185" i="69"/>
  <c r="DS185" i="69"/>
  <c r="DR185" i="69"/>
  <c r="DQ185" i="69"/>
  <c r="DP185" i="69"/>
  <c r="DO185" i="69"/>
  <c r="DN185" i="69"/>
  <c r="DM185" i="69"/>
  <c r="DL185" i="69"/>
  <c r="DK185" i="69"/>
  <c r="DJ185" i="69"/>
  <c r="DZ184" i="69"/>
  <c r="DY184" i="69"/>
  <c r="DX184" i="69"/>
  <c r="DW184" i="69"/>
  <c r="DV184" i="69"/>
  <c r="DU184" i="69"/>
  <c r="DT184" i="69"/>
  <c r="DS184" i="69"/>
  <c r="DR184" i="69"/>
  <c r="DQ184" i="69"/>
  <c r="DP184" i="69"/>
  <c r="DO184" i="69"/>
  <c r="DN184" i="69"/>
  <c r="DM184" i="69"/>
  <c r="DL184" i="69"/>
  <c r="DK184" i="69"/>
  <c r="DJ184" i="69"/>
  <c r="DZ183" i="69"/>
  <c r="DY183" i="69"/>
  <c r="DX183" i="69"/>
  <c r="DW183" i="69"/>
  <c r="DV183" i="69"/>
  <c r="DU183" i="69"/>
  <c r="DT183" i="69"/>
  <c r="DS183" i="69"/>
  <c r="DR183" i="69"/>
  <c r="DQ183" i="69"/>
  <c r="DP183" i="69"/>
  <c r="DO183" i="69"/>
  <c r="DN183" i="69"/>
  <c r="DM183" i="69"/>
  <c r="DL183" i="69"/>
  <c r="DK183" i="69"/>
  <c r="DJ183" i="69"/>
  <c r="DZ182" i="69"/>
  <c r="DY182" i="69"/>
  <c r="DX182" i="69"/>
  <c r="DW182" i="69"/>
  <c r="DV182" i="69"/>
  <c r="DT182" i="69"/>
  <c r="DS182" i="69"/>
  <c r="DR182" i="69"/>
  <c r="DQ182" i="69"/>
  <c r="DP182" i="69"/>
  <c r="DO182" i="69"/>
  <c r="DN182" i="69"/>
  <c r="DM182" i="69"/>
  <c r="DL182" i="69"/>
  <c r="DK182" i="69"/>
  <c r="DJ182" i="69"/>
  <c r="DZ181" i="69"/>
  <c r="DY181" i="69"/>
  <c r="DX181" i="69"/>
  <c r="DW181" i="69"/>
  <c r="DV181" i="69"/>
  <c r="DU181" i="69"/>
  <c r="DT181" i="69"/>
  <c r="DS181" i="69"/>
  <c r="DR181" i="69"/>
  <c r="DQ181" i="69"/>
  <c r="DP181" i="69"/>
  <c r="DO181" i="69"/>
  <c r="DN181" i="69"/>
  <c r="DM181" i="69"/>
  <c r="DL181" i="69"/>
  <c r="DK181" i="69"/>
  <c r="DJ181" i="69"/>
  <c r="DZ180" i="69"/>
  <c r="DY180" i="69"/>
  <c r="DX180" i="69"/>
  <c r="DW180" i="69"/>
  <c r="DV180" i="69"/>
  <c r="DU180" i="69"/>
  <c r="DT180" i="69"/>
  <c r="DS180" i="69"/>
  <c r="DR180" i="69"/>
  <c r="DQ180" i="69"/>
  <c r="DP180" i="69"/>
  <c r="DO180" i="69"/>
  <c r="DN180" i="69"/>
  <c r="DM180" i="69"/>
  <c r="DL180" i="69"/>
  <c r="DK180" i="69"/>
  <c r="DJ180" i="69"/>
  <c r="DZ179" i="69"/>
  <c r="DY179" i="69"/>
  <c r="DX179" i="69"/>
  <c r="DW179" i="69"/>
  <c r="DV179" i="69"/>
  <c r="DU179" i="69"/>
  <c r="DT179" i="69"/>
  <c r="DS179" i="69"/>
  <c r="DR179" i="69"/>
  <c r="DQ179" i="69"/>
  <c r="DP179" i="69"/>
  <c r="DO179" i="69"/>
  <c r="DN179" i="69"/>
  <c r="DM179" i="69"/>
  <c r="DL179" i="69"/>
  <c r="DK179" i="69"/>
  <c r="DJ179" i="69"/>
  <c r="DZ178" i="69"/>
  <c r="DY178" i="69"/>
  <c r="DX178" i="69"/>
  <c r="DW178" i="69"/>
  <c r="DV178" i="69"/>
  <c r="DU178" i="69"/>
  <c r="DT178" i="69"/>
  <c r="DS178" i="69"/>
  <c r="DR178" i="69"/>
  <c r="DQ178" i="69"/>
  <c r="DP178" i="69"/>
  <c r="DO178" i="69"/>
  <c r="DN178" i="69"/>
  <c r="DM178" i="69"/>
  <c r="DL178" i="69"/>
  <c r="DK178" i="69"/>
  <c r="DJ178" i="69"/>
  <c r="DZ177" i="69"/>
  <c r="DY177" i="69"/>
  <c r="DX177" i="69"/>
  <c r="DW177" i="69"/>
  <c r="DV177" i="69"/>
  <c r="DU177" i="69"/>
  <c r="DT177" i="69"/>
  <c r="DS177" i="69"/>
  <c r="DR177" i="69"/>
  <c r="DQ177" i="69"/>
  <c r="DP177" i="69"/>
  <c r="DO177" i="69"/>
  <c r="DN177" i="69"/>
  <c r="DM177" i="69"/>
  <c r="DL177" i="69"/>
  <c r="DK177" i="69"/>
  <c r="DJ177" i="69"/>
  <c r="DZ176" i="69"/>
  <c r="DY176" i="69"/>
  <c r="DX176" i="69"/>
  <c r="DW176" i="69"/>
  <c r="DV176" i="69"/>
  <c r="DU176" i="69"/>
  <c r="DT176" i="69"/>
  <c r="DS176" i="69"/>
  <c r="DR176" i="69"/>
  <c r="DQ176" i="69"/>
  <c r="DP176" i="69"/>
  <c r="DO176" i="69"/>
  <c r="DN176" i="69"/>
  <c r="DM176" i="69"/>
  <c r="DL176" i="69"/>
  <c r="DK176" i="69"/>
  <c r="DJ176" i="69"/>
  <c r="DZ175" i="69"/>
  <c r="DY175" i="69"/>
  <c r="DX175" i="69"/>
  <c r="DW175" i="69"/>
  <c r="DV175" i="69"/>
  <c r="DU175" i="69"/>
  <c r="DT175" i="69"/>
  <c r="DS175" i="69"/>
  <c r="DR175" i="69"/>
  <c r="DQ175" i="69"/>
  <c r="DP175" i="69"/>
  <c r="DO175" i="69"/>
  <c r="DN175" i="69"/>
  <c r="DM175" i="69"/>
  <c r="DL175" i="69"/>
  <c r="DK175" i="69"/>
  <c r="DJ175" i="69"/>
  <c r="DZ174" i="69"/>
  <c r="DY174" i="69"/>
  <c r="DX174" i="69"/>
  <c r="DW174" i="69"/>
  <c r="DV174" i="69"/>
  <c r="DU174" i="69"/>
  <c r="DT174" i="69"/>
  <c r="DS174" i="69"/>
  <c r="DR174" i="69"/>
  <c r="DQ174" i="69"/>
  <c r="DP174" i="69"/>
  <c r="DO174" i="69"/>
  <c r="DN174" i="69"/>
  <c r="DM174" i="69"/>
  <c r="DL174" i="69"/>
  <c r="DK174" i="69"/>
  <c r="DJ174" i="69"/>
  <c r="DZ173" i="69"/>
  <c r="DY173" i="69"/>
  <c r="DX173" i="69"/>
  <c r="DW173" i="69"/>
  <c r="DV173" i="69"/>
  <c r="DU173" i="69"/>
  <c r="DT173" i="69"/>
  <c r="DS173" i="69"/>
  <c r="DR173" i="69"/>
  <c r="DQ173" i="69"/>
  <c r="DP173" i="69"/>
  <c r="DO173" i="69"/>
  <c r="DN173" i="69"/>
  <c r="DM173" i="69"/>
  <c r="DL173" i="69"/>
  <c r="DK173" i="69"/>
  <c r="DJ173" i="69"/>
  <c r="DZ172" i="69"/>
  <c r="DY172" i="69"/>
  <c r="DX172" i="69"/>
  <c r="DW172" i="69"/>
  <c r="DV172" i="69"/>
  <c r="DU172" i="69"/>
  <c r="DT172" i="69"/>
  <c r="DS172" i="69"/>
  <c r="DR172" i="69"/>
  <c r="DQ172" i="69"/>
  <c r="DP172" i="69"/>
  <c r="DO172" i="69"/>
  <c r="DN172" i="69"/>
  <c r="DM172" i="69"/>
  <c r="DL172" i="69"/>
  <c r="DK172" i="69"/>
  <c r="DJ172" i="69"/>
  <c r="DZ171" i="69"/>
  <c r="DY171" i="69"/>
  <c r="DX171" i="69"/>
  <c r="DW171" i="69"/>
  <c r="DV171" i="69"/>
  <c r="DU171" i="69"/>
  <c r="DT171" i="69"/>
  <c r="DS171" i="69"/>
  <c r="DR171" i="69"/>
  <c r="DQ171" i="69"/>
  <c r="DP171" i="69"/>
  <c r="DO171" i="69"/>
  <c r="DN171" i="69"/>
  <c r="DM171" i="69"/>
  <c r="DL171" i="69"/>
  <c r="DK171" i="69"/>
  <c r="DJ171" i="69"/>
  <c r="DZ170" i="69"/>
  <c r="DY170" i="69"/>
  <c r="DX170" i="69"/>
  <c r="DW170" i="69"/>
  <c r="DV170" i="69"/>
  <c r="DU170" i="69"/>
  <c r="DT170" i="69"/>
  <c r="DS170" i="69"/>
  <c r="DR170" i="69"/>
  <c r="DQ170" i="69"/>
  <c r="DP170" i="69"/>
  <c r="DO170" i="69"/>
  <c r="DN170" i="69"/>
  <c r="DM170" i="69"/>
  <c r="DL170" i="69"/>
  <c r="DK170" i="69"/>
  <c r="DJ170" i="69"/>
  <c r="DZ169" i="69"/>
  <c r="DY169" i="69"/>
  <c r="DX169" i="69"/>
  <c r="DW169" i="69"/>
  <c r="DV169" i="69"/>
  <c r="DU169" i="69"/>
  <c r="DT169" i="69"/>
  <c r="DS169" i="69"/>
  <c r="DR169" i="69"/>
  <c r="DQ169" i="69"/>
  <c r="DP169" i="69"/>
  <c r="DO169" i="69"/>
  <c r="DN169" i="69"/>
  <c r="DM169" i="69"/>
  <c r="DL169" i="69"/>
  <c r="DK169" i="69"/>
  <c r="DJ169" i="69"/>
  <c r="DZ168" i="69"/>
  <c r="DY168" i="69"/>
  <c r="DX168" i="69"/>
  <c r="DW168" i="69"/>
  <c r="DV168" i="69"/>
  <c r="DU168" i="69"/>
  <c r="DT168" i="69"/>
  <c r="DS168" i="69"/>
  <c r="DR168" i="69"/>
  <c r="DQ168" i="69"/>
  <c r="DP168" i="69"/>
  <c r="DO168" i="69"/>
  <c r="DN168" i="69"/>
  <c r="DM168" i="69"/>
  <c r="DL168" i="69"/>
  <c r="DK168" i="69"/>
  <c r="DJ168" i="69"/>
  <c r="DZ167" i="69"/>
  <c r="DY167" i="69"/>
  <c r="DX167" i="69"/>
  <c r="DW167" i="69"/>
  <c r="DV167" i="69"/>
  <c r="DU167" i="69"/>
  <c r="DT167" i="69"/>
  <c r="DS167" i="69"/>
  <c r="DR167" i="69"/>
  <c r="DQ167" i="69"/>
  <c r="DP167" i="69"/>
  <c r="DO167" i="69"/>
  <c r="DN167" i="69"/>
  <c r="DM167" i="69"/>
  <c r="DL167" i="69"/>
  <c r="DK167" i="69"/>
  <c r="DJ167" i="69"/>
  <c r="DZ166" i="69"/>
  <c r="DY166" i="69"/>
  <c r="DX166" i="69"/>
  <c r="DW166" i="69"/>
  <c r="DV166" i="69"/>
  <c r="DU166" i="69"/>
  <c r="DT166" i="69"/>
  <c r="DS166" i="69"/>
  <c r="DR166" i="69"/>
  <c r="DQ166" i="69"/>
  <c r="DP166" i="69"/>
  <c r="DO166" i="69"/>
  <c r="DN166" i="69"/>
  <c r="DM166" i="69"/>
  <c r="DL166" i="69"/>
  <c r="DK166" i="69"/>
  <c r="DJ166" i="69"/>
  <c r="DZ165" i="69"/>
  <c r="DY165" i="69"/>
  <c r="DX165" i="69"/>
  <c r="DW165" i="69"/>
  <c r="DV165" i="69"/>
  <c r="DU165" i="69"/>
  <c r="DT165" i="69"/>
  <c r="DS165" i="69"/>
  <c r="DR165" i="69"/>
  <c r="DQ165" i="69"/>
  <c r="DP165" i="69"/>
  <c r="DO165" i="69"/>
  <c r="DN165" i="69"/>
  <c r="DM165" i="69"/>
  <c r="DL165" i="69"/>
  <c r="DK165" i="69"/>
  <c r="DJ165" i="69"/>
  <c r="DZ164" i="69"/>
  <c r="DY164" i="69"/>
  <c r="DX164" i="69"/>
  <c r="DW164" i="69"/>
  <c r="DV164" i="69"/>
  <c r="DU164" i="69"/>
  <c r="DT164" i="69"/>
  <c r="DS164" i="69"/>
  <c r="DR164" i="69"/>
  <c r="DQ164" i="69"/>
  <c r="DP164" i="69"/>
  <c r="DO164" i="69"/>
  <c r="DN164" i="69"/>
  <c r="DM164" i="69"/>
  <c r="DL164" i="69"/>
  <c r="DK164" i="69"/>
  <c r="DJ164" i="69"/>
  <c r="DZ163" i="69"/>
  <c r="DY163" i="69"/>
  <c r="DX163" i="69"/>
  <c r="DW163" i="69"/>
  <c r="DV163" i="69"/>
  <c r="DU163" i="69"/>
  <c r="DT163" i="69"/>
  <c r="DS163" i="69"/>
  <c r="DR163" i="69"/>
  <c r="DQ163" i="69"/>
  <c r="DP163" i="69"/>
  <c r="DO163" i="69"/>
  <c r="DN163" i="69"/>
  <c r="DM163" i="69"/>
  <c r="DL163" i="69"/>
  <c r="DK163" i="69"/>
  <c r="DJ163" i="69"/>
  <c r="DZ162" i="69"/>
  <c r="DX162" i="69"/>
  <c r="DW162" i="69"/>
  <c r="DV162" i="69"/>
  <c r="DU162" i="69"/>
  <c r="DT162" i="69"/>
  <c r="DS162" i="69"/>
  <c r="DR162" i="69"/>
  <c r="DQ162" i="69"/>
  <c r="DP162" i="69"/>
  <c r="DO162" i="69"/>
  <c r="DN162" i="69"/>
  <c r="DM162" i="69"/>
  <c r="DL162" i="69"/>
  <c r="DK162" i="69"/>
  <c r="DJ162" i="69"/>
  <c r="DZ161" i="69"/>
  <c r="DY161" i="69"/>
  <c r="DX161" i="69"/>
  <c r="DW161" i="69"/>
  <c r="DV161" i="69"/>
  <c r="DU161" i="69"/>
  <c r="DT161" i="69"/>
  <c r="DS161" i="69"/>
  <c r="DR161" i="69"/>
  <c r="DQ161" i="69"/>
  <c r="DP161" i="69"/>
  <c r="DO161" i="69"/>
  <c r="DN161" i="69"/>
  <c r="DM161" i="69"/>
  <c r="DL161" i="69"/>
  <c r="DK161" i="69"/>
  <c r="DJ161" i="69"/>
  <c r="DZ160" i="69"/>
  <c r="DY160" i="69"/>
  <c r="DX160" i="69"/>
  <c r="DW160" i="69"/>
  <c r="DV160" i="69"/>
  <c r="DU160" i="69"/>
  <c r="DT160" i="69"/>
  <c r="DS160" i="69"/>
  <c r="DR160" i="69"/>
  <c r="DQ160" i="69"/>
  <c r="DP160" i="69"/>
  <c r="DO160" i="69"/>
  <c r="DN160" i="69"/>
  <c r="DM160" i="69"/>
  <c r="DL160" i="69"/>
  <c r="DK160" i="69"/>
  <c r="DJ160" i="69"/>
  <c r="DZ159" i="69"/>
  <c r="DY159" i="69"/>
  <c r="DX159" i="69"/>
  <c r="DW159" i="69"/>
  <c r="DV159" i="69"/>
  <c r="DU159" i="69"/>
  <c r="DT159" i="69"/>
  <c r="DS159" i="69"/>
  <c r="DR159" i="69"/>
  <c r="DQ159" i="69"/>
  <c r="DP159" i="69"/>
  <c r="DO159" i="69"/>
  <c r="DN159" i="69"/>
  <c r="DM159" i="69"/>
  <c r="DL159" i="69"/>
  <c r="DK159" i="69"/>
  <c r="DJ159" i="69"/>
  <c r="DZ158" i="69"/>
  <c r="DY158" i="69"/>
  <c r="DX158" i="69"/>
  <c r="DW158" i="69"/>
  <c r="DV158" i="69"/>
  <c r="DU158" i="69"/>
  <c r="DT158" i="69"/>
  <c r="DS158" i="69"/>
  <c r="DR158" i="69"/>
  <c r="DQ158" i="69"/>
  <c r="DP158" i="69"/>
  <c r="DO158" i="69"/>
  <c r="DN158" i="69"/>
  <c r="DM158" i="69"/>
  <c r="DL158" i="69"/>
  <c r="DK158" i="69"/>
  <c r="DJ158" i="69"/>
  <c r="DZ157" i="69"/>
  <c r="DY157" i="69"/>
  <c r="DX157" i="69"/>
  <c r="DW157" i="69"/>
  <c r="DV157" i="69"/>
  <c r="DU157" i="69"/>
  <c r="DT157" i="69"/>
  <c r="DS157" i="69"/>
  <c r="DR157" i="69"/>
  <c r="DQ157" i="69"/>
  <c r="DP157" i="69"/>
  <c r="DO157" i="69"/>
  <c r="DN157" i="69"/>
  <c r="DM157" i="69"/>
  <c r="DL157" i="69"/>
  <c r="DK157" i="69"/>
  <c r="DJ157" i="69"/>
  <c r="DZ156" i="69"/>
  <c r="DY156" i="69"/>
  <c r="DX156" i="69"/>
  <c r="DW156" i="69"/>
  <c r="DV156" i="69"/>
  <c r="DU156" i="69"/>
  <c r="DT156" i="69"/>
  <c r="DS156" i="69"/>
  <c r="DR156" i="69"/>
  <c r="DQ156" i="69"/>
  <c r="DP156" i="69"/>
  <c r="DO156" i="69"/>
  <c r="DN156" i="69"/>
  <c r="DM156" i="69"/>
  <c r="DL156" i="69"/>
  <c r="DK156" i="69"/>
  <c r="DJ156" i="69"/>
  <c r="DZ155" i="69"/>
  <c r="DY155" i="69"/>
  <c r="DX155" i="69"/>
  <c r="DW155" i="69"/>
  <c r="DV155" i="69"/>
  <c r="DU155" i="69"/>
  <c r="DT155" i="69"/>
  <c r="DS155" i="69"/>
  <c r="DR155" i="69"/>
  <c r="DQ155" i="69"/>
  <c r="DP155" i="69"/>
  <c r="DO155" i="69"/>
  <c r="DN155" i="69"/>
  <c r="DM155" i="69"/>
  <c r="DL155" i="69"/>
  <c r="DK155" i="69"/>
  <c r="DJ155" i="69"/>
  <c r="DZ154" i="69"/>
  <c r="DY154" i="69"/>
  <c r="DX154" i="69"/>
  <c r="DW154" i="69"/>
  <c r="DV154" i="69"/>
  <c r="DU154" i="69"/>
  <c r="DT154" i="69"/>
  <c r="DS154" i="69"/>
  <c r="DR154" i="69"/>
  <c r="DQ154" i="69"/>
  <c r="DP154" i="69"/>
  <c r="DO154" i="69"/>
  <c r="DN154" i="69"/>
  <c r="DM154" i="69"/>
  <c r="DL154" i="69"/>
  <c r="DK154" i="69"/>
  <c r="DJ154" i="69"/>
  <c r="DZ153" i="69"/>
  <c r="DY153" i="69"/>
  <c r="DX153" i="69"/>
  <c r="DW153" i="69"/>
  <c r="DV153" i="69"/>
  <c r="DU153" i="69"/>
  <c r="DT153" i="69"/>
  <c r="DS153" i="69"/>
  <c r="DR153" i="69"/>
  <c r="DQ153" i="69"/>
  <c r="DP153" i="69"/>
  <c r="DO153" i="69"/>
  <c r="DN153" i="69"/>
  <c r="DM153" i="69"/>
  <c r="DL153" i="69"/>
  <c r="DK153" i="69"/>
  <c r="DJ153" i="69"/>
  <c r="DZ152" i="69"/>
  <c r="DY152" i="69"/>
  <c r="DX152" i="69"/>
  <c r="DW152" i="69"/>
  <c r="DV152" i="69"/>
  <c r="DU152" i="69"/>
  <c r="DT152" i="69"/>
  <c r="DS152" i="69"/>
  <c r="DR152" i="69"/>
  <c r="DQ152" i="69"/>
  <c r="DP152" i="69"/>
  <c r="DO152" i="69"/>
  <c r="DN152" i="69"/>
  <c r="DM152" i="69"/>
  <c r="DL152" i="69"/>
  <c r="DK152" i="69"/>
  <c r="DJ152" i="69"/>
  <c r="DZ151" i="69"/>
  <c r="DY151" i="69"/>
  <c r="DX151" i="69"/>
  <c r="DW151" i="69"/>
  <c r="DV151" i="69"/>
  <c r="DU151" i="69"/>
  <c r="DT151" i="69"/>
  <c r="DS151" i="69"/>
  <c r="DR151" i="69"/>
  <c r="DQ151" i="69"/>
  <c r="DP151" i="69"/>
  <c r="DO151" i="69"/>
  <c r="DN151" i="69"/>
  <c r="DM151" i="69"/>
  <c r="DL151" i="69"/>
  <c r="DK151" i="69"/>
  <c r="DJ151" i="69"/>
  <c r="DZ150" i="69"/>
  <c r="DY150" i="69"/>
  <c r="DX150" i="69"/>
  <c r="DW150" i="69"/>
  <c r="DV150" i="69"/>
  <c r="DU150" i="69"/>
  <c r="DT150" i="69"/>
  <c r="DS150" i="69"/>
  <c r="DR150" i="69"/>
  <c r="DQ150" i="69"/>
  <c r="DP150" i="69"/>
  <c r="DO150" i="69"/>
  <c r="DN150" i="69"/>
  <c r="DM150" i="69"/>
  <c r="DL150" i="69"/>
  <c r="DK150" i="69"/>
  <c r="DJ150" i="69"/>
  <c r="DZ149" i="69"/>
  <c r="DY149" i="69"/>
  <c r="DX149" i="69"/>
  <c r="DW149" i="69"/>
  <c r="DV149" i="69"/>
  <c r="DU149" i="69"/>
  <c r="DT149" i="69"/>
  <c r="DS149" i="69"/>
  <c r="DR149" i="69"/>
  <c r="DQ149" i="69"/>
  <c r="DP149" i="69"/>
  <c r="DO149" i="69"/>
  <c r="DN149" i="69"/>
  <c r="DM149" i="69"/>
  <c r="DL149" i="69"/>
  <c r="DK149" i="69"/>
  <c r="DJ149" i="69"/>
  <c r="DZ148" i="69"/>
  <c r="DY148" i="69"/>
  <c r="DX148" i="69"/>
  <c r="DW148" i="69"/>
  <c r="DV148" i="69"/>
  <c r="DU148" i="69"/>
  <c r="DT148" i="69"/>
  <c r="DS148" i="69"/>
  <c r="DR148" i="69"/>
  <c r="DQ148" i="69"/>
  <c r="DP148" i="69"/>
  <c r="DO148" i="69"/>
  <c r="DN148" i="69"/>
  <c r="DM148" i="69"/>
  <c r="DL148" i="69"/>
  <c r="DK148" i="69"/>
  <c r="DJ148" i="69"/>
  <c r="DZ147" i="69"/>
  <c r="DY147" i="69"/>
  <c r="DX147" i="69"/>
  <c r="DW147" i="69"/>
  <c r="DV147" i="69"/>
  <c r="DU147" i="69"/>
  <c r="DT147" i="69"/>
  <c r="DS147" i="69"/>
  <c r="DR147" i="69"/>
  <c r="DQ147" i="69"/>
  <c r="DP147" i="69"/>
  <c r="DO147" i="69"/>
  <c r="DN147" i="69"/>
  <c r="DM147" i="69"/>
  <c r="DL147" i="69"/>
  <c r="DK147" i="69"/>
  <c r="DJ147" i="69"/>
  <c r="DZ146" i="69"/>
  <c r="DY146" i="69"/>
  <c r="DX146" i="69"/>
  <c r="DW146" i="69"/>
  <c r="DV146" i="69"/>
  <c r="DU146" i="69"/>
  <c r="DT146" i="69"/>
  <c r="DS146" i="69"/>
  <c r="DR146" i="69"/>
  <c r="DQ146" i="69"/>
  <c r="DP146" i="69"/>
  <c r="DO146" i="69"/>
  <c r="DN146" i="69"/>
  <c r="DM146" i="69"/>
  <c r="DL146" i="69"/>
  <c r="DK146" i="69"/>
  <c r="DJ146" i="69"/>
  <c r="DZ145" i="69"/>
  <c r="DY145" i="69"/>
  <c r="DX145" i="69"/>
  <c r="DW145" i="69"/>
  <c r="DV145" i="69"/>
  <c r="DU145" i="69"/>
  <c r="DT145" i="69"/>
  <c r="DS145" i="69"/>
  <c r="DR145" i="69"/>
  <c r="DQ145" i="69"/>
  <c r="DP145" i="69"/>
  <c r="DO145" i="69"/>
  <c r="DN145" i="69"/>
  <c r="DM145" i="69"/>
  <c r="DL145" i="69"/>
  <c r="DK145" i="69"/>
  <c r="DJ145" i="69"/>
  <c r="DZ144" i="69"/>
  <c r="DY144" i="69"/>
  <c r="DX144" i="69"/>
  <c r="DW144" i="69"/>
  <c r="DV144" i="69"/>
  <c r="DU144" i="69"/>
  <c r="DT144" i="69"/>
  <c r="DS144" i="69"/>
  <c r="DR144" i="69"/>
  <c r="DQ144" i="69"/>
  <c r="DP144" i="69"/>
  <c r="DO144" i="69"/>
  <c r="DN144" i="69"/>
  <c r="DM144" i="69"/>
  <c r="DL144" i="69"/>
  <c r="DK144" i="69"/>
  <c r="DJ144" i="69"/>
  <c r="DZ143" i="69"/>
  <c r="DY143" i="69"/>
  <c r="DX143" i="69"/>
  <c r="DW143" i="69"/>
  <c r="DV143" i="69"/>
  <c r="DU143" i="69"/>
  <c r="DT143" i="69"/>
  <c r="DS143" i="69"/>
  <c r="DR143" i="69"/>
  <c r="DQ143" i="69"/>
  <c r="DP143" i="69"/>
  <c r="DO143" i="69"/>
  <c r="DN143" i="69"/>
  <c r="DM143" i="69"/>
  <c r="DL143" i="69"/>
  <c r="DK143" i="69"/>
  <c r="DJ143" i="69"/>
  <c r="DZ142" i="69"/>
  <c r="DY142" i="69"/>
  <c r="DX142" i="69"/>
  <c r="DW142" i="69"/>
  <c r="DV142" i="69"/>
  <c r="DU142" i="69"/>
  <c r="DT142" i="69"/>
  <c r="DS142" i="69"/>
  <c r="DR142" i="69"/>
  <c r="DQ142" i="69"/>
  <c r="DP142" i="69"/>
  <c r="DO142" i="69"/>
  <c r="DN142" i="69"/>
  <c r="DM142" i="69"/>
  <c r="DL142" i="69"/>
  <c r="DK142" i="69"/>
  <c r="DJ142" i="69"/>
  <c r="DZ141" i="69"/>
  <c r="DY141" i="69"/>
  <c r="DX141" i="69"/>
  <c r="DW141" i="69"/>
  <c r="DV141" i="69"/>
  <c r="DU141" i="69"/>
  <c r="DT141" i="69"/>
  <c r="DS141" i="69"/>
  <c r="DR141" i="69"/>
  <c r="DQ141" i="69"/>
  <c r="DP141" i="69"/>
  <c r="DO141" i="69"/>
  <c r="DN141" i="69"/>
  <c r="DM141" i="69"/>
  <c r="DL141" i="69"/>
  <c r="DK141" i="69"/>
  <c r="DJ141" i="69"/>
  <c r="DZ140" i="69"/>
  <c r="DY140" i="69"/>
  <c r="DX140" i="69"/>
  <c r="DW140" i="69"/>
  <c r="DV140" i="69"/>
  <c r="DU140" i="69"/>
  <c r="DT140" i="69"/>
  <c r="DS140" i="69"/>
  <c r="DR140" i="69"/>
  <c r="DQ140" i="69"/>
  <c r="DP140" i="69"/>
  <c r="DO140" i="69"/>
  <c r="DM140" i="69"/>
  <c r="DL140" i="69"/>
  <c r="DK140" i="69"/>
  <c r="DJ140" i="69"/>
  <c r="DZ139" i="69"/>
  <c r="DY139" i="69"/>
  <c r="DX139" i="69"/>
  <c r="DW139" i="69"/>
  <c r="DV139" i="69"/>
  <c r="DU139" i="69"/>
  <c r="DT139" i="69"/>
  <c r="DS139" i="69"/>
  <c r="DR139" i="69"/>
  <c r="DQ139" i="69"/>
  <c r="DP139" i="69"/>
  <c r="DO139" i="69"/>
  <c r="DN139" i="69"/>
  <c r="DM139" i="69"/>
  <c r="DL139" i="69"/>
  <c r="DK139" i="69"/>
  <c r="DZ138" i="69"/>
  <c r="DY138" i="69"/>
  <c r="DX138" i="69"/>
  <c r="DW138" i="69"/>
  <c r="DV138" i="69"/>
  <c r="DU138" i="69"/>
  <c r="DT138" i="69"/>
  <c r="DS138" i="69"/>
  <c r="DR138" i="69"/>
  <c r="DQ138" i="69"/>
  <c r="DP138" i="69"/>
  <c r="DO138" i="69"/>
  <c r="DN138" i="69"/>
  <c r="DM138" i="69"/>
  <c r="DL138" i="69"/>
  <c r="DK138" i="69"/>
  <c r="DJ138" i="69"/>
  <c r="DZ137" i="69"/>
  <c r="DY137" i="69"/>
  <c r="DX137" i="69"/>
  <c r="DW137" i="69"/>
  <c r="DV137" i="69"/>
  <c r="DU137" i="69"/>
  <c r="DT137" i="69"/>
  <c r="DS137" i="69"/>
  <c r="DR137" i="69"/>
  <c r="DQ137" i="69"/>
  <c r="DP137" i="69"/>
  <c r="DO137" i="69"/>
  <c r="DN137" i="69"/>
  <c r="DM137" i="69"/>
  <c r="DL137" i="69"/>
  <c r="DK137" i="69"/>
  <c r="DJ137" i="69"/>
  <c r="DZ136" i="69"/>
  <c r="DY136" i="69"/>
  <c r="DX136" i="69"/>
  <c r="DW136" i="69"/>
  <c r="DV136" i="69"/>
  <c r="DU136" i="69"/>
  <c r="DT136" i="69"/>
  <c r="DS136" i="69"/>
  <c r="DR136" i="69"/>
  <c r="DQ136" i="69"/>
  <c r="DP136" i="69"/>
  <c r="DO136" i="69"/>
  <c r="DN136" i="69"/>
  <c r="DM136" i="69"/>
  <c r="DL136" i="69"/>
  <c r="DK136" i="69"/>
  <c r="DJ136" i="69"/>
  <c r="DZ135" i="69"/>
  <c r="DY135" i="69"/>
  <c r="DX135" i="69"/>
  <c r="DW135" i="69"/>
  <c r="DV135" i="69"/>
  <c r="DU135" i="69"/>
  <c r="DT135" i="69"/>
  <c r="DS135" i="69"/>
  <c r="DR135" i="69"/>
  <c r="DQ135" i="69"/>
  <c r="DP135" i="69"/>
  <c r="DO135" i="69"/>
  <c r="DN135" i="69"/>
  <c r="DM135" i="69"/>
  <c r="DL135" i="69"/>
  <c r="DK135" i="69"/>
  <c r="DJ135" i="69"/>
  <c r="DZ134" i="69"/>
  <c r="DY134" i="69"/>
  <c r="DX134" i="69"/>
  <c r="DW134" i="69"/>
  <c r="DV134" i="69"/>
  <c r="DU134" i="69"/>
  <c r="DT134" i="69"/>
  <c r="DS134" i="69"/>
  <c r="DR134" i="69"/>
  <c r="DQ134" i="69"/>
  <c r="DP134" i="69"/>
  <c r="DO134" i="69"/>
  <c r="DN134" i="69"/>
  <c r="DM134" i="69"/>
  <c r="DL134" i="69"/>
  <c r="DK134" i="69"/>
  <c r="DJ134" i="69"/>
  <c r="DZ133" i="69"/>
  <c r="DY133" i="69"/>
  <c r="DX133" i="69"/>
  <c r="DW133" i="69"/>
  <c r="DV133" i="69"/>
  <c r="DU133" i="69"/>
  <c r="DT133" i="69"/>
  <c r="DS133" i="69"/>
  <c r="DR133" i="69"/>
  <c r="DQ133" i="69"/>
  <c r="DP133" i="69"/>
  <c r="DO133" i="69"/>
  <c r="DN133" i="69"/>
  <c r="DM133" i="69"/>
  <c r="DL133" i="69"/>
  <c r="DK133" i="69"/>
  <c r="DJ133" i="69"/>
  <c r="DZ132" i="69"/>
  <c r="DY132" i="69"/>
  <c r="DX132" i="69"/>
  <c r="DW132" i="69"/>
  <c r="DV132" i="69"/>
  <c r="DU132" i="69"/>
  <c r="DT132" i="69"/>
  <c r="DS132" i="69"/>
  <c r="DR132" i="69"/>
  <c r="DQ132" i="69"/>
  <c r="DP132" i="69"/>
  <c r="DO132" i="69"/>
  <c r="DN132" i="69"/>
  <c r="DM132" i="69"/>
  <c r="DL132" i="69"/>
  <c r="DK132" i="69"/>
  <c r="DJ132" i="69"/>
  <c r="DZ131" i="69"/>
  <c r="DY131" i="69"/>
  <c r="DX131" i="69"/>
  <c r="DW131" i="69"/>
  <c r="DV131" i="69"/>
  <c r="DU131" i="69"/>
  <c r="DT131" i="69"/>
  <c r="DS131" i="69"/>
  <c r="DR131" i="69"/>
  <c r="DQ131" i="69"/>
  <c r="DP131" i="69"/>
  <c r="DO131" i="69"/>
  <c r="DN131" i="69"/>
  <c r="DM131" i="69"/>
  <c r="DL131" i="69"/>
  <c r="DK131" i="69"/>
  <c r="DJ131" i="69"/>
  <c r="DZ130" i="69"/>
  <c r="DY130" i="69"/>
  <c r="DX130" i="69"/>
  <c r="DW130" i="69"/>
  <c r="DV130" i="69"/>
  <c r="DU130" i="69"/>
  <c r="DT130" i="69"/>
  <c r="DS130" i="69"/>
  <c r="DR130" i="69"/>
  <c r="DQ130" i="69"/>
  <c r="DP130" i="69"/>
  <c r="DO130" i="69"/>
  <c r="DN130" i="69"/>
  <c r="DM130" i="69"/>
  <c r="DL130" i="69"/>
  <c r="DK130" i="69"/>
  <c r="DJ130" i="69"/>
  <c r="DZ129" i="69"/>
  <c r="DY129" i="69"/>
  <c r="DX129" i="69"/>
  <c r="DW129" i="69"/>
  <c r="DV129" i="69"/>
  <c r="DU129" i="69"/>
  <c r="DT129" i="69"/>
  <c r="DS129" i="69"/>
  <c r="DR129" i="69"/>
  <c r="DQ129" i="69"/>
  <c r="DP129" i="69"/>
  <c r="DO129" i="69"/>
  <c r="DN129" i="69"/>
  <c r="DM129" i="69"/>
  <c r="DL129" i="69"/>
  <c r="DK129" i="69"/>
  <c r="DJ129" i="69"/>
  <c r="DZ128" i="69"/>
  <c r="DY128" i="69"/>
  <c r="DX128" i="69"/>
  <c r="DW128" i="69"/>
  <c r="DV128" i="69"/>
  <c r="DU128" i="69"/>
  <c r="DT128" i="69"/>
  <c r="DS128" i="69"/>
  <c r="DR128" i="69"/>
  <c r="DQ128" i="69"/>
  <c r="DP128" i="69"/>
  <c r="DO128" i="69"/>
  <c r="DN128" i="69"/>
  <c r="DM128" i="69"/>
  <c r="DL128" i="69"/>
  <c r="DK128" i="69"/>
  <c r="DJ128" i="69"/>
  <c r="DZ127" i="69"/>
  <c r="DY127" i="69"/>
  <c r="DX127" i="69"/>
  <c r="DW127" i="69"/>
  <c r="DV127" i="69"/>
  <c r="DU127" i="69"/>
  <c r="DT127" i="69"/>
  <c r="DS127" i="69"/>
  <c r="DR127" i="69"/>
  <c r="DQ127" i="69"/>
  <c r="DP127" i="69"/>
  <c r="DO127" i="69"/>
  <c r="DN127" i="69"/>
  <c r="DM127" i="69"/>
  <c r="DL127" i="69"/>
  <c r="DK127" i="69"/>
  <c r="DJ127" i="69"/>
  <c r="DZ126" i="69"/>
  <c r="DY126" i="69"/>
  <c r="DX126" i="69"/>
  <c r="DW126" i="69"/>
  <c r="DV126" i="69"/>
  <c r="DU126" i="69"/>
  <c r="DT126" i="69"/>
  <c r="DS126" i="69"/>
  <c r="DR126" i="69"/>
  <c r="DQ126" i="69"/>
  <c r="DP126" i="69"/>
  <c r="DO126" i="69"/>
  <c r="DN126" i="69"/>
  <c r="DM126" i="69"/>
  <c r="DL126" i="69"/>
  <c r="DK126" i="69"/>
  <c r="DJ126" i="69"/>
  <c r="DZ125" i="69"/>
  <c r="DY125" i="69"/>
  <c r="DX125" i="69"/>
  <c r="DW125" i="69"/>
  <c r="DV125" i="69"/>
  <c r="DU125" i="69"/>
  <c r="DT125" i="69"/>
  <c r="DS125" i="69"/>
  <c r="DR125" i="69"/>
  <c r="DQ125" i="69"/>
  <c r="DP125" i="69"/>
  <c r="DO125" i="69"/>
  <c r="DN125" i="69"/>
  <c r="DM125" i="69"/>
  <c r="DL125" i="69"/>
  <c r="DK125" i="69"/>
  <c r="DJ125" i="69"/>
  <c r="DZ124" i="69"/>
  <c r="DY124" i="69"/>
  <c r="DX124" i="69"/>
  <c r="DW124" i="69"/>
  <c r="DV124" i="69"/>
  <c r="DU124" i="69"/>
  <c r="DT124" i="69"/>
  <c r="DS124" i="69"/>
  <c r="DR124" i="69"/>
  <c r="DQ124" i="69"/>
  <c r="DP124" i="69"/>
  <c r="DO124" i="69"/>
  <c r="DN124" i="69"/>
  <c r="DM124" i="69"/>
  <c r="DL124" i="69"/>
  <c r="DK124" i="69"/>
  <c r="DJ124" i="69"/>
  <c r="DZ123" i="69"/>
  <c r="DY123" i="69"/>
  <c r="DX123" i="69"/>
  <c r="DW123" i="69"/>
  <c r="DV123" i="69"/>
  <c r="DU123" i="69"/>
  <c r="DT123" i="69"/>
  <c r="DS123" i="69"/>
  <c r="DR123" i="69"/>
  <c r="DQ123" i="69"/>
  <c r="DP123" i="69"/>
  <c r="DO123" i="69"/>
  <c r="DN123" i="69"/>
  <c r="DM123" i="69"/>
  <c r="DL123" i="69"/>
  <c r="DK123" i="69"/>
  <c r="DJ123" i="69"/>
  <c r="DZ122" i="69"/>
  <c r="DY122" i="69"/>
  <c r="DX122" i="69"/>
  <c r="DW122" i="69"/>
  <c r="DV122" i="69"/>
  <c r="DU122" i="69"/>
  <c r="DT122" i="69"/>
  <c r="DS122" i="69"/>
  <c r="DR122" i="69"/>
  <c r="DQ122" i="69"/>
  <c r="DP122" i="69"/>
  <c r="DO122" i="69"/>
  <c r="DN122" i="69"/>
  <c r="DM122" i="69"/>
  <c r="DL122" i="69"/>
  <c r="DK122" i="69"/>
  <c r="DJ122" i="69"/>
  <c r="DZ121" i="69"/>
  <c r="DY121" i="69"/>
  <c r="DX121" i="69"/>
  <c r="DW121" i="69"/>
  <c r="DV121" i="69"/>
  <c r="DU121" i="69"/>
  <c r="DT121" i="69"/>
  <c r="DS121" i="69"/>
  <c r="DR121" i="69"/>
  <c r="DQ121" i="69"/>
  <c r="DP121" i="69"/>
  <c r="DO121" i="69"/>
  <c r="DN121" i="69"/>
  <c r="DM121" i="69"/>
  <c r="DL121" i="69"/>
  <c r="DK121" i="69"/>
  <c r="DJ121" i="69"/>
  <c r="DZ120" i="69"/>
  <c r="DY120" i="69"/>
  <c r="DX120" i="69"/>
  <c r="DW120" i="69"/>
  <c r="DV120" i="69"/>
  <c r="DU120" i="69"/>
  <c r="DT120" i="69"/>
  <c r="DS120" i="69"/>
  <c r="DR120" i="69"/>
  <c r="DQ120" i="69"/>
  <c r="DP120" i="69"/>
  <c r="DO120" i="69"/>
  <c r="DN120" i="69"/>
  <c r="DM120" i="69"/>
  <c r="DL120" i="69"/>
  <c r="DK120" i="69"/>
  <c r="DJ120" i="69"/>
  <c r="DZ119" i="69"/>
  <c r="DY119" i="69"/>
  <c r="DX119" i="69"/>
  <c r="DW119" i="69"/>
  <c r="DV119" i="69"/>
  <c r="DU119" i="69"/>
  <c r="DT119" i="69"/>
  <c r="DS119" i="69"/>
  <c r="DR119" i="69"/>
  <c r="DQ119" i="69"/>
  <c r="DP119" i="69"/>
  <c r="DO119" i="69"/>
  <c r="DN119" i="69"/>
  <c r="DM119" i="69"/>
  <c r="DL119" i="69"/>
  <c r="DK119" i="69"/>
  <c r="DJ119" i="69"/>
  <c r="DZ118" i="69"/>
  <c r="DY118" i="69"/>
  <c r="DX118" i="69"/>
  <c r="DW118" i="69"/>
  <c r="DV118" i="69"/>
  <c r="DU118" i="69"/>
  <c r="DT118" i="69"/>
  <c r="DS118" i="69"/>
  <c r="DR118" i="69"/>
  <c r="DQ118" i="69"/>
  <c r="DP118" i="69"/>
  <c r="DO118" i="69"/>
  <c r="DN118" i="69"/>
  <c r="DM118" i="69"/>
  <c r="DL118" i="69"/>
  <c r="DK118" i="69"/>
  <c r="DJ118" i="69"/>
  <c r="DZ117" i="69"/>
  <c r="DY117" i="69"/>
  <c r="DX117" i="69"/>
  <c r="DW117" i="69"/>
  <c r="DV117" i="69"/>
  <c r="DU117" i="69"/>
  <c r="DT117" i="69"/>
  <c r="DS117" i="69"/>
  <c r="DR117" i="69"/>
  <c r="DQ117" i="69"/>
  <c r="DP117" i="69"/>
  <c r="DO117" i="69"/>
  <c r="DN117" i="69"/>
  <c r="DM117" i="69"/>
  <c r="DL117" i="69"/>
  <c r="DK117" i="69"/>
  <c r="DJ117" i="69"/>
  <c r="DZ116" i="69"/>
  <c r="DY116" i="69"/>
  <c r="DX116" i="69"/>
  <c r="DW116" i="69"/>
  <c r="DV116" i="69"/>
  <c r="DU116" i="69"/>
  <c r="DT116" i="69"/>
  <c r="DS116" i="69"/>
  <c r="DR116" i="69"/>
  <c r="DQ116" i="69"/>
  <c r="DP116" i="69"/>
  <c r="DO116" i="69"/>
  <c r="DN116" i="69"/>
  <c r="DM116" i="69"/>
  <c r="DL116" i="69"/>
  <c r="DK116" i="69"/>
  <c r="DJ116" i="69"/>
  <c r="DZ115" i="69"/>
  <c r="DY115" i="69"/>
  <c r="DX115" i="69"/>
  <c r="DW115" i="69"/>
  <c r="DV115" i="69"/>
  <c r="DU115" i="69"/>
  <c r="DT115" i="69"/>
  <c r="DS115" i="69"/>
  <c r="DR115" i="69"/>
  <c r="DQ115" i="69"/>
  <c r="DP115" i="69"/>
  <c r="DO115" i="69"/>
  <c r="DN115" i="69"/>
  <c r="DM115" i="69"/>
  <c r="DL115" i="69"/>
  <c r="DK115" i="69"/>
  <c r="DJ115" i="69"/>
  <c r="DZ114" i="69"/>
  <c r="DY114" i="69"/>
  <c r="DX114" i="69"/>
  <c r="DW114" i="69"/>
  <c r="DV114" i="69"/>
  <c r="DU114" i="69"/>
  <c r="DT114" i="69"/>
  <c r="DS114" i="69"/>
  <c r="DR114" i="69"/>
  <c r="DQ114" i="69"/>
  <c r="DP114" i="69"/>
  <c r="DO114" i="69"/>
  <c r="DN114" i="69"/>
  <c r="DM114" i="69"/>
  <c r="DL114" i="69"/>
  <c r="DK114" i="69"/>
  <c r="DJ114" i="69"/>
  <c r="DZ113" i="69"/>
  <c r="DY113" i="69"/>
  <c r="DX113" i="69"/>
  <c r="DW113" i="69"/>
  <c r="DV113" i="69"/>
  <c r="DU113" i="69"/>
  <c r="DT113" i="69"/>
  <c r="DS113" i="69"/>
  <c r="DR113" i="69"/>
  <c r="DQ113" i="69"/>
  <c r="DP113" i="69"/>
  <c r="DO113" i="69"/>
  <c r="DN113" i="69"/>
  <c r="DM113" i="69"/>
  <c r="DL113" i="69"/>
  <c r="DK113" i="69"/>
  <c r="DJ113" i="69"/>
  <c r="DZ112" i="69"/>
  <c r="DY112" i="69"/>
  <c r="DX112" i="69"/>
  <c r="DW112" i="69"/>
  <c r="DV112" i="69"/>
  <c r="DU112" i="69"/>
  <c r="DT112" i="69"/>
  <c r="DS112" i="69"/>
  <c r="DR112" i="69"/>
  <c r="DQ112" i="69"/>
  <c r="DP112" i="69"/>
  <c r="DO112" i="69"/>
  <c r="DN112" i="69"/>
  <c r="DM112" i="69"/>
  <c r="DL112" i="69"/>
  <c r="DK112" i="69"/>
  <c r="DJ112" i="69"/>
  <c r="DZ111" i="69"/>
  <c r="DY111" i="69"/>
  <c r="DX111" i="69"/>
  <c r="DW111" i="69"/>
  <c r="DV111" i="69"/>
  <c r="DU111" i="69"/>
  <c r="DT111" i="69"/>
  <c r="DS111" i="69"/>
  <c r="DR111" i="69"/>
  <c r="DQ111" i="69"/>
  <c r="DP111" i="69"/>
  <c r="DO111" i="69"/>
  <c r="DN111" i="69"/>
  <c r="DM111" i="69"/>
  <c r="DL111" i="69"/>
  <c r="DK111" i="69"/>
  <c r="DJ111" i="69"/>
  <c r="DZ110" i="69"/>
  <c r="DY110" i="69"/>
  <c r="DX110" i="69"/>
  <c r="DW110" i="69"/>
  <c r="DV110" i="69"/>
  <c r="DU110" i="69"/>
  <c r="DT110" i="69"/>
  <c r="DS110" i="69"/>
  <c r="DR110" i="69"/>
  <c r="DQ110" i="69"/>
  <c r="DP110" i="69"/>
  <c r="DO110" i="69"/>
  <c r="DN110" i="69"/>
  <c r="DM110" i="69"/>
  <c r="DL110" i="69"/>
  <c r="DK110" i="69"/>
  <c r="DJ110" i="69"/>
  <c r="DZ109" i="69"/>
  <c r="DY109" i="69"/>
  <c r="DX109" i="69"/>
  <c r="DW109" i="69"/>
  <c r="DV109" i="69"/>
  <c r="DU109" i="69"/>
  <c r="DT109" i="69"/>
  <c r="DS109" i="69"/>
  <c r="DR109" i="69"/>
  <c r="DQ109" i="69"/>
  <c r="DP109" i="69"/>
  <c r="DO109" i="69"/>
  <c r="DN109" i="69"/>
  <c r="DM109" i="69"/>
  <c r="DL109" i="69"/>
  <c r="DK109" i="69"/>
  <c r="DJ109" i="69"/>
  <c r="DZ108" i="69"/>
  <c r="DY108" i="69"/>
  <c r="DX108" i="69"/>
  <c r="DW108" i="69"/>
  <c r="DV108" i="69"/>
  <c r="DU108" i="69"/>
  <c r="DT108" i="69"/>
  <c r="DS108" i="69"/>
  <c r="DR108" i="69"/>
  <c r="DQ108" i="69"/>
  <c r="DP108" i="69"/>
  <c r="DO108" i="69"/>
  <c r="DN108" i="69"/>
  <c r="DM108" i="69"/>
  <c r="DL108" i="69"/>
  <c r="DK108" i="69"/>
  <c r="DJ108" i="69"/>
  <c r="DZ107" i="69"/>
  <c r="DY107" i="69"/>
  <c r="DX107" i="69"/>
  <c r="DW107" i="69"/>
  <c r="DV107" i="69"/>
  <c r="DU107" i="69"/>
  <c r="DT107" i="69"/>
  <c r="DS107" i="69"/>
  <c r="DR107" i="69"/>
  <c r="DQ107" i="69"/>
  <c r="DP107" i="69"/>
  <c r="DO107" i="69"/>
  <c r="DN107" i="69"/>
  <c r="DM107" i="69"/>
  <c r="DL107" i="69"/>
  <c r="DK107" i="69"/>
  <c r="DJ107" i="69"/>
  <c r="DZ106" i="69"/>
  <c r="DY106" i="69"/>
  <c r="DX106" i="69"/>
  <c r="DW106" i="69"/>
  <c r="DV106" i="69"/>
  <c r="DU106" i="69"/>
  <c r="DT106" i="69"/>
  <c r="DS106" i="69"/>
  <c r="DR106" i="69"/>
  <c r="DQ106" i="69"/>
  <c r="DP106" i="69"/>
  <c r="DO106" i="69"/>
  <c r="DN106" i="69"/>
  <c r="DM106" i="69"/>
  <c r="DL106" i="69"/>
  <c r="DK106" i="69"/>
  <c r="DJ106" i="69"/>
  <c r="DZ105" i="69"/>
  <c r="DY105" i="69"/>
  <c r="DX105" i="69"/>
  <c r="DW105" i="69"/>
  <c r="DV105" i="69"/>
  <c r="DU105" i="69"/>
  <c r="DT105" i="69"/>
  <c r="DS105" i="69"/>
  <c r="DR105" i="69"/>
  <c r="DQ105" i="69"/>
  <c r="DP105" i="69"/>
  <c r="DO105" i="69"/>
  <c r="DN105" i="69"/>
  <c r="DM105" i="69"/>
  <c r="DL105" i="69"/>
  <c r="DK105" i="69"/>
  <c r="DJ105" i="69"/>
  <c r="DZ104" i="69"/>
  <c r="DY104" i="69"/>
  <c r="DX104" i="69"/>
  <c r="DW104" i="69"/>
  <c r="DV104" i="69"/>
  <c r="DU104" i="69"/>
  <c r="DT104" i="69"/>
  <c r="DS104" i="69"/>
  <c r="DR104" i="69"/>
  <c r="DQ104" i="69"/>
  <c r="DP104" i="69"/>
  <c r="DO104" i="69"/>
  <c r="DN104" i="69"/>
  <c r="DM104" i="69"/>
  <c r="DL104" i="69"/>
  <c r="DK104" i="69"/>
  <c r="DJ104" i="69"/>
  <c r="DZ103" i="69"/>
  <c r="DY103" i="69"/>
  <c r="DX103" i="69"/>
  <c r="DW103" i="69"/>
  <c r="DV103" i="69"/>
  <c r="DU103" i="69"/>
  <c r="DT103" i="69"/>
  <c r="DS103" i="69"/>
  <c r="DR103" i="69"/>
  <c r="DQ103" i="69"/>
  <c r="DP103" i="69"/>
  <c r="DO103" i="69"/>
  <c r="DN103" i="69"/>
  <c r="DM103" i="69"/>
  <c r="DL103" i="69"/>
  <c r="DK103" i="69"/>
  <c r="DJ103" i="69"/>
  <c r="DZ102" i="69"/>
  <c r="DY102" i="69"/>
  <c r="DX102" i="69"/>
  <c r="DW102" i="69"/>
  <c r="DV102" i="69"/>
  <c r="DU102" i="69"/>
  <c r="DT102" i="69"/>
  <c r="DS102" i="69"/>
  <c r="DR102" i="69"/>
  <c r="DQ102" i="69"/>
  <c r="DP102" i="69"/>
  <c r="DO102" i="69"/>
  <c r="DN102" i="69"/>
  <c r="DM102" i="69"/>
  <c r="DL102" i="69"/>
  <c r="DK102" i="69"/>
  <c r="DJ102" i="69"/>
  <c r="DZ101" i="69"/>
  <c r="DY101" i="69"/>
  <c r="DX101" i="69"/>
  <c r="DW101" i="69"/>
  <c r="DV101" i="69"/>
  <c r="DU101" i="69"/>
  <c r="DT101" i="69"/>
  <c r="DS101" i="69"/>
  <c r="DR101" i="69"/>
  <c r="DQ101" i="69"/>
  <c r="DP101" i="69"/>
  <c r="DO101" i="69"/>
  <c r="DN101" i="69"/>
  <c r="DM101" i="69"/>
  <c r="DL101" i="69"/>
  <c r="DK101" i="69"/>
  <c r="DJ101" i="69"/>
  <c r="DZ100" i="69"/>
  <c r="DY100" i="69"/>
  <c r="DX100" i="69"/>
  <c r="DW100" i="69"/>
  <c r="DV100" i="69"/>
  <c r="DU100" i="69"/>
  <c r="DT100" i="69"/>
  <c r="DS100" i="69"/>
  <c r="DR100" i="69"/>
  <c r="DQ100" i="69"/>
  <c r="DP100" i="69"/>
  <c r="DO100" i="69"/>
  <c r="DN100" i="69"/>
  <c r="DM100" i="69"/>
  <c r="DK100" i="69"/>
  <c r="DJ100" i="69"/>
  <c r="DZ99" i="69"/>
  <c r="DY99" i="69"/>
  <c r="DX99" i="69"/>
  <c r="DW99" i="69"/>
  <c r="DV99" i="69"/>
  <c r="DU99" i="69"/>
  <c r="DT99" i="69"/>
  <c r="DS99" i="69"/>
  <c r="DR99" i="69"/>
  <c r="DQ99" i="69"/>
  <c r="DP99" i="69"/>
  <c r="DO99" i="69"/>
  <c r="DN99" i="69"/>
  <c r="DM99" i="69"/>
  <c r="DL99" i="69"/>
  <c r="DK99" i="69"/>
  <c r="DJ99" i="69"/>
  <c r="DZ98" i="69"/>
  <c r="DY98" i="69"/>
  <c r="DX98" i="69"/>
  <c r="DW98" i="69"/>
  <c r="DV98" i="69"/>
  <c r="DU98" i="69"/>
  <c r="DT98" i="69"/>
  <c r="DS98" i="69"/>
  <c r="DR98" i="69"/>
  <c r="DQ98" i="69"/>
  <c r="DP98" i="69"/>
  <c r="DO98" i="69"/>
  <c r="DN98" i="69"/>
  <c r="DM98" i="69"/>
  <c r="DL98" i="69"/>
  <c r="DK98" i="69"/>
  <c r="DJ98" i="69"/>
  <c r="DZ97" i="69"/>
  <c r="DY97" i="69"/>
  <c r="DX97" i="69"/>
  <c r="DW97" i="69"/>
  <c r="DV97" i="69"/>
  <c r="DU97" i="69"/>
  <c r="DT97" i="69"/>
  <c r="DS97" i="69"/>
  <c r="DR97" i="69"/>
  <c r="DQ97" i="69"/>
  <c r="DP97" i="69"/>
  <c r="DO97" i="69"/>
  <c r="DN97" i="69"/>
  <c r="DM97" i="69"/>
  <c r="DL97" i="69"/>
  <c r="DK97" i="69"/>
  <c r="DJ97" i="69"/>
  <c r="DZ96" i="69"/>
  <c r="DY96" i="69"/>
  <c r="DX96" i="69"/>
  <c r="DW96" i="69"/>
  <c r="DV96" i="69"/>
  <c r="DU96" i="69"/>
  <c r="DT96" i="69"/>
  <c r="DS96" i="69"/>
  <c r="DR96" i="69"/>
  <c r="DQ96" i="69"/>
  <c r="DP96" i="69"/>
  <c r="DO96" i="69"/>
  <c r="DN96" i="69"/>
  <c r="DM96" i="69"/>
  <c r="DL96" i="69"/>
  <c r="DK96" i="69"/>
  <c r="DJ96" i="69"/>
  <c r="DZ95" i="69"/>
  <c r="DY95" i="69"/>
  <c r="DX95" i="69"/>
  <c r="DW95" i="69"/>
  <c r="DV95" i="69"/>
  <c r="DU95" i="69"/>
  <c r="DT95" i="69"/>
  <c r="DS95" i="69"/>
  <c r="DR95" i="69"/>
  <c r="DQ95" i="69"/>
  <c r="DP95" i="69"/>
  <c r="DO95" i="69"/>
  <c r="DN95" i="69"/>
  <c r="DM95" i="69"/>
  <c r="DL95" i="69"/>
  <c r="DK95" i="69"/>
  <c r="DJ95" i="69"/>
  <c r="DZ94" i="69"/>
  <c r="DY94" i="69"/>
  <c r="DX94" i="69"/>
  <c r="DW94" i="69"/>
  <c r="DV94" i="69"/>
  <c r="DU94" i="69"/>
  <c r="DT94" i="69"/>
  <c r="DS94" i="69"/>
  <c r="DR94" i="69"/>
  <c r="DQ94" i="69"/>
  <c r="DP94" i="69"/>
  <c r="DO94" i="69"/>
  <c r="DN94" i="69"/>
  <c r="DM94" i="69"/>
  <c r="DL94" i="69"/>
  <c r="DK94" i="69"/>
  <c r="DJ94" i="69"/>
  <c r="DZ93" i="69"/>
  <c r="DY93" i="69"/>
  <c r="DX93" i="69"/>
  <c r="DW93" i="69"/>
  <c r="DV93" i="69"/>
  <c r="DU93" i="69"/>
  <c r="DT93" i="69"/>
  <c r="DS93" i="69"/>
  <c r="DR93" i="69"/>
  <c r="DQ93" i="69"/>
  <c r="DP93" i="69"/>
  <c r="DO93" i="69"/>
  <c r="DN93" i="69"/>
  <c r="DM93" i="69"/>
  <c r="DL93" i="69"/>
  <c r="DK93" i="69"/>
  <c r="DJ93" i="69"/>
  <c r="DZ92" i="69"/>
  <c r="DY92" i="69"/>
  <c r="DX92" i="69"/>
  <c r="DW92" i="69"/>
  <c r="DV92" i="69"/>
  <c r="DU92" i="69"/>
  <c r="DT92" i="69"/>
  <c r="DS92" i="69"/>
  <c r="DR92" i="69"/>
  <c r="DQ92" i="69"/>
  <c r="DP92" i="69"/>
  <c r="DO92" i="69"/>
  <c r="DN92" i="69"/>
  <c r="DM92" i="69"/>
  <c r="DL92" i="69"/>
  <c r="DK92" i="69"/>
  <c r="DJ92" i="69"/>
  <c r="DZ91" i="69"/>
  <c r="DY91" i="69"/>
  <c r="DX91" i="69"/>
  <c r="DW91" i="69"/>
  <c r="DV91" i="69"/>
  <c r="DU91" i="69"/>
  <c r="DT91" i="69"/>
  <c r="DS91" i="69"/>
  <c r="DR91" i="69"/>
  <c r="DQ91" i="69"/>
  <c r="DP91" i="69"/>
  <c r="DO91" i="69"/>
  <c r="DN91" i="69"/>
  <c r="DM91" i="69"/>
  <c r="DL91" i="69"/>
  <c r="DK91" i="69"/>
  <c r="DJ91" i="69"/>
  <c r="DZ90" i="69"/>
  <c r="DY90" i="69"/>
  <c r="DX90" i="69"/>
  <c r="DW90" i="69"/>
  <c r="DV90" i="69"/>
  <c r="DU90" i="69"/>
  <c r="DT90" i="69"/>
  <c r="DS90" i="69"/>
  <c r="DR90" i="69"/>
  <c r="DQ90" i="69"/>
  <c r="DP90" i="69"/>
  <c r="DO90" i="69"/>
  <c r="DN90" i="69"/>
  <c r="DM90" i="69"/>
  <c r="DL90" i="69"/>
  <c r="DK90" i="69"/>
  <c r="DJ90" i="69"/>
  <c r="DZ89" i="69"/>
  <c r="DY89" i="69"/>
  <c r="DX89" i="69"/>
  <c r="DW89" i="69"/>
  <c r="DV89" i="69"/>
  <c r="DU89" i="69"/>
  <c r="DT89" i="69"/>
  <c r="DS89" i="69"/>
  <c r="DR89" i="69"/>
  <c r="DQ89" i="69"/>
  <c r="DP89" i="69"/>
  <c r="DO89" i="69"/>
  <c r="DN89" i="69"/>
  <c r="DM89" i="69"/>
  <c r="DL89" i="69"/>
  <c r="DK89" i="69"/>
  <c r="DJ89" i="69"/>
  <c r="DZ88" i="69"/>
  <c r="DY88" i="69"/>
  <c r="DX88" i="69"/>
  <c r="DW88" i="69"/>
  <c r="DV88" i="69"/>
  <c r="DU88" i="69"/>
  <c r="DT88" i="69"/>
  <c r="DS88" i="69"/>
  <c r="DR88" i="69"/>
  <c r="DQ88" i="69"/>
  <c r="DP88" i="69"/>
  <c r="DO88" i="69"/>
  <c r="DN88" i="69"/>
  <c r="DM88" i="69"/>
  <c r="DL88" i="69"/>
  <c r="DK88" i="69"/>
  <c r="DJ88" i="69"/>
  <c r="DZ87" i="69"/>
  <c r="DY87" i="69"/>
  <c r="DX87" i="69"/>
  <c r="DW87" i="69"/>
  <c r="DV87" i="69"/>
  <c r="DU87" i="69"/>
  <c r="DT87" i="69"/>
  <c r="DS87" i="69"/>
  <c r="DR87" i="69"/>
  <c r="DQ87" i="69"/>
  <c r="DP87" i="69"/>
  <c r="DO87" i="69"/>
  <c r="DN87" i="69"/>
  <c r="DM87" i="69"/>
  <c r="DL87" i="69"/>
  <c r="DK87" i="69"/>
  <c r="DJ87" i="69"/>
  <c r="DZ86" i="69"/>
  <c r="DY86" i="69"/>
  <c r="DX86" i="69"/>
  <c r="DW86" i="69"/>
  <c r="DV86" i="69"/>
  <c r="DU86" i="69"/>
  <c r="DT86" i="69"/>
  <c r="DS86" i="69"/>
  <c r="DR86" i="69"/>
  <c r="DQ86" i="69"/>
  <c r="DP86" i="69"/>
  <c r="DO86" i="69"/>
  <c r="DN86" i="69"/>
  <c r="DM86" i="69"/>
  <c r="DL86" i="69"/>
  <c r="DK86" i="69"/>
  <c r="DJ86" i="69"/>
  <c r="DZ85" i="69"/>
  <c r="DY85" i="69"/>
  <c r="DX85" i="69"/>
  <c r="DW85" i="69"/>
  <c r="DV85" i="69"/>
  <c r="DU85" i="69"/>
  <c r="DT85" i="69"/>
  <c r="DS85" i="69"/>
  <c r="DR85" i="69"/>
  <c r="DQ85" i="69"/>
  <c r="DP85" i="69"/>
  <c r="DO85" i="69"/>
  <c r="DN85" i="69"/>
  <c r="DM85" i="69"/>
  <c r="DL85" i="69"/>
  <c r="DK85" i="69"/>
  <c r="DJ85" i="69"/>
  <c r="DZ84" i="69"/>
  <c r="DY84" i="69"/>
  <c r="DX84" i="69"/>
  <c r="DW84" i="69"/>
  <c r="DV84" i="69"/>
  <c r="DU84" i="69"/>
  <c r="DT84" i="69"/>
  <c r="DS84" i="69"/>
  <c r="DR84" i="69"/>
  <c r="DQ84" i="69"/>
  <c r="DP84" i="69"/>
  <c r="DO84" i="69"/>
  <c r="DN84" i="69"/>
  <c r="DM84" i="69"/>
  <c r="DL84" i="69"/>
  <c r="DK84" i="69"/>
  <c r="DJ84" i="69"/>
  <c r="DZ83" i="69"/>
  <c r="DY83" i="69"/>
  <c r="DX83" i="69"/>
  <c r="DW83" i="69"/>
  <c r="DV83" i="69"/>
  <c r="DU83" i="69"/>
  <c r="DT83" i="69"/>
  <c r="DS83" i="69"/>
  <c r="DR83" i="69"/>
  <c r="DQ83" i="69"/>
  <c r="DP83" i="69"/>
  <c r="DO83" i="69"/>
  <c r="DN83" i="69"/>
  <c r="DM83" i="69"/>
  <c r="DL83" i="69"/>
  <c r="DK83" i="69"/>
  <c r="DJ83" i="69"/>
  <c r="DZ82" i="69"/>
  <c r="DY82" i="69"/>
  <c r="DX82" i="69"/>
  <c r="DW82" i="69"/>
  <c r="DV82" i="69"/>
  <c r="DU82" i="69"/>
  <c r="DT82" i="69"/>
  <c r="DS82" i="69"/>
  <c r="DR82" i="69"/>
  <c r="DQ82" i="69"/>
  <c r="DP82" i="69"/>
  <c r="DO82" i="69"/>
  <c r="DN82" i="69"/>
  <c r="DM82" i="69"/>
  <c r="DL82" i="69"/>
  <c r="DK82" i="69"/>
  <c r="DJ82" i="69"/>
  <c r="DZ81" i="69"/>
  <c r="DY81" i="69"/>
  <c r="DX81" i="69"/>
  <c r="DW81" i="69"/>
  <c r="DV81" i="69"/>
  <c r="DU81" i="69"/>
  <c r="DT81" i="69"/>
  <c r="DS81" i="69"/>
  <c r="DR81" i="69"/>
  <c r="DQ81" i="69"/>
  <c r="DP81" i="69"/>
  <c r="DO81" i="69"/>
  <c r="DN81" i="69"/>
  <c r="DM81" i="69"/>
  <c r="DL81" i="69"/>
  <c r="DK81" i="69"/>
  <c r="DJ81" i="69"/>
  <c r="DZ80" i="69"/>
  <c r="DY80" i="69"/>
  <c r="DX80" i="69"/>
  <c r="DW80" i="69"/>
  <c r="DV80" i="69"/>
  <c r="DU80" i="69"/>
  <c r="DT80" i="69"/>
  <c r="DS80" i="69"/>
  <c r="DR80" i="69"/>
  <c r="DQ80" i="69"/>
  <c r="DP80" i="69"/>
  <c r="DO80" i="69"/>
  <c r="DM80" i="69"/>
  <c r="DL80" i="69"/>
  <c r="DK80" i="69"/>
  <c r="DJ80" i="69"/>
  <c r="DZ79" i="69"/>
  <c r="DY79" i="69"/>
  <c r="DX79" i="69"/>
  <c r="DW79" i="69"/>
  <c r="DV79" i="69"/>
  <c r="DU79" i="69"/>
  <c r="DT79" i="69"/>
  <c r="DS79" i="69"/>
  <c r="DR79" i="69"/>
  <c r="DQ79" i="69"/>
  <c r="DP79" i="69"/>
  <c r="DO79" i="69"/>
  <c r="DN79" i="69"/>
  <c r="DM79" i="69"/>
  <c r="DL79" i="69"/>
  <c r="DK79" i="69"/>
  <c r="DJ79" i="69"/>
  <c r="DZ78" i="69"/>
  <c r="DY78" i="69"/>
  <c r="DX78" i="69"/>
  <c r="DW78" i="69"/>
  <c r="DV78" i="69"/>
  <c r="DU78" i="69"/>
  <c r="DT78" i="69"/>
  <c r="DS78" i="69"/>
  <c r="DR78" i="69"/>
  <c r="DQ78" i="69"/>
  <c r="DP78" i="69"/>
  <c r="DO78" i="69"/>
  <c r="DN78" i="69"/>
  <c r="DM78" i="69"/>
  <c r="DL78" i="69"/>
  <c r="DK78" i="69"/>
  <c r="DJ78" i="69"/>
  <c r="DZ77" i="69"/>
  <c r="DY77" i="69"/>
  <c r="DX77" i="69"/>
  <c r="DW77" i="69"/>
  <c r="DV77" i="69"/>
  <c r="DU77" i="69"/>
  <c r="DT77" i="69"/>
  <c r="DS77" i="69"/>
  <c r="DR77" i="69"/>
  <c r="DQ77" i="69"/>
  <c r="DP77" i="69"/>
  <c r="DO77" i="69"/>
  <c r="DN77" i="69"/>
  <c r="DM77" i="69"/>
  <c r="DL77" i="69"/>
  <c r="DK77" i="69"/>
  <c r="DJ77" i="69"/>
  <c r="DZ76" i="69"/>
  <c r="DY76" i="69"/>
  <c r="DX76" i="69"/>
  <c r="DW76" i="69"/>
  <c r="DV76" i="69"/>
  <c r="DU76" i="69"/>
  <c r="DT76" i="69"/>
  <c r="DS76" i="69"/>
  <c r="DR76" i="69"/>
  <c r="DQ76" i="69"/>
  <c r="DP76" i="69"/>
  <c r="DO76" i="69"/>
  <c r="DN76" i="69"/>
  <c r="DM76" i="69"/>
  <c r="DL76" i="69"/>
  <c r="DK76" i="69"/>
  <c r="DJ76" i="69"/>
  <c r="DZ75" i="69"/>
  <c r="DY75" i="69"/>
  <c r="DX75" i="69"/>
  <c r="DW75" i="69"/>
  <c r="DV75" i="69"/>
  <c r="DU75" i="69"/>
  <c r="DT75" i="69"/>
  <c r="DS75" i="69"/>
  <c r="DR75" i="69"/>
  <c r="DQ75" i="69"/>
  <c r="DP75" i="69"/>
  <c r="DO75" i="69"/>
  <c r="DN75" i="69"/>
  <c r="DM75" i="69"/>
  <c r="DL75" i="69"/>
  <c r="DK75" i="69"/>
  <c r="DJ75" i="69"/>
  <c r="DZ74" i="69"/>
  <c r="DY74" i="69"/>
  <c r="DX74" i="69"/>
  <c r="DW74" i="69"/>
  <c r="DV74" i="69"/>
  <c r="DU74" i="69"/>
  <c r="DT74" i="69"/>
  <c r="DS74" i="69"/>
  <c r="DR74" i="69"/>
  <c r="DQ74" i="69"/>
  <c r="DP74" i="69"/>
  <c r="DO74" i="69"/>
  <c r="DN74" i="69"/>
  <c r="DM74" i="69"/>
  <c r="DL74" i="69"/>
  <c r="DK74" i="69"/>
  <c r="DJ74" i="69"/>
  <c r="DZ73" i="69"/>
  <c r="DY73" i="69"/>
  <c r="DX73" i="69"/>
  <c r="DW73" i="69"/>
  <c r="DV73" i="69"/>
  <c r="DU73" i="69"/>
  <c r="DT73" i="69"/>
  <c r="DS73" i="69"/>
  <c r="DR73" i="69"/>
  <c r="DQ73" i="69"/>
  <c r="DP73" i="69"/>
  <c r="DO73" i="69"/>
  <c r="DN73" i="69"/>
  <c r="DM73" i="69"/>
  <c r="DL73" i="69"/>
  <c r="DK73" i="69"/>
  <c r="DJ73" i="69"/>
  <c r="DZ72" i="69"/>
  <c r="DY72" i="69"/>
  <c r="DX72" i="69"/>
  <c r="DW72" i="69"/>
  <c r="DV72" i="69"/>
  <c r="DU72" i="69"/>
  <c r="DT72" i="69"/>
  <c r="DS72" i="69"/>
  <c r="DR72" i="69"/>
  <c r="DQ72" i="69"/>
  <c r="DP72" i="69"/>
  <c r="DO72" i="69"/>
  <c r="DM72" i="69"/>
  <c r="DL72" i="69"/>
  <c r="DK72" i="69"/>
  <c r="DJ72" i="69"/>
  <c r="DZ71" i="69"/>
  <c r="DY71" i="69"/>
  <c r="DX71" i="69"/>
  <c r="DW71" i="69"/>
  <c r="DV71" i="69"/>
  <c r="DU71" i="69"/>
  <c r="DT71" i="69"/>
  <c r="DS71" i="69"/>
  <c r="DR71" i="69"/>
  <c r="DQ71" i="69"/>
  <c r="DP71" i="69"/>
  <c r="DO71" i="69"/>
  <c r="DN71" i="69"/>
  <c r="DM71" i="69"/>
  <c r="DL71" i="69"/>
  <c r="DK71" i="69"/>
  <c r="DJ71" i="69"/>
  <c r="DZ70" i="69"/>
  <c r="DY70" i="69"/>
  <c r="DX70" i="69"/>
  <c r="DW70" i="69"/>
  <c r="DV70" i="69"/>
  <c r="DU70" i="69"/>
  <c r="DT70" i="69"/>
  <c r="DS70" i="69"/>
  <c r="DR70" i="69"/>
  <c r="DQ70" i="69"/>
  <c r="DP70" i="69"/>
  <c r="DO70" i="69"/>
  <c r="DN70" i="69"/>
  <c r="DM70" i="69"/>
  <c r="DL70" i="69"/>
  <c r="DK70" i="69"/>
  <c r="DJ70" i="69"/>
  <c r="DZ69" i="69"/>
  <c r="DY69" i="69"/>
  <c r="DX69" i="69"/>
  <c r="DW69" i="69"/>
  <c r="DV69" i="69"/>
  <c r="DU69" i="69"/>
  <c r="DT69" i="69"/>
  <c r="DS69" i="69"/>
  <c r="DR69" i="69"/>
  <c r="DQ69" i="69"/>
  <c r="DP69" i="69"/>
  <c r="DO69" i="69"/>
  <c r="DN69" i="69"/>
  <c r="DM69" i="69"/>
  <c r="DL69" i="69"/>
  <c r="DK69" i="69"/>
  <c r="DJ69" i="69"/>
  <c r="DZ68" i="69"/>
  <c r="DY68" i="69"/>
  <c r="DX68" i="69"/>
  <c r="DW68" i="69"/>
  <c r="DV68" i="69"/>
  <c r="DU68" i="69"/>
  <c r="DT68" i="69"/>
  <c r="DS68" i="69"/>
  <c r="DR68" i="69"/>
  <c r="DQ68" i="69"/>
  <c r="DP68" i="69"/>
  <c r="DO68" i="69"/>
  <c r="DN68" i="69"/>
  <c r="DM68" i="69"/>
  <c r="DL68" i="69"/>
  <c r="DK68" i="69"/>
  <c r="DJ68" i="69"/>
  <c r="DZ67" i="69"/>
  <c r="DY67" i="69"/>
  <c r="DX67" i="69"/>
  <c r="DW67" i="69"/>
  <c r="DV67" i="69"/>
  <c r="DU67" i="69"/>
  <c r="DT67" i="69"/>
  <c r="DS67" i="69"/>
  <c r="DR67" i="69"/>
  <c r="DQ67" i="69"/>
  <c r="DP67" i="69"/>
  <c r="DO67" i="69"/>
  <c r="DN67" i="69"/>
  <c r="DM67" i="69"/>
  <c r="DL67" i="69"/>
  <c r="DK67" i="69"/>
  <c r="DJ67" i="69"/>
  <c r="DZ66" i="69"/>
  <c r="DY66" i="69"/>
  <c r="DX66" i="69"/>
  <c r="DW66" i="69"/>
  <c r="DV66" i="69"/>
  <c r="DU66" i="69"/>
  <c r="DT66" i="69"/>
  <c r="DS66" i="69"/>
  <c r="DR66" i="69"/>
  <c r="DQ66" i="69"/>
  <c r="DP66" i="69"/>
  <c r="DO66" i="69"/>
  <c r="DN66" i="69"/>
  <c r="DM66" i="69"/>
  <c r="DL66" i="69"/>
  <c r="DK66" i="69"/>
  <c r="DJ66" i="69"/>
  <c r="DZ65" i="69"/>
  <c r="DY65" i="69"/>
  <c r="DX65" i="69"/>
  <c r="DW65" i="69"/>
  <c r="DV65" i="69"/>
  <c r="DU65" i="69"/>
  <c r="DT65" i="69"/>
  <c r="DS65" i="69"/>
  <c r="DR65" i="69"/>
  <c r="DQ65" i="69"/>
  <c r="DP65" i="69"/>
  <c r="DO65" i="69"/>
  <c r="DN65" i="69"/>
  <c r="DM65" i="69"/>
  <c r="DL65" i="69"/>
  <c r="DK65" i="69"/>
  <c r="DJ65" i="69"/>
  <c r="DZ64" i="69"/>
  <c r="DY64" i="69"/>
  <c r="DX64" i="69"/>
  <c r="DW64" i="69"/>
  <c r="DV64" i="69"/>
  <c r="DU64" i="69"/>
  <c r="DT64" i="69"/>
  <c r="DS64" i="69"/>
  <c r="DR64" i="69"/>
  <c r="DQ64" i="69"/>
  <c r="DP64" i="69"/>
  <c r="DO64" i="69"/>
  <c r="DN64" i="69"/>
  <c r="DM64" i="69"/>
  <c r="DL64" i="69"/>
  <c r="DK64" i="69"/>
  <c r="DJ64" i="69"/>
  <c r="DZ63" i="69"/>
  <c r="DY63" i="69"/>
  <c r="DX63" i="69"/>
  <c r="DW63" i="69"/>
  <c r="DV63" i="69"/>
  <c r="DU63" i="69"/>
  <c r="DT63" i="69"/>
  <c r="DS63" i="69"/>
  <c r="DR63" i="69"/>
  <c r="DQ63" i="69"/>
  <c r="DP63" i="69"/>
  <c r="DO63" i="69"/>
  <c r="DN63" i="69"/>
  <c r="DM63" i="69"/>
  <c r="DL63" i="69"/>
  <c r="DK63" i="69"/>
  <c r="DJ63" i="69"/>
  <c r="DZ62" i="69"/>
  <c r="DY62" i="69"/>
  <c r="DX62" i="69"/>
  <c r="DW62" i="69"/>
  <c r="DV62" i="69"/>
  <c r="DU62" i="69"/>
  <c r="DT62" i="69"/>
  <c r="DS62" i="69"/>
  <c r="DR62" i="69"/>
  <c r="DQ62" i="69"/>
  <c r="DP62" i="69"/>
  <c r="DO62" i="69"/>
  <c r="DM62" i="69"/>
  <c r="DL62" i="69"/>
  <c r="DK62" i="69"/>
  <c r="DJ62" i="69"/>
  <c r="DZ61" i="69"/>
  <c r="DY61" i="69"/>
  <c r="DX61" i="69"/>
  <c r="DW61" i="69"/>
  <c r="DV61" i="69"/>
  <c r="DU61" i="69"/>
  <c r="DT61" i="69"/>
  <c r="DS61" i="69"/>
  <c r="DR61" i="69"/>
  <c r="DQ61" i="69"/>
  <c r="DP61" i="69"/>
  <c r="DO61" i="69"/>
  <c r="DN61" i="69"/>
  <c r="DM61" i="69"/>
  <c r="DL61" i="69"/>
  <c r="DK61" i="69"/>
  <c r="DJ61" i="69"/>
  <c r="DZ60" i="69"/>
  <c r="DY60" i="69"/>
  <c r="DX60" i="69"/>
  <c r="DW60" i="69"/>
  <c r="DV60" i="69"/>
  <c r="DU60" i="69"/>
  <c r="DT60" i="69"/>
  <c r="DS60" i="69"/>
  <c r="DR60" i="69"/>
  <c r="DQ60" i="69"/>
  <c r="DP60" i="69"/>
  <c r="DO60" i="69"/>
  <c r="DN60" i="69"/>
  <c r="DM60" i="69"/>
  <c r="DL60" i="69"/>
  <c r="DK60" i="69"/>
  <c r="DJ60" i="69"/>
  <c r="DZ59" i="69"/>
  <c r="DY59" i="69"/>
  <c r="DX59" i="69"/>
  <c r="DW59" i="69"/>
  <c r="DV59" i="69"/>
  <c r="DU59" i="69"/>
  <c r="DT59" i="69"/>
  <c r="DS59" i="69"/>
  <c r="DR59" i="69"/>
  <c r="DQ59" i="69"/>
  <c r="DP59" i="69"/>
  <c r="DO59" i="69"/>
  <c r="DN59" i="69"/>
  <c r="DM59" i="69"/>
  <c r="DL59" i="69"/>
  <c r="DK59" i="69"/>
  <c r="DJ59" i="69"/>
  <c r="DZ58" i="69"/>
  <c r="DY58" i="69"/>
  <c r="DX58" i="69"/>
  <c r="DW58" i="69"/>
  <c r="DV58" i="69"/>
  <c r="DU58" i="69"/>
  <c r="DT58" i="69"/>
  <c r="DS58" i="69"/>
  <c r="DR58" i="69"/>
  <c r="DQ58" i="69"/>
  <c r="DP58" i="69"/>
  <c r="DO58" i="69"/>
  <c r="DN58" i="69"/>
  <c r="DM58" i="69"/>
  <c r="DL58" i="69"/>
  <c r="DK58" i="69"/>
  <c r="DJ58" i="69"/>
  <c r="DZ57" i="69"/>
  <c r="DY57" i="69"/>
  <c r="DX57" i="69"/>
  <c r="DW57" i="69"/>
  <c r="DV57" i="69"/>
  <c r="DU57" i="69"/>
  <c r="DT57" i="69"/>
  <c r="DS57" i="69"/>
  <c r="DR57" i="69"/>
  <c r="DQ57" i="69"/>
  <c r="DP57" i="69"/>
  <c r="DO57" i="69"/>
  <c r="DN57" i="69"/>
  <c r="DM57" i="69"/>
  <c r="DL57" i="69"/>
  <c r="DK57" i="69"/>
  <c r="DJ57" i="69"/>
  <c r="DZ56" i="69"/>
  <c r="DY56" i="69"/>
  <c r="DX56" i="69"/>
  <c r="DW56" i="69"/>
  <c r="DV56" i="69"/>
  <c r="DU56" i="69"/>
  <c r="DT56" i="69"/>
  <c r="DS56" i="69"/>
  <c r="DR56" i="69"/>
  <c r="DQ56" i="69"/>
  <c r="DP56" i="69"/>
  <c r="DO56" i="69"/>
  <c r="DN56" i="69"/>
  <c r="DM56" i="69"/>
  <c r="DL56" i="69"/>
  <c r="DK56" i="69"/>
  <c r="DJ56" i="69"/>
  <c r="DZ55" i="69"/>
  <c r="DY55" i="69"/>
  <c r="DX55" i="69"/>
  <c r="DW55" i="69"/>
  <c r="DV55" i="69"/>
  <c r="DU55" i="69"/>
  <c r="DT55" i="69"/>
  <c r="DS55" i="69"/>
  <c r="DR55" i="69"/>
  <c r="DQ55" i="69"/>
  <c r="DP55" i="69"/>
  <c r="DO55" i="69"/>
  <c r="DN55" i="69"/>
  <c r="DM55" i="69"/>
  <c r="DL55" i="69"/>
  <c r="DK55" i="69"/>
  <c r="DJ55" i="69"/>
  <c r="DZ54" i="69"/>
  <c r="DY54" i="69"/>
  <c r="DX54" i="69"/>
  <c r="DW54" i="69"/>
  <c r="DV54" i="69"/>
  <c r="DU54" i="69"/>
  <c r="DT54" i="69"/>
  <c r="DS54" i="69"/>
  <c r="DR54" i="69"/>
  <c r="DQ54" i="69"/>
  <c r="DP54" i="69"/>
  <c r="DO54" i="69"/>
  <c r="DN54" i="69"/>
  <c r="DM54" i="69"/>
  <c r="DL54" i="69"/>
  <c r="DK54" i="69"/>
  <c r="DJ54" i="69"/>
  <c r="DZ53" i="69"/>
  <c r="DY53" i="69"/>
  <c r="DX53" i="69"/>
  <c r="DW53" i="69"/>
  <c r="DV53" i="69"/>
  <c r="DU53" i="69"/>
  <c r="DT53" i="69"/>
  <c r="DS53" i="69"/>
  <c r="DR53" i="69"/>
  <c r="DQ53" i="69"/>
  <c r="DP53" i="69"/>
  <c r="DO53" i="69"/>
  <c r="DN53" i="69"/>
  <c r="DM53" i="69"/>
  <c r="DL53" i="69"/>
  <c r="DK53" i="69"/>
  <c r="DJ53" i="69"/>
  <c r="DZ52" i="69"/>
  <c r="DY52" i="69"/>
  <c r="DX52" i="69"/>
  <c r="DW52" i="69"/>
  <c r="DV52" i="69"/>
  <c r="DU52" i="69"/>
  <c r="DT52" i="69"/>
  <c r="DS52" i="69"/>
  <c r="DR52" i="69"/>
  <c r="DQ52" i="69"/>
  <c r="DP52" i="69"/>
  <c r="DO52" i="69"/>
  <c r="DN52" i="69"/>
  <c r="DM52" i="69"/>
  <c r="DL52" i="69"/>
  <c r="DK52" i="69"/>
  <c r="DJ52" i="69"/>
  <c r="DZ51" i="69"/>
  <c r="DY51" i="69"/>
  <c r="DX51" i="69"/>
  <c r="DW51" i="69"/>
  <c r="DV51" i="69"/>
  <c r="DU51" i="69"/>
  <c r="DT51" i="69"/>
  <c r="DS51" i="69"/>
  <c r="DR51" i="69"/>
  <c r="DQ51" i="69"/>
  <c r="DP51" i="69"/>
  <c r="DO51" i="69"/>
  <c r="DN51" i="69"/>
  <c r="DM51" i="69"/>
  <c r="DL51" i="69"/>
  <c r="DK51" i="69"/>
  <c r="DJ51" i="69"/>
  <c r="DZ50" i="69"/>
  <c r="DY50" i="69"/>
  <c r="DX50" i="69"/>
  <c r="DW50" i="69"/>
  <c r="DV50" i="69"/>
  <c r="DU50" i="69"/>
  <c r="DT50" i="69"/>
  <c r="DS50" i="69"/>
  <c r="DR50" i="69"/>
  <c r="DQ50" i="69"/>
  <c r="DP50" i="69"/>
  <c r="DO50" i="69"/>
  <c r="DN50" i="69"/>
  <c r="DM50" i="69"/>
  <c r="DL50" i="69"/>
  <c r="DK50" i="69"/>
  <c r="DJ50" i="69"/>
  <c r="DZ49" i="69"/>
  <c r="DY49" i="69"/>
  <c r="DX49" i="69"/>
  <c r="DW49" i="69"/>
  <c r="DV49" i="69"/>
  <c r="DU49" i="69"/>
  <c r="DT49" i="69"/>
  <c r="DS49" i="69"/>
  <c r="DR49" i="69"/>
  <c r="DQ49" i="69"/>
  <c r="DP49" i="69"/>
  <c r="DO49" i="69"/>
  <c r="DN49" i="69"/>
  <c r="DM49" i="69"/>
  <c r="DL49" i="69"/>
  <c r="DK49" i="69"/>
  <c r="DJ49" i="69"/>
  <c r="DZ48" i="69"/>
  <c r="DY48" i="69"/>
  <c r="DX48" i="69"/>
  <c r="DW48" i="69"/>
  <c r="DV48" i="69"/>
  <c r="DU48" i="69"/>
  <c r="DT48" i="69"/>
  <c r="DS48" i="69"/>
  <c r="DR48" i="69"/>
  <c r="DQ48" i="69"/>
  <c r="DP48" i="69"/>
  <c r="DO48" i="69"/>
  <c r="DN48" i="69"/>
  <c r="DM48" i="69"/>
  <c r="DL48" i="69"/>
  <c r="DK48" i="69"/>
  <c r="DJ48" i="69"/>
  <c r="DZ47" i="69"/>
  <c r="DY47" i="69"/>
  <c r="DX47" i="69"/>
  <c r="DW47" i="69"/>
  <c r="DV47" i="69"/>
  <c r="DU47" i="69"/>
  <c r="DT47" i="69"/>
  <c r="DS47" i="69"/>
  <c r="DR47" i="69"/>
  <c r="DQ47" i="69"/>
  <c r="DP47" i="69"/>
  <c r="DO47" i="69"/>
  <c r="DN47" i="69"/>
  <c r="DM47" i="69"/>
  <c r="DL47" i="69"/>
  <c r="DK47" i="69"/>
  <c r="DJ47" i="69"/>
  <c r="DZ46" i="69"/>
  <c r="DY46" i="69"/>
  <c r="DX46" i="69"/>
  <c r="DW46" i="69"/>
  <c r="DV46" i="69"/>
  <c r="DU46" i="69"/>
  <c r="DT46" i="69"/>
  <c r="DS46" i="69"/>
  <c r="DR46" i="69"/>
  <c r="DQ46" i="69"/>
  <c r="DP46" i="69"/>
  <c r="DO46" i="69"/>
  <c r="DN46" i="69"/>
  <c r="DM46" i="69"/>
  <c r="DL46" i="69"/>
  <c r="DK46" i="69"/>
  <c r="DJ46" i="69"/>
  <c r="DZ45" i="69"/>
  <c r="DY45" i="69"/>
  <c r="DX45" i="69"/>
  <c r="DW45" i="69"/>
  <c r="DV45" i="69"/>
  <c r="DU45" i="69"/>
  <c r="DT45" i="69"/>
  <c r="DS45" i="69"/>
  <c r="DR45" i="69"/>
  <c r="DQ45" i="69"/>
  <c r="DP45" i="69"/>
  <c r="DO45" i="69"/>
  <c r="DM45" i="69"/>
  <c r="DL45" i="69"/>
  <c r="DK45" i="69"/>
  <c r="DJ45" i="69"/>
  <c r="DZ44" i="69"/>
  <c r="DY44" i="69"/>
  <c r="DX44" i="69"/>
  <c r="DW44" i="69"/>
  <c r="DV44" i="69"/>
  <c r="DU44" i="69"/>
  <c r="DT44" i="69"/>
  <c r="DS44" i="69"/>
  <c r="DR44" i="69"/>
  <c r="DQ44" i="69"/>
  <c r="DP44" i="69"/>
  <c r="DO44" i="69"/>
  <c r="DN44" i="69"/>
  <c r="DM44" i="69"/>
  <c r="DL44" i="69"/>
  <c r="DK44" i="69"/>
  <c r="DJ44" i="69"/>
  <c r="DZ43" i="69"/>
  <c r="DY43" i="69"/>
  <c r="DX43" i="69"/>
  <c r="DW43" i="69"/>
  <c r="DV43" i="69"/>
  <c r="DU43" i="69"/>
  <c r="DT43" i="69"/>
  <c r="DS43" i="69"/>
  <c r="DR43" i="69"/>
  <c r="DQ43" i="69"/>
  <c r="DP43" i="69"/>
  <c r="DO43" i="69"/>
  <c r="DN43" i="69"/>
  <c r="DM43" i="69"/>
  <c r="DL43" i="69"/>
  <c r="DK43" i="69"/>
  <c r="DJ43" i="69"/>
  <c r="DZ42" i="69"/>
  <c r="DY42" i="69"/>
  <c r="DX42" i="69"/>
  <c r="DW42" i="69"/>
  <c r="DV42" i="69"/>
  <c r="DU42" i="69"/>
  <c r="DT42" i="69"/>
  <c r="DS42" i="69"/>
  <c r="DR42" i="69"/>
  <c r="DQ42" i="69"/>
  <c r="DP42" i="69"/>
  <c r="DO42" i="69"/>
  <c r="DN42" i="69"/>
  <c r="DM42" i="69"/>
  <c r="DL42" i="69"/>
  <c r="DK42" i="69"/>
  <c r="DJ42" i="69"/>
  <c r="DZ41" i="69"/>
  <c r="DY41" i="69"/>
  <c r="DX41" i="69"/>
  <c r="DW41" i="69"/>
  <c r="DV41" i="69"/>
  <c r="DU41" i="69"/>
  <c r="DT41" i="69"/>
  <c r="DS41" i="69"/>
  <c r="DR41" i="69"/>
  <c r="DQ41" i="69"/>
  <c r="DP41" i="69"/>
  <c r="DO41" i="69"/>
  <c r="DN41" i="69"/>
  <c r="DM41" i="69"/>
  <c r="DL41" i="69"/>
  <c r="DK41" i="69"/>
  <c r="DJ41" i="69"/>
  <c r="DZ40" i="69"/>
  <c r="DY40" i="69"/>
  <c r="DX40" i="69"/>
  <c r="DW40" i="69"/>
  <c r="DV40" i="69"/>
  <c r="DU40" i="69"/>
  <c r="DT40" i="69"/>
  <c r="DS40" i="69"/>
  <c r="DR40" i="69"/>
  <c r="DQ40" i="69"/>
  <c r="DP40" i="69"/>
  <c r="DO40" i="69"/>
  <c r="DN40" i="69"/>
  <c r="DM40" i="69"/>
  <c r="DL40" i="69"/>
  <c r="DK40" i="69"/>
  <c r="DJ40" i="69"/>
  <c r="DZ39" i="69"/>
  <c r="DY39" i="69"/>
  <c r="DX39" i="69"/>
  <c r="DW39" i="69"/>
  <c r="DV39" i="69"/>
  <c r="DU39" i="69"/>
  <c r="DT39" i="69"/>
  <c r="DS39" i="69"/>
  <c r="DR39" i="69"/>
  <c r="DQ39" i="69"/>
  <c r="DP39" i="69"/>
  <c r="DO39" i="69"/>
  <c r="DN39" i="69"/>
  <c r="DM39" i="69"/>
  <c r="DL39" i="69"/>
  <c r="DK39" i="69"/>
  <c r="DJ39" i="69"/>
  <c r="DZ38" i="69"/>
  <c r="DY38" i="69"/>
  <c r="DX38" i="69"/>
  <c r="DW38" i="69"/>
  <c r="DV38" i="69"/>
  <c r="DU38" i="69"/>
  <c r="DT38" i="69"/>
  <c r="DS38" i="69"/>
  <c r="DR38" i="69"/>
  <c r="DQ38" i="69"/>
  <c r="DP38" i="69"/>
  <c r="DO38" i="69"/>
  <c r="DN38" i="69"/>
  <c r="DM38" i="69"/>
  <c r="DL38" i="69"/>
  <c r="DK38" i="69"/>
  <c r="DJ38" i="69"/>
  <c r="DZ37" i="69"/>
  <c r="DY37" i="69"/>
  <c r="DX37" i="69"/>
  <c r="DW37" i="69"/>
  <c r="DV37" i="69"/>
  <c r="DU37" i="69"/>
  <c r="DT37" i="69"/>
  <c r="DS37" i="69"/>
  <c r="DR37" i="69"/>
  <c r="DQ37" i="69"/>
  <c r="DP37" i="69"/>
  <c r="DO37" i="69"/>
  <c r="DN37" i="69"/>
  <c r="DM37" i="69"/>
  <c r="DL37" i="69"/>
  <c r="DK37" i="69"/>
  <c r="DJ37" i="69"/>
  <c r="DZ36" i="69"/>
  <c r="DY36" i="69"/>
  <c r="DX36" i="69"/>
  <c r="DW36" i="69"/>
  <c r="DV36" i="69"/>
  <c r="DU36" i="69"/>
  <c r="DT36" i="69"/>
  <c r="DS36" i="69"/>
  <c r="DR36" i="69"/>
  <c r="DQ36" i="69"/>
  <c r="DP36" i="69"/>
  <c r="DO36" i="69"/>
  <c r="DN36" i="69"/>
  <c r="DM36" i="69"/>
  <c r="DL36" i="69"/>
  <c r="DK36" i="69"/>
  <c r="DJ36" i="69"/>
  <c r="DZ35" i="69"/>
  <c r="DY35" i="69"/>
  <c r="DX35" i="69"/>
  <c r="DW35" i="69"/>
  <c r="DV35" i="69"/>
  <c r="DU35" i="69"/>
  <c r="DT35" i="69"/>
  <c r="DS35" i="69"/>
  <c r="DR35" i="69"/>
  <c r="DQ35" i="69"/>
  <c r="DP35" i="69"/>
  <c r="DO35" i="69"/>
  <c r="DN35" i="69"/>
  <c r="DM35" i="69"/>
  <c r="DL35" i="69"/>
  <c r="DK35" i="69"/>
  <c r="DJ35" i="69"/>
  <c r="DZ34" i="69"/>
  <c r="DY34" i="69"/>
  <c r="DX34" i="69"/>
  <c r="DW34" i="69"/>
  <c r="DV34" i="69"/>
  <c r="DU34" i="69"/>
  <c r="DT34" i="69"/>
  <c r="DS34" i="69"/>
  <c r="DR34" i="69"/>
  <c r="DQ34" i="69"/>
  <c r="DP34" i="69"/>
  <c r="DO34" i="69"/>
  <c r="DN34" i="69"/>
  <c r="DM34" i="69"/>
  <c r="DL34" i="69"/>
  <c r="DK34" i="69"/>
  <c r="DJ34" i="69"/>
  <c r="DZ33" i="69"/>
  <c r="DY33" i="69"/>
  <c r="DX33" i="69"/>
  <c r="DW33" i="69"/>
  <c r="DV33" i="69"/>
  <c r="DU33" i="69"/>
  <c r="DT33" i="69"/>
  <c r="DS33" i="69"/>
  <c r="DR33" i="69"/>
  <c r="DQ33" i="69"/>
  <c r="DP33" i="69"/>
  <c r="DO33" i="69"/>
  <c r="DN33" i="69"/>
  <c r="DM33" i="69"/>
  <c r="DL33" i="69"/>
  <c r="DK33" i="69"/>
  <c r="DJ33" i="69"/>
  <c r="DZ32" i="69"/>
  <c r="DY32" i="69"/>
  <c r="DX32" i="69"/>
  <c r="DW32" i="69"/>
  <c r="DV32" i="69"/>
  <c r="DU32" i="69"/>
  <c r="DT32" i="69"/>
  <c r="DS32" i="69"/>
  <c r="DR32" i="69"/>
  <c r="DQ32" i="69"/>
  <c r="DP32" i="69"/>
  <c r="DO32" i="69"/>
  <c r="DN32" i="69"/>
  <c r="DM32" i="69"/>
  <c r="DL32" i="69"/>
  <c r="DK32" i="69"/>
  <c r="DJ32" i="69"/>
  <c r="DZ31" i="69"/>
  <c r="DY31" i="69"/>
  <c r="DX31" i="69"/>
  <c r="DW31" i="69"/>
  <c r="DV31" i="69"/>
  <c r="DU31" i="69"/>
  <c r="DT31" i="69"/>
  <c r="DS31" i="69"/>
  <c r="DR31" i="69"/>
  <c r="DQ31" i="69"/>
  <c r="DP31" i="69"/>
  <c r="DO31" i="69"/>
  <c r="DN31" i="69"/>
  <c r="DM31" i="69"/>
  <c r="DL31" i="69"/>
  <c r="DK31" i="69"/>
  <c r="DJ31" i="69"/>
  <c r="DZ30" i="69"/>
  <c r="DY30" i="69"/>
  <c r="DX30" i="69"/>
  <c r="DW30" i="69"/>
  <c r="DV30" i="69"/>
  <c r="DU30" i="69"/>
  <c r="DT30" i="69"/>
  <c r="DS30" i="69"/>
  <c r="DR30" i="69"/>
  <c r="DQ30" i="69"/>
  <c r="DP30" i="69"/>
  <c r="DO30" i="69"/>
  <c r="DN30" i="69"/>
  <c r="DM30" i="69"/>
  <c r="DL30" i="69"/>
  <c r="DK30" i="69"/>
  <c r="DJ30" i="69"/>
  <c r="DZ29" i="69"/>
  <c r="DY29" i="69"/>
  <c r="DX29" i="69"/>
  <c r="DW29" i="69"/>
  <c r="DV29" i="69"/>
  <c r="DU29" i="69"/>
  <c r="DT29" i="69"/>
  <c r="DS29" i="69"/>
  <c r="DR29" i="69"/>
  <c r="DQ29" i="69"/>
  <c r="DP29" i="69"/>
  <c r="DO29" i="69"/>
  <c r="DN29" i="69"/>
  <c r="DM29" i="69"/>
  <c r="DL29" i="69"/>
  <c r="DK29" i="69"/>
  <c r="DJ29" i="69"/>
  <c r="DZ28" i="69"/>
  <c r="DY28" i="69"/>
  <c r="DX28" i="69"/>
  <c r="DW28" i="69"/>
  <c r="DV28" i="69"/>
  <c r="DU28" i="69"/>
  <c r="DT28" i="69"/>
  <c r="DS28" i="69"/>
  <c r="DR28" i="69"/>
  <c r="DQ28" i="69"/>
  <c r="DP28" i="69"/>
  <c r="DO28" i="69"/>
  <c r="DN28" i="69"/>
  <c r="DM28" i="69"/>
  <c r="DL28" i="69"/>
  <c r="DK28" i="69"/>
  <c r="DJ28" i="69"/>
  <c r="DZ27" i="69"/>
  <c r="DY27" i="69"/>
  <c r="DX27" i="69"/>
  <c r="DW27" i="69"/>
  <c r="DV27" i="69"/>
  <c r="DU27" i="69"/>
  <c r="DT27" i="69"/>
  <c r="DS27" i="69"/>
  <c r="DR27" i="69"/>
  <c r="DQ27" i="69"/>
  <c r="DP27" i="69"/>
  <c r="DO27" i="69"/>
  <c r="DN27" i="69"/>
  <c r="DM27" i="69"/>
  <c r="DL27" i="69"/>
  <c r="DK27" i="69"/>
  <c r="DJ27" i="69"/>
  <c r="DZ26" i="69"/>
  <c r="DY26" i="69"/>
  <c r="DX26" i="69"/>
  <c r="DW26" i="69"/>
  <c r="DV26" i="69"/>
  <c r="DU26" i="69"/>
  <c r="DT26" i="69"/>
  <c r="DS26" i="69"/>
  <c r="DR26" i="69"/>
  <c r="DQ26" i="69"/>
  <c r="DP26" i="69"/>
  <c r="DO26" i="69"/>
  <c r="DN26" i="69"/>
  <c r="DM26" i="69"/>
  <c r="DL26" i="69"/>
  <c r="DK26" i="69"/>
  <c r="DJ26" i="69"/>
  <c r="DZ25" i="69"/>
  <c r="DY25" i="69"/>
  <c r="DX25" i="69"/>
  <c r="DW25" i="69"/>
  <c r="DV25" i="69"/>
  <c r="DU25" i="69"/>
  <c r="DT25" i="69"/>
  <c r="DS25" i="69"/>
  <c r="DR25" i="69"/>
  <c r="DQ25" i="69"/>
  <c r="DP25" i="69"/>
  <c r="DO25" i="69"/>
  <c r="DN25" i="69"/>
  <c r="DM25" i="69"/>
  <c r="DL25" i="69"/>
  <c r="DK25" i="69"/>
  <c r="DJ25" i="69"/>
  <c r="DZ24" i="69"/>
  <c r="DY24" i="69"/>
  <c r="DX24" i="69"/>
  <c r="DW24" i="69"/>
  <c r="DV24" i="69"/>
  <c r="DU24" i="69"/>
  <c r="DT24" i="69"/>
  <c r="DS24" i="69"/>
  <c r="DR24" i="69"/>
  <c r="DQ24" i="69"/>
  <c r="DP24" i="69"/>
  <c r="DO24" i="69"/>
  <c r="DN24" i="69"/>
  <c r="DM24" i="69"/>
  <c r="DL24" i="69"/>
  <c r="DK24" i="69"/>
  <c r="DJ24" i="69"/>
  <c r="DZ23" i="69"/>
  <c r="DY23" i="69"/>
  <c r="DX23" i="69"/>
  <c r="DW23" i="69"/>
  <c r="DV23" i="69"/>
  <c r="DU23" i="69"/>
  <c r="DT23" i="69"/>
  <c r="DS23" i="69"/>
  <c r="DR23" i="69"/>
  <c r="DQ23" i="69"/>
  <c r="DP23" i="69"/>
  <c r="DO23" i="69"/>
  <c r="DN23" i="69"/>
  <c r="DM23" i="69"/>
  <c r="DL23" i="69"/>
  <c r="DK23" i="69"/>
  <c r="DJ23" i="69"/>
  <c r="DZ22" i="69"/>
  <c r="DY22" i="69"/>
  <c r="DX22" i="69"/>
  <c r="DW22" i="69"/>
  <c r="DV22" i="69"/>
  <c r="DU22" i="69"/>
  <c r="DT22" i="69"/>
  <c r="DS22" i="69"/>
  <c r="DR22" i="69"/>
  <c r="DQ22" i="69"/>
  <c r="DP22" i="69"/>
  <c r="DO22" i="69"/>
  <c r="DN22" i="69"/>
  <c r="DM22" i="69"/>
  <c r="DL22" i="69"/>
  <c r="DK22" i="69"/>
  <c r="DJ22" i="69"/>
  <c r="DZ21" i="69"/>
  <c r="DY21" i="69"/>
  <c r="DX21" i="69"/>
  <c r="DW21" i="69"/>
  <c r="DV21" i="69"/>
  <c r="DU21" i="69"/>
  <c r="DT21" i="69"/>
  <c r="DS21" i="69"/>
  <c r="DR21" i="69"/>
  <c r="DQ21" i="69"/>
  <c r="DP21" i="69"/>
  <c r="DO21" i="69"/>
  <c r="DN21" i="69"/>
  <c r="DM21" i="69"/>
  <c r="DL21" i="69"/>
  <c r="DK21" i="69"/>
  <c r="DJ21" i="69"/>
  <c r="DZ20" i="69"/>
  <c r="DY20" i="69"/>
  <c r="DX20" i="69"/>
  <c r="DW20" i="69"/>
  <c r="DV20" i="69"/>
  <c r="DU20" i="69"/>
  <c r="DT20" i="69"/>
  <c r="DS20" i="69"/>
  <c r="DR20" i="69"/>
  <c r="DQ20" i="69"/>
  <c r="DP20" i="69"/>
  <c r="DO20" i="69"/>
  <c r="DN20" i="69"/>
  <c r="DM20" i="69"/>
  <c r="DL20" i="69"/>
  <c r="DK20" i="69"/>
  <c r="DJ20" i="69"/>
  <c r="DZ19" i="69"/>
  <c r="DY19" i="69"/>
  <c r="DX19" i="69"/>
  <c r="DW19" i="69"/>
  <c r="DV19" i="69"/>
  <c r="DU19" i="69"/>
  <c r="DT19" i="69"/>
  <c r="DS19" i="69"/>
  <c r="DR19" i="69"/>
  <c r="DQ19" i="69"/>
  <c r="DP19" i="69"/>
  <c r="DO19" i="69"/>
  <c r="DN19" i="69"/>
  <c r="DM19" i="69"/>
  <c r="DL19" i="69"/>
  <c r="DK19" i="69"/>
  <c r="DJ19" i="69"/>
  <c r="DZ18" i="69"/>
  <c r="DY18" i="69"/>
  <c r="DX18" i="69"/>
  <c r="DW18" i="69"/>
  <c r="DV18" i="69"/>
  <c r="DU18" i="69"/>
  <c r="DT18" i="69"/>
  <c r="DS18" i="69"/>
  <c r="DR18" i="69"/>
  <c r="DQ18" i="69"/>
  <c r="DP18" i="69"/>
  <c r="DO18" i="69"/>
  <c r="DN18" i="69"/>
  <c r="DM18" i="69"/>
  <c r="DL18" i="69"/>
  <c r="DK18" i="69"/>
  <c r="DJ18" i="69"/>
  <c r="DZ17" i="69"/>
  <c r="DY17" i="69"/>
  <c r="DX17" i="69"/>
  <c r="DW17" i="69"/>
  <c r="DV17" i="69"/>
  <c r="DU17" i="69"/>
  <c r="DT17" i="69"/>
  <c r="DS17" i="69"/>
  <c r="DR17" i="69"/>
  <c r="DQ17" i="69"/>
  <c r="DP17" i="69"/>
  <c r="DO17" i="69"/>
  <c r="DN17" i="69"/>
  <c r="DM17" i="69"/>
  <c r="DL17" i="69"/>
  <c r="DK17" i="69"/>
  <c r="DJ17" i="69"/>
  <c r="DZ16" i="69"/>
  <c r="DY16" i="69"/>
  <c r="DX16" i="69"/>
  <c r="DW16" i="69"/>
  <c r="DV16" i="69"/>
  <c r="DU16" i="69"/>
  <c r="DT16" i="69"/>
  <c r="DS16" i="69"/>
  <c r="DR16" i="69"/>
  <c r="DQ16" i="69"/>
  <c r="DP16" i="69"/>
  <c r="DO16" i="69"/>
  <c r="DN16" i="69"/>
  <c r="DM16" i="69"/>
  <c r="DL16" i="69"/>
  <c r="DK16" i="69"/>
  <c r="DJ16" i="69"/>
  <c r="DZ15" i="69"/>
  <c r="DY15" i="69"/>
  <c r="DX15" i="69"/>
  <c r="DW15" i="69"/>
  <c r="DV15" i="69"/>
  <c r="DU15" i="69"/>
  <c r="DT15" i="69"/>
  <c r="DS15" i="69"/>
  <c r="DR15" i="69"/>
  <c r="DQ15" i="69"/>
  <c r="DP15" i="69"/>
  <c r="DO15" i="69"/>
  <c r="DN15" i="69"/>
  <c r="DM15" i="69"/>
  <c r="DL15" i="69"/>
  <c r="DK15" i="69"/>
  <c r="DJ15" i="69"/>
  <c r="DZ14" i="69"/>
  <c r="DY14" i="69"/>
  <c r="DX14" i="69"/>
  <c r="DW14" i="69"/>
  <c r="DV14" i="69"/>
  <c r="DU14" i="69"/>
  <c r="DT14" i="69"/>
  <c r="DS14" i="69"/>
  <c r="DR14" i="69"/>
  <c r="DQ14" i="69"/>
  <c r="DP14" i="69"/>
  <c r="DO14" i="69"/>
  <c r="DN14" i="69"/>
  <c r="DM14" i="69"/>
  <c r="DL14" i="69"/>
  <c r="DK14" i="69"/>
  <c r="DJ14" i="69"/>
  <c r="DZ13" i="69"/>
  <c r="DY13" i="69"/>
  <c r="DX13" i="69"/>
  <c r="DW13" i="69"/>
  <c r="DV13" i="69"/>
  <c r="DU13" i="69"/>
  <c r="DT13" i="69"/>
  <c r="DS13" i="69"/>
  <c r="DR13" i="69"/>
  <c r="DQ13" i="69"/>
  <c r="DP13" i="69"/>
  <c r="DO13" i="69"/>
  <c r="DN13" i="69"/>
  <c r="DM13" i="69"/>
  <c r="DL13" i="69"/>
  <c r="DK13" i="69"/>
  <c r="DJ13" i="69"/>
  <c r="DZ12" i="69"/>
  <c r="DY12" i="69"/>
  <c r="DX12" i="69"/>
  <c r="DW12" i="69"/>
  <c r="DV12" i="69"/>
  <c r="DU12" i="69"/>
  <c r="DT12" i="69"/>
  <c r="DS12" i="69"/>
  <c r="DR12" i="69"/>
  <c r="DQ12" i="69"/>
  <c r="DP12" i="69"/>
  <c r="DO12" i="69"/>
  <c r="DN12" i="69"/>
  <c r="DM12" i="69"/>
  <c r="DL12" i="69"/>
  <c r="DK12" i="69"/>
  <c r="DJ12" i="69"/>
  <c r="DZ11" i="69"/>
  <c r="DY11" i="69"/>
  <c r="DX11" i="69"/>
  <c r="DW11" i="69"/>
  <c r="DV11" i="69"/>
  <c r="DU11" i="69"/>
  <c r="DT11" i="69"/>
  <c r="DS11" i="69"/>
  <c r="DR11" i="69"/>
  <c r="DQ11" i="69"/>
  <c r="DP11" i="69"/>
  <c r="DO11" i="69"/>
  <c r="DN11" i="69"/>
  <c r="DM11" i="69"/>
  <c r="DL11" i="69"/>
  <c r="DK11" i="69"/>
  <c r="DJ11" i="69"/>
  <c r="DZ10" i="69"/>
  <c r="DY10" i="69"/>
  <c r="DX10" i="69"/>
  <c r="DW10" i="69"/>
  <c r="DV10" i="69"/>
  <c r="DU10" i="69"/>
  <c r="DT10" i="69"/>
  <c r="DS10" i="69"/>
  <c r="DR10" i="69"/>
  <c r="DQ10" i="69"/>
  <c r="DP10" i="69"/>
  <c r="DO10" i="69"/>
  <c r="DM10" i="69"/>
  <c r="DL10" i="69"/>
  <c r="DK10" i="69"/>
  <c r="DJ10" i="69"/>
  <c r="DZ9" i="69"/>
  <c r="DY9" i="69"/>
  <c r="DX9" i="69"/>
  <c r="DW9" i="69"/>
  <c r="DV9" i="69"/>
  <c r="DU9" i="69"/>
  <c r="DT9" i="69"/>
  <c r="DS9" i="69"/>
  <c r="DR9" i="69"/>
  <c r="DQ9" i="69"/>
  <c r="DP9" i="69"/>
  <c r="DO9" i="69"/>
  <c r="DN9" i="69"/>
  <c r="DM9" i="69"/>
  <c r="DL9" i="69"/>
  <c r="DK9" i="69"/>
  <c r="DJ9" i="69"/>
  <c r="DZ8" i="69"/>
  <c r="DY8" i="69"/>
  <c r="DX8" i="69"/>
  <c r="DW8" i="69"/>
  <c r="DV8" i="69"/>
  <c r="DU8" i="69"/>
  <c r="DT8" i="69"/>
  <c r="DS8" i="69"/>
  <c r="DR8" i="69"/>
  <c r="DQ8" i="69"/>
  <c r="DP8" i="69"/>
  <c r="DO8" i="69"/>
  <c r="DN8" i="69"/>
  <c r="DM8" i="69"/>
  <c r="DL8" i="69"/>
  <c r="DK8" i="69"/>
  <c r="DJ8" i="69"/>
  <c r="DZ7" i="69"/>
  <c r="DY7" i="69"/>
  <c r="DX7" i="69"/>
  <c r="DW7" i="69"/>
  <c r="DV7" i="69"/>
  <c r="DU7" i="69"/>
  <c r="DT7" i="69"/>
  <c r="DS7" i="69"/>
  <c r="DR7" i="69"/>
  <c r="DQ7" i="69"/>
  <c r="DP7" i="69"/>
  <c r="DO7" i="69"/>
  <c r="DN7" i="69"/>
  <c r="DM7" i="69"/>
  <c r="DL7" i="69"/>
  <c r="DK7" i="69"/>
  <c r="DJ7" i="69"/>
  <c r="DZ6" i="69"/>
  <c r="DY6" i="69"/>
  <c r="DX6" i="69"/>
  <c r="DW6" i="69"/>
  <c r="DV6" i="69"/>
  <c r="DU6" i="69"/>
  <c r="DT6" i="69"/>
  <c r="DS6" i="69"/>
  <c r="DR6" i="69"/>
  <c r="DQ6" i="69"/>
  <c r="DP6" i="69"/>
  <c r="DO6" i="69"/>
  <c r="DN6" i="69"/>
  <c r="DM6" i="69"/>
  <c r="DL6" i="69"/>
  <c r="DK6" i="69"/>
  <c r="DJ6" i="69"/>
  <c r="DZ5" i="69"/>
  <c r="DY5" i="69"/>
  <c r="DX5" i="69"/>
  <c r="DW5" i="69"/>
  <c r="DV5" i="69"/>
  <c r="DU5" i="69"/>
  <c r="DT5" i="69"/>
  <c r="DS5" i="69"/>
  <c r="DR5" i="69"/>
  <c r="DQ5" i="69"/>
  <c r="DP5" i="69"/>
  <c r="DO5" i="69"/>
  <c r="DN5" i="69"/>
  <c r="DM5" i="69"/>
  <c r="DL5" i="69"/>
  <c r="DK5" i="69"/>
  <c r="DJ5" i="69"/>
  <c r="DZ4" i="69"/>
  <c r="DY4" i="69"/>
  <c r="DX4" i="69"/>
  <c r="DW4" i="69"/>
  <c r="DV4" i="69"/>
  <c r="DU4" i="69"/>
  <c r="DT4" i="69"/>
  <c r="DS4" i="69"/>
  <c r="DR4" i="69"/>
  <c r="DQ4" i="69"/>
  <c r="DP4" i="69"/>
  <c r="DO4" i="69"/>
  <c r="DN4" i="69"/>
  <c r="DM4" i="69"/>
  <c r="DL4" i="69"/>
  <c r="DK4" i="69"/>
  <c r="DJ4" i="69"/>
  <c r="DZ3" i="69"/>
  <c r="DY3" i="69"/>
  <c r="DX3" i="69"/>
  <c r="DW3" i="69"/>
  <c r="DV3" i="69"/>
  <c r="DU3" i="69"/>
  <c r="DT3" i="69"/>
  <c r="DS3" i="69"/>
  <c r="DR3" i="69"/>
  <c r="DQ3" i="69"/>
  <c r="DP3" i="69"/>
  <c r="DO3" i="69"/>
  <c r="DN3" i="69"/>
  <c r="DM3" i="69"/>
  <c r="DL3" i="69"/>
  <c r="DK3" i="69"/>
  <c r="DJ3" i="69"/>
  <c r="DZ2" i="69"/>
  <c r="DY2" i="69"/>
  <c r="DX2" i="69"/>
  <c r="DW2" i="69"/>
  <c r="DV2" i="69"/>
  <c r="DU2" i="69"/>
  <c r="DT2" i="69"/>
  <c r="DS2" i="69"/>
  <c r="DR2" i="69"/>
  <c r="DQ2" i="69"/>
  <c r="DP2" i="69"/>
  <c r="DO2" i="69"/>
  <c r="DN2" i="69"/>
  <c r="DM2" i="69"/>
  <c r="DL2" i="69"/>
  <c r="DK2" i="69"/>
  <c r="DJ2" i="69"/>
  <c r="DZ1" i="69"/>
  <c r="DY1" i="69"/>
  <c r="DX1" i="69"/>
  <c r="DW1" i="69"/>
  <c r="DV1" i="69"/>
  <c r="DU1" i="69"/>
  <c r="DT1" i="69"/>
  <c r="DS1" i="69"/>
  <c r="DR1" i="69"/>
  <c r="DQ1" i="69"/>
  <c r="DP1" i="69"/>
  <c r="DO1" i="69"/>
  <c r="DN1" i="69"/>
  <c r="DM1" i="69"/>
  <c r="DL1" i="69"/>
  <c r="DK1" i="69"/>
  <c r="DJ1" i="69"/>
  <c r="CY145" i="69" l="1"/>
  <c r="CY147" i="69"/>
  <c r="CY149" i="69"/>
  <c r="CY158" i="69"/>
  <c r="CY165" i="69"/>
  <c r="CY169" i="69"/>
  <c r="CY172" i="69"/>
  <c r="CY176" i="69"/>
  <c r="CY175" i="69" s="1"/>
  <c r="CY179" i="69"/>
  <c r="CY178" i="69" s="1"/>
  <c r="CY131" i="69"/>
  <c r="CY129" i="69"/>
  <c r="CY127" i="69"/>
  <c r="CY123" i="69"/>
  <c r="CY116" i="69"/>
  <c r="CY111" i="69"/>
  <c r="CY51" i="69"/>
  <c r="CY41" i="69"/>
  <c r="CY40" i="69" s="1"/>
  <c r="CY34" i="69"/>
  <c r="CY24" i="69"/>
  <c r="CY17" i="69"/>
  <c r="CY164" i="69" l="1"/>
  <c r="CY163" i="69" s="1"/>
  <c r="CY174" i="69"/>
  <c r="CY161" i="69" s="1"/>
  <c r="CY126" i="69"/>
  <c r="CY125" i="69" s="1"/>
  <c r="CY162" i="69" l="1"/>
  <c r="DY162" i="69" s="1"/>
  <c r="CX291" i="69"/>
  <c r="CX290" i="69" s="1"/>
  <c r="CX283" i="69" s="1"/>
  <c r="CW291" i="69"/>
  <c r="CY290" i="69"/>
  <c r="CY283" i="69" s="1"/>
  <c r="DQ283" i="69" s="1"/>
  <c r="CV290" i="69"/>
  <c r="CV283" i="69" s="1"/>
  <c r="CX289" i="69"/>
  <c r="CX288" i="69" s="1"/>
  <c r="CW289" i="69"/>
  <c r="CY288" i="69"/>
  <c r="CY282" i="69" s="1"/>
  <c r="DN282" i="69" s="1"/>
  <c r="CV288" i="69"/>
  <c r="CX287" i="69"/>
  <c r="CX286" i="69" s="1"/>
  <c r="CW287" i="69"/>
  <c r="CY286" i="69"/>
  <c r="CY285" i="69" s="1"/>
  <c r="CY284" i="69" s="1"/>
  <c r="CV286" i="69"/>
  <c r="CV281" i="69" s="1"/>
  <c r="CX282" i="69"/>
  <c r="CX278" i="69"/>
  <c r="CX277" i="69" s="1"/>
  <c r="CW278" i="69"/>
  <c r="CY277" i="69"/>
  <c r="CV277" i="69"/>
  <c r="CX276" i="69"/>
  <c r="CX275" i="69" s="1"/>
  <c r="CW276" i="69"/>
  <c r="CY275" i="69"/>
  <c r="CV275" i="69"/>
  <c r="CX274" i="69"/>
  <c r="CX273" i="69" s="1"/>
  <c r="CW274" i="69"/>
  <c r="CY273" i="69"/>
  <c r="CV273" i="69"/>
  <c r="CX272" i="69"/>
  <c r="CW272" i="69"/>
  <c r="CX271" i="69"/>
  <c r="CW271" i="69"/>
  <c r="CX270" i="69"/>
  <c r="CX269" i="69" s="1"/>
  <c r="CX255" i="69" s="1"/>
  <c r="CW270" i="69"/>
  <c r="CY269" i="69"/>
  <c r="CY255" i="69" s="1"/>
  <c r="DJ255" i="69" s="1"/>
  <c r="CV269" i="69"/>
  <c r="CV255" i="69" s="1"/>
  <c r="CX267" i="69"/>
  <c r="CW267" i="69"/>
  <c r="CX266" i="69"/>
  <c r="CW266" i="69"/>
  <c r="CX265" i="69"/>
  <c r="CW265" i="69"/>
  <c r="CY264" i="69"/>
  <c r="CV264" i="69"/>
  <c r="CX263" i="69"/>
  <c r="CX262" i="69" s="1"/>
  <c r="CW263" i="69"/>
  <c r="CY262" i="69"/>
  <c r="CV262" i="69"/>
  <c r="CX261" i="69"/>
  <c r="CX260" i="69" s="1"/>
  <c r="CW261" i="69"/>
  <c r="CY260" i="69"/>
  <c r="CV260" i="69"/>
  <c r="CV259" i="69" s="1"/>
  <c r="CX252" i="69"/>
  <c r="CW252" i="69"/>
  <c r="CX251" i="69"/>
  <c r="CW251" i="69"/>
  <c r="CY250" i="69"/>
  <c r="CY245" i="69" s="1"/>
  <c r="DX245" i="69" s="1"/>
  <c r="CV250" i="69"/>
  <c r="CX249" i="69"/>
  <c r="CX248" i="69" s="1"/>
  <c r="CX244" i="69" s="1"/>
  <c r="CY248" i="69"/>
  <c r="CY244" i="69" s="1"/>
  <c r="DQ244" i="69" s="1"/>
  <c r="CV248" i="69"/>
  <c r="CV244" i="69" s="1"/>
  <c r="CX242" i="69"/>
  <c r="CW242" i="69"/>
  <c r="CY241" i="69"/>
  <c r="CV241" i="69"/>
  <c r="CX240" i="69"/>
  <c r="CY239" i="69"/>
  <c r="CV239" i="69"/>
  <c r="CX236" i="69"/>
  <c r="CW236" i="69"/>
  <c r="CY235" i="69"/>
  <c r="CV235" i="69"/>
  <c r="CW234" i="69"/>
  <c r="CW233" i="69"/>
  <c r="CX232" i="69"/>
  <c r="CW232" i="69"/>
  <c r="CY231" i="69"/>
  <c r="CV231" i="69"/>
  <c r="CX230" i="69"/>
  <c r="CX229" i="69" s="1"/>
  <c r="CW230" i="69"/>
  <c r="CY229" i="69"/>
  <c r="CV229" i="69"/>
  <c r="CX227" i="69"/>
  <c r="CX226" i="69" s="1"/>
  <c r="CX223" i="69" s="1"/>
  <c r="CW227" i="69"/>
  <c r="CY226" i="69"/>
  <c r="CV226" i="69"/>
  <c r="CW225" i="69"/>
  <c r="CY224" i="69"/>
  <c r="CX224" i="69"/>
  <c r="CV224" i="69"/>
  <c r="CY223" i="69"/>
  <c r="CX215" i="69"/>
  <c r="CX214" i="69" s="1"/>
  <c r="CX213" i="69" s="1"/>
  <c r="CX212" i="69" s="1"/>
  <c r="CX210" i="69" s="1"/>
  <c r="CW215" i="69"/>
  <c r="CY214" i="69"/>
  <c r="CY213" i="69" s="1"/>
  <c r="CY212" i="69" s="1"/>
  <c r="CY210" i="69" s="1"/>
  <c r="CV214" i="69"/>
  <c r="CV213" i="69" s="1"/>
  <c r="CV212" i="69" s="1"/>
  <c r="CV210" i="69" s="1"/>
  <c r="CX211" i="69"/>
  <c r="CW211" i="69"/>
  <c r="CX209" i="69"/>
  <c r="CX208" i="69" s="1"/>
  <c r="CX207" i="69" s="1"/>
  <c r="CX206" i="69" s="1"/>
  <c r="CW209" i="69"/>
  <c r="CY208" i="69"/>
  <c r="CY207" i="69" s="1"/>
  <c r="CY206" i="69" s="1"/>
  <c r="CV208" i="69"/>
  <c r="CV207" i="69"/>
  <c r="CV206" i="69" s="1"/>
  <c r="CX205" i="69"/>
  <c r="CX203" i="69" s="1"/>
  <c r="CX202" i="69" s="1"/>
  <c r="CX201" i="69" s="1"/>
  <c r="CW205" i="69"/>
  <c r="CW204" i="69"/>
  <c r="CY203" i="69"/>
  <c r="CY202" i="69" s="1"/>
  <c r="CY201" i="69" s="1"/>
  <c r="CV203" i="69"/>
  <c r="CV202" i="69" s="1"/>
  <c r="CX198" i="69"/>
  <c r="CX196" i="69" s="1"/>
  <c r="CW198" i="69"/>
  <c r="CX197" i="69"/>
  <c r="CW197" i="69"/>
  <c r="CY196" i="69"/>
  <c r="CV196" i="69"/>
  <c r="CX195" i="69"/>
  <c r="CX193" i="69" s="1"/>
  <c r="CW195" i="69"/>
  <c r="CX194" i="69"/>
  <c r="CW194" i="69"/>
  <c r="CY193" i="69"/>
  <c r="CV193" i="69"/>
  <c r="CX192" i="69"/>
  <c r="CW192" i="69"/>
  <c r="CW191" i="69"/>
  <c r="CW190" i="69"/>
  <c r="CX189" i="69"/>
  <c r="CW189" i="69"/>
  <c r="CX188" i="69"/>
  <c r="CW188" i="69"/>
  <c r="CY187" i="69"/>
  <c r="CV187" i="69"/>
  <c r="CX186" i="69"/>
  <c r="CX185" i="69" s="1"/>
  <c r="CW186" i="69"/>
  <c r="CY185" i="69"/>
  <c r="CV185" i="69"/>
  <c r="CX180" i="69"/>
  <c r="CX179" i="69" s="1"/>
  <c r="CX178" i="69" s="1"/>
  <c r="CV179" i="69"/>
  <c r="CV178" i="69" s="1"/>
  <c r="CX177" i="69"/>
  <c r="CX176" i="69" s="1"/>
  <c r="CX175" i="69" s="1"/>
  <c r="CW177" i="69"/>
  <c r="CV176" i="69"/>
  <c r="CV175" i="69" s="1"/>
  <c r="CX173" i="69"/>
  <c r="CX172" i="69" s="1"/>
  <c r="CW173" i="69"/>
  <c r="CV172" i="69"/>
  <c r="CX171" i="69"/>
  <c r="CW171" i="69"/>
  <c r="CX170" i="69"/>
  <c r="CW170" i="69"/>
  <c r="CV169" i="69"/>
  <c r="CX168" i="69"/>
  <c r="CW168" i="69"/>
  <c r="CX167" i="69"/>
  <c r="CW167" i="69"/>
  <c r="CX166" i="69"/>
  <c r="CX165" i="69" s="1"/>
  <c r="CW166" i="69"/>
  <c r="CV165" i="69"/>
  <c r="CX160" i="69"/>
  <c r="CW160" i="69"/>
  <c r="CX159" i="69"/>
  <c r="CW159" i="69"/>
  <c r="CV158" i="69"/>
  <c r="CX157" i="69"/>
  <c r="CW157" i="69"/>
  <c r="CX156" i="69"/>
  <c r="CW156" i="69"/>
  <c r="CX155" i="69"/>
  <c r="CW155" i="69"/>
  <c r="CX154" i="69"/>
  <c r="CW154" i="69"/>
  <c r="CX153" i="69"/>
  <c r="CW153" i="69"/>
  <c r="CX152" i="69"/>
  <c r="CW152" i="69"/>
  <c r="CX151" i="69"/>
  <c r="CW151" i="69"/>
  <c r="CX150" i="69"/>
  <c r="CW150" i="69"/>
  <c r="CV149" i="69"/>
  <c r="CV139" i="69" s="1"/>
  <c r="CX148" i="69"/>
  <c r="CX147" i="69" s="1"/>
  <c r="CW148" i="69"/>
  <c r="CV147" i="69"/>
  <c r="CV140" i="69" s="1"/>
  <c r="CX146" i="69"/>
  <c r="CX145" i="69" s="1"/>
  <c r="CW146" i="69"/>
  <c r="CV145" i="69"/>
  <c r="CX144" i="69"/>
  <c r="CX143" i="69" s="1"/>
  <c r="CW144" i="69"/>
  <c r="CY143" i="69"/>
  <c r="CY142" i="69" s="1"/>
  <c r="CY141" i="69" s="1"/>
  <c r="CY138" i="69" s="1"/>
  <c r="CV143" i="69"/>
  <c r="CY140" i="69"/>
  <c r="DN140" i="69" s="1"/>
  <c r="CX132" i="69"/>
  <c r="CX131" i="69" s="1"/>
  <c r="CW132" i="69"/>
  <c r="CV131" i="69"/>
  <c r="CX130" i="69"/>
  <c r="CX129" i="69" s="1"/>
  <c r="CW130" i="69"/>
  <c r="CV129" i="69"/>
  <c r="CX128" i="69"/>
  <c r="CX127" i="69" s="1"/>
  <c r="CW128" i="69"/>
  <c r="CV127" i="69"/>
  <c r="CX124" i="69"/>
  <c r="CX123" i="69" s="1"/>
  <c r="CW124" i="69"/>
  <c r="CV123" i="69"/>
  <c r="CX122" i="69"/>
  <c r="CW122" i="69"/>
  <c r="CX121" i="69"/>
  <c r="CW121" i="69"/>
  <c r="CX120" i="69"/>
  <c r="CW120" i="69"/>
  <c r="CX119" i="69"/>
  <c r="CW119" i="69"/>
  <c r="CX118" i="69"/>
  <c r="CW118" i="69"/>
  <c r="CX117" i="69"/>
  <c r="CW117" i="69"/>
  <c r="CV116" i="69"/>
  <c r="CW115" i="69"/>
  <c r="CW114" i="69"/>
  <c r="CW113" i="69"/>
  <c r="CX112" i="69"/>
  <c r="CX111" i="69" s="1"/>
  <c r="CW112" i="69"/>
  <c r="CV111" i="69"/>
  <c r="CX110" i="69"/>
  <c r="CW110" i="69"/>
  <c r="CX109" i="69"/>
  <c r="CW109" i="69"/>
  <c r="CW108" i="69" s="1"/>
  <c r="CY108" i="69"/>
  <c r="CV108" i="69"/>
  <c r="CY105" i="69"/>
  <c r="CX105" i="69"/>
  <c r="CW105" i="69"/>
  <c r="CV105" i="69"/>
  <c r="CY103" i="69"/>
  <c r="CY102" i="69" s="1"/>
  <c r="CX103" i="69"/>
  <c r="CX102" i="69" s="1"/>
  <c r="CW103" i="69"/>
  <c r="CW102" i="69" s="1"/>
  <c r="CV103" i="69"/>
  <c r="CV102" i="69" s="1"/>
  <c r="CX97" i="69"/>
  <c r="CX96" i="69" s="1"/>
  <c r="CX95" i="69" s="1"/>
  <c r="CW97" i="69"/>
  <c r="CY96" i="69"/>
  <c r="CY95" i="69" s="1"/>
  <c r="CV96" i="69"/>
  <c r="CV95" i="69" s="1"/>
  <c r="CX94" i="69"/>
  <c r="CX93" i="69" s="1"/>
  <c r="CW94" i="69"/>
  <c r="CY93" i="69"/>
  <c r="CV93" i="69"/>
  <c r="CX92" i="69"/>
  <c r="CX91" i="69" s="1"/>
  <c r="CW92" i="69"/>
  <c r="CY91" i="69"/>
  <c r="CV91" i="69"/>
  <c r="CW90" i="69"/>
  <c r="CX89" i="69"/>
  <c r="CX88" i="69" s="1"/>
  <c r="CW89" i="69"/>
  <c r="CY88" i="69"/>
  <c r="CV88" i="69"/>
  <c r="CX87" i="69"/>
  <c r="CX86" i="69" s="1"/>
  <c r="CW87" i="69"/>
  <c r="CY86" i="69"/>
  <c r="CY85" i="69" s="1"/>
  <c r="CV86" i="69"/>
  <c r="CX84" i="69"/>
  <c r="CX83" i="69" s="1"/>
  <c r="CX82" i="69" s="1"/>
  <c r="CW84" i="69"/>
  <c r="CY83" i="69"/>
  <c r="CY82" i="69" s="1"/>
  <c r="CV83" i="69"/>
  <c r="CV82" i="69" s="1"/>
  <c r="CX78" i="69"/>
  <c r="CX77" i="69" s="1"/>
  <c r="CX74" i="69" s="1"/>
  <c r="CX73" i="69" s="1"/>
  <c r="CX71" i="69" s="1"/>
  <c r="CW78" i="69"/>
  <c r="CY77" i="69"/>
  <c r="CY74" i="69" s="1"/>
  <c r="CY73" i="69" s="1"/>
  <c r="CV77" i="69"/>
  <c r="CV74" i="69" s="1"/>
  <c r="CV73" i="69" s="1"/>
  <c r="CW76" i="69"/>
  <c r="CY75" i="69"/>
  <c r="CX75" i="69"/>
  <c r="CV75" i="69"/>
  <c r="CX66" i="69"/>
  <c r="CX65" i="69" s="1"/>
  <c r="CX64" i="69" s="1"/>
  <c r="CX63" i="69" s="1"/>
  <c r="CW66" i="69"/>
  <c r="CY65" i="69"/>
  <c r="CY64" i="69" s="1"/>
  <c r="CY63" i="69" s="1"/>
  <c r="CV65" i="69"/>
  <c r="CV64" i="69"/>
  <c r="CV63" i="69" s="1"/>
  <c r="CV62" i="69" s="1"/>
  <c r="CX60" i="69"/>
  <c r="CX59" i="69" s="1"/>
  <c r="CX58" i="69" s="1"/>
  <c r="CW60" i="69"/>
  <c r="CY59" i="69"/>
  <c r="CV59" i="69"/>
  <c r="CV58" i="69" s="1"/>
  <c r="CY58" i="69"/>
  <c r="CX57" i="69"/>
  <c r="CW57" i="69"/>
  <c r="CX56" i="69"/>
  <c r="CW56" i="69"/>
  <c r="CX55" i="69"/>
  <c r="CW55" i="69"/>
  <c r="CX54" i="69"/>
  <c r="CW54" i="69"/>
  <c r="CX53" i="69"/>
  <c r="CW53" i="69"/>
  <c r="CX52" i="69"/>
  <c r="CW52" i="69"/>
  <c r="CV51" i="69"/>
  <c r="CX50" i="69"/>
  <c r="CW50" i="69"/>
  <c r="CX49" i="69"/>
  <c r="CX48" i="69" s="1"/>
  <c r="CW49" i="69"/>
  <c r="CY48" i="69"/>
  <c r="CY47" i="69" s="1"/>
  <c r="CV48" i="69"/>
  <c r="CW43" i="69"/>
  <c r="CX42" i="69"/>
  <c r="CX41" i="69" s="1"/>
  <c r="CX40" i="69" s="1"/>
  <c r="CW42" i="69"/>
  <c r="CV41" i="69"/>
  <c r="CV40" i="69" s="1"/>
  <c r="CX39" i="69"/>
  <c r="CW39" i="69"/>
  <c r="CX38" i="69"/>
  <c r="CW38" i="69"/>
  <c r="CX37" i="69"/>
  <c r="CW37" i="69"/>
  <c r="CX36" i="69"/>
  <c r="CW36" i="69"/>
  <c r="CX35" i="69"/>
  <c r="CX34" i="69" s="1"/>
  <c r="CW35" i="69"/>
  <c r="CV34" i="69"/>
  <c r="CX33" i="69"/>
  <c r="CW33" i="69"/>
  <c r="CX32" i="69"/>
  <c r="CW32" i="69"/>
  <c r="CX31" i="69"/>
  <c r="CW31" i="69"/>
  <c r="CX30" i="69"/>
  <c r="CW30" i="69"/>
  <c r="CX29" i="69"/>
  <c r="CW29" i="69"/>
  <c r="CX28" i="69"/>
  <c r="CW28" i="69"/>
  <c r="CX27" i="69"/>
  <c r="CW27" i="69"/>
  <c r="CX26" i="69"/>
  <c r="CW26" i="69"/>
  <c r="CX25" i="69"/>
  <c r="CW25" i="69"/>
  <c r="CV24" i="69"/>
  <c r="CX23" i="69"/>
  <c r="CW23" i="69"/>
  <c r="CX22" i="69"/>
  <c r="CW22" i="69"/>
  <c r="CX21" i="69"/>
  <c r="CW21" i="69"/>
  <c r="CX20" i="69"/>
  <c r="CW20" i="69"/>
  <c r="CX19" i="69"/>
  <c r="CW19" i="69"/>
  <c r="CX18" i="69"/>
  <c r="CW18" i="69"/>
  <c r="CV17" i="69"/>
  <c r="CX16" i="69"/>
  <c r="CW16" i="69"/>
  <c r="CX15" i="69"/>
  <c r="CW15" i="69"/>
  <c r="CX14" i="69"/>
  <c r="CW14" i="69"/>
  <c r="CY13" i="69"/>
  <c r="CV13" i="69"/>
  <c r="CX9" i="69"/>
  <c r="CW9" i="69"/>
  <c r="CX174" i="69" l="1"/>
  <c r="CY184" i="69"/>
  <c r="CY183" i="69" s="1"/>
  <c r="CY181" i="69" s="1"/>
  <c r="CV228" i="69"/>
  <c r="CX250" i="69"/>
  <c r="CX247" i="69" s="1"/>
  <c r="CX246" i="69" s="1"/>
  <c r="CX243" i="69" s="1"/>
  <c r="CV142" i="69"/>
  <c r="CW158" i="69"/>
  <c r="CW169" i="69"/>
  <c r="CX187" i="69"/>
  <c r="CX184" i="69" s="1"/>
  <c r="CX183" i="69" s="1"/>
  <c r="CX181" i="69" s="1"/>
  <c r="CY247" i="69"/>
  <c r="CY246" i="69" s="1"/>
  <c r="CY243" i="69" s="1"/>
  <c r="CY281" i="69"/>
  <c r="DJ281" i="69" s="1"/>
  <c r="CY228" i="69"/>
  <c r="CX264" i="69"/>
  <c r="CX257" i="69" s="1"/>
  <c r="CV126" i="69"/>
  <c r="CV125" i="69" s="1"/>
  <c r="CY81" i="69"/>
  <c r="CX51" i="69"/>
  <c r="CX47" i="69" s="1"/>
  <c r="CY200" i="69"/>
  <c r="DZ200" i="69" s="1"/>
  <c r="CY199" i="69"/>
  <c r="CX169" i="69"/>
  <c r="CX164" i="69" s="1"/>
  <c r="CX163" i="69" s="1"/>
  <c r="CX161" i="69" s="1"/>
  <c r="CX24" i="69"/>
  <c r="CX158" i="69"/>
  <c r="CX108" i="69"/>
  <c r="CY46" i="69"/>
  <c r="CY45" i="69"/>
  <c r="DN45" i="69" s="1"/>
  <c r="CY44" i="69"/>
  <c r="CX281" i="69"/>
  <c r="CX285" i="69"/>
  <c r="CX284" i="69" s="1"/>
  <c r="CX280" i="69" s="1"/>
  <c r="CV12" i="69"/>
  <c r="CV11" i="69" s="1"/>
  <c r="CV61" i="69"/>
  <c r="CY222" i="69"/>
  <c r="CY107" i="69"/>
  <c r="CY101" i="69" s="1"/>
  <c r="CY100" i="69" s="1"/>
  <c r="DL100" i="69" s="1"/>
  <c r="CX200" i="69"/>
  <c r="CX17" i="69"/>
  <c r="CV223" i="69"/>
  <c r="CX149" i="69"/>
  <c r="CX142" i="69" s="1"/>
  <c r="CX141" i="69" s="1"/>
  <c r="CX138" i="69" s="1"/>
  <c r="CV174" i="69"/>
  <c r="CV164" i="69"/>
  <c r="CV163" i="69" s="1"/>
  <c r="CY259" i="69"/>
  <c r="CX279" i="69"/>
  <c r="CX62" i="69"/>
  <c r="CX61" i="69"/>
  <c r="CX13" i="69"/>
  <c r="CX12" i="69" s="1"/>
  <c r="CX11" i="69" s="1"/>
  <c r="CX8" i="69" s="1"/>
  <c r="CX140" i="69"/>
  <c r="CV10" i="69"/>
  <c r="CV8" i="69"/>
  <c r="CX85" i="69"/>
  <c r="CX81" i="69" s="1"/>
  <c r="CX79" i="69" s="1"/>
  <c r="CV85" i="69"/>
  <c r="CV107" i="69"/>
  <c r="CV101" i="69" s="1"/>
  <c r="CV184" i="69"/>
  <c r="CV201" i="69"/>
  <c r="CY280" i="69"/>
  <c r="CY279" i="69"/>
  <c r="CY12" i="69"/>
  <c r="CY11" i="69" s="1"/>
  <c r="CY72" i="69"/>
  <c r="DN72" i="69" s="1"/>
  <c r="CY71" i="69"/>
  <c r="CX116" i="69"/>
  <c r="CX126" i="69"/>
  <c r="CX125" i="69" s="1"/>
  <c r="CY139" i="69"/>
  <c r="DJ139" i="69" s="1"/>
  <c r="CX139" i="69"/>
  <c r="CY182" i="69"/>
  <c r="DU182" i="69" s="1"/>
  <c r="CV257" i="69"/>
  <c r="CX268" i="69"/>
  <c r="CY80" i="69"/>
  <c r="DN80" i="69" s="1"/>
  <c r="CY79" i="69"/>
  <c r="CX259" i="69"/>
  <c r="CV268" i="69"/>
  <c r="CV71" i="69"/>
  <c r="CY238" i="69"/>
  <c r="CY237" i="69" s="1"/>
  <c r="CV247" i="69"/>
  <c r="CV245" i="69"/>
  <c r="CV47" i="69"/>
  <c r="CY61" i="69"/>
  <c r="CY62" i="69"/>
  <c r="DN62" i="69" s="1"/>
  <c r="CV72" i="69"/>
  <c r="CX107" i="69"/>
  <c r="CX101" i="69" s="1"/>
  <c r="CV141" i="69"/>
  <c r="CV238" i="69"/>
  <c r="CV237" i="69" s="1"/>
  <c r="CV285" i="69"/>
  <c r="CV282" i="69"/>
  <c r="CV222" i="69"/>
  <c r="CY268" i="69"/>
  <c r="CY257" i="69"/>
  <c r="DQ257" i="69" s="1"/>
  <c r="CX245" i="69" l="1"/>
  <c r="CY99" i="69"/>
  <c r="CY98" i="69" s="1"/>
  <c r="CY258" i="69"/>
  <c r="CY254" i="69" s="1"/>
  <c r="CY253" i="69" s="1"/>
  <c r="CY221" i="69"/>
  <c r="DR221" i="69" s="1"/>
  <c r="CV161" i="69"/>
  <c r="CV162" i="69"/>
  <c r="CX99" i="69"/>
  <c r="CX98" i="69" s="1"/>
  <c r="CX199" i="69"/>
  <c r="CX45" i="69"/>
  <c r="CX44" i="69"/>
  <c r="CX7" i="69" s="1"/>
  <c r="CX46" i="69"/>
  <c r="CX258" i="69"/>
  <c r="CX254" i="69" s="1"/>
  <c r="CX253" i="69" s="1"/>
  <c r="CY220" i="69"/>
  <c r="CY137" i="69" s="1"/>
  <c r="CV221" i="69"/>
  <c r="CV220" i="69"/>
  <c r="CV45" i="69"/>
  <c r="CV46" i="69"/>
  <c r="CV44" i="69"/>
  <c r="CV81" i="69"/>
  <c r="CY10" i="69"/>
  <c r="DN10" i="69" s="1"/>
  <c r="CY8" i="69"/>
  <c r="CY7" i="69" s="1"/>
  <c r="CV183" i="69"/>
  <c r="CV284" i="69"/>
  <c r="CV258" i="69"/>
  <c r="CV200" i="69"/>
  <c r="CV199" i="69"/>
  <c r="CV246" i="69"/>
  <c r="CV138" i="69"/>
  <c r="CV100" i="69"/>
  <c r="CV99" i="69"/>
  <c r="CY5" i="69" l="1"/>
  <c r="CV243" i="69"/>
  <c r="CV80" i="69"/>
  <c r="CV79" i="69"/>
  <c r="CV98" i="69"/>
  <c r="CV280" i="69"/>
  <c r="CV279" i="69"/>
  <c r="CV254" i="69"/>
  <c r="CV182" i="69"/>
  <c r="CV181" i="69"/>
  <c r="DD6" i="69" l="1"/>
  <c r="CV253" i="69"/>
  <c r="CV7" i="69"/>
  <c r="CV137" i="69"/>
  <c r="CV5" i="69" l="1"/>
  <c r="CT110" i="69" l="1"/>
  <c r="CS110" i="69"/>
  <c r="CZ108" i="69" l="1"/>
  <c r="CU108" i="69"/>
  <c r="CR108" i="69"/>
  <c r="CQ108" i="69"/>
  <c r="CN108" i="69"/>
  <c r="CM108" i="69"/>
  <c r="CJ108" i="69"/>
  <c r="CI108" i="69"/>
  <c r="CF108" i="69"/>
  <c r="CE108" i="69"/>
  <c r="BZ108" i="69"/>
  <c r="CR248" i="69" l="1"/>
  <c r="CR244" i="69" s="1"/>
  <c r="CQ248" i="69"/>
  <c r="CQ244" i="69" s="1"/>
  <c r="CP248" i="69"/>
  <c r="CP244" i="69" s="1"/>
  <c r="CO248" i="69"/>
  <c r="CO244" i="69" s="1"/>
  <c r="CN248" i="69"/>
  <c r="CN247" i="69" s="1"/>
  <c r="CN246" i="69" s="1"/>
  <c r="CN243" i="69" s="1"/>
  <c r="CM248" i="69"/>
  <c r="CL248" i="69"/>
  <c r="CL244" i="69" s="1"/>
  <c r="CK248" i="69"/>
  <c r="CK244" i="69" s="1"/>
  <c r="CJ248" i="69"/>
  <c r="CJ244" i="69" s="1"/>
  <c r="CI248" i="69"/>
  <c r="CI244" i="69" s="1"/>
  <c r="CH248" i="69"/>
  <c r="CH244" i="69" s="1"/>
  <c r="CG248" i="69"/>
  <c r="CG244" i="69" s="1"/>
  <c r="CF248" i="69"/>
  <c r="CF244" i="69" s="1"/>
  <c r="CE248" i="69"/>
  <c r="CE244" i="69" s="1"/>
  <c r="CD248" i="69"/>
  <c r="CD244" i="69" s="1"/>
  <c r="CC248" i="69"/>
  <c r="CC244" i="69" s="1"/>
  <c r="CB248" i="69"/>
  <c r="CB244" i="69" s="1"/>
  <c r="CA248" i="69"/>
  <c r="BZ248" i="69"/>
  <c r="BZ244" i="69" s="1"/>
  <c r="CN245" i="69"/>
  <c r="CJ245" i="69"/>
  <c r="CM244" i="69"/>
  <c r="CA244" i="69"/>
  <c r="CQ187" i="69"/>
  <c r="CN187" i="69"/>
  <c r="CM187" i="69"/>
  <c r="CJ187" i="69"/>
  <c r="CI187" i="69"/>
  <c r="CF187" i="69"/>
  <c r="CE187" i="69"/>
  <c r="CD187" i="69"/>
  <c r="CC187" i="69"/>
  <c r="BZ187" i="69"/>
  <c r="CU187" i="69"/>
  <c r="CW187" i="69" s="1"/>
  <c r="CZ187" i="69"/>
  <c r="CR187" i="69"/>
  <c r="CT118" i="69"/>
  <c r="CD108" i="69"/>
  <c r="CC108" i="69"/>
  <c r="CT105" i="69"/>
  <c r="CS105" i="69"/>
  <c r="CR105" i="69"/>
  <c r="CQ105" i="69"/>
  <c r="CP105" i="69"/>
  <c r="CO105" i="69"/>
  <c r="CN105" i="69"/>
  <c r="CM105" i="69"/>
  <c r="CL105" i="69"/>
  <c r="CK105" i="69"/>
  <c r="CJ105" i="69"/>
  <c r="CI105" i="69"/>
  <c r="CH105" i="69"/>
  <c r="CG105" i="69"/>
  <c r="CF105" i="69"/>
  <c r="CE105" i="69"/>
  <c r="CD105" i="69"/>
  <c r="CC105" i="69"/>
  <c r="CB105" i="69"/>
  <c r="CA105" i="69"/>
  <c r="BZ105" i="69"/>
  <c r="CT103" i="69"/>
  <c r="CS103" i="69"/>
  <c r="CR103" i="69"/>
  <c r="CQ103" i="69"/>
  <c r="CP103" i="69"/>
  <c r="CO103" i="69"/>
  <c r="CN103" i="69"/>
  <c r="CM103" i="69"/>
  <c r="CM102" i="69" s="1"/>
  <c r="CL103" i="69"/>
  <c r="CK103" i="69"/>
  <c r="CJ103" i="69"/>
  <c r="CI103" i="69"/>
  <c r="CH103" i="69"/>
  <c r="CG103" i="69"/>
  <c r="CF103" i="69"/>
  <c r="CE103" i="69"/>
  <c r="CD103" i="69"/>
  <c r="CC103" i="69"/>
  <c r="CB103" i="69"/>
  <c r="CA103" i="69"/>
  <c r="CA102" i="69" s="1"/>
  <c r="BZ103" i="69"/>
  <c r="CT122" i="69"/>
  <c r="CT121" i="69"/>
  <c r="CT120" i="69"/>
  <c r="CT119" i="69"/>
  <c r="CT117" i="69"/>
  <c r="CS132" i="69"/>
  <c r="CS130" i="69"/>
  <c r="CS128" i="69"/>
  <c r="CS124" i="69"/>
  <c r="CS122" i="69"/>
  <c r="CS121" i="69"/>
  <c r="CS120" i="69"/>
  <c r="CS119" i="69"/>
  <c r="CS118" i="69"/>
  <c r="CS117" i="69"/>
  <c r="CS115" i="69"/>
  <c r="CS114" i="69"/>
  <c r="CS113" i="69"/>
  <c r="CS112" i="69"/>
  <c r="CS109" i="69"/>
  <c r="CS108" i="69" s="1"/>
  <c r="CZ116" i="69"/>
  <c r="CU116" i="69"/>
  <c r="CW116" i="69" s="1"/>
  <c r="CQ116" i="69"/>
  <c r="CN116" i="69"/>
  <c r="CM116" i="69"/>
  <c r="CJ116" i="69"/>
  <c r="CI116" i="69"/>
  <c r="CF116" i="69"/>
  <c r="CE116" i="69"/>
  <c r="CD116" i="69"/>
  <c r="CC116" i="69"/>
  <c r="BZ116" i="69"/>
  <c r="CR116" i="69"/>
  <c r="CT291" i="69"/>
  <c r="CT290" i="69" s="1"/>
  <c r="CT283" i="69" s="1"/>
  <c r="CT289" i="69"/>
  <c r="CT288" i="69" s="1"/>
  <c r="CT282" i="69" s="1"/>
  <c r="CT287" i="69"/>
  <c r="CT286" i="69" s="1"/>
  <c r="CS291" i="69"/>
  <c r="CS289" i="69"/>
  <c r="CS287" i="69"/>
  <c r="CS278" i="69"/>
  <c r="CS276" i="69"/>
  <c r="CS274" i="69"/>
  <c r="CS272" i="69"/>
  <c r="CS271" i="69"/>
  <c r="CR290" i="69"/>
  <c r="CR283" i="69" s="1"/>
  <c r="CQ290" i="69"/>
  <c r="CQ283" i="69" s="1"/>
  <c r="CR288" i="69"/>
  <c r="CQ288" i="69"/>
  <c r="CQ282" i="69" s="1"/>
  <c r="CR286" i="69"/>
  <c r="CQ286" i="69"/>
  <c r="CU275" i="69"/>
  <c r="CW275" i="69" s="1"/>
  <c r="CU273" i="69"/>
  <c r="CW273" i="69" s="1"/>
  <c r="CU269" i="69"/>
  <c r="CW269" i="69" s="1"/>
  <c r="CU264" i="69"/>
  <c r="CW264" i="69" s="1"/>
  <c r="CU262" i="69"/>
  <c r="CW262" i="69" s="1"/>
  <c r="CT249" i="69"/>
  <c r="CT248" i="69" s="1"/>
  <c r="CT244" i="69" s="1"/>
  <c r="CN238" i="69"/>
  <c r="CN237" i="69" s="1"/>
  <c r="CJ238" i="69"/>
  <c r="CJ237" i="69" s="1"/>
  <c r="BZ239" i="69"/>
  <c r="CA239" i="69" s="1"/>
  <c r="CC239" i="69"/>
  <c r="CD239" i="69"/>
  <c r="CE239" i="69"/>
  <c r="CF239" i="69"/>
  <c r="CI239" i="69"/>
  <c r="CK239" i="69" s="1"/>
  <c r="CM239" i="69"/>
  <c r="CO239" i="69" s="1"/>
  <c r="CQ239" i="69"/>
  <c r="CR239" i="69"/>
  <c r="CU239" i="69"/>
  <c r="CT240" i="69"/>
  <c r="CU235" i="69"/>
  <c r="CU231" i="69"/>
  <c r="CU229" i="69"/>
  <c r="CW229" i="69" s="1"/>
  <c r="CU203" i="69"/>
  <c r="CU196" i="69"/>
  <c r="CW196" i="69" s="1"/>
  <c r="CU193" i="69"/>
  <c r="CW193" i="69" s="1"/>
  <c r="CT180" i="69"/>
  <c r="CT179" i="69" s="1"/>
  <c r="CT178" i="69" s="1"/>
  <c r="CN174" i="69"/>
  <c r="CJ174" i="69"/>
  <c r="DB179" i="69"/>
  <c r="DA179" i="69"/>
  <c r="CZ179" i="69"/>
  <c r="CZ178" i="69" s="1"/>
  <c r="CU179" i="69"/>
  <c r="CR179" i="69"/>
  <c r="CR178" i="69" s="1"/>
  <c r="CQ179" i="69"/>
  <c r="CP179" i="69"/>
  <c r="CP178" i="69" s="1"/>
  <c r="CM179" i="69"/>
  <c r="CO179" i="69" s="1"/>
  <c r="CL179" i="69"/>
  <c r="CL178" i="69" s="1"/>
  <c r="CI179" i="69"/>
  <c r="CK179" i="69" s="1"/>
  <c r="CH179" i="69"/>
  <c r="CH178" i="69" s="1"/>
  <c r="CF179" i="69"/>
  <c r="CF178" i="69" s="1"/>
  <c r="CE179" i="69"/>
  <c r="CD179" i="69"/>
  <c r="CD178" i="69" s="1"/>
  <c r="CD174" i="69" s="1"/>
  <c r="CC179" i="69"/>
  <c r="CC178" i="69" s="1"/>
  <c r="CC174" i="69" s="1"/>
  <c r="BZ179" i="69"/>
  <c r="CA179" i="69" s="1"/>
  <c r="CS170" i="69"/>
  <c r="CS171" i="69"/>
  <c r="CT171" i="69"/>
  <c r="CT170" i="69"/>
  <c r="CU169" i="69"/>
  <c r="CR169" i="69"/>
  <c r="CQ169" i="69"/>
  <c r="CP169" i="69"/>
  <c r="CO169" i="69"/>
  <c r="CN169" i="69"/>
  <c r="CN164" i="69" s="1"/>
  <c r="CM169" i="69"/>
  <c r="CL169" i="69"/>
  <c r="CK169" i="69"/>
  <c r="CJ169" i="69"/>
  <c r="CJ164" i="69" s="1"/>
  <c r="CI169" i="69"/>
  <c r="CH169" i="69"/>
  <c r="CG169" i="69"/>
  <c r="CF169" i="69"/>
  <c r="CE169" i="69"/>
  <c r="CD169" i="69"/>
  <c r="CC169" i="69"/>
  <c r="CB169" i="69"/>
  <c r="CA169" i="69"/>
  <c r="BZ169" i="69"/>
  <c r="CZ169" i="69"/>
  <c r="CZ158" i="69"/>
  <c r="CU158" i="69"/>
  <c r="CR158" i="69"/>
  <c r="CQ158" i="69"/>
  <c r="CN158" i="69"/>
  <c r="CM158" i="69"/>
  <c r="CJ158" i="69"/>
  <c r="CI158" i="69"/>
  <c r="CF158" i="69"/>
  <c r="CE158" i="69"/>
  <c r="CD158" i="69"/>
  <c r="CC158" i="69"/>
  <c r="BZ158" i="69"/>
  <c r="CT160" i="69"/>
  <c r="CS160" i="69"/>
  <c r="CU145" i="69"/>
  <c r="CW145" i="69" s="1"/>
  <c r="CU147" i="69"/>
  <c r="CW147" i="69" s="1"/>
  <c r="CU149" i="69"/>
  <c r="CW149" i="69" s="1"/>
  <c r="CU131" i="69"/>
  <c r="CW131" i="69" s="1"/>
  <c r="CU129" i="69"/>
  <c r="CW129" i="69" s="1"/>
  <c r="CU127" i="69"/>
  <c r="CW127" i="69" s="1"/>
  <c r="CU123" i="69"/>
  <c r="CW123" i="69" s="1"/>
  <c r="CU111" i="69"/>
  <c r="CW111" i="69" s="1"/>
  <c r="CU65" i="69"/>
  <c r="CU59" i="69"/>
  <c r="CU51" i="69"/>
  <c r="CW51" i="69" s="1"/>
  <c r="CU48" i="69"/>
  <c r="CW48" i="69" s="1"/>
  <c r="CU41" i="69"/>
  <c r="CU34" i="69"/>
  <c r="CW34" i="69" s="1"/>
  <c r="CU24" i="69"/>
  <c r="CW24" i="69" s="1"/>
  <c r="CU17" i="69"/>
  <c r="CW17" i="69" s="1"/>
  <c r="CU13" i="69"/>
  <c r="CW13" i="69" s="1"/>
  <c r="CT37" i="69"/>
  <c r="CS270" i="69"/>
  <c r="CS267" i="69"/>
  <c r="CS266" i="69"/>
  <c r="CS265" i="69"/>
  <c r="CS263" i="69"/>
  <c r="CS261" i="69"/>
  <c r="CS252" i="69"/>
  <c r="CS251" i="69"/>
  <c r="CS242" i="69"/>
  <c r="CS236" i="69"/>
  <c r="CS234" i="69"/>
  <c r="CS233" i="69"/>
  <c r="CS232" i="69"/>
  <c r="CS230" i="69"/>
  <c r="CS227" i="69"/>
  <c r="CS225" i="69"/>
  <c r="CS215" i="69"/>
  <c r="CS211" i="69"/>
  <c r="CS209" i="69"/>
  <c r="CS205" i="69"/>
  <c r="CS204" i="69"/>
  <c r="CS198" i="69"/>
  <c r="CS197" i="69"/>
  <c r="CS195" i="69"/>
  <c r="CS194" i="69"/>
  <c r="CS192" i="69"/>
  <c r="CS191" i="69"/>
  <c r="CS190" i="69"/>
  <c r="CS189" i="69"/>
  <c r="CS188" i="69"/>
  <c r="CS186" i="69"/>
  <c r="CS177" i="69"/>
  <c r="CS173" i="69"/>
  <c r="CS168" i="69"/>
  <c r="CS167" i="69"/>
  <c r="CS166" i="69"/>
  <c r="CS159" i="69"/>
  <c r="CS157" i="69"/>
  <c r="CS156" i="69"/>
  <c r="CS155" i="69"/>
  <c r="CS154" i="69"/>
  <c r="CS153" i="69"/>
  <c r="CS152" i="69"/>
  <c r="CS151" i="69"/>
  <c r="CS150" i="69"/>
  <c r="CS148" i="69"/>
  <c r="CS146" i="69"/>
  <c r="CS144" i="69"/>
  <c r="CS97" i="69"/>
  <c r="CS94" i="69"/>
  <c r="CS92" i="69"/>
  <c r="CS90" i="69"/>
  <c r="CS89" i="69"/>
  <c r="CS87" i="69"/>
  <c r="CS84" i="69"/>
  <c r="CS78" i="69"/>
  <c r="CS76" i="69"/>
  <c r="CS66" i="69"/>
  <c r="CS60" i="69"/>
  <c r="CS57" i="69"/>
  <c r="CS56" i="69"/>
  <c r="CS55" i="69"/>
  <c r="CS54" i="69"/>
  <c r="CS53" i="69"/>
  <c r="CS52" i="69"/>
  <c r="CS50" i="69"/>
  <c r="CS49" i="69"/>
  <c r="CS43" i="69"/>
  <c r="CS42" i="69"/>
  <c r="CS39" i="69"/>
  <c r="CS38" i="69"/>
  <c r="CS37" i="69"/>
  <c r="CS36" i="69"/>
  <c r="CS35" i="69"/>
  <c r="CS33" i="69"/>
  <c r="CS32" i="69"/>
  <c r="CS31" i="69"/>
  <c r="CS30" i="69"/>
  <c r="CS29" i="69"/>
  <c r="CS28" i="69"/>
  <c r="CS27" i="69"/>
  <c r="CS26" i="69"/>
  <c r="CS25" i="69"/>
  <c r="CS23" i="69"/>
  <c r="CS22" i="69"/>
  <c r="CS21" i="69"/>
  <c r="CS20" i="69"/>
  <c r="CS19" i="69"/>
  <c r="CS18" i="69"/>
  <c r="CS16" i="69"/>
  <c r="CS15" i="69"/>
  <c r="CS14" i="69"/>
  <c r="CS9" i="69"/>
  <c r="CT278" i="69"/>
  <c r="CT276" i="69"/>
  <c r="CT274" i="69"/>
  <c r="CT272" i="69"/>
  <c r="CT271" i="69"/>
  <c r="CT270" i="69"/>
  <c r="CT267" i="69"/>
  <c r="CT266" i="69"/>
  <c r="CT265" i="69"/>
  <c r="CT263" i="69"/>
  <c r="CT261" i="69"/>
  <c r="CT252" i="69"/>
  <c r="CT251" i="69"/>
  <c r="CT242" i="69"/>
  <c r="CT236" i="69"/>
  <c r="CT232" i="69"/>
  <c r="CT230" i="69"/>
  <c r="CT227" i="69"/>
  <c r="CT215" i="69"/>
  <c r="CT211" i="69"/>
  <c r="CT209" i="69"/>
  <c r="CT205" i="69"/>
  <c r="CT198" i="69"/>
  <c r="CT197" i="69"/>
  <c r="CT195" i="69"/>
  <c r="CT194" i="69"/>
  <c r="CT192" i="69"/>
  <c r="CT189" i="69"/>
  <c r="CT188" i="69"/>
  <c r="CT186" i="69"/>
  <c r="CT177" i="69"/>
  <c r="CT173" i="69"/>
  <c r="CT168" i="69"/>
  <c r="CT167" i="69"/>
  <c r="CT166" i="69"/>
  <c r="CT159" i="69"/>
  <c r="CT157" i="69"/>
  <c r="CT156" i="69"/>
  <c r="CT155" i="69"/>
  <c r="CT154" i="69"/>
  <c r="CT153" i="69"/>
  <c r="CT152" i="69"/>
  <c r="CT151" i="69"/>
  <c r="CT150" i="69"/>
  <c r="CT148" i="69"/>
  <c r="CT146" i="69"/>
  <c r="CT144" i="69"/>
  <c r="CT132" i="69"/>
  <c r="CT130" i="69"/>
  <c r="CT128" i="69"/>
  <c r="CT124" i="69"/>
  <c r="CT112" i="69"/>
  <c r="CT109" i="69"/>
  <c r="CT108" i="69" s="1"/>
  <c r="CT97" i="69"/>
  <c r="CT94" i="69"/>
  <c r="CT92" i="69"/>
  <c r="CT89" i="69"/>
  <c r="CT87" i="69"/>
  <c r="CT84" i="69"/>
  <c r="CT78" i="69"/>
  <c r="CT66" i="69"/>
  <c r="CT57" i="69"/>
  <c r="CT56" i="69"/>
  <c r="CT55" i="69"/>
  <c r="CT54" i="69"/>
  <c r="CT53" i="69"/>
  <c r="CT52" i="69"/>
  <c r="CT50" i="69"/>
  <c r="CT49" i="69"/>
  <c r="CT42" i="69"/>
  <c r="CT39" i="69"/>
  <c r="CT38" i="69"/>
  <c r="CT36" i="69"/>
  <c r="CT35" i="69"/>
  <c r="CT33" i="69"/>
  <c r="CT32" i="69"/>
  <c r="CT31" i="69"/>
  <c r="CT30" i="69"/>
  <c r="CT29" i="69"/>
  <c r="CT28" i="69"/>
  <c r="CT27" i="69"/>
  <c r="CT26" i="69"/>
  <c r="CT25" i="69"/>
  <c r="CT23" i="69"/>
  <c r="CT22" i="69"/>
  <c r="CT21" i="69"/>
  <c r="CT20" i="69"/>
  <c r="CT19" i="69"/>
  <c r="CT18" i="69"/>
  <c r="CT16" i="69"/>
  <c r="CT15" i="69"/>
  <c r="CT14" i="69"/>
  <c r="CT9" i="69"/>
  <c r="CH102" i="69" l="1"/>
  <c r="CT102" i="69"/>
  <c r="CP239" i="69"/>
  <c r="CW239" i="69"/>
  <c r="CX239" i="69"/>
  <c r="CU40" i="69"/>
  <c r="CW40" i="69" s="1"/>
  <c r="CW41" i="69"/>
  <c r="CU202" i="69"/>
  <c r="CW203" i="69"/>
  <c r="CU58" i="69"/>
  <c r="CW58" i="69" s="1"/>
  <c r="CW59" i="69"/>
  <c r="CU64" i="69"/>
  <c r="CU63" i="69" s="1"/>
  <c r="CW65" i="69"/>
  <c r="CX231" i="69"/>
  <c r="CW231" i="69"/>
  <c r="CW235" i="69"/>
  <c r="CX235" i="69"/>
  <c r="CW107" i="69"/>
  <c r="CW101" i="69" s="1"/>
  <c r="CU178" i="69"/>
  <c r="CW178" i="69" s="1"/>
  <c r="CW179" i="69"/>
  <c r="CT158" i="69"/>
  <c r="CN244" i="69"/>
  <c r="CC102" i="69"/>
  <c r="CO102" i="69"/>
  <c r="CJ107" i="69"/>
  <c r="CJ247" i="69"/>
  <c r="CJ246" i="69" s="1"/>
  <c r="CJ243" i="69" s="1"/>
  <c r="CE102" i="69"/>
  <c r="CQ102" i="69"/>
  <c r="CN107" i="69"/>
  <c r="CK102" i="69"/>
  <c r="CF102" i="69"/>
  <c r="CR102" i="69"/>
  <c r="CG102" i="69"/>
  <c r="CS102" i="69"/>
  <c r="CJ102" i="69"/>
  <c r="CT239" i="69"/>
  <c r="CB102" i="69"/>
  <c r="CN102" i="69"/>
  <c r="CS158" i="69"/>
  <c r="CI102" i="69"/>
  <c r="CT169" i="69"/>
  <c r="CT187" i="69"/>
  <c r="CS116" i="69"/>
  <c r="CU228" i="69"/>
  <c r="CW228" i="69" s="1"/>
  <c r="CS179" i="69"/>
  <c r="CB179" i="69"/>
  <c r="CG179" i="69"/>
  <c r="CS239" i="69"/>
  <c r="BZ102" i="69"/>
  <c r="CL102" i="69"/>
  <c r="BZ178" i="69"/>
  <c r="CB178" i="69" s="1"/>
  <c r="CG239" i="69"/>
  <c r="CD102" i="69"/>
  <c r="CP102" i="69"/>
  <c r="CT116" i="69"/>
  <c r="CS286" i="69"/>
  <c r="CS288" i="69"/>
  <c r="CS283" i="69"/>
  <c r="CQ285" i="69"/>
  <c r="CQ284" i="69" s="1"/>
  <c r="CQ279" i="69" s="1"/>
  <c r="CS290" i="69"/>
  <c r="CR285" i="69"/>
  <c r="CR281" i="69"/>
  <c r="CT281" i="69"/>
  <c r="CT285" i="69"/>
  <c r="CT284" i="69" s="1"/>
  <c r="CT279" i="69" s="1"/>
  <c r="CQ281" i="69"/>
  <c r="CR282" i="69"/>
  <c r="CS282" i="69" s="1"/>
  <c r="CH239" i="69"/>
  <c r="CB239" i="69"/>
  <c r="CL239" i="69"/>
  <c r="CE178" i="69"/>
  <c r="CI178" i="69"/>
  <c r="CM178" i="69"/>
  <c r="CQ178" i="69"/>
  <c r="CS178" i="69" s="1"/>
  <c r="CU12" i="69"/>
  <c r="CS169" i="69"/>
  <c r="CU126" i="69"/>
  <c r="CT60" i="69"/>
  <c r="CW63" i="69" l="1"/>
  <c r="CU62" i="69"/>
  <c r="CW62" i="69" s="1"/>
  <c r="CU61" i="69"/>
  <c r="CW61" i="69" s="1"/>
  <c r="CW64" i="69"/>
  <c r="CU11" i="69"/>
  <c r="CW11" i="69" s="1"/>
  <c r="CW12" i="69"/>
  <c r="CU201" i="69"/>
  <c r="CW202" i="69"/>
  <c r="CX228" i="69"/>
  <c r="CX222" i="69" s="1"/>
  <c r="CU125" i="69"/>
  <c r="CW125" i="69" s="1"/>
  <c r="CW126" i="69"/>
  <c r="CJ101" i="69"/>
  <c r="CN101" i="69"/>
  <c r="CA178" i="69"/>
  <c r="CQ280" i="69"/>
  <c r="CS281" i="69"/>
  <c r="CR284" i="69"/>
  <c r="CS285" i="69"/>
  <c r="CT280" i="69"/>
  <c r="CG178" i="69"/>
  <c r="CO178" i="69"/>
  <c r="CK178" i="69"/>
  <c r="CU200" i="69" l="1"/>
  <c r="CW201" i="69"/>
  <c r="CU199" i="69"/>
  <c r="CS284" i="69"/>
  <c r="CR279" i="69"/>
  <c r="CS279" i="69" s="1"/>
  <c r="CR280" i="69"/>
  <c r="CS280" i="69" s="1"/>
  <c r="CW199" i="69" l="1"/>
  <c r="CW200" i="69"/>
  <c r="EB6" i="69" l="1"/>
  <c r="DB290" i="69" l="1"/>
  <c r="DB288" i="69"/>
  <c r="DB286" i="69"/>
  <c r="DB281" i="69" s="1"/>
  <c r="DA290" i="69"/>
  <c r="DA288" i="69"/>
  <c r="DA286" i="69"/>
  <c r="DA281" i="69" s="1"/>
  <c r="CZ286" i="69"/>
  <c r="CZ281" i="69" s="1"/>
  <c r="CU286" i="69"/>
  <c r="CP286" i="69"/>
  <c r="CP281" i="69" s="1"/>
  <c r="CO286" i="69"/>
  <c r="CO281" i="69" s="1"/>
  <c r="CN286" i="69"/>
  <c r="CN281" i="69" s="1"/>
  <c r="CM286" i="69"/>
  <c r="CM281" i="69" s="1"/>
  <c r="CL286" i="69"/>
  <c r="CL281" i="69" s="1"/>
  <c r="CK286" i="69"/>
  <c r="CK281" i="69" s="1"/>
  <c r="CJ286" i="69"/>
  <c r="CJ281" i="69" s="1"/>
  <c r="CI286" i="69"/>
  <c r="CI281" i="69" s="1"/>
  <c r="CH286" i="69"/>
  <c r="CH281" i="69" s="1"/>
  <c r="CG286" i="69"/>
  <c r="CG281" i="69" s="1"/>
  <c r="CF286" i="69"/>
  <c r="CF281" i="69" s="1"/>
  <c r="CE286" i="69"/>
  <c r="CE281" i="69" s="1"/>
  <c r="CD286" i="69"/>
  <c r="CC286" i="69"/>
  <c r="CB286" i="69"/>
  <c r="CA286" i="69"/>
  <c r="BZ286" i="69"/>
  <c r="BZ281" i="69" s="1"/>
  <c r="CZ288" i="69"/>
  <c r="CZ282" i="69" s="1"/>
  <c r="CU288" i="69"/>
  <c r="CP288" i="69"/>
  <c r="CP282" i="69" s="1"/>
  <c r="CO288" i="69"/>
  <c r="CO282" i="69" s="1"/>
  <c r="CN288" i="69"/>
  <c r="CN282" i="69" s="1"/>
  <c r="CM288" i="69"/>
  <c r="CM282" i="69" s="1"/>
  <c r="CL288" i="69"/>
  <c r="CL282" i="69" s="1"/>
  <c r="CK288" i="69"/>
  <c r="CK282" i="69" s="1"/>
  <c r="CJ288" i="69"/>
  <c r="CJ282" i="69" s="1"/>
  <c r="CI288" i="69"/>
  <c r="CI282" i="69" s="1"/>
  <c r="CH288" i="69"/>
  <c r="CH282" i="69" s="1"/>
  <c r="CG288" i="69"/>
  <c r="CG282" i="69" s="1"/>
  <c r="CF288" i="69"/>
  <c r="CF282" i="69" s="1"/>
  <c r="CE288" i="69"/>
  <c r="CE282" i="69" s="1"/>
  <c r="CD288" i="69"/>
  <c r="CD282" i="69" s="1"/>
  <c r="CC288" i="69"/>
  <c r="CC282" i="69" s="1"/>
  <c r="CB288" i="69"/>
  <c r="CB282" i="69" s="1"/>
  <c r="CA288" i="69"/>
  <c r="CA282" i="69" s="1"/>
  <c r="BZ288" i="69"/>
  <c r="BZ282" i="69" s="1"/>
  <c r="BY285" i="69"/>
  <c r="BY284" i="69" s="1"/>
  <c r="BY283" i="69" s="1"/>
  <c r="BV285" i="69"/>
  <c r="BV284" i="69" s="1"/>
  <c r="BV283" i="69" s="1"/>
  <c r="BU285" i="69"/>
  <c r="BU284" i="69" s="1"/>
  <c r="BT285" i="69"/>
  <c r="BT284" i="69" s="1"/>
  <c r="BT283" i="69" s="1"/>
  <c r="BS285" i="69"/>
  <c r="BS284" i="69" s="1"/>
  <c r="BS283" i="69" s="1"/>
  <c r="BR283" i="69" s="1"/>
  <c r="BR285" i="69"/>
  <c r="BR284" i="69" s="1"/>
  <c r="BO285" i="69"/>
  <c r="BO284" i="69" s="1"/>
  <c r="BK285" i="69"/>
  <c r="BJ285" i="69"/>
  <c r="BJ284" i="69" s="1"/>
  <c r="BI285" i="69"/>
  <c r="BI284" i="69" s="1"/>
  <c r="BH285" i="69"/>
  <c r="BH284" i="69" s="1"/>
  <c r="BG285" i="69"/>
  <c r="BG284" i="69" s="1"/>
  <c r="BF285" i="69"/>
  <c r="BF284" i="69" s="1"/>
  <c r="BE285" i="69"/>
  <c r="BE284" i="69" s="1"/>
  <c r="BD285" i="69"/>
  <c r="BD284" i="69" s="1"/>
  <c r="BC285" i="69"/>
  <c r="BC284" i="69" s="1"/>
  <c r="BB285" i="69"/>
  <c r="BB284" i="69" s="1"/>
  <c r="BA285" i="69"/>
  <c r="BA284" i="69" s="1"/>
  <c r="AZ285" i="69"/>
  <c r="AZ284" i="69" s="1"/>
  <c r="AY285" i="69"/>
  <c r="AY284" i="69" s="1"/>
  <c r="AX285" i="69"/>
  <c r="AX284" i="69" s="1"/>
  <c r="AW285" i="69"/>
  <c r="AW284" i="69" s="1"/>
  <c r="AV285" i="69"/>
  <c r="AV284" i="69" s="1"/>
  <c r="AR285" i="69"/>
  <c r="AR284" i="69" s="1"/>
  <c r="DB284" i="69"/>
  <c r="DB280" i="69" s="1"/>
  <c r="DA284" i="69"/>
  <c r="DA280" i="69" s="1"/>
  <c r="CD284" i="69"/>
  <c r="CC284" i="69"/>
  <c r="BL283" i="69"/>
  <c r="BI283" i="69"/>
  <c r="AU283" i="69"/>
  <c r="AT283" i="69"/>
  <c r="CP290" i="69"/>
  <c r="CO290" i="69"/>
  <c r="CO283" i="69" s="1"/>
  <c r="CN290" i="69"/>
  <c r="CM290" i="69"/>
  <c r="CL290" i="69"/>
  <c r="CL285" i="69" s="1"/>
  <c r="CL284" i="69" s="1"/>
  <c r="CK290" i="69"/>
  <c r="CJ290" i="69"/>
  <c r="CI290" i="69"/>
  <c r="CH290" i="69"/>
  <c r="CG290" i="69"/>
  <c r="CF290" i="69"/>
  <c r="CE290" i="69"/>
  <c r="CD290" i="69"/>
  <c r="CD283" i="69" s="1"/>
  <c r="CC290" i="69"/>
  <c r="CC283" i="69" s="1"/>
  <c r="CB290" i="69"/>
  <c r="CB283" i="69" s="1"/>
  <c r="CA290" i="69"/>
  <c r="CA283" i="69" s="1"/>
  <c r="BZ290" i="69"/>
  <c r="BZ285" i="69" s="1"/>
  <c r="CU290" i="69"/>
  <c r="CZ290" i="69"/>
  <c r="CZ283" i="69" s="1"/>
  <c r="DB275" i="69"/>
  <c r="DA275" i="69"/>
  <c r="CZ275" i="69"/>
  <c r="DB273" i="69"/>
  <c r="DA273" i="69"/>
  <c r="CZ273" i="69"/>
  <c r="DB269" i="69"/>
  <c r="DA269" i="69"/>
  <c r="CZ269" i="69"/>
  <c r="DB264" i="69"/>
  <c r="DA264" i="69"/>
  <c r="CZ264" i="69"/>
  <c r="DB262" i="69"/>
  <c r="DA262" i="69"/>
  <c r="CZ262" i="69"/>
  <c r="DB260" i="69"/>
  <c r="DA260" i="69"/>
  <c r="CZ260" i="69"/>
  <c r="DB258" i="69"/>
  <c r="DA258" i="69"/>
  <c r="DB248" i="69"/>
  <c r="DA248" i="69"/>
  <c r="CZ248" i="69"/>
  <c r="CZ244" i="69" s="1"/>
  <c r="CU248" i="69"/>
  <c r="CZ235" i="69"/>
  <c r="CZ231" i="69"/>
  <c r="DB239" i="69"/>
  <c r="DA239" i="69"/>
  <c r="CZ239" i="69"/>
  <c r="DB203" i="69"/>
  <c r="DA203" i="69"/>
  <c r="CZ203" i="69"/>
  <c r="CZ202" i="69" s="1"/>
  <c r="CZ201" i="69" s="1"/>
  <c r="CZ199" i="69" s="1"/>
  <c r="DC199" i="69" s="1"/>
  <c r="DB201" i="69"/>
  <c r="DB200" i="69" s="1"/>
  <c r="DA201" i="69"/>
  <c r="DA200" i="69" s="1"/>
  <c r="DB196" i="69"/>
  <c r="DA196" i="69"/>
  <c r="CZ196" i="69"/>
  <c r="DB193" i="69"/>
  <c r="DA193" i="69"/>
  <c r="CZ193" i="69"/>
  <c r="DB187" i="69"/>
  <c r="DA187" i="69"/>
  <c r="BZ172" i="69"/>
  <c r="CE172" i="69"/>
  <c r="CI172" i="69"/>
  <c r="CM172" i="69"/>
  <c r="DB169" i="69"/>
  <c r="DA169" i="69"/>
  <c r="DB158" i="69"/>
  <c r="DA158" i="69"/>
  <c r="DB149" i="69"/>
  <c r="DA149" i="69"/>
  <c r="CZ149" i="69"/>
  <c r="DB147" i="69"/>
  <c r="DA147" i="69"/>
  <c r="CZ147" i="69"/>
  <c r="DB145" i="69"/>
  <c r="DA145" i="69"/>
  <c r="CZ145" i="69"/>
  <c r="DB143" i="69"/>
  <c r="DA143" i="69"/>
  <c r="CZ143" i="69"/>
  <c r="DB141" i="69"/>
  <c r="DA141" i="69"/>
  <c r="DB131" i="69"/>
  <c r="DA131" i="69"/>
  <c r="CZ131" i="69"/>
  <c r="DB129" i="69"/>
  <c r="DA129" i="69"/>
  <c r="CZ129" i="69"/>
  <c r="DB127" i="69"/>
  <c r="DA127" i="69"/>
  <c r="CZ127" i="69"/>
  <c r="DB125" i="69"/>
  <c r="DA125" i="69"/>
  <c r="DB123" i="69"/>
  <c r="DA123" i="69"/>
  <c r="CZ123" i="69"/>
  <c r="DB116" i="69"/>
  <c r="DA116" i="69"/>
  <c r="DB111" i="69"/>
  <c r="DA111" i="69"/>
  <c r="CZ111" i="69"/>
  <c r="DB108" i="69"/>
  <c r="DA108" i="69"/>
  <c r="DB105" i="69"/>
  <c r="DA105" i="69"/>
  <c r="CZ105" i="69"/>
  <c r="DB103" i="69"/>
  <c r="DA103" i="69"/>
  <c r="CZ103" i="69"/>
  <c r="DB96" i="69"/>
  <c r="DA96" i="69"/>
  <c r="CZ96" i="69"/>
  <c r="CZ95" i="69" s="1"/>
  <c r="DB93" i="69"/>
  <c r="DA93" i="69"/>
  <c r="CZ93" i="69"/>
  <c r="DB91" i="69"/>
  <c r="DA91" i="69"/>
  <c r="CZ91" i="69"/>
  <c r="DB88" i="69"/>
  <c r="DA88" i="69"/>
  <c r="CZ88" i="69"/>
  <c r="DB86" i="69"/>
  <c r="DA86" i="69"/>
  <c r="CZ86" i="69"/>
  <c r="DB83" i="69"/>
  <c r="DB82" i="69" s="1"/>
  <c r="DA83" i="69"/>
  <c r="DA82" i="69" s="1"/>
  <c r="CZ83" i="69"/>
  <c r="CZ82" i="69" s="1"/>
  <c r="DB77" i="69"/>
  <c r="DA77" i="69"/>
  <c r="CZ77" i="69"/>
  <c r="CZ74" i="69" s="1"/>
  <c r="CZ73" i="69" s="1"/>
  <c r="DB75" i="69"/>
  <c r="DA75" i="69"/>
  <c r="CZ75" i="69"/>
  <c r="DB73" i="69"/>
  <c r="DB72" i="69" s="1"/>
  <c r="DA73" i="69"/>
  <c r="DA72" i="69" s="1"/>
  <c r="DB65" i="69"/>
  <c r="DA65" i="69"/>
  <c r="CZ65" i="69"/>
  <c r="CZ64" i="69" s="1"/>
  <c r="CZ63" i="69" s="1"/>
  <c r="DB63" i="69"/>
  <c r="DB61" i="69" s="1"/>
  <c r="DA63" i="69"/>
  <c r="DA62" i="69" s="1"/>
  <c r="DB59" i="69"/>
  <c r="DB58" i="69" s="1"/>
  <c r="DB11" i="69" s="1"/>
  <c r="DA59" i="69"/>
  <c r="DA58" i="69" s="1"/>
  <c r="DA11" i="69" s="1"/>
  <c r="CZ59" i="69"/>
  <c r="CZ58" i="69" s="1"/>
  <c r="DB51" i="69"/>
  <c r="DA51" i="69"/>
  <c r="CZ51" i="69"/>
  <c r="DB48" i="69"/>
  <c r="DA48" i="69"/>
  <c r="CZ48" i="69"/>
  <c r="DB46" i="69"/>
  <c r="DA46" i="69"/>
  <c r="DB45" i="69"/>
  <c r="DA45" i="69"/>
  <c r="DB44" i="69"/>
  <c r="DA44" i="69"/>
  <c r="DB41" i="69"/>
  <c r="DA41" i="69"/>
  <c r="CZ41" i="69"/>
  <c r="CZ40" i="69" s="1"/>
  <c r="DB34" i="69"/>
  <c r="DA34" i="69"/>
  <c r="CZ34" i="69"/>
  <c r="DB24" i="69"/>
  <c r="DA24" i="69"/>
  <c r="CZ24" i="69"/>
  <c r="DB17" i="69"/>
  <c r="DA17" i="69"/>
  <c r="CZ17" i="69"/>
  <c r="DB13" i="69"/>
  <c r="DA13" i="69"/>
  <c r="CZ13" i="69"/>
  <c r="CN285" i="69" l="1"/>
  <c r="CU244" i="69"/>
  <c r="CW248" i="69"/>
  <c r="CW244" i="69" s="1"/>
  <c r="CU282" i="69"/>
  <c r="CW282" i="69" s="1"/>
  <c r="CW288" i="69"/>
  <c r="CU281" i="69"/>
  <c r="CW281" i="69" s="1"/>
  <c r="CW286" i="69"/>
  <c r="CU283" i="69"/>
  <c r="CW283" i="69" s="1"/>
  <c r="CW290" i="69"/>
  <c r="CS248" i="69"/>
  <c r="CS244" i="69" s="1"/>
  <c r="CI285" i="69"/>
  <c r="CI284" i="69" s="1"/>
  <c r="CI280" i="69" s="1"/>
  <c r="CM285" i="69"/>
  <c r="CM284" i="69" s="1"/>
  <c r="CM279" i="69" s="1"/>
  <c r="CK285" i="69"/>
  <c r="CK284" i="69" s="1"/>
  <c r="BL285" i="69"/>
  <c r="CP283" i="69"/>
  <c r="CP285" i="69"/>
  <c r="CP284" i="69" s="1"/>
  <c r="CP280" i="69" s="1"/>
  <c r="CF283" i="69"/>
  <c r="CO285" i="69"/>
  <c r="CO284" i="69" s="1"/>
  <c r="CO279" i="69" s="1"/>
  <c r="CE285" i="69"/>
  <c r="CE284" i="69" s="1"/>
  <c r="CG283" i="69"/>
  <c r="CF285" i="69"/>
  <c r="CF284" i="69" s="1"/>
  <c r="CH283" i="69"/>
  <c r="CG285" i="69"/>
  <c r="CG284" i="69" s="1"/>
  <c r="CI283" i="69"/>
  <c r="CH285" i="69"/>
  <c r="CH284" i="69" s="1"/>
  <c r="CJ283" i="69"/>
  <c r="CE283" i="69"/>
  <c r="CU285" i="69"/>
  <c r="CK283" i="69"/>
  <c r="CB285" i="69"/>
  <c r="CJ285" i="69"/>
  <c r="CJ284" i="69" s="1"/>
  <c r="CJ279" i="69" s="1"/>
  <c r="CJ5" i="69" s="1"/>
  <c r="BZ283" i="69"/>
  <c r="CL283" i="69"/>
  <c r="CM283" i="69"/>
  <c r="CN284" i="69"/>
  <c r="CN280" i="69" s="1"/>
  <c r="CN283" i="69"/>
  <c r="BK284" i="69"/>
  <c r="BL284" i="69" s="1"/>
  <c r="CZ285" i="69"/>
  <c r="CZ284" i="69" s="1"/>
  <c r="CZ280" i="69" s="1"/>
  <c r="BU283" i="69"/>
  <c r="BZ284" i="69"/>
  <c r="CA285" i="69"/>
  <c r="DB85" i="69"/>
  <c r="DB81" i="69" s="1"/>
  <c r="DB80" i="69" s="1"/>
  <c r="CD279" i="69"/>
  <c r="DB199" i="69"/>
  <c r="CZ85" i="69"/>
  <c r="CZ81" i="69" s="1"/>
  <c r="CZ79" i="69" s="1"/>
  <c r="DA279" i="69"/>
  <c r="CC280" i="69"/>
  <c r="DB279" i="69"/>
  <c r="CZ102" i="69"/>
  <c r="CZ259" i="69"/>
  <c r="DA199" i="69"/>
  <c r="DA10" i="69"/>
  <c r="DA8" i="69"/>
  <c r="DA85" i="69"/>
  <c r="DA81" i="69" s="1"/>
  <c r="DA80" i="69" s="1"/>
  <c r="CZ47" i="69"/>
  <c r="CZ44" i="69" s="1"/>
  <c r="CZ142" i="69"/>
  <c r="CZ141" i="69" s="1"/>
  <c r="CZ200" i="69"/>
  <c r="CZ107" i="69"/>
  <c r="CZ12" i="69"/>
  <c r="CZ11" i="69" s="1"/>
  <c r="CZ10" i="69" s="1"/>
  <c r="DB71" i="69"/>
  <c r="DA71" i="69"/>
  <c r="DA102" i="69"/>
  <c r="DA101" i="69" s="1"/>
  <c r="DA100" i="69" s="1"/>
  <c r="DB102" i="69"/>
  <c r="DB101" i="69" s="1"/>
  <c r="DB99" i="69" s="1"/>
  <c r="DB98" i="69" s="1"/>
  <c r="DB62" i="69"/>
  <c r="DA61" i="69"/>
  <c r="CZ126" i="69"/>
  <c r="CZ125" i="69" s="1"/>
  <c r="CZ72" i="69"/>
  <c r="CZ71" i="69"/>
  <c r="DB10" i="69"/>
  <c r="DB8" i="69"/>
  <c r="CZ62" i="69"/>
  <c r="CZ61" i="69"/>
  <c r="CN279" i="69" l="1"/>
  <c r="CN5" i="69" s="1"/>
  <c r="CU284" i="69"/>
  <c r="CW284" i="69" s="1"/>
  <c r="CW285" i="69"/>
  <c r="CI279" i="69"/>
  <c r="CK280" i="69"/>
  <c r="CK279" i="69"/>
  <c r="CH279" i="69"/>
  <c r="CH280" i="69"/>
  <c r="CF279" i="69"/>
  <c r="CF280" i="69"/>
  <c r="CG279" i="69"/>
  <c r="CG280" i="69"/>
  <c r="CE279" i="69"/>
  <c r="CE280" i="69"/>
  <c r="CU280" i="69"/>
  <c r="CW280" i="69" s="1"/>
  <c r="CB284" i="69"/>
  <c r="CA284" i="69"/>
  <c r="BZ280" i="69"/>
  <c r="CO280" i="69"/>
  <c r="CZ46" i="69"/>
  <c r="CP279" i="69"/>
  <c r="CZ279" i="69"/>
  <c r="CD280" i="69"/>
  <c r="BZ279" i="69"/>
  <c r="CM280" i="69"/>
  <c r="CJ280" i="69"/>
  <c r="CZ45" i="69"/>
  <c r="CZ80" i="69"/>
  <c r="CC279" i="69"/>
  <c r="DA79" i="69"/>
  <c r="CL279" i="69"/>
  <c r="CL280" i="69"/>
  <c r="DB79" i="69"/>
  <c r="CZ8" i="69"/>
  <c r="DA99" i="69"/>
  <c r="DA98" i="69" s="1"/>
  <c r="CZ101" i="69"/>
  <c r="CZ100" i="69" s="1"/>
  <c r="DB100" i="69"/>
  <c r="CU279" i="69" l="1"/>
  <c r="CW279" i="69" s="1"/>
  <c r="CA280" i="69"/>
  <c r="CA279" i="69"/>
  <c r="CB280" i="69"/>
  <c r="CB279" i="69"/>
  <c r="CZ99" i="69"/>
  <c r="CZ98" i="69" s="1"/>
  <c r="CP278" i="69" l="1"/>
  <c r="CP277" i="69" s="1"/>
  <c r="CO278" i="69"/>
  <c r="CQ277" i="69"/>
  <c r="CP276" i="69"/>
  <c r="CP275" i="69" s="1"/>
  <c r="CO276" i="69"/>
  <c r="CQ275" i="69"/>
  <c r="CP274" i="69"/>
  <c r="CP273" i="69" s="1"/>
  <c r="CO274" i="69"/>
  <c r="CQ273" i="69"/>
  <c r="CP272" i="69"/>
  <c r="CO272" i="69"/>
  <c r="CP271" i="69"/>
  <c r="CO271" i="69"/>
  <c r="CP270" i="69"/>
  <c r="CO270" i="69"/>
  <c r="CQ269" i="69"/>
  <c r="CQ255" i="69" s="1"/>
  <c r="CP267" i="69"/>
  <c r="CO267" i="69"/>
  <c r="CP266" i="69"/>
  <c r="CO266" i="69"/>
  <c r="CP265" i="69"/>
  <c r="CO265" i="69"/>
  <c r="CQ264" i="69"/>
  <c r="CP263" i="69"/>
  <c r="CP262" i="69" s="1"/>
  <c r="CO263" i="69"/>
  <c r="CQ262" i="69"/>
  <c r="CP261" i="69"/>
  <c r="CP260" i="69" s="1"/>
  <c r="CO261" i="69"/>
  <c r="CQ260" i="69"/>
  <c r="CP252" i="69"/>
  <c r="CO252" i="69"/>
  <c r="CP251" i="69"/>
  <c r="CO251" i="69"/>
  <c r="CQ250" i="69"/>
  <c r="CP242" i="69"/>
  <c r="CO242" i="69"/>
  <c r="CQ241" i="69"/>
  <c r="CQ238" i="69" s="1"/>
  <c r="CQ237" i="69" s="1"/>
  <c r="CP236" i="69"/>
  <c r="CO236" i="69"/>
  <c r="CQ235" i="69"/>
  <c r="CO234" i="69"/>
  <c r="CO233" i="69"/>
  <c r="CP232" i="69"/>
  <c r="CO232" i="69"/>
  <c r="CQ231" i="69"/>
  <c r="CP230" i="69"/>
  <c r="CP229" i="69" s="1"/>
  <c r="CO230" i="69"/>
  <c r="CQ229" i="69"/>
  <c r="CP227" i="69"/>
  <c r="CP226" i="69" s="1"/>
  <c r="CP223" i="69" s="1"/>
  <c r="CO227" i="69"/>
  <c r="CQ226" i="69"/>
  <c r="CQ223" i="69" s="1"/>
  <c r="CO225" i="69"/>
  <c r="CQ224" i="69"/>
  <c r="CP224" i="69"/>
  <c r="CP215" i="69"/>
  <c r="CP214" i="69" s="1"/>
  <c r="CP213" i="69" s="1"/>
  <c r="CP212" i="69" s="1"/>
  <c r="CP210" i="69" s="1"/>
  <c r="CO215" i="69"/>
  <c r="CQ214" i="69"/>
  <c r="CQ213" i="69" s="1"/>
  <c r="CQ212" i="69" s="1"/>
  <c r="CQ210" i="69" s="1"/>
  <c r="CP211" i="69"/>
  <c r="CO211" i="69"/>
  <c r="CP209" i="69"/>
  <c r="CP208" i="69" s="1"/>
  <c r="CP207" i="69" s="1"/>
  <c r="CP206" i="69" s="1"/>
  <c r="CO209" i="69"/>
  <c r="CQ208" i="69"/>
  <c r="CP205" i="69"/>
  <c r="CP203" i="69" s="1"/>
  <c r="CP202" i="69" s="1"/>
  <c r="CP201" i="69" s="1"/>
  <c r="CO205" i="69"/>
  <c r="CO204" i="69"/>
  <c r="CQ203" i="69"/>
  <c r="CQ202" i="69" s="1"/>
  <c r="CQ201" i="69" s="1"/>
  <c r="CQ200" i="69" s="1"/>
  <c r="CP198" i="69"/>
  <c r="CP196" i="69" s="1"/>
  <c r="CO198" i="69"/>
  <c r="CP197" i="69"/>
  <c r="CO197" i="69"/>
  <c r="CQ196" i="69"/>
  <c r="CP195" i="69"/>
  <c r="CP193" i="69" s="1"/>
  <c r="CO195" i="69"/>
  <c r="CP194" i="69"/>
  <c r="CO194" i="69"/>
  <c r="CQ193" i="69"/>
  <c r="CP192" i="69"/>
  <c r="CO192" i="69"/>
  <c r="CO191" i="69"/>
  <c r="CO190" i="69"/>
  <c r="CP189" i="69"/>
  <c r="CO189" i="69"/>
  <c r="CP188" i="69"/>
  <c r="CO188" i="69"/>
  <c r="CP186" i="69"/>
  <c r="CP185" i="69" s="1"/>
  <c r="CO186" i="69"/>
  <c r="CQ185" i="69"/>
  <c r="CP177" i="69"/>
  <c r="CP176" i="69" s="1"/>
  <c r="CP175" i="69" s="1"/>
  <c r="CP174" i="69" s="1"/>
  <c r="CO177" i="69"/>
  <c r="CQ176" i="69"/>
  <c r="CP173" i="69"/>
  <c r="CP172" i="69" s="1"/>
  <c r="CO173" i="69"/>
  <c r="CQ172" i="69"/>
  <c r="CP168" i="69"/>
  <c r="CO168" i="69"/>
  <c r="CP167" i="69"/>
  <c r="CO167" i="69"/>
  <c r="CP166" i="69"/>
  <c r="CO166" i="69"/>
  <c r="CQ165" i="69"/>
  <c r="CQ164" i="69" s="1"/>
  <c r="CP159" i="69"/>
  <c r="CP158" i="69" s="1"/>
  <c r="CO159" i="69"/>
  <c r="CO158" i="69" s="1"/>
  <c r="CP157" i="69"/>
  <c r="CO157" i="69"/>
  <c r="CP156" i="69"/>
  <c r="CO156" i="69"/>
  <c r="CP155" i="69"/>
  <c r="CO155" i="69"/>
  <c r="CP154" i="69"/>
  <c r="CO154" i="69"/>
  <c r="CP153" i="69"/>
  <c r="CO153" i="69"/>
  <c r="CP152" i="69"/>
  <c r="CO152" i="69"/>
  <c r="CP151" i="69"/>
  <c r="CO151" i="69"/>
  <c r="CP150" i="69"/>
  <c r="CO150" i="69"/>
  <c r="CQ149" i="69"/>
  <c r="CP148" i="69"/>
  <c r="CP147" i="69" s="1"/>
  <c r="CO148" i="69"/>
  <c r="CQ147" i="69"/>
  <c r="CP146" i="69"/>
  <c r="CP145" i="69" s="1"/>
  <c r="CO146" i="69"/>
  <c r="CQ145" i="69"/>
  <c r="CP144" i="69"/>
  <c r="CP143" i="69" s="1"/>
  <c r="CO144" i="69"/>
  <c r="CQ143" i="69"/>
  <c r="CP132" i="69"/>
  <c r="CP131" i="69" s="1"/>
  <c r="CO132" i="69"/>
  <c r="CQ131" i="69"/>
  <c r="CP130" i="69"/>
  <c r="CP129" i="69" s="1"/>
  <c r="CO130" i="69"/>
  <c r="CQ129" i="69"/>
  <c r="CP128" i="69"/>
  <c r="CP127" i="69" s="1"/>
  <c r="CQ127" i="69"/>
  <c r="CO127" i="69"/>
  <c r="CP124" i="69"/>
  <c r="CP123" i="69" s="1"/>
  <c r="CO124" i="69"/>
  <c r="CQ123" i="69"/>
  <c r="CO122" i="69"/>
  <c r="CO121" i="69"/>
  <c r="CO119" i="69"/>
  <c r="CP117" i="69"/>
  <c r="CP116" i="69" s="1"/>
  <c r="CO117" i="69"/>
  <c r="CO115" i="69"/>
  <c r="CO114" i="69"/>
  <c r="CO113" i="69"/>
  <c r="CP112" i="69"/>
  <c r="CP111" i="69" s="1"/>
  <c r="CO112" i="69"/>
  <c r="CQ111" i="69"/>
  <c r="CO110" i="69"/>
  <c r="CP109" i="69"/>
  <c r="CP108" i="69" s="1"/>
  <c r="CO109" i="69"/>
  <c r="CP97" i="69"/>
  <c r="CP96" i="69" s="1"/>
  <c r="CP95" i="69" s="1"/>
  <c r="CO97" i="69"/>
  <c r="CQ96" i="69"/>
  <c r="CQ95" i="69" s="1"/>
  <c r="CP94" i="69"/>
  <c r="CP93" i="69" s="1"/>
  <c r="CO94" i="69"/>
  <c r="CQ93" i="69"/>
  <c r="CP92" i="69"/>
  <c r="CP91" i="69" s="1"/>
  <c r="CO92" i="69"/>
  <c r="CQ91" i="69"/>
  <c r="CO90" i="69"/>
  <c r="CP89" i="69"/>
  <c r="CP88" i="69" s="1"/>
  <c r="CO89" i="69"/>
  <c r="CQ88" i="69"/>
  <c r="CP87" i="69"/>
  <c r="CP86" i="69" s="1"/>
  <c r="CO87" i="69"/>
  <c r="CQ86" i="69"/>
  <c r="CP84" i="69"/>
  <c r="CP83" i="69" s="1"/>
  <c r="CP82" i="69" s="1"/>
  <c r="CO84" i="69"/>
  <c r="CQ83" i="69"/>
  <c r="CQ82" i="69" s="1"/>
  <c r="CP78" i="69"/>
  <c r="CP77" i="69" s="1"/>
  <c r="CP74" i="69" s="1"/>
  <c r="CP73" i="69" s="1"/>
  <c r="CP71" i="69" s="1"/>
  <c r="CO78" i="69"/>
  <c r="CQ77" i="69"/>
  <c r="CQ74" i="69" s="1"/>
  <c r="CQ73" i="69" s="1"/>
  <c r="CO76" i="69"/>
  <c r="CQ75" i="69"/>
  <c r="CP75" i="69"/>
  <c r="CP66" i="69"/>
  <c r="CP65" i="69" s="1"/>
  <c r="CP64" i="69" s="1"/>
  <c r="CP63" i="69" s="1"/>
  <c r="CO66" i="69"/>
  <c r="CQ65" i="69"/>
  <c r="CQ64" i="69" s="1"/>
  <c r="CP60" i="69"/>
  <c r="CP59" i="69" s="1"/>
  <c r="CP58" i="69" s="1"/>
  <c r="CO60" i="69"/>
  <c r="CQ59" i="69"/>
  <c r="CQ58" i="69" s="1"/>
  <c r="CP57" i="69"/>
  <c r="CO57" i="69"/>
  <c r="CP56" i="69"/>
  <c r="CO56" i="69"/>
  <c r="CP55" i="69"/>
  <c r="CO55" i="69"/>
  <c r="CP54" i="69"/>
  <c r="CO54" i="69"/>
  <c r="CP53" i="69"/>
  <c r="CO53" i="69"/>
  <c r="CP52" i="69"/>
  <c r="CO52" i="69"/>
  <c r="CQ51" i="69"/>
  <c r="CP50" i="69"/>
  <c r="CO50" i="69"/>
  <c r="CP49" i="69"/>
  <c r="CO49" i="69"/>
  <c r="CQ48" i="69"/>
  <c r="CO43" i="69"/>
  <c r="CP42" i="69"/>
  <c r="CP41" i="69" s="1"/>
  <c r="CP40" i="69" s="1"/>
  <c r="CO42" i="69"/>
  <c r="CQ41" i="69"/>
  <c r="CQ40" i="69" s="1"/>
  <c r="CP39" i="69"/>
  <c r="CO39" i="69"/>
  <c r="CP38" i="69"/>
  <c r="CO38" i="69"/>
  <c r="CP37" i="69"/>
  <c r="CO37" i="69"/>
  <c r="CP36" i="69"/>
  <c r="CO36" i="69"/>
  <c r="CP35" i="69"/>
  <c r="CO35" i="69"/>
  <c r="CQ34" i="69"/>
  <c r="CP33" i="69"/>
  <c r="CO33" i="69"/>
  <c r="CP32" i="69"/>
  <c r="CO32" i="69"/>
  <c r="CP31" i="69"/>
  <c r="CO31" i="69"/>
  <c r="CP30" i="69"/>
  <c r="CO30" i="69"/>
  <c r="CP29" i="69"/>
  <c r="CO29" i="69"/>
  <c r="CP28" i="69"/>
  <c r="CO28" i="69"/>
  <c r="CP27" i="69"/>
  <c r="CO27" i="69"/>
  <c r="CP26" i="69"/>
  <c r="CO26" i="69"/>
  <c r="CP25" i="69"/>
  <c r="CO25" i="69"/>
  <c r="CQ24" i="69"/>
  <c r="CP23" i="69"/>
  <c r="CO23" i="69"/>
  <c r="CP22" i="69"/>
  <c r="CO22" i="69"/>
  <c r="CP21" i="69"/>
  <c r="CO21" i="69"/>
  <c r="CP20" i="69"/>
  <c r="CO20" i="69"/>
  <c r="CP19" i="69"/>
  <c r="CO19" i="69"/>
  <c r="CP18" i="69"/>
  <c r="CO18" i="69"/>
  <c r="CQ17" i="69"/>
  <c r="CP16" i="69"/>
  <c r="CO16" i="69"/>
  <c r="CP15" i="69"/>
  <c r="CO15" i="69"/>
  <c r="CP14" i="69"/>
  <c r="CO14" i="69"/>
  <c r="CQ13" i="69"/>
  <c r="CP9" i="69"/>
  <c r="CO9" i="69"/>
  <c r="CT277" i="69"/>
  <c r="CU277" i="69"/>
  <c r="CR277" i="69"/>
  <c r="CS277" i="69" s="1"/>
  <c r="CT275" i="69"/>
  <c r="CR275" i="69"/>
  <c r="CT273" i="69"/>
  <c r="CR273" i="69"/>
  <c r="CS273" i="69" s="1"/>
  <c r="CR269" i="69"/>
  <c r="CR264" i="69"/>
  <c r="CT262" i="69"/>
  <c r="CR262" i="69"/>
  <c r="CS262" i="69" s="1"/>
  <c r="CT260" i="69"/>
  <c r="CU260" i="69"/>
  <c r="CW260" i="69" s="1"/>
  <c r="CR260" i="69"/>
  <c r="CS260" i="69" s="1"/>
  <c r="CU250" i="69"/>
  <c r="CW250" i="69" s="1"/>
  <c r="CW245" i="69" s="1"/>
  <c r="CR250" i="69"/>
  <c r="CU241" i="69"/>
  <c r="CR241" i="69"/>
  <c r="CT235" i="69"/>
  <c r="CR235" i="69"/>
  <c r="CT231" i="69"/>
  <c r="CR231" i="69"/>
  <c r="CS231" i="69" s="1"/>
  <c r="CT229" i="69"/>
  <c r="CR229" i="69"/>
  <c r="CS229" i="69" s="1"/>
  <c r="CT226" i="69"/>
  <c r="CT223" i="69" s="1"/>
  <c r="CU226" i="69"/>
  <c r="CR226" i="69"/>
  <c r="CU224" i="69"/>
  <c r="CW224" i="69" s="1"/>
  <c r="CT224" i="69"/>
  <c r="CR224" i="69"/>
  <c r="CS224" i="69" s="1"/>
  <c r="CT214" i="69"/>
  <c r="CT213" i="69" s="1"/>
  <c r="CT212" i="69" s="1"/>
  <c r="CT210" i="69" s="1"/>
  <c r="CU214" i="69"/>
  <c r="CR214" i="69"/>
  <c r="CS214" i="69" s="1"/>
  <c r="CT208" i="69"/>
  <c r="CT207" i="69" s="1"/>
  <c r="CT206" i="69" s="1"/>
  <c r="CU208" i="69"/>
  <c r="CR208" i="69"/>
  <c r="CR207" i="69" s="1"/>
  <c r="CR206" i="69" s="1"/>
  <c r="CT203" i="69"/>
  <c r="CT202" i="69" s="1"/>
  <c r="CT201" i="69" s="1"/>
  <c r="CR203" i="69"/>
  <c r="CT196" i="69"/>
  <c r="CR196" i="69"/>
  <c r="CT193" i="69"/>
  <c r="CR193" i="69"/>
  <c r="CS193" i="69" s="1"/>
  <c r="CS187" i="69"/>
  <c r="CT185" i="69"/>
  <c r="CU185" i="69"/>
  <c r="CW185" i="69" s="1"/>
  <c r="CR185" i="69"/>
  <c r="CS185" i="69" s="1"/>
  <c r="CT176" i="69"/>
  <c r="CT175" i="69" s="1"/>
  <c r="CT174" i="69" s="1"/>
  <c r="CU176" i="69"/>
  <c r="CR176" i="69"/>
  <c r="CR175" i="69" s="1"/>
  <c r="CR174" i="69" s="1"/>
  <c r="CT172" i="69"/>
  <c r="CU172" i="69"/>
  <c r="CW172" i="69" s="1"/>
  <c r="CR172" i="69"/>
  <c r="CS172" i="69" s="1"/>
  <c r="CU165" i="69"/>
  <c r="CW165" i="69" s="1"/>
  <c r="CR165" i="69"/>
  <c r="CR149" i="69"/>
  <c r="CT147" i="69"/>
  <c r="CR147" i="69"/>
  <c r="CS147" i="69" s="1"/>
  <c r="CT145" i="69"/>
  <c r="CR145" i="69"/>
  <c r="CS145" i="69" s="1"/>
  <c r="CT143" i="69"/>
  <c r="CU143" i="69"/>
  <c r="CW143" i="69" s="1"/>
  <c r="CR143" i="69"/>
  <c r="CT131" i="69"/>
  <c r="CR131" i="69"/>
  <c r="CT129" i="69"/>
  <c r="CR129" i="69"/>
  <c r="CS129" i="69" s="1"/>
  <c r="CT127" i="69"/>
  <c r="CR127" i="69"/>
  <c r="CT123" i="69"/>
  <c r="CR123" i="69"/>
  <c r="CT111" i="69"/>
  <c r="CR111" i="69"/>
  <c r="CU105" i="69"/>
  <c r="CU103" i="69"/>
  <c r="CT96" i="69"/>
  <c r="CT95" i="69" s="1"/>
  <c r="CU96" i="69"/>
  <c r="CR96" i="69"/>
  <c r="CT93" i="69"/>
  <c r="CU93" i="69"/>
  <c r="CW93" i="69" s="1"/>
  <c r="CR93" i="69"/>
  <c r="CT91" i="69"/>
  <c r="CU91" i="69"/>
  <c r="CW91" i="69" s="1"/>
  <c r="CR91" i="69"/>
  <c r="CT88" i="69"/>
  <c r="CU88" i="69"/>
  <c r="CW88" i="69" s="1"/>
  <c r="CR88" i="69"/>
  <c r="CT86" i="69"/>
  <c r="CU86" i="69"/>
  <c r="CW86" i="69" s="1"/>
  <c r="CR86" i="69"/>
  <c r="CS86" i="69" s="1"/>
  <c r="CT83" i="69"/>
  <c r="CT82" i="69" s="1"/>
  <c r="CU83" i="69"/>
  <c r="CR83" i="69"/>
  <c r="CT77" i="69"/>
  <c r="CT74" i="69" s="1"/>
  <c r="CT73" i="69" s="1"/>
  <c r="CT71" i="69" s="1"/>
  <c r="CU77" i="69"/>
  <c r="CR77" i="69"/>
  <c r="CU75" i="69"/>
  <c r="CW75" i="69" s="1"/>
  <c r="CT75" i="69"/>
  <c r="CR75" i="69"/>
  <c r="CS75" i="69" s="1"/>
  <c r="CT65" i="69"/>
  <c r="CT64" i="69" s="1"/>
  <c r="CT63" i="69" s="1"/>
  <c r="CR65" i="69"/>
  <c r="CS65" i="69" s="1"/>
  <c r="CT59" i="69"/>
  <c r="CT58" i="69" s="1"/>
  <c r="CR59" i="69"/>
  <c r="CR51" i="69"/>
  <c r="CR48" i="69"/>
  <c r="CT41" i="69"/>
  <c r="CT40" i="69" s="1"/>
  <c r="CR41" i="69"/>
  <c r="CS41" i="69" s="1"/>
  <c r="CR34" i="69"/>
  <c r="CS34" i="69" s="1"/>
  <c r="CR24" i="69"/>
  <c r="CS24" i="69" s="1"/>
  <c r="CR17" i="69"/>
  <c r="CS17" i="69" s="1"/>
  <c r="CR13" i="69"/>
  <c r="CS13" i="69" s="1"/>
  <c r="CW164" i="69" l="1"/>
  <c r="CU213" i="69"/>
  <c r="CW214" i="69"/>
  <c r="CU82" i="69"/>
  <c r="CW82" i="69" s="1"/>
  <c r="CW83" i="69"/>
  <c r="CU238" i="69"/>
  <c r="CU237" i="69" s="1"/>
  <c r="CW241" i="69"/>
  <c r="CW238" i="69" s="1"/>
  <c r="CW237" i="69" s="1"/>
  <c r="CX241" i="69"/>
  <c r="CX238" i="69" s="1"/>
  <c r="CX237" i="69" s="1"/>
  <c r="CX220" i="69" s="1"/>
  <c r="CU95" i="69"/>
  <c r="CW95" i="69" s="1"/>
  <c r="CW96" i="69"/>
  <c r="CU223" i="69"/>
  <c r="CW223" i="69" s="1"/>
  <c r="CW226" i="69"/>
  <c r="CU268" i="69"/>
  <c r="CW268" i="69" s="1"/>
  <c r="CW277" i="69"/>
  <c r="CU74" i="69"/>
  <c r="CW77" i="69"/>
  <c r="CU175" i="69"/>
  <c r="CW176" i="69"/>
  <c r="CU207" i="69"/>
  <c r="CW208" i="69"/>
  <c r="CS51" i="69"/>
  <c r="CS275" i="69"/>
  <c r="CS203" i="69"/>
  <c r="CO108" i="69"/>
  <c r="CS93" i="69"/>
  <c r="CS127" i="69"/>
  <c r="CS235" i="69"/>
  <c r="CS269" i="69"/>
  <c r="CS91" i="69"/>
  <c r="CS123" i="69"/>
  <c r="CQ107" i="69"/>
  <c r="CQ101" i="69" s="1"/>
  <c r="CS143" i="69"/>
  <c r="CT107" i="69"/>
  <c r="CT101" i="69" s="1"/>
  <c r="CR247" i="69"/>
  <c r="CR246" i="69" s="1"/>
  <c r="CR243" i="69" s="1"/>
  <c r="CR245" i="69"/>
  <c r="CQ247" i="69"/>
  <c r="CQ246" i="69" s="1"/>
  <c r="CQ243" i="69" s="1"/>
  <c r="CQ245" i="69"/>
  <c r="CS48" i="69"/>
  <c r="CS264" i="69"/>
  <c r="CS149" i="69"/>
  <c r="CS131" i="69"/>
  <c r="CS196" i="69"/>
  <c r="CS88" i="69"/>
  <c r="CP107" i="69"/>
  <c r="CP101" i="69" s="1"/>
  <c r="CP187" i="69"/>
  <c r="CP184" i="69" s="1"/>
  <c r="CP183" i="69" s="1"/>
  <c r="CP181" i="69" s="1"/>
  <c r="CO116" i="69"/>
  <c r="CR107" i="69"/>
  <c r="CR101" i="69" s="1"/>
  <c r="CS111" i="69"/>
  <c r="CS165" i="69"/>
  <c r="CS164" i="69" s="1"/>
  <c r="CR164" i="69"/>
  <c r="CR163" i="69" s="1"/>
  <c r="CU164" i="69"/>
  <c r="CU163" i="69" s="1"/>
  <c r="CO187" i="69"/>
  <c r="CS241" i="69"/>
  <c r="CS238" i="69" s="1"/>
  <c r="CS237" i="69" s="1"/>
  <c r="CR238" i="69"/>
  <c r="CR237" i="69" s="1"/>
  <c r="CT241" i="69"/>
  <c r="CT238" i="69" s="1"/>
  <c r="CT237" i="69" s="1"/>
  <c r="CR223" i="69"/>
  <c r="CS223" i="69" s="1"/>
  <c r="CS226" i="69"/>
  <c r="CS250" i="69"/>
  <c r="CR74" i="69"/>
  <c r="CS74" i="69" s="1"/>
  <c r="CS77" i="69"/>
  <c r="CR82" i="69"/>
  <c r="CS82" i="69" s="1"/>
  <c r="CS83" i="69"/>
  <c r="CR58" i="69"/>
  <c r="CS58" i="69" s="1"/>
  <c r="CS59" i="69"/>
  <c r="CR95" i="69"/>
  <c r="CS95" i="69" s="1"/>
  <c r="CS96" i="69"/>
  <c r="CQ207" i="69"/>
  <c r="CS208" i="69"/>
  <c r="CQ63" i="69"/>
  <c r="CQ62" i="69" s="1"/>
  <c r="CQ175" i="69"/>
  <c r="CQ174" i="69" s="1"/>
  <c r="CS176" i="69"/>
  <c r="CU245" i="69"/>
  <c r="CU247" i="69"/>
  <c r="CP17" i="69"/>
  <c r="CP250" i="69"/>
  <c r="CT250" i="69"/>
  <c r="CU140" i="69"/>
  <c r="CW140" i="69" s="1"/>
  <c r="CP24" i="69"/>
  <c r="CU102" i="69"/>
  <c r="CQ259" i="69"/>
  <c r="CQ139" i="69"/>
  <c r="CQ142" i="69"/>
  <c r="CQ141" i="69" s="1"/>
  <c r="CQ138" i="69" s="1"/>
  <c r="CT149" i="69"/>
  <c r="CT142" i="69" s="1"/>
  <c r="CT141" i="69" s="1"/>
  <c r="CT138" i="69" s="1"/>
  <c r="CQ140" i="69"/>
  <c r="CP149" i="69"/>
  <c r="CP139" i="69" s="1"/>
  <c r="CP34" i="69"/>
  <c r="CT264" i="69"/>
  <c r="CT259" i="69" s="1"/>
  <c r="CQ199" i="69"/>
  <c r="CT24" i="69"/>
  <c r="CU47" i="69"/>
  <c r="CT51" i="69"/>
  <c r="CT165" i="69"/>
  <c r="CT184" i="69"/>
  <c r="CT183" i="69" s="1"/>
  <c r="CT181" i="69" s="1"/>
  <c r="CT269" i="69"/>
  <c r="CT255" i="69" s="1"/>
  <c r="CQ12" i="69"/>
  <c r="CQ11" i="69" s="1"/>
  <c r="CQ10" i="69" s="1"/>
  <c r="CQ184" i="69"/>
  <c r="CQ183" i="69" s="1"/>
  <c r="CQ181" i="69" s="1"/>
  <c r="CP13" i="69"/>
  <c r="CQ85" i="69"/>
  <c r="CQ81" i="69" s="1"/>
  <c r="CQ79" i="69" s="1"/>
  <c r="CP200" i="69"/>
  <c r="CP199" i="69" s="1"/>
  <c r="CQ268" i="69"/>
  <c r="CQ228" i="69"/>
  <c r="CQ222" i="69" s="1"/>
  <c r="CP264" i="69"/>
  <c r="CP257" i="69" s="1"/>
  <c r="CP269" i="69"/>
  <c r="CP268" i="69" s="1"/>
  <c r="CT140" i="69"/>
  <c r="CR142" i="69"/>
  <c r="CQ71" i="69"/>
  <c r="CQ72" i="69"/>
  <c r="CT13" i="69"/>
  <c r="CT34" i="69"/>
  <c r="CR213" i="69"/>
  <c r="CS213" i="69" s="1"/>
  <c r="CU259" i="69"/>
  <c r="CW259" i="69" s="1"/>
  <c r="CT17" i="69"/>
  <c r="CR40" i="69"/>
  <c r="CS40" i="69" s="1"/>
  <c r="CU85" i="69"/>
  <c r="CR85" i="69"/>
  <c r="CR202" i="69"/>
  <c r="CQ47" i="69"/>
  <c r="CQ257" i="69"/>
  <c r="CP48" i="69"/>
  <c r="CP51" i="69"/>
  <c r="CQ126" i="69"/>
  <c r="CQ125" i="69" s="1"/>
  <c r="CP165" i="69"/>
  <c r="CR47" i="69"/>
  <c r="CR184" i="69"/>
  <c r="CR255" i="69"/>
  <c r="CS255" i="69" s="1"/>
  <c r="CR139" i="69"/>
  <c r="CR228" i="69"/>
  <c r="CR257" i="69"/>
  <c r="CR268" i="69"/>
  <c r="CS268" i="69" s="1"/>
  <c r="CR12" i="69"/>
  <c r="CR64" i="69"/>
  <c r="CR63" i="69" s="1"/>
  <c r="CR73" i="69"/>
  <c r="CS73" i="69" s="1"/>
  <c r="CR259" i="69"/>
  <c r="CT200" i="69"/>
  <c r="CT48" i="69"/>
  <c r="CU107" i="69"/>
  <c r="CU222" i="69"/>
  <c r="CW222" i="69" s="1"/>
  <c r="CU142" i="69"/>
  <c r="CU139" i="69"/>
  <c r="CW139" i="69" s="1"/>
  <c r="CU184" i="69"/>
  <c r="CU255" i="69"/>
  <c r="CW255" i="69" s="1"/>
  <c r="CT61" i="69"/>
  <c r="CT62" i="69"/>
  <c r="CP62" i="69"/>
  <c r="CP61" i="69"/>
  <c r="CP85" i="69"/>
  <c r="CP81" i="69" s="1"/>
  <c r="CP79" i="69" s="1"/>
  <c r="CP140" i="69"/>
  <c r="CP126" i="69"/>
  <c r="CP125" i="69" s="1"/>
  <c r="CP255" i="69"/>
  <c r="CT85" i="69"/>
  <c r="CT81" i="69" s="1"/>
  <c r="CT79" i="69" s="1"/>
  <c r="CT126" i="69"/>
  <c r="CT125" i="69" s="1"/>
  <c r="CR126" i="69"/>
  <c r="CR140" i="69"/>
  <c r="CU257" i="69"/>
  <c r="CW257" i="69" s="1"/>
  <c r="CS140" i="69" l="1"/>
  <c r="CX137" i="69"/>
  <c r="CX5" i="69" s="1"/>
  <c r="CU183" i="69"/>
  <c r="CU182" i="69" s="1"/>
  <c r="CW184" i="69"/>
  <c r="CU46" i="69"/>
  <c r="CW46" i="69" s="1"/>
  <c r="CW47" i="69"/>
  <c r="CU246" i="69"/>
  <c r="CW246" i="69" s="1"/>
  <c r="CW247" i="69"/>
  <c r="CU212" i="69"/>
  <c r="CW213" i="69"/>
  <c r="CU81" i="69"/>
  <c r="CW85" i="69"/>
  <c r="CU73" i="69"/>
  <c r="CW74" i="69"/>
  <c r="CP259" i="69"/>
  <c r="CU141" i="69"/>
  <c r="CW142" i="69"/>
  <c r="CU174" i="69"/>
  <c r="CU161" i="69" s="1"/>
  <c r="CW161" i="69" s="1"/>
  <c r="CW175" i="69"/>
  <c r="CW174" i="69" s="1"/>
  <c r="CU243" i="69"/>
  <c r="CW243" i="69" s="1"/>
  <c r="CW163" i="69"/>
  <c r="CU206" i="69"/>
  <c r="CW206" i="69" s="1"/>
  <c r="CW207" i="69"/>
  <c r="CS257" i="69"/>
  <c r="CS47" i="69"/>
  <c r="CS259" i="69"/>
  <c r="CS126" i="69"/>
  <c r="CS12" i="69"/>
  <c r="CS184" i="69"/>
  <c r="CS107" i="69"/>
  <c r="CS101" i="69" s="1"/>
  <c r="CS139" i="69"/>
  <c r="CP245" i="69"/>
  <c r="CP247" i="69"/>
  <c r="CP246" i="69" s="1"/>
  <c r="CP243" i="69" s="1"/>
  <c r="CT245" i="69"/>
  <c r="CT247" i="69"/>
  <c r="CT246" i="69" s="1"/>
  <c r="CT243" i="69" s="1"/>
  <c r="CT199" i="69"/>
  <c r="CP164" i="69"/>
  <c r="CP163" i="69" s="1"/>
  <c r="CP161" i="69" s="1"/>
  <c r="CT164" i="69"/>
  <c r="CT163" i="69" s="1"/>
  <c r="CT161" i="69" s="1"/>
  <c r="CR201" i="69"/>
  <c r="CS201" i="69" s="1"/>
  <c r="CS202" i="69"/>
  <c r="CR81" i="69"/>
  <c r="CS81" i="69" s="1"/>
  <c r="CS85" i="69"/>
  <c r="CS246" i="69"/>
  <c r="CS247" i="69"/>
  <c r="CR222" i="69"/>
  <c r="CS222" i="69" s="1"/>
  <c r="CS228" i="69"/>
  <c r="CS64" i="69"/>
  <c r="CQ163" i="69"/>
  <c r="CS163" i="69" s="1"/>
  <c r="CR141" i="69"/>
  <c r="CS141" i="69" s="1"/>
  <c r="CS142" i="69"/>
  <c r="CQ206" i="69"/>
  <c r="CS206" i="69" s="1"/>
  <c r="CS207" i="69"/>
  <c r="CQ61" i="69"/>
  <c r="CS63" i="69"/>
  <c r="CS175" i="69"/>
  <c r="CS174" i="69" s="1"/>
  <c r="CT99" i="69"/>
  <c r="CT98" i="69" s="1"/>
  <c r="CR258" i="69"/>
  <c r="CR254" i="69" s="1"/>
  <c r="CT257" i="69"/>
  <c r="CU101" i="69"/>
  <c r="CU99" i="69" s="1"/>
  <c r="CQ99" i="69"/>
  <c r="CQ98" i="69" s="1"/>
  <c r="CR11" i="69"/>
  <c r="CP142" i="69"/>
  <c r="CP141" i="69" s="1"/>
  <c r="CP138" i="69" s="1"/>
  <c r="CT47" i="69"/>
  <c r="CT44" i="69" s="1"/>
  <c r="CQ258" i="69"/>
  <c r="CQ254" i="69" s="1"/>
  <c r="CQ253" i="69" s="1"/>
  <c r="CU80" i="69"/>
  <c r="CP12" i="69"/>
  <c r="CP11" i="69" s="1"/>
  <c r="CP8" i="69" s="1"/>
  <c r="CT12" i="69"/>
  <c r="CT11" i="69" s="1"/>
  <c r="CT8" i="69" s="1"/>
  <c r="CT139" i="69"/>
  <c r="CT268" i="69"/>
  <c r="CT258" i="69" s="1"/>
  <c r="CT254" i="69" s="1"/>
  <c r="CT253" i="69" s="1"/>
  <c r="CU258" i="69"/>
  <c r="CP258" i="69"/>
  <c r="CP254" i="69" s="1"/>
  <c r="CP253" i="69" s="1"/>
  <c r="CQ80" i="69"/>
  <c r="CQ182" i="69"/>
  <c r="CU45" i="69"/>
  <c r="CW45" i="69" s="1"/>
  <c r="CU44" i="69"/>
  <c r="CW44" i="69" s="1"/>
  <c r="CQ8" i="69"/>
  <c r="CR212" i="69"/>
  <c r="CS212" i="69" s="1"/>
  <c r="CQ44" i="69"/>
  <c r="CQ46" i="69"/>
  <c r="CQ45" i="69"/>
  <c r="CP47" i="69"/>
  <c r="CR61" i="69"/>
  <c r="CR62" i="69"/>
  <c r="CS62" i="69" s="1"/>
  <c r="CR183" i="69"/>
  <c r="CS183" i="69" s="1"/>
  <c r="CR46" i="69"/>
  <c r="CR45" i="69"/>
  <c r="CR44" i="69"/>
  <c r="CR72" i="69"/>
  <c r="CS72" i="69" s="1"/>
  <c r="CR71" i="69"/>
  <c r="CS71" i="69" s="1"/>
  <c r="CU8" i="69"/>
  <c r="CW8" i="69" s="1"/>
  <c r="CU10" i="69"/>
  <c r="CP99" i="69"/>
  <c r="CR162" i="69"/>
  <c r="CR161" i="69"/>
  <c r="CR125" i="69"/>
  <c r="CS125" i="69" s="1"/>
  <c r="CU162" i="69" l="1"/>
  <c r="CR80" i="69"/>
  <c r="CU254" i="69"/>
  <c r="CW258" i="69"/>
  <c r="CU181" i="69"/>
  <c r="CW181" i="69" s="1"/>
  <c r="CW183" i="69"/>
  <c r="CW73" i="69"/>
  <c r="CU72" i="69"/>
  <c r="CU71" i="69"/>
  <c r="CW71" i="69" s="1"/>
  <c r="CU210" i="69"/>
  <c r="CW212" i="69"/>
  <c r="CW10" i="69"/>
  <c r="CX10" i="69"/>
  <c r="CQ162" i="69"/>
  <c r="CX182" i="69"/>
  <c r="CW182" i="69"/>
  <c r="CQ161" i="69"/>
  <c r="CU79" i="69"/>
  <c r="CW79" i="69" s="1"/>
  <c r="CW81" i="69"/>
  <c r="CX80" i="69"/>
  <c r="CW80" i="69"/>
  <c r="CX162" i="69"/>
  <c r="CW162" i="69"/>
  <c r="CU138" i="69"/>
  <c r="CW138" i="69" s="1"/>
  <c r="CW141" i="69"/>
  <c r="CU98" i="69"/>
  <c r="CW98" i="69" s="1"/>
  <c r="CW99" i="69"/>
  <c r="CS80" i="69"/>
  <c r="CS254" i="69"/>
  <c r="CR79" i="69"/>
  <c r="CS79" i="69" s="1"/>
  <c r="CR138" i="69"/>
  <c r="CS138" i="69" s="1"/>
  <c r="CR199" i="69"/>
  <c r="CS199" i="69" s="1"/>
  <c r="CR200" i="69"/>
  <c r="CS200" i="69" s="1"/>
  <c r="CT10" i="69"/>
  <c r="CS46" i="69"/>
  <c r="CS44" i="69"/>
  <c r="CS45" i="69"/>
  <c r="CT80" i="69"/>
  <c r="CS243" i="69"/>
  <c r="CS162" i="69"/>
  <c r="CS61" i="69"/>
  <c r="CS161" i="69"/>
  <c r="CS258" i="69"/>
  <c r="CT182" i="69"/>
  <c r="CT162" i="69"/>
  <c r="CR8" i="69"/>
  <c r="CS8" i="69" s="1"/>
  <c r="CS11" i="69"/>
  <c r="CU100" i="69"/>
  <c r="CR99" i="69"/>
  <c r="CS99" i="69" s="1"/>
  <c r="CQ100" i="69"/>
  <c r="CR10" i="69"/>
  <c r="CS10" i="69" s="1"/>
  <c r="CT45" i="69"/>
  <c r="CT46" i="69"/>
  <c r="CT7" i="69"/>
  <c r="CP46" i="69"/>
  <c r="CP44" i="69"/>
  <c r="CP7" i="69" s="1"/>
  <c r="CP45" i="69"/>
  <c r="CR210" i="69"/>
  <c r="CS210" i="69" s="1"/>
  <c r="CQ7" i="69"/>
  <c r="CR182" i="69"/>
  <c r="CS182" i="69" s="1"/>
  <c r="CR181" i="69"/>
  <c r="CS181" i="69" s="1"/>
  <c r="CP98" i="69"/>
  <c r="CR253" i="69"/>
  <c r="CS253" i="69" s="1"/>
  <c r="CR100" i="69"/>
  <c r="CR7" i="69" l="1"/>
  <c r="CS7" i="69" s="1"/>
  <c r="CU7" i="69"/>
  <c r="CW7" i="69" s="1"/>
  <c r="CW210" i="69"/>
  <c r="CW72" i="69"/>
  <c r="CX72" i="69"/>
  <c r="CT72" i="69"/>
  <c r="CU253" i="69"/>
  <c r="CW253" i="69" s="1"/>
  <c r="CW254" i="69"/>
  <c r="CX100" i="69"/>
  <c r="CW100" i="69"/>
  <c r="CS100" i="69"/>
  <c r="CR98" i="69"/>
  <c r="CS98" i="69" s="1"/>
  <c r="CT100" i="69"/>
  <c r="DB277" i="69"/>
  <c r="DA277" i="69"/>
  <c r="CZ277" i="69"/>
  <c r="CZ268" i="69" s="1"/>
  <c r="CZ258" i="69" s="1"/>
  <c r="CZ255" i="69"/>
  <c r="DB255" i="69"/>
  <c r="DB250" i="69"/>
  <c r="DA250" i="69"/>
  <c r="CZ250" i="69"/>
  <c r="DB241" i="69"/>
  <c r="DB237" i="69" s="1"/>
  <c r="DA241" i="69"/>
  <c r="DA237" i="69" s="1"/>
  <c r="CZ241" i="69"/>
  <c r="DB235" i="69"/>
  <c r="DA235" i="69"/>
  <c r="DB231" i="69"/>
  <c r="DA231" i="69"/>
  <c r="DB229" i="69"/>
  <c r="DA229" i="69"/>
  <c r="CZ229" i="69"/>
  <c r="DB226" i="69"/>
  <c r="DB223" i="69" s="1"/>
  <c r="DA226" i="69"/>
  <c r="DA223" i="69" s="1"/>
  <c r="CZ226" i="69"/>
  <c r="CZ223" i="69" s="1"/>
  <c r="DB224" i="69"/>
  <c r="DA224" i="69"/>
  <c r="CZ224" i="69"/>
  <c r="DB214" i="69"/>
  <c r="DB213" i="69" s="1"/>
  <c r="DB212" i="69" s="1"/>
  <c r="DB210" i="69" s="1"/>
  <c r="DA214" i="69"/>
  <c r="DA213" i="69" s="1"/>
  <c r="DA212" i="69" s="1"/>
  <c r="DA210" i="69" s="1"/>
  <c r="CZ214" i="69"/>
  <c r="CZ213" i="69" s="1"/>
  <c r="CZ212" i="69" s="1"/>
  <c r="CZ210" i="69" s="1"/>
  <c r="DB208" i="69"/>
  <c r="DB207" i="69" s="1"/>
  <c r="DB206" i="69" s="1"/>
  <c r="DA208" i="69"/>
  <c r="DA207" i="69" s="1"/>
  <c r="DA206" i="69" s="1"/>
  <c r="CZ208" i="69"/>
  <c r="CZ207" i="69" s="1"/>
  <c r="CZ206" i="69" s="1"/>
  <c r="DB185" i="69"/>
  <c r="DA185" i="69"/>
  <c r="CZ185" i="69"/>
  <c r="DB176" i="69"/>
  <c r="DB174" i="69" s="1"/>
  <c r="DA176" i="69"/>
  <c r="DA174" i="69" s="1"/>
  <c r="CZ176" i="69"/>
  <c r="CZ175" i="69" s="1"/>
  <c r="CZ174" i="69" s="1"/>
  <c r="DB172" i="69"/>
  <c r="DA172" i="69"/>
  <c r="CZ172" i="69"/>
  <c r="DB165" i="69"/>
  <c r="DA165" i="69"/>
  <c r="CZ165" i="69"/>
  <c r="CL278" i="69"/>
  <c r="CL277" i="69" s="1"/>
  <c r="CK278" i="69"/>
  <c r="CM277" i="69"/>
  <c r="CL276" i="69"/>
  <c r="CL275" i="69" s="1"/>
  <c r="CK276" i="69"/>
  <c r="CM275" i="69"/>
  <c r="CL274" i="69"/>
  <c r="CL273" i="69" s="1"/>
  <c r="CK274" i="69"/>
  <c r="CM273" i="69"/>
  <c r="CL272" i="69"/>
  <c r="CK272" i="69"/>
  <c r="CL271" i="69"/>
  <c r="CK271" i="69"/>
  <c r="CL270" i="69"/>
  <c r="CK270" i="69"/>
  <c r="CM269" i="69"/>
  <c r="CL267" i="69"/>
  <c r="CK267" i="69"/>
  <c r="CL266" i="69"/>
  <c r="CK266" i="69"/>
  <c r="CL265" i="69"/>
  <c r="CK265" i="69"/>
  <c r="CM264" i="69"/>
  <c r="CL263" i="69"/>
  <c r="CL262" i="69" s="1"/>
  <c r="CK263" i="69"/>
  <c r="CM262" i="69"/>
  <c r="CL261" i="69"/>
  <c r="CL260" i="69" s="1"/>
  <c r="CK261" i="69"/>
  <c r="CM260" i="69"/>
  <c r="CL252" i="69"/>
  <c r="CK252" i="69"/>
  <c r="CL251" i="69"/>
  <c r="CK251" i="69"/>
  <c r="CM250" i="69"/>
  <c r="CL242" i="69"/>
  <c r="CK242" i="69"/>
  <c r="CM241" i="69"/>
  <c r="CM238" i="69" s="1"/>
  <c r="CM237" i="69" s="1"/>
  <c r="CL236" i="69"/>
  <c r="CK236" i="69"/>
  <c r="CM235" i="69"/>
  <c r="CK234" i="69"/>
  <c r="CK233" i="69"/>
  <c r="CL232" i="69"/>
  <c r="CK232" i="69"/>
  <c r="CM231" i="69"/>
  <c r="CL230" i="69"/>
  <c r="CL229" i="69" s="1"/>
  <c r="CK230" i="69"/>
  <c r="CM229" i="69"/>
  <c r="CL227" i="69"/>
  <c r="CL226" i="69" s="1"/>
  <c r="CL223" i="69" s="1"/>
  <c r="CK227" i="69"/>
  <c r="CM226" i="69"/>
  <c r="CK225" i="69"/>
  <c r="CM224" i="69"/>
  <c r="CL224" i="69"/>
  <c r="CL215" i="69"/>
  <c r="CL214" i="69" s="1"/>
  <c r="CL213" i="69" s="1"/>
  <c r="CL212" i="69" s="1"/>
  <c r="CL210" i="69" s="1"/>
  <c r="CK215" i="69"/>
  <c r="CM214" i="69"/>
  <c r="CL211" i="69"/>
  <c r="CK211" i="69"/>
  <c r="CL209" i="69"/>
  <c r="CL208" i="69" s="1"/>
  <c r="CL207" i="69" s="1"/>
  <c r="CL206" i="69" s="1"/>
  <c r="CK209" i="69"/>
  <c r="CM208" i="69"/>
  <c r="CO208" i="69" s="1"/>
  <c r="CL205" i="69"/>
  <c r="CL203" i="69" s="1"/>
  <c r="CL202" i="69" s="1"/>
  <c r="CL201" i="69" s="1"/>
  <c r="CK205" i="69"/>
  <c r="CK204" i="69"/>
  <c r="CM203" i="69"/>
  <c r="CM202" i="69" s="1"/>
  <c r="CM201" i="69" s="1"/>
  <c r="CM200" i="69" s="1"/>
  <c r="CL198" i="69"/>
  <c r="CL196" i="69" s="1"/>
  <c r="CK198" i="69"/>
  <c r="CL197" i="69"/>
  <c r="CK197" i="69"/>
  <c r="CM196" i="69"/>
  <c r="CL195" i="69"/>
  <c r="CL193" i="69" s="1"/>
  <c r="CK195" i="69"/>
  <c r="CL194" i="69"/>
  <c r="CK194" i="69"/>
  <c r="CM193" i="69"/>
  <c r="CL192" i="69"/>
  <c r="CK192" i="69"/>
  <c r="CK191" i="69"/>
  <c r="CK190" i="69"/>
  <c r="CL189" i="69"/>
  <c r="CK189" i="69"/>
  <c r="CL188" i="69"/>
  <c r="CK188" i="69"/>
  <c r="CL186" i="69"/>
  <c r="CL185" i="69" s="1"/>
  <c r="CK186" i="69"/>
  <c r="CM185" i="69"/>
  <c r="CL177" i="69"/>
  <c r="CL176" i="69" s="1"/>
  <c r="CL175" i="69" s="1"/>
  <c r="CL174" i="69" s="1"/>
  <c r="CK177" i="69"/>
  <c r="CM176" i="69"/>
  <c r="CO176" i="69" s="1"/>
  <c r="CL173" i="69"/>
  <c r="CL172" i="69" s="1"/>
  <c r="CK173" i="69"/>
  <c r="CL168" i="69"/>
  <c r="CK168" i="69"/>
  <c r="CL167" i="69"/>
  <c r="CK167" i="69"/>
  <c r="CL166" i="69"/>
  <c r="CK166" i="69"/>
  <c r="CM165" i="69"/>
  <c r="CM164" i="69" s="1"/>
  <c r="CL159" i="69"/>
  <c r="CL158" i="69" s="1"/>
  <c r="CK159" i="69"/>
  <c r="CK158" i="69" s="1"/>
  <c r="CL157" i="69"/>
  <c r="CK157" i="69"/>
  <c r="CL156" i="69"/>
  <c r="CK156" i="69"/>
  <c r="CL155" i="69"/>
  <c r="CK155" i="69"/>
  <c r="CL154" i="69"/>
  <c r="CK154" i="69"/>
  <c r="CL153" i="69"/>
  <c r="CK153" i="69"/>
  <c r="CL152" i="69"/>
  <c r="CK152" i="69"/>
  <c r="CL151" i="69"/>
  <c r="CK151" i="69"/>
  <c r="CL150" i="69"/>
  <c r="CK150" i="69"/>
  <c r="CM149" i="69"/>
  <c r="CL148" i="69"/>
  <c r="CL147" i="69" s="1"/>
  <c r="CK148" i="69"/>
  <c r="CM147" i="69"/>
  <c r="CL146" i="69"/>
  <c r="CL145" i="69" s="1"/>
  <c r="CK146" i="69"/>
  <c r="CM145" i="69"/>
  <c r="CL144" i="69"/>
  <c r="CL143" i="69" s="1"/>
  <c r="CK144" i="69"/>
  <c r="CM143" i="69"/>
  <c r="CL132" i="69"/>
  <c r="CL131" i="69" s="1"/>
  <c r="CK132" i="69"/>
  <c r="CM131" i="69"/>
  <c r="CL130" i="69"/>
  <c r="CL129" i="69" s="1"/>
  <c r="CK130" i="69"/>
  <c r="CM129" i="69"/>
  <c r="CL128" i="69"/>
  <c r="CL127" i="69" s="1"/>
  <c r="CM127" i="69"/>
  <c r="CK127" i="69"/>
  <c r="CL124" i="69"/>
  <c r="CL123" i="69" s="1"/>
  <c r="CK124" i="69"/>
  <c r="CM123" i="69"/>
  <c r="CK122" i="69"/>
  <c r="CK121" i="69"/>
  <c r="CK119" i="69"/>
  <c r="CL117" i="69"/>
  <c r="CL116" i="69" s="1"/>
  <c r="CK117" i="69"/>
  <c r="CK115" i="69"/>
  <c r="CK114" i="69"/>
  <c r="CK113" i="69"/>
  <c r="CL112" i="69"/>
  <c r="CL111" i="69" s="1"/>
  <c r="CK112" i="69"/>
  <c r="CM111" i="69"/>
  <c r="CK110" i="69"/>
  <c r="CL109" i="69"/>
  <c r="CL108" i="69" s="1"/>
  <c r="CK109" i="69"/>
  <c r="CL97" i="69"/>
  <c r="CL96" i="69" s="1"/>
  <c r="CL95" i="69" s="1"/>
  <c r="CK97" i="69"/>
  <c r="CM96" i="69"/>
  <c r="CL94" i="69"/>
  <c r="CL93" i="69" s="1"/>
  <c r="CK94" i="69"/>
  <c r="CM93" i="69"/>
  <c r="CL92" i="69"/>
  <c r="CL91" i="69" s="1"/>
  <c r="CK92" i="69"/>
  <c r="CM91" i="69"/>
  <c r="CK90" i="69"/>
  <c r="CL89" i="69"/>
  <c r="CL88" i="69" s="1"/>
  <c r="CK89" i="69"/>
  <c r="CM88" i="69"/>
  <c r="CL87" i="69"/>
  <c r="CL86" i="69" s="1"/>
  <c r="CK87" i="69"/>
  <c r="CM86" i="69"/>
  <c r="CL84" i="69"/>
  <c r="CL83" i="69" s="1"/>
  <c r="CL82" i="69" s="1"/>
  <c r="CK84" i="69"/>
  <c r="CM83" i="69"/>
  <c r="CM82" i="69" s="1"/>
  <c r="CL78" i="69"/>
  <c r="CL77" i="69" s="1"/>
  <c r="CL74" i="69" s="1"/>
  <c r="CL73" i="69" s="1"/>
  <c r="CL71" i="69" s="1"/>
  <c r="CK78" i="69"/>
  <c r="CM77" i="69"/>
  <c r="CM74" i="69" s="1"/>
  <c r="CK76" i="69"/>
  <c r="CM75" i="69"/>
  <c r="CL75" i="69"/>
  <c r="CL66" i="69"/>
  <c r="CL65" i="69" s="1"/>
  <c r="CL64" i="69" s="1"/>
  <c r="CL63" i="69" s="1"/>
  <c r="CK66" i="69"/>
  <c r="CM65" i="69"/>
  <c r="CM64" i="69" s="1"/>
  <c r="CO64" i="69" s="1"/>
  <c r="CL60" i="69"/>
  <c r="CL59" i="69" s="1"/>
  <c r="CL58" i="69" s="1"/>
  <c r="CK60" i="69"/>
  <c r="CM59" i="69"/>
  <c r="CM58" i="69" s="1"/>
  <c r="CL57" i="69"/>
  <c r="CK57" i="69"/>
  <c r="CL56" i="69"/>
  <c r="CK56" i="69"/>
  <c r="CL55" i="69"/>
  <c r="CK55" i="69"/>
  <c r="CL54" i="69"/>
  <c r="CK54" i="69"/>
  <c r="CL53" i="69"/>
  <c r="CK53" i="69"/>
  <c r="CL52" i="69"/>
  <c r="CK52" i="69"/>
  <c r="CM51" i="69"/>
  <c r="CL50" i="69"/>
  <c r="CK50" i="69"/>
  <c r="CL49" i="69"/>
  <c r="CK49" i="69"/>
  <c r="CM48" i="69"/>
  <c r="CK43" i="69"/>
  <c r="CL42" i="69"/>
  <c r="CL41" i="69" s="1"/>
  <c r="CL40" i="69" s="1"/>
  <c r="CK42" i="69"/>
  <c r="CM41" i="69"/>
  <c r="CM40" i="69" s="1"/>
  <c r="CL39" i="69"/>
  <c r="CK39" i="69"/>
  <c r="CL38" i="69"/>
  <c r="CK38" i="69"/>
  <c r="CL37" i="69"/>
  <c r="CK37" i="69"/>
  <c r="CL36" i="69"/>
  <c r="CK36" i="69"/>
  <c r="CL35" i="69"/>
  <c r="CK35" i="69"/>
  <c r="CM34" i="69"/>
  <c r="CL33" i="69"/>
  <c r="CK33" i="69"/>
  <c r="CL32" i="69"/>
  <c r="CK32" i="69"/>
  <c r="CL31" i="69"/>
  <c r="CK31" i="69"/>
  <c r="CL30" i="69"/>
  <c r="CK30" i="69"/>
  <c r="CL29" i="69"/>
  <c r="CK29" i="69"/>
  <c r="CL28" i="69"/>
  <c r="CK28" i="69"/>
  <c r="CL27" i="69"/>
  <c r="CK27" i="69"/>
  <c r="CL26" i="69"/>
  <c r="CK26" i="69"/>
  <c r="CL25" i="69"/>
  <c r="CK25" i="69"/>
  <c r="CM24" i="69"/>
  <c r="CL23" i="69"/>
  <c r="CK23" i="69"/>
  <c r="CL22" i="69"/>
  <c r="CK22" i="69"/>
  <c r="CL21" i="69"/>
  <c r="CK21" i="69"/>
  <c r="CL20" i="69"/>
  <c r="CK20" i="69"/>
  <c r="CL19" i="69"/>
  <c r="CK19" i="69"/>
  <c r="CL18" i="69"/>
  <c r="CK18" i="69"/>
  <c r="CM17" i="69"/>
  <c r="CL16" i="69"/>
  <c r="CK16" i="69"/>
  <c r="CL15" i="69"/>
  <c r="CK15" i="69"/>
  <c r="CL14" i="69"/>
  <c r="CK14" i="69"/>
  <c r="CM13" i="69"/>
  <c r="CL9" i="69"/>
  <c r="CK9" i="69"/>
  <c r="CK108" i="69" l="1"/>
  <c r="CK116" i="69"/>
  <c r="CM245" i="69"/>
  <c r="CM247" i="69"/>
  <c r="CM246" i="69" s="1"/>
  <c r="CM243" i="69" s="1"/>
  <c r="CL107" i="69"/>
  <c r="CL101" i="69" s="1"/>
  <c r="CM107" i="69"/>
  <c r="CM101" i="69" s="1"/>
  <c r="CK187" i="69"/>
  <c r="CL187" i="69"/>
  <c r="CL184" i="69" s="1"/>
  <c r="CL183" i="69" s="1"/>
  <c r="CL181" i="69" s="1"/>
  <c r="CZ164" i="69"/>
  <c r="CZ163" i="69" s="1"/>
  <c r="CZ162" i="69" s="1"/>
  <c r="DA246" i="69"/>
  <c r="DA243" i="69" s="1"/>
  <c r="DA245" i="69"/>
  <c r="DB246" i="69"/>
  <c r="DB243" i="69" s="1"/>
  <c r="DB245" i="69"/>
  <c r="CZ247" i="69"/>
  <c r="CZ246" i="69" s="1"/>
  <c r="CZ243" i="69" s="1"/>
  <c r="CZ245" i="69"/>
  <c r="CZ238" i="69"/>
  <c r="CZ237" i="69" s="1"/>
  <c r="CM47" i="69"/>
  <c r="CM45" i="69" s="1"/>
  <c r="CO45" i="69" s="1"/>
  <c r="CL48" i="69"/>
  <c r="CL264" i="69"/>
  <c r="CL257" i="69" s="1"/>
  <c r="CZ140" i="69"/>
  <c r="CM228" i="69"/>
  <c r="CM126" i="69"/>
  <c r="CO126" i="69" s="1"/>
  <c r="CL13" i="69"/>
  <c r="CM139" i="69"/>
  <c r="CM140" i="69"/>
  <c r="CO140" i="69" s="1"/>
  <c r="CL165" i="69"/>
  <c r="CL250" i="69"/>
  <c r="CL140" i="69"/>
  <c r="CL85" i="69"/>
  <c r="CL81" i="69" s="1"/>
  <c r="CL79" i="69" s="1"/>
  <c r="CL24" i="69"/>
  <c r="CZ184" i="69"/>
  <c r="CZ183" i="69" s="1"/>
  <c r="CZ182" i="69" s="1"/>
  <c r="CM184" i="69"/>
  <c r="CO184" i="69" s="1"/>
  <c r="CM268" i="69"/>
  <c r="CM255" i="69"/>
  <c r="CM199" i="69"/>
  <c r="CL17" i="69"/>
  <c r="CL34" i="69"/>
  <c r="DA183" i="69"/>
  <c r="DA181" i="69" s="1"/>
  <c r="CO41" i="69"/>
  <c r="CO59" i="69"/>
  <c r="CO88" i="69"/>
  <c r="CO129" i="69"/>
  <c r="CO131" i="69"/>
  <c r="CO172" i="69"/>
  <c r="CO200" i="69"/>
  <c r="CL200" i="69"/>
  <c r="CL199" i="69" s="1"/>
  <c r="CO241" i="69"/>
  <c r="CO238" i="69" s="1"/>
  <c r="CO237" i="69" s="1"/>
  <c r="CP241" i="69"/>
  <c r="CP238" i="69" s="1"/>
  <c r="CP237" i="69" s="1"/>
  <c r="CO262" i="69"/>
  <c r="CO264" i="69"/>
  <c r="CO275" i="69"/>
  <c r="CO51" i="69"/>
  <c r="CO65" i="69"/>
  <c r="CO77" i="69"/>
  <c r="CO83" i="69"/>
  <c r="CO91" i="69"/>
  <c r="CO147" i="69"/>
  <c r="CO149" i="69"/>
  <c r="CO193" i="69"/>
  <c r="CO196" i="69"/>
  <c r="CM213" i="69"/>
  <c r="CO214" i="69"/>
  <c r="CO229" i="69"/>
  <c r="CP235" i="69"/>
  <c r="CO235" i="69"/>
  <c r="CS245" i="69"/>
  <c r="CO250" i="69"/>
  <c r="CO277" i="69"/>
  <c r="CO24" i="69"/>
  <c r="CO40" i="69"/>
  <c r="CO48" i="69"/>
  <c r="CO58" i="69"/>
  <c r="CM73" i="69"/>
  <c r="CM72" i="69" s="1"/>
  <c r="CO74" i="69"/>
  <c r="CO82" i="69"/>
  <c r="CO111" i="69"/>
  <c r="CO123" i="69"/>
  <c r="CO202" i="69"/>
  <c r="CO203" i="69"/>
  <c r="CM223" i="69"/>
  <c r="CO226" i="69"/>
  <c r="CP231" i="69"/>
  <c r="CO231" i="69"/>
  <c r="CO269" i="69"/>
  <c r="CL269" i="69"/>
  <c r="CL255" i="69" s="1"/>
  <c r="CO13" i="69"/>
  <c r="CO17" i="69"/>
  <c r="CM12" i="69"/>
  <c r="CO34" i="69"/>
  <c r="CO86" i="69"/>
  <c r="CO93" i="69"/>
  <c r="CM95" i="69"/>
  <c r="CO96" i="69"/>
  <c r="CO143" i="69"/>
  <c r="CM142" i="69"/>
  <c r="CO145" i="69"/>
  <c r="CO165" i="69"/>
  <c r="CO185" i="69"/>
  <c r="CO201" i="69"/>
  <c r="CO224" i="69"/>
  <c r="CM257" i="69"/>
  <c r="CO260" i="69"/>
  <c r="CO273" i="69"/>
  <c r="DB140" i="69"/>
  <c r="CO75" i="69"/>
  <c r="CM63" i="69"/>
  <c r="CM61" i="69" s="1"/>
  <c r="CL126" i="69"/>
  <c r="CL125" i="69" s="1"/>
  <c r="CM175" i="69"/>
  <c r="CM207" i="69"/>
  <c r="CO207" i="69" s="1"/>
  <c r="CL149" i="69"/>
  <c r="CL142" i="69" s="1"/>
  <c r="CL141" i="69" s="1"/>
  <c r="CL138" i="69" s="1"/>
  <c r="CL51" i="69"/>
  <c r="CZ228" i="69"/>
  <c r="CZ222" i="69" s="1"/>
  <c r="DB163" i="69"/>
  <c r="DB161" i="69" s="1"/>
  <c r="CZ257" i="69"/>
  <c r="DA254" i="69"/>
  <c r="DA253" i="69" s="1"/>
  <c r="DA255" i="69"/>
  <c r="DB138" i="69"/>
  <c r="CZ138" i="69"/>
  <c r="CZ139" i="69"/>
  <c r="DA138" i="69"/>
  <c r="DA140" i="69"/>
  <c r="DA163" i="69"/>
  <c r="DA222" i="69"/>
  <c r="DB222" i="69"/>
  <c r="DB183" i="69"/>
  <c r="CL62" i="69"/>
  <c r="CL61" i="69"/>
  <c r="CM259" i="69"/>
  <c r="CM85" i="69"/>
  <c r="CO164" i="69" l="1"/>
  <c r="CL247" i="69"/>
  <c r="CL246" i="69" s="1"/>
  <c r="CL243" i="69" s="1"/>
  <c r="CL245" i="69"/>
  <c r="CO247" i="69"/>
  <c r="CO246" i="69" s="1"/>
  <c r="CO243" i="69" s="1"/>
  <c r="CO245" i="69"/>
  <c r="CL164" i="69"/>
  <c r="CL163" i="69" s="1"/>
  <c r="CL161" i="69" s="1"/>
  <c r="CO107" i="69"/>
  <c r="CO101" i="69" s="1"/>
  <c r="CO175" i="69"/>
  <c r="CO174" i="69" s="1"/>
  <c r="CM174" i="69"/>
  <c r="CO47" i="69"/>
  <c r="CM46" i="69"/>
  <c r="CL47" i="69"/>
  <c r="CL46" i="69" s="1"/>
  <c r="CO139" i="69"/>
  <c r="CL259" i="69"/>
  <c r="CO228" i="69"/>
  <c r="CM222" i="69"/>
  <c r="CM44" i="69"/>
  <c r="CO44" i="69" s="1"/>
  <c r="CM183" i="69"/>
  <c r="CO183" i="69" s="1"/>
  <c r="CZ161" i="69"/>
  <c r="CZ181" i="69"/>
  <c r="CO268" i="69"/>
  <c r="CM125" i="69"/>
  <c r="DB162" i="69"/>
  <c r="CL12" i="69"/>
  <c r="CL11" i="69" s="1"/>
  <c r="CL8" i="69" s="1"/>
  <c r="CZ221" i="69"/>
  <c r="CL99" i="69"/>
  <c r="CL98" i="69" s="1"/>
  <c r="CO199" i="69"/>
  <c r="CZ220" i="69"/>
  <c r="CL268" i="69"/>
  <c r="DA182" i="69"/>
  <c r="CO255" i="69"/>
  <c r="CM71" i="69"/>
  <c r="CO71" i="69" s="1"/>
  <c r="CM62" i="69"/>
  <c r="CO62" i="69" s="1"/>
  <c r="CP228" i="69"/>
  <c r="CP222" i="69" s="1"/>
  <c r="CL139" i="69"/>
  <c r="CP72" i="69"/>
  <c r="CO72" i="69"/>
  <c r="CO257" i="69"/>
  <c r="CO223" i="69"/>
  <c r="CM163" i="69"/>
  <c r="CT228" i="69"/>
  <c r="CT222" i="69" s="1"/>
  <c r="CO222" i="69"/>
  <c r="CM258" i="69"/>
  <c r="CO259" i="69"/>
  <c r="CM141" i="69"/>
  <c r="CO142" i="69"/>
  <c r="CO95" i="69"/>
  <c r="CM212" i="69"/>
  <c r="CO213" i="69"/>
  <c r="CM81" i="69"/>
  <c r="CM80" i="69" s="1"/>
  <c r="CO85" i="69"/>
  <c r="CM11" i="69"/>
  <c r="CO12" i="69"/>
  <c r="CO73" i="69"/>
  <c r="CO61" i="69"/>
  <c r="CO63" i="69"/>
  <c r="CM206" i="69"/>
  <c r="DA221" i="69"/>
  <c r="DA220" i="69"/>
  <c r="DB181" i="69"/>
  <c r="DB182" i="69"/>
  <c r="DB254" i="69"/>
  <c r="DB253" i="69" s="1"/>
  <c r="CZ254" i="69"/>
  <c r="CZ253" i="69" s="1"/>
  <c r="DB221" i="69"/>
  <c r="DB220" i="69"/>
  <c r="DA7" i="69"/>
  <c r="DA162" i="69"/>
  <c r="DA161" i="69"/>
  <c r="CL45" i="69"/>
  <c r="CL44" i="69"/>
  <c r="CO46" i="69" l="1"/>
  <c r="CL258" i="69"/>
  <c r="CL254" i="69" s="1"/>
  <c r="CL253" i="69" s="1"/>
  <c r="CO125" i="69"/>
  <c r="CM182" i="69"/>
  <c r="CM181" i="69"/>
  <c r="CZ137" i="69"/>
  <c r="CM79" i="69"/>
  <c r="CL7" i="69"/>
  <c r="CZ7" i="69"/>
  <c r="DB137" i="69"/>
  <c r="DB7" i="69"/>
  <c r="DA137" i="69"/>
  <c r="CO11" i="69"/>
  <c r="CM8" i="69"/>
  <c r="CM10" i="69"/>
  <c r="CO81" i="69"/>
  <c r="CM210" i="69"/>
  <c r="CO212" i="69"/>
  <c r="CM138" i="69"/>
  <c r="CO141" i="69"/>
  <c r="CP80" i="69"/>
  <c r="CO80" i="69"/>
  <c r="CM254" i="69"/>
  <c r="CO258" i="69"/>
  <c r="CM99" i="69"/>
  <c r="CM100" i="69"/>
  <c r="CO163" i="69"/>
  <c r="CO206" i="69"/>
  <c r="CM162" i="69"/>
  <c r="CM161" i="69"/>
  <c r="CO181" i="69" l="1"/>
  <c r="CP182" i="69"/>
  <c r="CO182" i="69"/>
  <c r="CZ5" i="69"/>
  <c r="DF6" i="69" s="1"/>
  <c r="CM7" i="69"/>
  <c r="CO7" i="69" s="1"/>
  <c r="DB5" i="69"/>
  <c r="DH6" i="69" s="1"/>
  <c r="DA5" i="69"/>
  <c r="DG6" i="69" s="1"/>
  <c r="CO79" i="69"/>
  <c r="CO100" i="69"/>
  <c r="CP100" i="69"/>
  <c r="CO138" i="69"/>
  <c r="CO8" i="69"/>
  <c r="CO99" i="69"/>
  <c r="CM98" i="69"/>
  <c r="CM253" i="69"/>
  <c r="CO254" i="69"/>
  <c r="CO210" i="69"/>
  <c r="CP10" i="69"/>
  <c r="CO10" i="69"/>
  <c r="CO162" i="69"/>
  <c r="CP162" i="69"/>
  <c r="CO161" i="69"/>
  <c r="CO253" i="69" l="1"/>
  <c r="CO98" i="69"/>
  <c r="CE51" i="69" l="1"/>
  <c r="CF51" i="69"/>
  <c r="CF48" i="69"/>
  <c r="CE149" i="69"/>
  <c r="CF149" i="69"/>
  <c r="CI149" i="69"/>
  <c r="CK149" i="69" s="1"/>
  <c r="CH157" i="69"/>
  <c r="CG157" i="69"/>
  <c r="CI51" i="69"/>
  <c r="CK51" i="69" s="1"/>
  <c r="CH54" i="69"/>
  <c r="CG54" i="69"/>
  <c r="CF47" i="69" l="1"/>
  <c r="CF44" i="69" s="1"/>
  <c r="CF46" i="69" l="1"/>
  <c r="CF45" i="69"/>
  <c r="CH128" i="69" l="1"/>
  <c r="CH127" i="69" s="1"/>
  <c r="CE127" i="69"/>
  <c r="CF127" i="69"/>
  <c r="CI275" i="69"/>
  <c r="CK275" i="69" s="1"/>
  <c r="CI273" i="69"/>
  <c r="CK273" i="69" s="1"/>
  <c r="CI269" i="69"/>
  <c r="CK269" i="69" s="1"/>
  <c r="CI264" i="69"/>
  <c r="CK264" i="69" s="1"/>
  <c r="CI262" i="69"/>
  <c r="CK262" i="69" s="1"/>
  <c r="CI250" i="69"/>
  <c r="CI241" i="69"/>
  <c r="CI238" i="69" s="1"/>
  <c r="CI237" i="69" s="1"/>
  <c r="CI229" i="69"/>
  <c r="CK229" i="69" s="1"/>
  <c r="CI231" i="69"/>
  <c r="CI235" i="69"/>
  <c r="CI196" i="69"/>
  <c r="CK196" i="69" s="1"/>
  <c r="CI193" i="69"/>
  <c r="CK193" i="69" s="1"/>
  <c r="CI185" i="69"/>
  <c r="CK185" i="69" s="1"/>
  <c r="CI176" i="69"/>
  <c r="CK176" i="69" s="1"/>
  <c r="CK172" i="69"/>
  <c r="CI147" i="69"/>
  <c r="CK147" i="69" s="1"/>
  <c r="CI145" i="69"/>
  <c r="CK145" i="69" s="1"/>
  <c r="CI111" i="69"/>
  <c r="CI131" i="69"/>
  <c r="CK131" i="69" s="1"/>
  <c r="CG127" i="69"/>
  <c r="CI127" i="69"/>
  <c r="CI41" i="69"/>
  <c r="CI34" i="69"/>
  <c r="CK34" i="69" s="1"/>
  <c r="CI24" i="69"/>
  <c r="CK24" i="69" s="1"/>
  <c r="CI17" i="69"/>
  <c r="CK17" i="69" s="1"/>
  <c r="CG57" i="69"/>
  <c r="CG56" i="69"/>
  <c r="CG55" i="69"/>
  <c r="CG53" i="69"/>
  <c r="CG52" i="69"/>
  <c r="CG50" i="69"/>
  <c r="CG49" i="69"/>
  <c r="CG43" i="69"/>
  <c r="CG42" i="69"/>
  <c r="CG39" i="69"/>
  <c r="CG38" i="69"/>
  <c r="CG36" i="69"/>
  <c r="CI245" i="69" l="1"/>
  <c r="CI247" i="69"/>
  <c r="CI246" i="69" s="1"/>
  <c r="CI243" i="69" s="1"/>
  <c r="CK111" i="69"/>
  <c r="CK250" i="69"/>
  <c r="CL235" i="69"/>
  <c r="CK235" i="69"/>
  <c r="CK231" i="69"/>
  <c r="CL231" i="69"/>
  <c r="CL241" i="69"/>
  <c r="CL238" i="69" s="1"/>
  <c r="CL237" i="69" s="1"/>
  <c r="CK241" i="69"/>
  <c r="CK238" i="69" s="1"/>
  <c r="CK237" i="69" s="1"/>
  <c r="CI40" i="69"/>
  <c r="CK40" i="69" s="1"/>
  <c r="CK41" i="69"/>
  <c r="CI175" i="69"/>
  <c r="CI174" i="69" s="1"/>
  <c r="CI184" i="69"/>
  <c r="CI228" i="69"/>
  <c r="CK228" i="69" s="1"/>
  <c r="CG278" i="69"/>
  <c r="CG276" i="69"/>
  <c r="CG274" i="69"/>
  <c r="CG272" i="69"/>
  <c r="CG271" i="69"/>
  <c r="CG270" i="69"/>
  <c r="CG267" i="69"/>
  <c r="CG266" i="69"/>
  <c r="CG265" i="69"/>
  <c r="CG263" i="69"/>
  <c r="CG261" i="69"/>
  <c r="CG252" i="69"/>
  <c r="CG251" i="69"/>
  <c r="CG242" i="69"/>
  <c r="CG236" i="69"/>
  <c r="CG234" i="69"/>
  <c r="CG233" i="69"/>
  <c r="CG232" i="69"/>
  <c r="CG230" i="69"/>
  <c r="CG227" i="69"/>
  <c r="CG225" i="69"/>
  <c r="CG215" i="69"/>
  <c r="CG211" i="69"/>
  <c r="CG209" i="69"/>
  <c r="CG205" i="69"/>
  <c r="CG204" i="69"/>
  <c r="CG198" i="69"/>
  <c r="CG197" i="69"/>
  <c r="CG195" i="69"/>
  <c r="CG194" i="69"/>
  <c r="CG192" i="69"/>
  <c r="CG191" i="69"/>
  <c r="CG190" i="69"/>
  <c r="CG189" i="69"/>
  <c r="CG188" i="69"/>
  <c r="CG186" i="69"/>
  <c r="CG177" i="69"/>
  <c r="CG173" i="69"/>
  <c r="CG168" i="69"/>
  <c r="CG167" i="69"/>
  <c r="CG166" i="69"/>
  <c r="CG159" i="69"/>
  <c r="CG158" i="69" s="1"/>
  <c r="CG156" i="69"/>
  <c r="CG155" i="69"/>
  <c r="CG154" i="69"/>
  <c r="CG153" i="69"/>
  <c r="CG152" i="69"/>
  <c r="CG151" i="69"/>
  <c r="CG150" i="69"/>
  <c r="CG148" i="69"/>
  <c r="CG146" i="69"/>
  <c r="CG144" i="69"/>
  <c r="CG132" i="69"/>
  <c r="CG130" i="69"/>
  <c r="CG124" i="69"/>
  <c r="CG122" i="69"/>
  <c r="CG121" i="69"/>
  <c r="CG119" i="69"/>
  <c r="CG117" i="69"/>
  <c r="CG115" i="69"/>
  <c r="CG114" i="69"/>
  <c r="CG113" i="69"/>
  <c r="CG112" i="69"/>
  <c r="CG110" i="69"/>
  <c r="CG109" i="69"/>
  <c r="CG108" i="69" s="1"/>
  <c r="CG97" i="69"/>
  <c r="CG94" i="69"/>
  <c r="CG92" i="69"/>
  <c r="CG90" i="69"/>
  <c r="CG89" i="69"/>
  <c r="CG87" i="69"/>
  <c r="CG84" i="69"/>
  <c r="CG78" i="69"/>
  <c r="CG76" i="69"/>
  <c r="CG66" i="69"/>
  <c r="CG60" i="69"/>
  <c r="CG37" i="69"/>
  <c r="CG35" i="69"/>
  <c r="CG33" i="69"/>
  <c r="CG32" i="69"/>
  <c r="CG31" i="69"/>
  <c r="CG30" i="69"/>
  <c r="CG29" i="69"/>
  <c r="CG28" i="69"/>
  <c r="CG27" i="69"/>
  <c r="CG26" i="69"/>
  <c r="CG25" i="69"/>
  <c r="CG23" i="69"/>
  <c r="CG22" i="69"/>
  <c r="CG21" i="69"/>
  <c r="CG20" i="69"/>
  <c r="CG19" i="69"/>
  <c r="CG18" i="69"/>
  <c r="CG16" i="69"/>
  <c r="CG15" i="69"/>
  <c r="CG14" i="69"/>
  <c r="CG9" i="69"/>
  <c r="CK247" i="69" l="1"/>
  <c r="CK246" i="69" s="1"/>
  <c r="CK243" i="69" s="1"/>
  <c r="CK245" i="69"/>
  <c r="CG116" i="69"/>
  <c r="CG187" i="69"/>
  <c r="CL228" i="69"/>
  <c r="CL222" i="69" s="1"/>
  <c r="CI183" i="69"/>
  <c r="CI182" i="69" s="1"/>
  <c r="CK184" i="69"/>
  <c r="CK175" i="69"/>
  <c r="CK174" i="69" s="1"/>
  <c r="CH278" i="69"/>
  <c r="CH277" i="69" s="1"/>
  <c r="CH276" i="69"/>
  <c r="CH275" i="69" s="1"/>
  <c r="CH274" i="69"/>
  <c r="CH273" i="69" s="1"/>
  <c r="CH272" i="69"/>
  <c r="CH271" i="69"/>
  <c r="CH270" i="69"/>
  <c r="CH267" i="69"/>
  <c r="CH266" i="69"/>
  <c r="CH265" i="69"/>
  <c r="CH263" i="69"/>
  <c r="CH262" i="69" s="1"/>
  <c r="CH261" i="69"/>
  <c r="CH260" i="69" s="1"/>
  <c r="CH252" i="69"/>
  <c r="CH251" i="69"/>
  <c r="CH242" i="69"/>
  <c r="CH236" i="69"/>
  <c r="CH232" i="69"/>
  <c r="CH230" i="69"/>
  <c r="CH229" i="69" s="1"/>
  <c r="CH227" i="69"/>
  <c r="CH226" i="69" s="1"/>
  <c r="CH223" i="69" s="1"/>
  <c r="CH215" i="69"/>
  <c r="CH214" i="69" s="1"/>
  <c r="CH213" i="69" s="1"/>
  <c r="CH212" i="69" s="1"/>
  <c r="CH210" i="69" s="1"/>
  <c r="CH211" i="69"/>
  <c r="CH209" i="69"/>
  <c r="CH208" i="69" s="1"/>
  <c r="CH207" i="69" s="1"/>
  <c r="CH206" i="69" s="1"/>
  <c r="CH205" i="69"/>
  <c r="CH203" i="69" s="1"/>
  <c r="CH202" i="69" s="1"/>
  <c r="CH201" i="69" s="1"/>
  <c r="CH198" i="69"/>
  <c r="CH196" i="69" s="1"/>
  <c r="CH197" i="69"/>
  <c r="CH195" i="69"/>
  <c r="CH193" i="69" s="1"/>
  <c r="CH194" i="69"/>
  <c r="CH192" i="69"/>
  <c r="CH189" i="69"/>
  <c r="CH188" i="69"/>
  <c r="CH186" i="69"/>
  <c r="CH185" i="69" s="1"/>
  <c r="CH177" i="69"/>
  <c r="CH176" i="69" s="1"/>
  <c r="CH175" i="69" s="1"/>
  <c r="CH174" i="69" s="1"/>
  <c r="CH173" i="69"/>
  <c r="CH172" i="69" s="1"/>
  <c r="CH168" i="69"/>
  <c r="CH167" i="69"/>
  <c r="CH166" i="69"/>
  <c r="CH159" i="69"/>
  <c r="CH158" i="69" s="1"/>
  <c r="CH156" i="69"/>
  <c r="CH155" i="69"/>
  <c r="CH154" i="69"/>
  <c r="CH153" i="69"/>
  <c r="CH152" i="69"/>
  <c r="CH151" i="69"/>
  <c r="CH150" i="69"/>
  <c r="CH148" i="69"/>
  <c r="CH147" i="69" s="1"/>
  <c r="CH146" i="69"/>
  <c r="CH145" i="69" s="1"/>
  <c r="CH144" i="69"/>
  <c r="CH143" i="69" s="1"/>
  <c r="CH132" i="69"/>
  <c r="CH131" i="69" s="1"/>
  <c r="CH130" i="69"/>
  <c r="CH129" i="69" s="1"/>
  <c r="CH124" i="69"/>
  <c r="CH123" i="69" s="1"/>
  <c r="CH117" i="69"/>
  <c r="CH116" i="69" s="1"/>
  <c r="CH112" i="69"/>
  <c r="CH111" i="69" s="1"/>
  <c r="CH109" i="69"/>
  <c r="CH108" i="69" s="1"/>
  <c r="CH97" i="69"/>
  <c r="CH96" i="69" s="1"/>
  <c r="CH95" i="69" s="1"/>
  <c r="CH94" i="69"/>
  <c r="CH93" i="69" s="1"/>
  <c r="CH92" i="69"/>
  <c r="CH91" i="69" s="1"/>
  <c r="CH89" i="69"/>
  <c r="CH88" i="69" s="1"/>
  <c r="CH87" i="69"/>
  <c r="CH86" i="69" s="1"/>
  <c r="CH84" i="69"/>
  <c r="CH83" i="69" s="1"/>
  <c r="CH82" i="69" s="1"/>
  <c r="CH78" i="69"/>
  <c r="CH77" i="69" s="1"/>
  <c r="CH74" i="69" s="1"/>
  <c r="CH73" i="69" s="1"/>
  <c r="CH71" i="69" s="1"/>
  <c r="CH66" i="69"/>
  <c r="CH65" i="69" s="1"/>
  <c r="CH64" i="69" s="1"/>
  <c r="CH63" i="69" s="1"/>
  <c r="CH61" i="69" s="1"/>
  <c r="CH60" i="69"/>
  <c r="CH59" i="69" s="1"/>
  <c r="CH58" i="69" s="1"/>
  <c r="CH57" i="69"/>
  <c r="CH56" i="69"/>
  <c r="CH55" i="69"/>
  <c r="CH53" i="69"/>
  <c r="CH52" i="69"/>
  <c r="CH50" i="69"/>
  <c r="CH49" i="69"/>
  <c r="CH42" i="69"/>
  <c r="CH41" i="69" s="1"/>
  <c r="CH40" i="69" s="1"/>
  <c r="CH39" i="69"/>
  <c r="CH38" i="69"/>
  <c r="CH37" i="69"/>
  <c r="CH36" i="69"/>
  <c r="CH35" i="69"/>
  <c r="CH33" i="69"/>
  <c r="CH32" i="69"/>
  <c r="CH31" i="69"/>
  <c r="CH30" i="69"/>
  <c r="CH29" i="69"/>
  <c r="CH28" i="69"/>
  <c r="CH27" i="69"/>
  <c r="CH26" i="69"/>
  <c r="CH25" i="69"/>
  <c r="CH23" i="69"/>
  <c r="CH22" i="69"/>
  <c r="CH21" i="69"/>
  <c r="CH20" i="69"/>
  <c r="CH19" i="69"/>
  <c r="CH18" i="69"/>
  <c r="CH16" i="69"/>
  <c r="CH15" i="69"/>
  <c r="CH14" i="69"/>
  <c r="CH9" i="69"/>
  <c r="CF277" i="69"/>
  <c r="CF275" i="69"/>
  <c r="CF273" i="69"/>
  <c r="CF269" i="69"/>
  <c r="CF264" i="69"/>
  <c r="CF262" i="69"/>
  <c r="CF260" i="69"/>
  <c r="CF250" i="69"/>
  <c r="CF241" i="69"/>
  <c r="CF238" i="69" s="1"/>
  <c r="CF237" i="69" s="1"/>
  <c r="CF235" i="69"/>
  <c r="CF231" i="69"/>
  <c r="CF229" i="69"/>
  <c r="CF226" i="69"/>
  <c r="CF224" i="69"/>
  <c r="CF214" i="69"/>
  <c r="CF208" i="69"/>
  <c r="CF203" i="69"/>
  <c r="CF202" i="69" s="1"/>
  <c r="CF196" i="69"/>
  <c r="CF193" i="69"/>
  <c r="CF185" i="69"/>
  <c r="CF176" i="69"/>
  <c r="CF172" i="69"/>
  <c r="CF165" i="69"/>
  <c r="CF147" i="69"/>
  <c r="CF145" i="69"/>
  <c r="CF143" i="69"/>
  <c r="CF131" i="69"/>
  <c r="CF129" i="69"/>
  <c r="CF123" i="69"/>
  <c r="CF111" i="69"/>
  <c r="CF107" i="69" s="1"/>
  <c r="CF101" i="69" s="1"/>
  <c r="CF96" i="69"/>
  <c r="CF93" i="69"/>
  <c r="CF91" i="69"/>
  <c r="CF88" i="69"/>
  <c r="CF86" i="69"/>
  <c r="CF83" i="69"/>
  <c r="CF77" i="69"/>
  <c r="CF75" i="69"/>
  <c r="CF65" i="69"/>
  <c r="CF59" i="69"/>
  <c r="CF41" i="69"/>
  <c r="CF34" i="69"/>
  <c r="CF24" i="69"/>
  <c r="CF17" i="69"/>
  <c r="CF13" i="69"/>
  <c r="CH224" i="69"/>
  <c r="CH75" i="69"/>
  <c r="CF164" i="69" l="1"/>
  <c r="CF247" i="69"/>
  <c r="CF246" i="69" s="1"/>
  <c r="CF243" i="69" s="1"/>
  <c r="CF245" i="69"/>
  <c r="CH187" i="69"/>
  <c r="CH107" i="69"/>
  <c r="CH101" i="69" s="1"/>
  <c r="CL182" i="69"/>
  <c r="CK182" i="69"/>
  <c r="CI181" i="69"/>
  <c r="CK181" i="69" s="1"/>
  <c r="CK183" i="69"/>
  <c r="CH51" i="69"/>
  <c r="CH149" i="69"/>
  <c r="CH139" i="69" s="1"/>
  <c r="CH126" i="69"/>
  <c r="CH125" i="69" s="1"/>
  <c r="CF126" i="69"/>
  <c r="CH250" i="69"/>
  <c r="CH140" i="69"/>
  <c r="CH48" i="69"/>
  <c r="CH264" i="69"/>
  <c r="CH257" i="69" s="1"/>
  <c r="CH269" i="69"/>
  <c r="CH255" i="69" s="1"/>
  <c r="CF201" i="69"/>
  <c r="CF74" i="69"/>
  <c r="CF213" i="69"/>
  <c r="CF58" i="69"/>
  <c r="CF82" i="69"/>
  <c r="CF64" i="69"/>
  <c r="CF95" i="69"/>
  <c r="CF223" i="69"/>
  <c r="CF40" i="69"/>
  <c r="CF175" i="69"/>
  <c r="CF174" i="69" s="1"/>
  <c r="CF207" i="69"/>
  <c r="CH13" i="69"/>
  <c r="CH17" i="69"/>
  <c r="CH34" i="69"/>
  <c r="CH165" i="69"/>
  <c r="CF259" i="69"/>
  <c r="CF12" i="69"/>
  <c r="CF228" i="69"/>
  <c r="CH85" i="69"/>
  <c r="CH81" i="69" s="1"/>
  <c r="CH79" i="69" s="1"/>
  <c r="CH200" i="69"/>
  <c r="CF142" i="69"/>
  <c r="CF184" i="69"/>
  <c r="CF140" i="69"/>
  <c r="CF257" i="69"/>
  <c r="CF268" i="69"/>
  <c r="CF85" i="69"/>
  <c r="CF139" i="69"/>
  <c r="CF255" i="69"/>
  <c r="CH24" i="69"/>
  <c r="CH62" i="69"/>
  <c r="CH184" i="69"/>
  <c r="CH183" i="69" s="1"/>
  <c r="CH181" i="69" s="1"/>
  <c r="CH245" i="69" l="1"/>
  <c r="CH247" i="69"/>
  <c r="CH246" i="69" s="1"/>
  <c r="CH243" i="69" s="1"/>
  <c r="CH164" i="69"/>
  <c r="CH163" i="69" s="1"/>
  <c r="CH161" i="69" s="1"/>
  <c r="CH199" i="69"/>
  <c r="CH259" i="69"/>
  <c r="CH99" i="69"/>
  <c r="CH98" i="69" s="1"/>
  <c r="CH268" i="69"/>
  <c r="CH47" i="69"/>
  <c r="CH142" i="69"/>
  <c r="CH141" i="69" s="1"/>
  <c r="CH138" i="69" s="1"/>
  <c r="CF141" i="69"/>
  <c r="CF73" i="69"/>
  <c r="CF81" i="69"/>
  <c r="CF258" i="69"/>
  <c r="CH12" i="69"/>
  <c r="CH11" i="69" s="1"/>
  <c r="CH8" i="69" s="1"/>
  <c r="CF183" i="69"/>
  <c r="CF163" i="69"/>
  <c r="CF206" i="69"/>
  <c r="CF199" i="69"/>
  <c r="CF200" i="69"/>
  <c r="CF222" i="69"/>
  <c r="CF63" i="69"/>
  <c r="CF212" i="69"/>
  <c r="CF11" i="69"/>
  <c r="CF125" i="69"/>
  <c r="CH258" i="69" l="1"/>
  <c r="CH254" i="69" s="1"/>
  <c r="CH253" i="69" s="1"/>
  <c r="CH46" i="69"/>
  <c r="CH45" i="69"/>
  <c r="CH44" i="69"/>
  <c r="CF8" i="69"/>
  <c r="CF10" i="69"/>
  <c r="CF210" i="69"/>
  <c r="CF182" i="69"/>
  <c r="CF181" i="69"/>
  <c r="CF71" i="69"/>
  <c r="CF72" i="69"/>
  <c r="CF254" i="69"/>
  <c r="CF79" i="69"/>
  <c r="CF80" i="69"/>
  <c r="CF100" i="69"/>
  <c r="CF62" i="69"/>
  <c r="CF61" i="69"/>
  <c r="CF161" i="69"/>
  <c r="CF162" i="69"/>
  <c r="CF138" i="69"/>
  <c r="CF99" i="69"/>
  <c r="CH7" i="69" l="1"/>
  <c r="CF253" i="69"/>
  <c r="CF7" i="69"/>
  <c r="CF98" i="69"/>
  <c r="CI277" i="69" l="1"/>
  <c r="CI260" i="69"/>
  <c r="CK260" i="69" s="1"/>
  <c r="CI226" i="69"/>
  <c r="CI224" i="69"/>
  <c r="CK224" i="69" s="1"/>
  <c r="CI214" i="69"/>
  <c r="CI208" i="69"/>
  <c r="CK208" i="69" s="1"/>
  <c r="CI203" i="69"/>
  <c r="CI165" i="69"/>
  <c r="CI164" i="69" s="1"/>
  <c r="CI143" i="69"/>
  <c r="CI129" i="69"/>
  <c r="CI123" i="69"/>
  <c r="CI96" i="69"/>
  <c r="CI93" i="69"/>
  <c r="CK93" i="69" s="1"/>
  <c r="CI91" i="69"/>
  <c r="CK91" i="69" s="1"/>
  <c r="CI88" i="69"/>
  <c r="CK88" i="69" s="1"/>
  <c r="CI86" i="69"/>
  <c r="CK86" i="69" s="1"/>
  <c r="CI83" i="69"/>
  <c r="CI77" i="69"/>
  <c r="CI75" i="69"/>
  <c r="CK75" i="69" s="1"/>
  <c r="CI65" i="69"/>
  <c r="CI59" i="69"/>
  <c r="CI48" i="69"/>
  <c r="CI13" i="69"/>
  <c r="CK13" i="69" s="1"/>
  <c r="CK123" i="69" l="1"/>
  <c r="CK107" i="69" s="1"/>
  <c r="CK101" i="69" s="1"/>
  <c r="CI107" i="69"/>
  <c r="CI101" i="69" s="1"/>
  <c r="CK165" i="69"/>
  <c r="CK164" i="69" s="1"/>
  <c r="CI64" i="69"/>
  <c r="CK64" i="69" s="1"/>
  <c r="CK65" i="69"/>
  <c r="CI202" i="69"/>
  <c r="CI201" i="69" s="1"/>
  <c r="CK201" i="69" s="1"/>
  <c r="CK203" i="69"/>
  <c r="CI223" i="69"/>
  <c r="CK223" i="69" s="1"/>
  <c r="CK226" i="69"/>
  <c r="CI126" i="69"/>
  <c r="CK126" i="69" s="1"/>
  <c r="CK129" i="69"/>
  <c r="CI47" i="69"/>
  <c r="CK47" i="69" s="1"/>
  <c r="CK48" i="69"/>
  <c r="CI74" i="69"/>
  <c r="CK77" i="69"/>
  <c r="CI139" i="69"/>
  <c r="CK139" i="69" s="1"/>
  <c r="CK143" i="69"/>
  <c r="CI268" i="69"/>
  <c r="CK268" i="69" s="1"/>
  <c r="CK277" i="69"/>
  <c r="CI95" i="69"/>
  <c r="CK95" i="69" s="1"/>
  <c r="CK96" i="69"/>
  <c r="CI213" i="69"/>
  <c r="CK214" i="69"/>
  <c r="CI58" i="69"/>
  <c r="CK58" i="69" s="1"/>
  <c r="CK59" i="69"/>
  <c r="CI82" i="69"/>
  <c r="CK82" i="69" s="1"/>
  <c r="CK83" i="69"/>
  <c r="CI207" i="69"/>
  <c r="CI259" i="69"/>
  <c r="CI85" i="69"/>
  <c r="CI12" i="69"/>
  <c r="CI140" i="69"/>
  <c r="CK140" i="69" s="1"/>
  <c r="CI255" i="69"/>
  <c r="CK255" i="69" s="1"/>
  <c r="CI142" i="69"/>
  <c r="CI257" i="69"/>
  <c r="CK257" i="69" s="1"/>
  <c r="CI45" i="69" l="1"/>
  <c r="CK45" i="69" s="1"/>
  <c r="CI63" i="69"/>
  <c r="CK63" i="69" s="1"/>
  <c r="CK202" i="69"/>
  <c r="CI222" i="69"/>
  <c r="CK222" i="69" s="1"/>
  <c r="CI44" i="69"/>
  <c r="CK44" i="69" s="1"/>
  <c r="CI46" i="69"/>
  <c r="CK46" i="69" s="1"/>
  <c r="CI125" i="69"/>
  <c r="CK125" i="69" s="1"/>
  <c r="CI200" i="69"/>
  <c r="CI199" i="69"/>
  <c r="CI11" i="69"/>
  <c r="CI10" i="69" s="1"/>
  <c r="CK12" i="69"/>
  <c r="CI163" i="69"/>
  <c r="CI162" i="69" s="1"/>
  <c r="CI81" i="69"/>
  <c r="CI79" i="69" s="1"/>
  <c r="CK79" i="69" s="1"/>
  <c r="CK85" i="69"/>
  <c r="CI141" i="69"/>
  <c r="CK142" i="69"/>
  <c r="CI258" i="69"/>
  <c r="CK259" i="69"/>
  <c r="CI73" i="69"/>
  <c r="CK74" i="69"/>
  <c r="CI212" i="69"/>
  <c r="CK213" i="69"/>
  <c r="CI206" i="69"/>
  <c r="CK206" i="69" s="1"/>
  <c r="CK207" i="69"/>
  <c r="CK199" i="69" l="1"/>
  <c r="CK200" i="69"/>
  <c r="CI62" i="69"/>
  <c r="CK62" i="69" s="1"/>
  <c r="CI61" i="69"/>
  <c r="CK61" i="69" s="1"/>
  <c r="CI80" i="69"/>
  <c r="CL80" i="69" s="1"/>
  <c r="CI8" i="69"/>
  <c r="CK8" i="69" s="1"/>
  <c r="CK11" i="69"/>
  <c r="CK81" i="69"/>
  <c r="CK73" i="69"/>
  <c r="CI71" i="69"/>
  <c r="CI72" i="69"/>
  <c r="CI161" i="69"/>
  <c r="CK161" i="69" s="1"/>
  <c r="CK163" i="69"/>
  <c r="CI254" i="69"/>
  <c r="CK258" i="69"/>
  <c r="CI138" i="69"/>
  <c r="CK138" i="69" s="1"/>
  <c r="CK141" i="69"/>
  <c r="CI99" i="69"/>
  <c r="CK99" i="69" s="1"/>
  <c r="CL10" i="69"/>
  <c r="CK10" i="69"/>
  <c r="CI210" i="69"/>
  <c r="CK212" i="69"/>
  <c r="CK162" i="69"/>
  <c r="CL162" i="69"/>
  <c r="CI100" i="69"/>
  <c r="CK80" i="69" l="1"/>
  <c r="CI98" i="69"/>
  <c r="CK72" i="69"/>
  <c r="CL72" i="69"/>
  <c r="CI253" i="69"/>
  <c r="CK253" i="69" s="1"/>
  <c r="CK254" i="69"/>
  <c r="CK71" i="69"/>
  <c r="CI7" i="69"/>
  <c r="CK7" i="69" s="1"/>
  <c r="CK210" i="69"/>
  <c r="CL100" i="69"/>
  <c r="CK100" i="69"/>
  <c r="CK98" i="69" l="1"/>
  <c r="CB276" i="69" l="1"/>
  <c r="CA276" i="69"/>
  <c r="CB274" i="69"/>
  <c r="CA274" i="69"/>
  <c r="CB272" i="69"/>
  <c r="CA272" i="69"/>
  <c r="CB271" i="69"/>
  <c r="CA271" i="69"/>
  <c r="CB270" i="69"/>
  <c r="CA270" i="69"/>
  <c r="CB267" i="69"/>
  <c r="CA267" i="69"/>
  <c r="CB266" i="69"/>
  <c r="CA266" i="69"/>
  <c r="CB265" i="69"/>
  <c r="CA265" i="69"/>
  <c r="CB263" i="69"/>
  <c r="CA263" i="69"/>
  <c r="CB261" i="69"/>
  <c r="CA261" i="69"/>
  <c r="CB252" i="69"/>
  <c r="CA252" i="69"/>
  <c r="CB251" i="69"/>
  <c r="CA251" i="69"/>
  <c r="CB242" i="69"/>
  <c r="CA242" i="69"/>
  <c r="CB236" i="69"/>
  <c r="CA236" i="69"/>
  <c r="CB234" i="69"/>
  <c r="CA234" i="69"/>
  <c r="CB233" i="69"/>
  <c r="CA233" i="69"/>
  <c r="CB232" i="69"/>
  <c r="CA232" i="69"/>
  <c r="CB230" i="69"/>
  <c r="CA230" i="69"/>
  <c r="CB227" i="69"/>
  <c r="CA227" i="69"/>
  <c r="CB225" i="69"/>
  <c r="CA225" i="69"/>
  <c r="CB215" i="69"/>
  <c r="CA215" i="69"/>
  <c r="CB211" i="69"/>
  <c r="CA211" i="69"/>
  <c r="CB209" i="69"/>
  <c r="CA209" i="69"/>
  <c r="CB205" i="69"/>
  <c r="CA205" i="69"/>
  <c r="CB204" i="69"/>
  <c r="CA204" i="69"/>
  <c r="CB198" i="69"/>
  <c r="CA198" i="69"/>
  <c r="CB197" i="69"/>
  <c r="CA197" i="69"/>
  <c r="CB195" i="69"/>
  <c r="CA195" i="69"/>
  <c r="CB194" i="69"/>
  <c r="CA194" i="69"/>
  <c r="CB192" i="69"/>
  <c r="CA192" i="69"/>
  <c r="CB191" i="69"/>
  <c r="CA191" i="69"/>
  <c r="CB190" i="69"/>
  <c r="CA190" i="69"/>
  <c r="CB189" i="69"/>
  <c r="CA189" i="69"/>
  <c r="CB188" i="69"/>
  <c r="CA188" i="69"/>
  <c r="CB186" i="69"/>
  <c r="CA186" i="69"/>
  <c r="CB177" i="69"/>
  <c r="CA177" i="69"/>
  <c r="CB173" i="69"/>
  <c r="CA173" i="69"/>
  <c r="CB168" i="69"/>
  <c r="CA168" i="69"/>
  <c r="CB167" i="69"/>
  <c r="CA167" i="69"/>
  <c r="CB166" i="69"/>
  <c r="CA166" i="69"/>
  <c r="CB159" i="69"/>
  <c r="CB158" i="69" s="1"/>
  <c r="CA159" i="69"/>
  <c r="CA158" i="69" s="1"/>
  <c r="CB156" i="69"/>
  <c r="CA156" i="69"/>
  <c r="CB155" i="69"/>
  <c r="CA155" i="69"/>
  <c r="CB154" i="69"/>
  <c r="CA154" i="69"/>
  <c r="CB153" i="69"/>
  <c r="CA153" i="69"/>
  <c r="CB152" i="69"/>
  <c r="CA152" i="69"/>
  <c r="CB151" i="69"/>
  <c r="CA151" i="69"/>
  <c r="CB150" i="69"/>
  <c r="CA150" i="69"/>
  <c r="CB148" i="69"/>
  <c r="CA148" i="69"/>
  <c r="CB146" i="69"/>
  <c r="CA146" i="69"/>
  <c r="CB144" i="69"/>
  <c r="CA144" i="69"/>
  <c r="CB132" i="69"/>
  <c r="CA132" i="69"/>
  <c r="CB130" i="69"/>
  <c r="CA130" i="69"/>
  <c r="CB124" i="69"/>
  <c r="CA124" i="69"/>
  <c r="CB122" i="69"/>
  <c r="CA122" i="69"/>
  <c r="CB121" i="69"/>
  <c r="CA121" i="69"/>
  <c r="CB119" i="69"/>
  <c r="CA119" i="69"/>
  <c r="CB117" i="69"/>
  <c r="CA117" i="69"/>
  <c r="CB115" i="69"/>
  <c r="CA115" i="69"/>
  <c r="CB114" i="69"/>
  <c r="CA114" i="69"/>
  <c r="CB113" i="69"/>
  <c r="CA113" i="69"/>
  <c r="CB112" i="69"/>
  <c r="CA112" i="69"/>
  <c r="CB110" i="69"/>
  <c r="CA110" i="69"/>
  <c r="CB109" i="69"/>
  <c r="CB108" i="69" s="1"/>
  <c r="CA109" i="69"/>
  <c r="CA108" i="69" s="1"/>
  <c r="CB97" i="69"/>
  <c r="CA97" i="69"/>
  <c r="CB94" i="69"/>
  <c r="CA94" i="69"/>
  <c r="CB92" i="69"/>
  <c r="CA92" i="69"/>
  <c r="CB90" i="69"/>
  <c r="CA90" i="69"/>
  <c r="CB89" i="69"/>
  <c r="CA89" i="69"/>
  <c r="CB87" i="69"/>
  <c r="CA87" i="69"/>
  <c r="CB84" i="69"/>
  <c r="CA84" i="69"/>
  <c r="CB78" i="69"/>
  <c r="CA78" i="69"/>
  <c r="CB76" i="69"/>
  <c r="CA76" i="69"/>
  <c r="CB66" i="69"/>
  <c r="CA66" i="69"/>
  <c r="CB60" i="69"/>
  <c r="CA60" i="69"/>
  <c r="CB57" i="69"/>
  <c r="CA57" i="69"/>
  <c r="CB56" i="69"/>
  <c r="CA56" i="69"/>
  <c r="CB55" i="69"/>
  <c r="CA55" i="69"/>
  <c r="CB53" i="69"/>
  <c r="CA53" i="69"/>
  <c r="CB52" i="69"/>
  <c r="CA52" i="69"/>
  <c r="CB50" i="69"/>
  <c r="CA50" i="69"/>
  <c r="CB49" i="69"/>
  <c r="CA49" i="69"/>
  <c r="CB43" i="69"/>
  <c r="CA43" i="69"/>
  <c r="CB42" i="69"/>
  <c r="CA42" i="69"/>
  <c r="CB39" i="69"/>
  <c r="CA39" i="69"/>
  <c r="CB38" i="69"/>
  <c r="CA38" i="69"/>
  <c r="CB37" i="69"/>
  <c r="CA37" i="69"/>
  <c r="CB36" i="69"/>
  <c r="CA36" i="69"/>
  <c r="CB35" i="69"/>
  <c r="CA35" i="69"/>
  <c r="CB33" i="69"/>
  <c r="CA33" i="69"/>
  <c r="CB32" i="69"/>
  <c r="CA32" i="69"/>
  <c r="CB31" i="69"/>
  <c r="CA31" i="69"/>
  <c r="CB30" i="69"/>
  <c r="CA30" i="69"/>
  <c r="CB29" i="69"/>
  <c r="CA29" i="69"/>
  <c r="CB28" i="69"/>
  <c r="CA28" i="69"/>
  <c r="CB27" i="69"/>
  <c r="CA27" i="69"/>
  <c r="CB26" i="69"/>
  <c r="CA26" i="69"/>
  <c r="CB25" i="69"/>
  <c r="CA25" i="69"/>
  <c r="CB23" i="69"/>
  <c r="CA23" i="69"/>
  <c r="CB22" i="69"/>
  <c r="CA22" i="69"/>
  <c r="CB21" i="69"/>
  <c r="CA21" i="69"/>
  <c r="CB20" i="69"/>
  <c r="CA20" i="69"/>
  <c r="CB19" i="69"/>
  <c r="CA19" i="69"/>
  <c r="CB18" i="69"/>
  <c r="CA18" i="69"/>
  <c r="CB16" i="69"/>
  <c r="CA16" i="69"/>
  <c r="CB15" i="69"/>
  <c r="CA15" i="69"/>
  <c r="CB14" i="69"/>
  <c r="CA14" i="69"/>
  <c r="CB9" i="69"/>
  <c r="CA9" i="69"/>
  <c r="CA278" i="69"/>
  <c r="CB278" i="69"/>
  <c r="CB116" i="69" l="1"/>
  <c r="CA187" i="69"/>
  <c r="CB187" i="69"/>
  <c r="CA116" i="69"/>
  <c r="BZ231" i="69" l="1"/>
  <c r="BZ203" i="69"/>
  <c r="BZ111" i="69"/>
  <c r="BZ88" i="69"/>
  <c r="BZ51" i="69"/>
  <c r="BU57" i="69"/>
  <c r="BI57" i="69"/>
  <c r="BZ41" i="69"/>
  <c r="BZ277" i="69"/>
  <c r="BZ275" i="69"/>
  <c r="BZ273" i="69"/>
  <c r="BZ269" i="69"/>
  <c r="BZ255" i="69" s="1"/>
  <c r="BZ264" i="69"/>
  <c r="BZ262" i="69"/>
  <c r="BZ260" i="69"/>
  <c r="BZ250" i="69"/>
  <c r="BZ241" i="69"/>
  <c r="BZ238" i="69" s="1"/>
  <c r="BZ237" i="69" s="1"/>
  <c r="BZ235" i="69"/>
  <c r="BZ229" i="69"/>
  <c r="BZ226" i="69"/>
  <c r="BZ224" i="69"/>
  <c r="BZ214" i="69"/>
  <c r="BZ208" i="69"/>
  <c r="BZ196" i="69"/>
  <c r="BZ193" i="69"/>
  <c r="BZ185" i="69"/>
  <c r="BZ176" i="69"/>
  <c r="BZ165" i="69"/>
  <c r="BZ164" i="69" s="1"/>
  <c r="BZ149" i="69"/>
  <c r="BZ147" i="69"/>
  <c r="BZ145" i="69"/>
  <c r="BZ143" i="69"/>
  <c r="BZ131" i="69"/>
  <c r="BZ129" i="69"/>
  <c r="BZ123" i="69"/>
  <c r="BZ96" i="69"/>
  <c r="BZ93" i="69"/>
  <c r="BZ91" i="69"/>
  <c r="BZ86" i="69"/>
  <c r="BZ83" i="69"/>
  <c r="BZ77" i="69"/>
  <c r="BZ75" i="69"/>
  <c r="BZ65" i="69"/>
  <c r="BZ59" i="69"/>
  <c r="BZ48" i="69"/>
  <c r="BZ47" i="69" s="1"/>
  <c r="BZ34" i="69"/>
  <c r="BZ24" i="69"/>
  <c r="BZ17" i="69"/>
  <c r="BZ13" i="69"/>
  <c r="BZ12" i="69" l="1"/>
  <c r="BZ45" i="69"/>
  <c r="BZ46" i="69"/>
  <c r="BZ44" i="69"/>
  <c r="BZ247" i="69"/>
  <c r="BZ246" i="69" s="1"/>
  <c r="BZ243" i="69" s="1"/>
  <c r="BZ245" i="69"/>
  <c r="BZ107" i="69"/>
  <c r="BZ101" i="69" s="1"/>
  <c r="BZ202" i="69"/>
  <c r="BZ201" i="69" s="1"/>
  <c r="BZ199" i="69" s="1"/>
  <c r="BZ40" i="69"/>
  <c r="BZ82" i="69"/>
  <c r="BZ58" i="69"/>
  <c r="BZ95" i="69"/>
  <c r="BZ207" i="69"/>
  <c r="BZ228" i="69"/>
  <c r="BZ64" i="69"/>
  <c r="BZ175" i="69"/>
  <c r="BZ174" i="69" s="1"/>
  <c r="BZ223" i="69"/>
  <c r="BZ74" i="69"/>
  <c r="BZ213" i="69"/>
  <c r="BZ139" i="69"/>
  <c r="BZ140" i="69"/>
  <c r="BZ126" i="69"/>
  <c r="BZ268" i="69"/>
  <c r="BZ85" i="69"/>
  <c r="BZ142" i="69"/>
  <c r="BZ184" i="69"/>
  <c r="BZ257" i="69"/>
  <c r="BZ259" i="69"/>
  <c r="BZ11" i="69" l="1"/>
  <c r="BZ10" i="69"/>
  <c r="BZ8" i="69"/>
  <c r="BZ222" i="69"/>
  <c r="BZ125" i="69"/>
  <c r="BZ81" i="69"/>
  <c r="BZ79" i="69" s="1"/>
  <c r="BZ163" i="69"/>
  <c r="BZ63" i="69"/>
  <c r="BZ183" i="69"/>
  <c r="BZ212" i="69"/>
  <c r="BZ141" i="69"/>
  <c r="BZ73" i="69"/>
  <c r="BZ200" i="69"/>
  <c r="BZ206" i="69"/>
  <c r="BZ258" i="69"/>
  <c r="BZ162" i="69" l="1"/>
  <c r="BZ182" i="69"/>
  <c r="BZ62" i="69"/>
  <c r="BZ61" i="69"/>
  <c r="BZ254" i="69"/>
  <c r="BZ100" i="69"/>
  <c r="BZ71" i="69"/>
  <c r="BZ72" i="69"/>
  <c r="BZ138" i="69"/>
  <c r="BZ161" i="69"/>
  <c r="BZ99" i="69"/>
  <c r="BZ181" i="69"/>
  <c r="BZ210" i="69"/>
  <c r="BZ80" i="69"/>
  <c r="BZ7" i="69" l="1"/>
  <c r="CA72" i="69"/>
  <c r="CA162" i="69"/>
  <c r="CA80" i="69"/>
  <c r="CA100" i="69"/>
  <c r="BZ98" i="69"/>
  <c r="BZ253" i="69"/>
  <c r="BU278" i="69" l="1"/>
  <c r="BU277" i="69" s="1"/>
  <c r="BR278" i="69"/>
  <c r="BR277" i="69" s="1"/>
  <c r="BL278" i="69"/>
  <c r="BI278" i="69"/>
  <c r="BI277" i="69" s="1"/>
  <c r="CD277" i="69"/>
  <c r="CC277" i="69"/>
  <c r="CE277" i="69"/>
  <c r="CG277" i="69" s="1"/>
  <c r="BY277" i="69"/>
  <c r="BT277" i="69"/>
  <c r="BV277" i="69"/>
  <c r="BS277" i="69"/>
  <c r="BO277" i="69"/>
  <c r="BK277" i="69"/>
  <c r="BJ277" i="69"/>
  <c r="BH277" i="69"/>
  <c r="BG277" i="69"/>
  <c r="CA277" i="69" s="1"/>
  <c r="BF277" i="69"/>
  <c r="BE277" i="69"/>
  <c r="BD277" i="69"/>
  <c r="BC277" i="69"/>
  <c r="BB277" i="69"/>
  <c r="AY277" i="69"/>
  <c r="AV277" i="69"/>
  <c r="AR277" i="69"/>
  <c r="BU276" i="69"/>
  <c r="BU275" i="69" s="1"/>
  <c r="BR276" i="69"/>
  <c r="BR275" i="69" s="1"/>
  <c r="BL276" i="69"/>
  <c r="BI276" i="69"/>
  <c r="BI275" i="69" s="1"/>
  <c r="AY276" i="69"/>
  <c r="AY275" i="69" s="1"/>
  <c r="CD275" i="69"/>
  <c r="CC275" i="69"/>
  <c r="CE275" i="69"/>
  <c r="CG275" i="69" s="1"/>
  <c r="BY275" i="69"/>
  <c r="CB275" i="69" s="1"/>
  <c r="BT275" i="69"/>
  <c r="BV275" i="69"/>
  <c r="BS275" i="69"/>
  <c r="BO275" i="69"/>
  <c r="BK275" i="69"/>
  <c r="BJ275" i="69"/>
  <c r="BH275" i="69"/>
  <c r="BG275" i="69"/>
  <c r="CA275" i="69" s="1"/>
  <c r="BF275" i="69"/>
  <c r="BE275" i="69"/>
  <c r="BD275" i="69"/>
  <c r="BC275" i="69"/>
  <c r="BB275" i="69"/>
  <c r="AV275" i="69"/>
  <c r="AU275" i="69"/>
  <c r="AR275" i="69"/>
  <c r="AQ275" i="69"/>
  <c r="AP275" i="69"/>
  <c r="AO275" i="69"/>
  <c r="AN275" i="69"/>
  <c r="BU274" i="69"/>
  <c r="BU273" i="69" s="1"/>
  <c r="BR274" i="69"/>
  <c r="BR273" i="69" s="1"/>
  <c r="BL274" i="69"/>
  <c r="BI274" i="69"/>
  <c r="BI273" i="69" s="1"/>
  <c r="AY274" i="69"/>
  <c r="AY273" i="69" s="1"/>
  <c r="CD273" i="69"/>
  <c r="CC273" i="69"/>
  <c r="CE273" i="69"/>
  <c r="CG273" i="69" s="1"/>
  <c r="BY273" i="69"/>
  <c r="CB273" i="69" s="1"/>
  <c r="BT273" i="69"/>
  <c r="BV273" i="69"/>
  <c r="BS273" i="69"/>
  <c r="BO273" i="69"/>
  <c r="BK273" i="69"/>
  <c r="BJ273" i="69"/>
  <c r="BH273" i="69"/>
  <c r="BG273" i="69"/>
  <c r="CA273" i="69" s="1"/>
  <c r="BF273" i="69"/>
  <c r="BE273" i="69"/>
  <c r="BD273" i="69"/>
  <c r="BC273" i="69"/>
  <c r="BB273" i="69"/>
  <c r="AV273" i="69"/>
  <c r="AU273" i="69"/>
  <c r="AR273" i="69"/>
  <c r="AQ273" i="69"/>
  <c r="AP273" i="69"/>
  <c r="AO273" i="69"/>
  <c r="AN273" i="69"/>
  <c r="BU272" i="69"/>
  <c r="BR272" i="69"/>
  <c r="BL272" i="69"/>
  <c r="BI272" i="69"/>
  <c r="AY272" i="69"/>
  <c r="BU271" i="69"/>
  <c r="BR271" i="69"/>
  <c r="BL271" i="69"/>
  <c r="BI271" i="69"/>
  <c r="AY271" i="69"/>
  <c r="BU270" i="69"/>
  <c r="BR270" i="69"/>
  <c r="BL270" i="69"/>
  <c r="BI270" i="69"/>
  <c r="AY270" i="69"/>
  <c r="CD269" i="69"/>
  <c r="CC269" i="69"/>
  <c r="CE269" i="69"/>
  <c r="CG269" i="69" s="1"/>
  <c r="BY269" i="69"/>
  <c r="CB269" i="69" s="1"/>
  <c r="BT269" i="69"/>
  <c r="BT255" i="69" s="1"/>
  <c r="BV269" i="69"/>
  <c r="BV255" i="69" s="1"/>
  <c r="BS269" i="69"/>
  <c r="BS255" i="69" s="1"/>
  <c r="BO269" i="69"/>
  <c r="BO255" i="69" s="1"/>
  <c r="BK269" i="69"/>
  <c r="BK255" i="69" s="1"/>
  <c r="BJ269" i="69"/>
  <c r="BJ255" i="69" s="1"/>
  <c r="BH269" i="69"/>
  <c r="BH255" i="69" s="1"/>
  <c r="BG269" i="69"/>
  <c r="BF269" i="69"/>
  <c r="BF255" i="69" s="1"/>
  <c r="BE269" i="69"/>
  <c r="BD269" i="69"/>
  <c r="BC269" i="69"/>
  <c r="BC255" i="69" s="1"/>
  <c r="BB269" i="69"/>
  <c r="BB255" i="69" s="1"/>
  <c r="AX269" i="69"/>
  <c r="AW269" i="69"/>
  <c r="AV269" i="69"/>
  <c r="AV255" i="69" s="1"/>
  <c r="AR269" i="69"/>
  <c r="AR255" i="69" s="1"/>
  <c r="AT255" i="69" s="1"/>
  <c r="BU267" i="69"/>
  <c r="BR267" i="69"/>
  <c r="BL267" i="69"/>
  <c r="BI267" i="69"/>
  <c r="AY267" i="69"/>
  <c r="BU266" i="69"/>
  <c r="BR266" i="69"/>
  <c r="BL266" i="69"/>
  <c r="BI266" i="69"/>
  <c r="AY266" i="69"/>
  <c r="BU265" i="69"/>
  <c r="BR265" i="69"/>
  <c r="BL265" i="69"/>
  <c r="BI265" i="69"/>
  <c r="AY265" i="69"/>
  <c r="CD264" i="69"/>
  <c r="CC264" i="69"/>
  <c r="CE264" i="69"/>
  <c r="CG264" i="69" s="1"/>
  <c r="BY264" i="69"/>
  <c r="CB264" i="69" s="1"/>
  <c r="BT264" i="69"/>
  <c r="BV264" i="69"/>
  <c r="BS264" i="69"/>
  <c r="BO264" i="69"/>
  <c r="BK264" i="69"/>
  <c r="BJ264" i="69"/>
  <c r="BH264" i="69"/>
  <c r="BG264" i="69"/>
  <c r="CA264" i="69" s="1"/>
  <c r="BF264" i="69"/>
  <c r="BE264" i="69"/>
  <c r="BD264" i="69"/>
  <c r="BC264" i="69"/>
  <c r="BB264" i="69"/>
  <c r="AX264" i="69"/>
  <c r="AW264" i="69"/>
  <c r="AV264" i="69"/>
  <c r="AR264" i="69"/>
  <c r="BU263" i="69"/>
  <c r="BU262" i="69" s="1"/>
  <c r="BR263" i="69"/>
  <c r="BR262" i="69" s="1"/>
  <c r="BL263" i="69"/>
  <c r="BI263" i="69"/>
  <c r="BI262" i="69" s="1"/>
  <c r="AY263" i="69"/>
  <c r="AY262" i="69" s="1"/>
  <c r="CD262" i="69"/>
  <c r="CC262" i="69"/>
  <c r="CE262" i="69"/>
  <c r="CG262" i="69" s="1"/>
  <c r="BY262" i="69"/>
  <c r="CB262" i="69" s="1"/>
  <c r="BT262" i="69"/>
  <c r="BV262" i="69"/>
  <c r="BS262" i="69"/>
  <c r="BO262" i="69"/>
  <c r="BK262" i="69"/>
  <c r="BJ262" i="69"/>
  <c r="BH262" i="69"/>
  <c r="BG262" i="69"/>
  <c r="BF262" i="69"/>
  <c r="BE262" i="69"/>
  <c r="BD262" i="69"/>
  <c r="BC262" i="69"/>
  <c r="BB262" i="69"/>
  <c r="AV262" i="69"/>
  <c r="AR262" i="69"/>
  <c r="BU261" i="69"/>
  <c r="BU260" i="69" s="1"/>
  <c r="BR261" i="69"/>
  <c r="BR260" i="69" s="1"/>
  <c r="BL261" i="69"/>
  <c r="BI261" i="69"/>
  <c r="AY261" i="69"/>
  <c r="AY260" i="69" s="1"/>
  <c r="CD260" i="69"/>
  <c r="CC260" i="69"/>
  <c r="CE260" i="69"/>
  <c r="CG260" i="69" s="1"/>
  <c r="BY260" i="69"/>
  <c r="CB260" i="69" s="1"/>
  <c r="BT260" i="69"/>
  <c r="BV260" i="69"/>
  <c r="BS260" i="69"/>
  <c r="BO260" i="69"/>
  <c r="BK260" i="69"/>
  <c r="BJ260" i="69"/>
  <c r="BI260" i="69"/>
  <c r="BH260" i="69"/>
  <c r="BG260" i="69"/>
  <c r="CA260" i="69" s="1"/>
  <c r="BF260" i="69"/>
  <c r="BE260" i="69"/>
  <c r="BD260" i="69"/>
  <c r="BC260" i="69"/>
  <c r="BB260" i="69"/>
  <c r="AV260" i="69"/>
  <c r="AR260" i="69"/>
  <c r="CD258" i="69"/>
  <c r="CD254" i="69" s="1"/>
  <c r="CD253" i="69" s="1"/>
  <c r="CC258" i="69"/>
  <c r="CC254" i="69" s="1"/>
  <c r="CC253" i="69" s="1"/>
  <c r="AX258" i="69"/>
  <c r="AX254" i="69" s="1"/>
  <c r="AX253" i="69" s="1"/>
  <c r="AW258" i="69"/>
  <c r="AW254" i="69" s="1"/>
  <c r="AW253" i="69" s="1"/>
  <c r="AF255" i="69"/>
  <c r="AE255" i="69"/>
  <c r="X255" i="69"/>
  <c r="AU254" i="69"/>
  <c r="AU253" i="69" s="1"/>
  <c r="AQ254" i="69"/>
  <c r="AQ253" i="69" s="1"/>
  <c r="AP254" i="69"/>
  <c r="AP253" i="69" s="1"/>
  <c r="AO254" i="69"/>
  <c r="AO253" i="69" s="1"/>
  <c r="AN254" i="69"/>
  <c r="AN253" i="69" s="1"/>
  <c r="AM254" i="69"/>
  <c r="AM253" i="69" s="1"/>
  <c r="AL254" i="69"/>
  <c r="AL253" i="69" s="1"/>
  <c r="AK254" i="69"/>
  <c r="AK253" i="69" s="1"/>
  <c r="AJ254" i="69"/>
  <c r="AJ253" i="69" s="1"/>
  <c r="AI254" i="69"/>
  <c r="AI253" i="69" s="1"/>
  <c r="AH254" i="69"/>
  <c r="AH253" i="69" s="1"/>
  <c r="AG254" i="69"/>
  <c r="AF254" i="69"/>
  <c r="AF253" i="69" s="1"/>
  <c r="AE254" i="69"/>
  <c r="AD254" i="69"/>
  <c r="AD253" i="69" s="1"/>
  <c r="AC254" i="69"/>
  <c r="AC253" i="69" s="1"/>
  <c r="AB254" i="69"/>
  <c r="AB253" i="69" s="1"/>
  <c r="AA254" i="69"/>
  <c r="Z254" i="69"/>
  <c r="Z253" i="69" s="1"/>
  <c r="Y254" i="69"/>
  <c r="Y253" i="69" s="1"/>
  <c r="X254" i="69"/>
  <c r="X253" i="69" s="1"/>
  <c r="V254" i="69"/>
  <c r="V253" i="69" s="1"/>
  <c r="U254" i="69"/>
  <c r="U253" i="69" s="1"/>
  <c r="T254" i="69"/>
  <c r="T253" i="69" s="1"/>
  <c r="S254" i="69"/>
  <c r="S253" i="69" s="1"/>
  <c r="R254" i="69"/>
  <c r="R253" i="69" s="1"/>
  <c r="Q254" i="69"/>
  <c r="Q253" i="69" s="1"/>
  <c r="P254" i="69"/>
  <c r="P253" i="69" s="1"/>
  <c r="BU252" i="69"/>
  <c r="BR252" i="69"/>
  <c r="BL252" i="69"/>
  <c r="BU251" i="69"/>
  <c r="BR251" i="69"/>
  <c r="BL251" i="69"/>
  <c r="CD250" i="69"/>
  <c r="CC250" i="69"/>
  <c r="CE250" i="69"/>
  <c r="BY250" i="69"/>
  <c r="CB250" i="69" s="1"/>
  <c r="BT250" i="69"/>
  <c r="BT247" i="69" s="1"/>
  <c r="BT246" i="69" s="1"/>
  <c r="BV250" i="69"/>
  <c r="BV247" i="69" s="1"/>
  <c r="BV246" i="69" s="1"/>
  <c r="BS250" i="69"/>
  <c r="BS247" i="69" s="1"/>
  <c r="BS246" i="69" s="1"/>
  <c r="BO250" i="69"/>
  <c r="BO247" i="69" s="1"/>
  <c r="BO246" i="69" s="1"/>
  <c r="BO245" i="69" s="1"/>
  <c r="BK250" i="69"/>
  <c r="BJ250" i="69"/>
  <c r="BJ247" i="69" s="1"/>
  <c r="BJ246" i="69" s="1"/>
  <c r="BI250" i="69"/>
  <c r="BH250" i="69"/>
  <c r="BH247" i="69" s="1"/>
  <c r="BH246" i="69" s="1"/>
  <c r="BH245" i="69" s="1"/>
  <c r="BG250" i="69"/>
  <c r="BF250" i="69"/>
  <c r="BE250" i="69"/>
  <c r="BD250" i="69"/>
  <c r="BC250" i="69"/>
  <c r="BB250" i="69"/>
  <c r="BA250" i="69"/>
  <c r="AZ250" i="69"/>
  <c r="AY250" i="69"/>
  <c r="AX250" i="69"/>
  <c r="AW250" i="69"/>
  <c r="AV250" i="69"/>
  <c r="AR250" i="69"/>
  <c r="BI245" i="69"/>
  <c r="BF245" i="69"/>
  <c r="BE245" i="69"/>
  <c r="BC245" i="69"/>
  <c r="BB245" i="69"/>
  <c r="AY245" i="69"/>
  <c r="AV245" i="69"/>
  <c r="AR245" i="69"/>
  <c r="BI243" i="69"/>
  <c r="BI226" i="69" s="1"/>
  <c r="BF226" i="69" s="1"/>
  <c r="BF243" i="69"/>
  <c r="BE243" i="69"/>
  <c r="BD243" i="69"/>
  <c r="BC243" i="69"/>
  <c r="BB243" i="69"/>
  <c r="AY243" i="69"/>
  <c r="AX243" i="69"/>
  <c r="AW243" i="69"/>
  <c r="AV243" i="69"/>
  <c r="AU243" i="69"/>
  <c r="AR243" i="69"/>
  <c r="AQ243" i="69"/>
  <c r="AP243" i="69"/>
  <c r="AO243" i="69"/>
  <c r="AN243" i="69"/>
  <c r="BU242" i="69"/>
  <c r="BR242" i="69"/>
  <c r="BL242" i="69"/>
  <c r="CD241" i="69"/>
  <c r="CD238" i="69" s="1"/>
  <c r="CD237" i="69" s="1"/>
  <c r="CC241" i="69"/>
  <c r="CC238" i="69" s="1"/>
  <c r="CC237" i="69" s="1"/>
  <c r="CE241" i="69"/>
  <c r="CE238" i="69" s="1"/>
  <c r="CE237" i="69" s="1"/>
  <c r="BY241" i="69"/>
  <c r="CB241" i="69" s="1"/>
  <c r="CB238" i="69" s="1"/>
  <c r="CB237" i="69" s="1"/>
  <c r="BT241" i="69"/>
  <c r="BT238" i="69" s="1"/>
  <c r="BT237" i="69" s="1"/>
  <c r="BV241" i="69"/>
  <c r="BV238" i="69" s="1"/>
  <c r="BV237" i="69" s="1"/>
  <c r="BS241" i="69"/>
  <c r="BS238" i="69" s="1"/>
  <c r="BS237" i="69" s="1"/>
  <c r="BO241" i="69"/>
  <c r="BO238" i="69" s="1"/>
  <c r="BK241" i="69"/>
  <c r="BK238" i="69" s="1"/>
  <c r="BJ241" i="69"/>
  <c r="BJ238" i="69" s="1"/>
  <c r="BJ237" i="69" s="1"/>
  <c r="BH241" i="69"/>
  <c r="BH238" i="69" s="1"/>
  <c r="BH237" i="69" s="1"/>
  <c r="BG241" i="69"/>
  <c r="BU236" i="69"/>
  <c r="BR236" i="69"/>
  <c r="BL236" i="69"/>
  <c r="CD235" i="69"/>
  <c r="CC235" i="69"/>
  <c r="CE235" i="69"/>
  <c r="BY235" i="69"/>
  <c r="CB235" i="69" s="1"/>
  <c r="BT235" i="69"/>
  <c r="BV235" i="69"/>
  <c r="BS235" i="69"/>
  <c r="BO235" i="69"/>
  <c r="BK235" i="69"/>
  <c r="BJ235" i="69"/>
  <c r="BH235" i="69"/>
  <c r="BG235" i="69"/>
  <c r="CA235" i="69" s="1"/>
  <c r="BU232" i="69"/>
  <c r="BR232" i="69"/>
  <c r="BL232" i="69"/>
  <c r="CD231" i="69"/>
  <c r="CC231" i="69"/>
  <c r="CE231" i="69"/>
  <c r="BY231" i="69"/>
  <c r="CB231" i="69" s="1"/>
  <c r="BT231" i="69"/>
  <c r="BV231" i="69"/>
  <c r="BS231" i="69"/>
  <c r="BO231" i="69"/>
  <c r="BK231" i="69"/>
  <c r="BJ231" i="69"/>
  <c r="BH231" i="69"/>
  <c r="BG231" i="69"/>
  <c r="CA231" i="69" s="1"/>
  <c r="BU230" i="69"/>
  <c r="BU229" i="69" s="1"/>
  <c r="BR230" i="69"/>
  <c r="BR229" i="69" s="1"/>
  <c r="BL230" i="69"/>
  <c r="CD229" i="69"/>
  <c r="CC229" i="69"/>
  <c r="CE229" i="69"/>
  <c r="CG229" i="69" s="1"/>
  <c r="BY229" i="69"/>
  <c r="CB229" i="69" s="1"/>
  <c r="BT229" i="69"/>
  <c r="BV229" i="69"/>
  <c r="BS229" i="69"/>
  <c r="BO229" i="69"/>
  <c r="BK229" i="69"/>
  <c r="BJ229" i="69"/>
  <c r="BH229" i="69"/>
  <c r="BG229" i="69"/>
  <c r="CA229" i="69" s="1"/>
  <c r="BU227" i="69"/>
  <c r="BU226" i="69" s="1"/>
  <c r="BU223" i="69" s="1"/>
  <c r="BR227" i="69"/>
  <c r="BR226" i="69" s="1"/>
  <c r="BR223" i="69" s="1"/>
  <c r="BL227" i="69"/>
  <c r="CD226" i="69"/>
  <c r="CC226" i="69"/>
  <c r="CE226" i="69"/>
  <c r="CG226" i="69" s="1"/>
  <c r="BY226" i="69"/>
  <c r="CB226" i="69" s="1"/>
  <c r="BT226" i="69"/>
  <c r="BT223" i="69" s="1"/>
  <c r="BV226" i="69"/>
  <c r="BV223" i="69" s="1"/>
  <c r="BS226" i="69"/>
  <c r="BS223" i="69" s="1"/>
  <c r="BO226" i="69"/>
  <c r="BO223" i="69" s="1"/>
  <c r="BK226" i="69"/>
  <c r="BJ226" i="69"/>
  <c r="BJ223" i="69" s="1"/>
  <c r="BH226" i="69"/>
  <c r="BH223" i="69" s="1"/>
  <c r="BG226" i="69"/>
  <c r="BL225" i="69"/>
  <c r="BI225" i="69"/>
  <c r="BF225" i="69" s="1"/>
  <c r="CD224" i="69"/>
  <c r="CC224" i="69"/>
  <c r="CE224" i="69"/>
  <c r="CG224" i="69" s="1"/>
  <c r="BY224" i="69"/>
  <c r="BT224" i="69"/>
  <c r="BV224" i="69"/>
  <c r="BU224" i="69"/>
  <c r="BS224" i="69"/>
  <c r="BR224" i="69"/>
  <c r="BO224" i="69"/>
  <c r="BK224" i="69"/>
  <c r="BJ224" i="69"/>
  <c r="BH224" i="69"/>
  <c r="BG224" i="69"/>
  <c r="CA224" i="69" s="1"/>
  <c r="CD222" i="69"/>
  <c r="CC222" i="69"/>
  <c r="BF222" i="69"/>
  <c r="BE222" i="69"/>
  <c r="BD222" i="69"/>
  <c r="BC222" i="69"/>
  <c r="BB222" i="69"/>
  <c r="AY222" i="69"/>
  <c r="AX222" i="69"/>
  <c r="AX220" i="69" s="1"/>
  <c r="AW222" i="69"/>
  <c r="AW220" i="69" s="1"/>
  <c r="AV222" i="69"/>
  <c r="AR222" i="69"/>
  <c r="BL221" i="69"/>
  <c r="BI221" i="69"/>
  <c r="AY221" i="69"/>
  <c r="AU220" i="69"/>
  <c r="AQ220" i="69"/>
  <c r="AP220" i="69"/>
  <c r="AO220" i="69"/>
  <c r="AN220" i="69"/>
  <c r="BU215" i="69"/>
  <c r="BU214" i="69" s="1"/>
  <c r="BU213" i="69" s="1"/>
  <c r="BU212" i="69" s="1"/>
  <c r="BU210" i="69" s="1"/>
  <c r="BR215" i="69"/>
  <c r="BR214" i="69" s="1"/>
  <c r="BR213" i="69" s="1"/>
  <c r="BR212" i="69" s="1"/>
  <c r="BR210" i="69" s="1"/>
  <c r="BL215" i="69"/>
  <c r="BI215" i="69"/>
  <c r="AY215" i="69"/>
  <c r="AY214" i="69" s="1"/>
  <c r="AY213" i="69" s="1"/>
  <c r="AY212" i="69" s="1"/>
  <c r="CD214" i="69"/>
  <c r="CD213" i="69" s="1"/>
  <c r="CC214" i="69"/>
  <c r="CC213" i="69" s="1"/>
  <c r="CC212" i="69" s="1"/>
  <c r="CC210" i="69" s="1"/>
  <c r="CE214" i="69"/>
  <c r="CG214" i="69" s="1"/>
  <c r="BY214" i="69"/>
  <c r="CB214" i="69" s="1"/>
  <c r="BT214" i="69"/>
  <c r="BT213" i="69" s="1"/>
  <c r="BT212" i="69" s="1"/>
  <c r="BT210" i="69" s="1"/>
  <c r="BV214" i="69"/>
  <c r="BV213" i="69" s="1"/>
  <c r="BV212" i="69" s="1"/>
  <c r="BV210" i="69" s="1"/>
  <c r="BS214" i="69"/>
  <c r="BS213" i="69" s="1"/>
  <c r="BS212" i="69" s="1"/>
  <c r="BS210" i="69" s="1"/>
  <c r="BO214" i="69"/>
  <c r="BO213" i="69" s="1"/>
  <c r="BO212" i="69" s="1"/>
  <c r="BO210" i="69" s="1"/>
  <c r="BK214" i="69"/>
  <c r="BK213" i="69" s="1"/>
  <c r="BJ214" i="69"/>
  <c r="BJ213" i="69" s="1"/>
  <c r="BJ212" i="69" s="1"/>
  <c r="BJ210" i="69" s="1"/>
  <c r="BI214" i="69"/>
  <c r="BI213" i="69" s="1"/>
  <c r="BI212" i="69" s="1"/>
  <c r="BI210" i="69" s="1"/>
  <c r="BH214" i="69"/>
  <c r="BH213" i="69" s="1"/>
  <c r="BH212" i="69" s="1"/>
  <c r="BH210" i="69" s="1"/>
  <c r="BG214" i="69"/>
  <c r="BF214" i="69"/>
  <c r="BF213" i="69" s="1"/>
  <c r="BF212" i="69" s="1"/>
  <c r="BF210" i="69" s="1"/>
  <c r="BE214" i="69"/>
  <c r="BE213" i="69" s="1"/>
  <c r="BE212" i="69" s="1"/>
  <c r="BE210" i="69" s="1"/>
  <c r="BD214" i="69"/>
  <c r="BD213" i="69" s="1"/>
  <c r="BD212" i="69" s="1"/>
  <c r="BC214" i="69"/>
  <c r="BC213" i="69" s="1"/>
  <c r="BC212" i="69" s="1"/>
  <c r="BC210" i="69" s="1"/>
  <c r="BB214" i="69"/>
  <c r="BB213" i="69" s="1"/>
  <c r="BB212" i="69" s="1"/>
  <c r="BB210" i="69" s="1"/>
  <c r="BA214" i="69"/>
  <c r="BA213" i="69" s="1"/>
  <c r="AZ214" i="69"/>
  <c r="AZ213" i="69" s="1"/>
  <c r="AX214" i="69"/>
  <c r="AX213" i="69" s="1"/>
  <c r="AW214" i="69"/>
  <c r="AW213" i="69" s="1"/>
  <c r="AV214" i="69"/>
  <c r="AV213" i="69" s="1"/>
  <c r="AV212" i="69" s="1"/>
  <c r="AR214" i="69"/>
  <c r="AR213" i="69" s="1"/>
  <c r="AR212" i="69" s="1"/>
  <c r="AU213" i="69"/>
  <c r="BU211" i="69"/>
  <c r="BR211" i="69"/>
  <c r="BL211" i="69"/>
  <c r="BI211" i="69"/>
  <c r="AZ211" i="69"/>
  <c r="AY211" i="69"/>
  <c r="AF211" i="69"/>
  <c r="AE211" i="69"/>
  <c r="X211" i="69"/>
  <c r="W211" i="69"/>
  <c r="AX210" i="69"/>
  <c r="AW210" i="69"/>
  <c r="AU210" i="69"/>
  <c r="AT210" i="69"/>
  <c r="AS210" i="69"/>
  <c r="AM210" i="69"/>
  <c r="AL210" i="69"/>
  <c r="AK210" i="69"/>
  <c r="AJ210" i="69"/>
  <c r="AI210" i="69"/>
  <c r="AH210" i="69"/>
  <c r="AG210" i="69"/>
  <c r="AF210" i="69"/>
  <c r="AD210" i="69"/>
  <c r="AC210" i="69"/>
  <c r="AB210" i="69"/>
  <c r="AA210" i="69"/>
  <c r="Z210" i="69"/>
  <c r="Y210" i="69"/>
  <c r="X210" i="69"/>
  <c r="V210" i="69"/>
  <c r="U210" i="69"/>
  <c r="T210" i="69"/>
  <c r="S210" i="69"/>
  <c r="R210" i="69"/>
  <c r="Q210" i="69"/>
  <c r="P210" i="69"/>
  <c r="BU209" i="69"/>
  <c r="BU208" i="69" s="1"/>
  <c r="BU207" i="69" s="1"/>
  <c r="BU206" i="69" s="1"/>
  <c r="BR209" i="69"/>
  <c r="BR208" i="69" s="1"/>
  <c r="BR207" i="69" s="1"/>
  <c r="BR206" i="69" s="1"/>
  <c r="BL209" i="69"/>
  <c r="BI209" i="69"/>
  <c r="BF209" i="69" s="1"/>
  <c r="AY209" i="69"/>
  <c r="AY208" i="69" s="1"/>
  <c r="AY207" i="69" s="1"/>
  <c r="AY206" i="69" s="1"/>
  <c r="AY199" i="69" s="1"/>
  <c r="CD208" i="69"/>
  <c r="CD207" i="69" s="1"/>
  <c r="CC208" i="69"/>
  <c r="CC207" i="69" s="1"/>
  <c r="CC206" i="69" s="1"/>
  <c r="CE208" i="69"/>
  <c r="CG208" i="69" s="1"/>
  <c r="BY208" i="69"/>
  <c r="CB208" i="69" s="1"/>
  <c r="BT208" i="69"/>
  <c r="BT207" i="69" s="1"/>
  <c r="BT206" i="69" s="1"/>
  <c r="BV208" i="69"/>
  <c r="BV207" i="69" s="1"/>
  <c r="BV206" i="69" s="1"/>
  <c r="BS208" i="69"/>
  <c r="BS207" i="69" s="1"/>
  <c r="BS206" i="69" s="1"/>
  <c r="BO208" i="69"/>
  <c r="BO207" i="69" s="1"/>
  <c r="BO206" i="69" s="1"/>
  <c r="BK208" i="69"/>
  <c r="BK207" i="69" s="1"/>
  <c r="BK206" i="69" s="1"/>
  <c r="BJ208" i="69"/>
  <c r="BJ207" i="69" s="1"/>
  <c r="BJ206" i="69" s="1"/>
  <c r="BH208" i="69"/>
  <c r="BH207" i="69" s="1"/>
  <c r="BH206" i="69" s="1"/>
  <c r="BH200" i="69" s="1"/>
  <c r="BG208" i="69"/>
  <c r="BB208" i="69"/>
  <c r="BB207" i="69" s="1"/>
  <c r="BB206" i="69" s="1"/>
  <c r="BB199" i="69" s="1"/>
  <c r="AX208" i="69"/>
  <c r="AX207" i="69" s="1"/>
  <c r="AX206" i="69" s="1"/>
  <c r="AX199" i="69" s="1"/>
  <c r="AW208" i="69"/>
  <c r="AW207" i="69" s="1"/>
  <c r="AW206" i="69" s="1"/>
  <c r="AW199" i="69" s="1"/>
  <c r="AV208" i="69"/>
  <c r="AV207" i="69" s="1"/>
  <c r="AV206" i="69" s="1"/>
  <c r="AV199" i="69" s="1"/>
  <c r="BU205" i="69"/>
  <c r="BU203" i="69" s="1"/>
  <c r="BU202" i="69" s="1"/>
  <c r="BU201" i="69" s="1"/>
  <c r="BR205" i="69"/>
  <c r="BR203" i="69" s="1"/>
  <c r="BR202" i="69" s="1"/>
  <c r="BR201" i="69" s="1"/>
  <c r="BL205" i="69"/>
  <c r="BI205" i="69"/>
  <c r="BI203" i="69" s="1"/>
  <c r="BI202" i="69" s="1"/>
  <c r="BI201" i="69" s="1"/>
  <c r="CD203" i="69"/>
  <c r="CC203" i="69"/>
  <c r="CE203" i="69"/>
  <c r="CG203" i="69" s="1"/>
  <c r="BY203" i="69"/>
  <c r="BT203" i="69"/>
  <c r="BT202" i="69" s="1"/>
  <c r="BT201" i="69" s="1"/>
  <c r="BV203" i="69"/>
  <c r="BV202" i="69" s="1"/>
  <c r="BV201" i="69" s="1"/>
  <c r="BS203" i="69"/>
  <c r="BS202" i="69" s="1"/>
  <c r="BS201" i="69" s="1"/>
  <c r="BO203" i="69"/>
  <c r="BO202" i="69" s="1"/>
  <c r="BO201" i="69" s="1"/>
  <c r="BK203" i="69"/>
  <c r="BK202" i="69" s="1"/>
  <c r="BK201" i="69" s="1"/>
  <c r="BJ203" i="69"/>
  <c r="BJ202" i="69" s="1"/>
  <c r="BJ201" i="69" s="1"/>
  <c r="BH203" i="69"/>
  <c r="BH202" i="69" s="1"/>
  <c r="BH201" i="69" s="1"/>
  <c r="BG203" i="69"/>
  <c r="CD201" i="69"/>
  <c r="CD200" i="69" s="1"/>
  <c r="CC201" i="69"/>
  <c r="CC199" i="69" s="1"/>
  <c r="BO199" i="69"/>
  <c r="BJ199" i="69"/>
  <c r="AU199" i="69"/>
  <c r="AQ199" i="69"/>
  <c r="AP199" i="69"/>
  <c r="AO199" i="69"/>
  <c r="AN199" i="69"/>
  <c r="BU198" i="69"/>
  <c r="BU196" i="69" s="1"/>
  <c r="BR198" i="69"/>
  <c r="BR196" i="69" s="1"/>
  <c r="BL198" i="69"/>
  <c r="BI198" i="69"/>
  <c r="BI196" i="69" s="1"/>
  <c r="AY198" i="69"/>
  <c r="AY196" i="69" s="1"/>
  <c r="BU197" i="69"/>
  <c r="BR197" i="69"/>
  <c r="BL197" i="69"/>
  <c r="BI197" i="69"/>
  <c r="CD196" i="69"/>
  <c r="CC196" i="69"/>
  <c r="CE196" i="69"/>
  <c r="CG196" i="69" s="1"/>
  <c r="BY196" i="69"/>
  <c r="CB196" i="69" s="1"/>
  <c r="BT196" i="69"/>
  <c r="BV196" i="69"/>
  <c r="BS196" i="69"/>
  <c r="BO196" i="69"/>
  <c r="BK196" i="69"/>
  <c r="BJ196" i="69"/>
  <c r="BH196" i="69"/>
  <c r="BG196" i="69"/>
  <c r="CA196" i="69" s="1"/>
  <c r="BF196" i="69"/>
  <c r="BE196" i="69"/>
  <c r="BD196" i="69"/>
  <c r="BC196" i="69"/>
  <c r="BB196" i="69"/>
  <c r="AX196" i="69"/>
  <c r="AW196" i="69"/>
  <c r="AV196" i="69"/>
  <c r="BU195" i="69"/>
  <c r="BU193" i="69" s="1"/>
  <c r="BR195" i="69"/>
  <c r="BR193" i="69" s="1"/>
  <c r="BL195" i="69"/>
  <c r="BI195" i="69"/>
  <c r="BI193" i="69" s="1"/>
  <c r="AY195" i="69"/>
  <c r="AY193" i="69" s="1"/>
  <c r="BU194" i="69"/>
  <c r="BR194" i="69"/>
  <c r="BL194" i="69"/>
  <c r="BI194" i="69"/>
  <c r="CD193" i="69"/>
  <c r="CC193" i="69"/>
  <c r="CE193" i="69"/>
  <c r="CG193" i="69" s="1"/>
  <c r="BY193" i="69"/>
  <c r="CB193" i="69" s="1"/>
  <c r="BT193" i="69"/>
  <c r="BV193" i="69"/>
  <c r="BS193" i="69"/>
  <c r="BO193" i="69"/>
  <c r="BK193" i="69"/>
  <c r="BJ193" i="69"/>
  <c r="BH193" i="69"/>
  <c r="BG193" i="69"/>
  <c r="CA193" i="69" s="1"/>
  <c r="BF193" i="69"/>
  <c r="BE193" i="69"/>
  <c r="BD193" i="69"/>
  <c r="BC193" i="69"/>
  <c r="BB193" i="69"/>
  <c r="AX193" i="69"/>
  <c r="AW193" i="69"/>
  <c r="AV193" i="69"/>
  <c r="BU192" i="69"/>
  <c r="BR192" i="69"/>
  <c r="BL192" i="69"/>
  <c r="BI192" i="69"/>
  <c r="BU189" i="69"/>
  <c r="BR189" i="69"/>
  <c r="BL189" i="69"/>
  <c r="BI189" i="69"/>
  <c r="AY189" i="69"/>
  <c r="AY187" i="69" s="1"/>
  <c r="BU188" i="69"/>
  <c r="BR188" i="69"/>
  <c r="BL188" i="69"/>
  <c r="BI188" i="69"/>
  <c r="BY187" i="69"/>
  <c r="BT187" i="69"/>
  <c r="BV187" i="69"/>
  <c r="BS187" i="69"/>
  <c r="BO187" i="69"/>
  <c r="BK187" i="69"/>
  <c r="BJ187" i="69"/>
  <c r="BH187" i="69"/>
  <c r="BG187" i="69"/>
  <c r="BF187" i="69"/>
  <c r="BE187" i="69"/>
  <c r="BD187" i="69"/>
  <c r="BC187" i="69"/>
  <c r="BB187" i="69"/>
  <c r="BA187" i="69"/>
  <c r="AZ187" i="69"/>
  <c r="AX187" i="69"/>
  <c r="AX161" i="69" s="1"/>
  <c r="AW187" i="69"/>
  <c r="AW161" i="69" s="1"/>
  <c r="AV187" i="69"/>
  <c r="BU186" i="69"/>
  <c r="BU185" i="69" s="1"/>
  <c r="BR186" i="69"/>
  <c r="BR185" i="69" s="1"/>
  <c r="BL186" i="69"/>
  <c r="BI186" i="69"/>
  <c r="BI185" i="69" s="1"/>
  <c r="AY186" i="69"/>
  <c r="AY185" i="69" s="1"/>
  <c r="CD185" i="69"/>
  <c r="CC185" i="69"/>
  <c r="CE185" i="69"/>
  <c r="CG185" i="69" s="1"/>
  <c r="BY185" i="69"/>
  <c r="CB185" i="69" s="1"/>
  <c r="BT185" i="69"/>
  <c r="BV185" i="69"/>
  <c r="BS185" i="69"/>
  <c r="BO185" i="69"/>
  <c r="BK185" i="69"/>
  <c r="BJ185" i="69"/>
  <c r="BH185" i="69"/>
  <c r="BG185" i="69"/>
  <c r="CA185" i="69" s="1"/>
  <c r="BF185" i="69"/>
  <c r="BE185" i="69"/>
  <c r="BD185" i="69"/>
  <c r="BC185" i="69"/>
  <c r="BB185" i="69"/>
  <c r="AX185" i="69"/>
  <c r="AW185" i="69"/>
  <c r="AV185" i="69"/>
  <c r="CD183" i="69"/>
  <c r="CC183" i="69"/>
  <c r="CC181" i="69" s="1"/>
  <c r="AX181" i="69"/>
  <c r="AW181" i="69"/>
  <c r="AU181" i="69"/>
  <c r="AQ181" i="69"/>
  <c r="AP181" i="69"/>
  <c r="AO181" i="69"/>
  <c r="AN181" i="69"/>
  <c r="BU177" i="69"/>
  <c r="BU176" i="69" s="1"/>
  <c r="BU175" i="69" s="1"/>
  <c r="BU174" i="69" s="1"/>
  <c r="BR177" i="69"/>
  <c r="BR176" i="69" s="1"/>
  <c r="BR175" i="69" s="1"/>
  <c r="BR174" i="69" s="1"/>
  <c r="BL177" i="69"/>
  <c r="BI177" i="69"/>
  <c r="BI176" i="69" s="1"/>
  <c r="BI175" i="69" s="1"/>
  <c r="BI174" i="69" s="1"/>
  <c r="AY177" i="69"/>
  <c r="AY176" i="69" s="1"/>
  <c r="AY175" i="69" s="1"/>
  <c r="AY174" i="69" s="1"/>
  <c r="CD176" i="69"/>
  <c r="CC176" i="69"/>
  <c r="CE176" i="69"/>
  <c r="CG176" i="69" s="1"/>
  <c r="BY176" i="69"/>
  <c r="CB176" i="69" s="1"/>
  <c r="BT176" i="69"/>
  <c r="BT175" i="69" s="1"/>
  <c r="BT174" i="69" s="1"/>
  <c r="BV176" i="69"/>
  <c r="BV175" i="69" s="1"/>
  <c r="BV174" i="69" s="1"/>
  <c r="BS176" i="69"/>
  <c r="BS175" i="69" s="1"/>
  <c r="BS174" i="69" s="1"/>
  <c r="BO176" i="69"/>
  <c r="BO175" i="69" s="1"/>
  <c r="BO174" i="69" s="1"/>
  <c r="BK176" i="69"/>
  <c r="BK175" i="69" s="1"/>
  <c r="BK174" i="69" s="1"/>
  <c r="BJ176" i="69"/>
  <c r="BJ175" i="69" s="1"/>
  <c r="BJ174" i="69" s="1"/>
  <c r="BH176" i="69"/>
  <c r="BH175" i="69" s="1"/>
  <c r="BH174" i="69" s="1"/>
  <c r="BG176" i="69"/>
  <c r="BF176" i="69"/>
  <c r="BF175" i="69" s="1"/>
  <c r="BF174" i="69" s="1"/>
  <c r="BE176" i="69"/>
  <c r="BE175" i="69" s="1"/>
  <c r="BE174" i="69" s="1"/>
  <c r="BD176" i="69"/>
  <c r="BD175" i="69" s="1"/>
  <c r="BD174" i="69" s="1"/>
  <c r="BC176" i="69"/>
  <c r="BC175" i="69" s="1"/>
  <c r="BC174" i="69" s="1"/>
  <c r="BB176" i="69"/>
  <c r="BB175" i="69" s="1"/>
  <c r="BB174" i="69" s="1"/>
  <c r="AX176" i="69"/>
  <c r="AX175" i="69" s="1"/>
  <c r="AX174" i="69" s="1"/>
  <c r="AW176" i="69"/>
  <c r="AW175" i="69" s="1"/>
  <c r="AW174" i="69" s="1"/>
  <c r="AV176" i="69"/>
  <c r="AV175" i="69" s="1"/>
  <c r="AV174" i="69" s="1"/>
  <c r="BU173" i="69"/>
  <c r="BU172" i="69" s="1"/>
  <c r="BR173" i="69"/>
  <c r="BR172" i="69" s="1"/>
  <c r="BL173" i="69"/>
  <c r="BI173" i="69"/>
  <c r="BI172" i="69" s="1"/>
  <c r="AY173" i="69"/>
  <c r="AY172" i="69" s="1"/>
  <c r="CD172" i="69"/>
  <c r="CC172" i="69"/>
  <c r="CG172" i="69"/>
  <c r="BY172" i="69"/>
  <c r="CB172" i="69" s="1"/>
  <c r="BT172" i="69"/>
  <c r="BV172" i="69"/>
  <c r="BS172" i="69"/>
  <c r="BO172" i="69"/>
  <c r="BK172" i="69"/>
  <c r="BJ172" i="69"/>
  <c r="BH172" i="69"/>
  <c r="BG172" i="69"/>
  <c r="CA172" i="69" s="1"/>
  <c r="BF172" i="69"/>
  <c r="BE172" i="69"/>
  <c r="BD172" i="69"/>
  <c r="BC172" i="69"/>
  <c r="BB172" i="69"/>
  <c r="AV172" i="69"/>
  <c r="BU168" i="69"/>
  <c r="BR168" i="69"/>
  <c r="BL168" i="69"/>
  <c r="BI168" i="69"/>
  <c r="BU167" i="69"/>
  <c r="BR167" i="69"/>
  <c r="BL167" i="69"/>
  <c r="BI167" i="69"/>
  <c r="BU166" i="69"/>
  <c r="BR166" i="69"/>
  <c r="BL166" i="69"/>
  <c r="BI166" i="69"/>
  <c r="AY166" i="69"/>
  <c r="AY165" i="69" s="1"/>
  <c r="CD165" i="69"/>
  <c r="CD164" i="69" s="1"/>
  <c r="CD163" i="69" s="1"/>
  <c r="CC165" i="69"/>
  <c r="CC164" i="69" s="1"/>
  <c r="CC163" i="69" s="1"/>
  <c r="CE165" i="69"/>
  <c r="CE164" i="69" s="1"/>
  <c r="BY165" i="69"/>
  <c r="CB165" i="69" s="1"/>
  <c r="BT165" i="69"/>
  <c r="BV165" i="69"/>
  <c r="BS165" i="69"/>
  <c r="BO165" i="69"/>
  <c r="BK165" i="69"/>
  <c r="BJ165" i="69"/>
  <c r="BH165" i="69"/>
  <c r="BG165" i="69"/>
  <c r="CA165" i="69" s="1"/>
  <c r="BF165" i="69"/>
  <c r="BE165" i="69"/>
  <c r="BD165" i="69"/>
  <c r="BC165" i="69"/>
  <c r="BB165" i="69"/>
  <c r="BA165" i="69"/>
  <c r="AZ165" i="69"/>
  <c r="AX165" i="69"/>
  <c r="AW165" i="69"/>
  <c r="AV165" i="69"/>
  <c r="BL162" i="69"/>
  <c r="BI162" i="69"/>
  <c r="AY162" i="69"/>
  <c r="AU161" i="69"/>
  <c r="AQ161" i="69"/>
  <c r="AP161" i="69"/>
  <c r="AO161" i="69"/>
  <c r="AN161" i="69"/>
  <c r="BU159" i="69"/>
  <c r="BU158" i="69" s="1"/>
  <c r="BR159" i="69"/>
  <c r="BR158" i="69" s="1"/>
  <c r="BL159" i="69"/>
  <c r="BI159" i="69"/>
  <c r="BI158" i="69" s="1"/>
  <c r="AY159" i="69"/>
  <c r="AY158" i="69" s="1"/>
  <c r="BY158" i="69"/>
  <c r="BT158" i="69"/>
  <c r="BV158" i="69"/>
  <c r="BS158" i="69"/>
  <c r="BO158" i="69"/>
  <c r="BK158" i="69"/>
  <c r="BJ158" i="69"/>
  <c r="BH158" i="69"/>
  <c r="BG158" i="69"/>
  <c r="BF158" i="69"/>
  <c r="BE158" i="69"/>
  <c r="BD158" i="69"/>
  <c r="BC158" i="69"/>
  <c r="BB158" i="69"/>
  <c r="AV158" i="69"/>
  <c r="AU158" i="69"/>
  <c r="AT158" i="69"/>
  <c r="AS158" i="69"/>
  <c r="AR158" i="69"/>
  <c r="AQ158" i="69"/>
  <c r="AP158" i="69"/>
  <c r="AO158" i="69"/>
  <c r="AN158" i="69"/>
  <c r="BU156" i="69"/>
  <c r="BR156" i="69"/>
  <c r="BL156" i="69"/>
  <c r="BI156" i="69"/>
  <c r="BU155" i="69"/>
  <c r="BR155" i="69"/>
  <c r="BL155" i="69"/>
  <c r="BI155" i="69"/>
  <c r="BU154" i="69"/>
  <c r="BR154" i="69"/>
  <c r="BL154" i="69"/>
  <c r="BI154" i="69"/>
  <c r="BU153" i="69"/>
  <c r="BR153" i="69"/>
  <c r="BL153" i="69"/>
  <c r="BI153" i="69"/>
  <c r="AY153" i="69"/>
  <c r="BU152" i="69"/>
  <c r="BR152" i="69"/>
  <c r="BL152" i="69"/>
  <c r="BI152" i="69"/>
  <c r="BU151" i="69"/>
  <c r="BR151" i="69"/>
  <c r="BL151" i="69"/>
  <c r="BI151" i="69"/>
  <c r="BU150" i="69"/>
  <c r="BR150" i="69"/>
  <c r="BL150" i="69"/>
  <c r="BI150" i="69"/>
  <c r="AY150" i="69"/>
  <c r="CD149" i="69"/>
  <c r="CC149" i="69"/>
  <c r="CG149" i="69"/>
  <c r="BY149" i="69"/>
  <c r="CB149" i="69" s="1"/>
  <c r="BT149" i="69"/>
  <c r="BV149" i="69"/>
  <c r="BS149" i="69"/>
  <c r="BO149" i="69"/>
  <c r="BK149" i="69"/>
  <c r="BJ149" i="69"/>
  <c r="BH149" i="69"/>
  <c r="BG149" i="69"/>
  <c r="CA149" i="69" s="1"/>
  <c r="BF149" i="69"/>
  <c r="BE149" i="69"/>
  <c r="BD149" i="69"/>
  <c r="BC149" i="69"/>
  <c r="BB149" i="69"/>
  <c r="BA149" i="69"/>
  <c r="AZ149" i="69"/>
  <c r="AX149" i="69"/>
  <c r="AW149" i="69"/>
  <c r="AV149" i="69"/>
  <c r="AU149" i="69"/>
  <c r="AT149" i="69"/>
  <c r="AS149" i="69"/>
  <c r="AR149" i="69"/>
  <c r="AQ149" i="69"/>
  <c r="AP149" i="69"/>
  <c r="AO149" i="69"/>
  <c r="AN149" i="69"/>
  <c r="BU148" i="69"/>
  <c r="BU147" i="69" s="1"/>
  <c r="BR148" i="69"/>
  <c r="BR147" i="69" s="1"/>
  <c r="BL148" i="69"/>
  <c r="BI148" i="69"/>
  <c r="BI147" i="69" s="1"/>
  <c r="CD147" i="69"/>
  <c r="CC147" i="69"/>
  <c r="CE147" i="69"/>
  <c r="CG147" i="69" s="1"/>
  <c r="BY147" i="69"/>
  <c r="CB147" i="69" s="1"/>
  <c r="BT147" i="69"/>
  <c r="BV147" i="69"/>
  <c r="BS147" i="69"/>
  <c r="BO147" i="69"/>
  <c r="BK147" i="69"/>
  <c r="BJ147" i="69"/>
  <c r="BH147" i="69"/>
  <c r="BG147" i="69"/>
  <c r="BF147" i="69"/>
  <c r="BE147" i="69"/>
  <c r="BD147" i="69"/>
  <c r="BC147" i="69"/>
  <c r="BB147" i="69"/>
  <c r="AV147" i="69"/>
  <c r="AR147" i="69"/>
  <c r="BU146" i="69"/>
  <c r="BU145" i="69" s="1"/>
  <c r="BR146" i="69"/>
  <c r="BR145" i="69" s="1"/>
  <c r="BL146" i="69"/>
  <c r="BI146" i="69"/>
  <c r="BI145" i="69" s="1"/>
  <c r="AY146" i="69"/>
  <c r="AY145" i="69" s="1"/>
  <c r="CD145" i="69"/>
  <c r="CC145" i="69"/>
  <c r="CE145" i="69"/>
  <c r="CG145" i="69" s="1"/>
  <c r="BY145" i="69"/>
  <c r="CB145" i="69" s="1"/>
  <c r="BT145" i="69"/>
  <c r="BV145" i="69"/>
  <c r="BS145" i="69"/>
  <c r="BO145" i="69"/>
  <c r="BO140" i="69" s="1"/>
  <c r="BK145" i="69"/>
  <c r="BJ145" i="69"/>
  <c r="BH145" i="69"/>
  <c r="BG145" i="69"/>
  <c r="CA145" i="69" s="1"/>
  <c r="BF145" i="69"/>
  <c r="BF140" i="69" s="1"/>
  <c r="BE145" i="69"/>
  <c r="BE140" i="69" s="1"/>
  <c r="BD145" i="69"/>
  <c r="BC145" i="69"/>
  <c r="BC140" i="69" s="1"/>
  <c r="BB145" i="69"/>
  <c r="AV145" i="69"/>
  <c r="AU145" i="69"/>
  <c r="AT145" i="69"/>
  <c r="AS145" i="69"/>
  <c r="AQ145" i="69"/>
  <c r="AP145" i="69"/>
  <c r="AO145" i="69"/>
  <c r="AN145" i="69"/>
  <c r="BU144" i="69"/>
  <c r="BU143" i="69" s="1"/>
  <c r="BR144" i="69"/>
  <c r="BR143" i="69" s="1"/>
  <c r="BL144" i="69"/>
  <c r="BI144" i="69"/>
  <c r="AY144" i="69"/>
  <c r="AY143" i="69" s="1"/>
  <c r="CD143" i="69"/>
  <c r="CC143" i="69"/>
  <c r="CE143" i="69"/>
  <c r="CG143" i="69" s="1"/>
  <c r="BY143" i="69"/>
  <c r="CB143" i="69" s="1"/>
  <c r="BT143" i="69"/>
  <c r="BV143" i="69"/>
  <c r="BS143" i="69"/>
  <c r="BO143" i="69"/>
  <c r="BK143" i="69"/>
  <c r="BJ143" i="69"/>
  <c r="BI143" i="69"/>
  <c r="BH143" i="69"/>
  <c r="BG143" i="69"/>
  <c r="BF143" i="69"/>
  <c r="BE143" i="69"/>
  <c r="BD143" i="69"/>
  <c r="BC143" i="69"/>
  <c r="BB143" i="69"/>
  <c r="AV143" i="69"/>
  <c r="AU143" i="69"/>
  <c r="AT143" i="69"/>
  <c r="AS143" i="69"/>
  <c r="AR143" i="69"/>
  <c r="AQ143" i="69"/>
  <c r="AP143" i="69"/>
  <c r="AO143" i="69"/>
  <c r="AN143" i="69"/>
  <c r="CD141" i="69"/>
  <c r="CD138" i="69" s="1"/>
  <c r="CC141" i="69"/>
  <c r="CC138" i="69" s="1"/>
  <c r="AX141" i="69"/>
  <c r="AX138" i="69" s="1"/>
  <c r="AW141" i="69"/>
  <c r="AW138" i="69" s="1"/>
  <c r="AY140" i="69"/>
  <c r="AY139" i="69"/>
  <c r="BU132" i="69"/>
  <c r="BU131" i="69" s="1"/>
  <c r="BR132" i="69"/>
  <c r="BR131" i="69" s="1"/>
  <c r="BL132" i="69"/>
  <c r="BI132" i="69"/>
  <c r="BI131" i="69" s="1"/>
  <c r="AY132" i="69"/>
  <c r="AY131" i="69" s="1"/>
  <c r="CD131" i="69"/>
  <c r="CC131" i="69"/>
  <c r="CE131" i="69"/>
  <c r="CG131" i="69" s="1"/>
  <c r="BY131" i="69"/>
  <c r="CB131" i="69" s="1"/>
  <c r="BT131" i="69"/>
  <c r="BV131" i="69"/>
  <c r="BS131" i="69"/>
  <c r="BO131" i="69"/>
  <c r="BK131" i="69"/>
  <c r="BJ131" i="69"/>
  <c r="BH131" i="69"/>
  <c r="BG131" i="69"/>
  <c r="CA131" i="69" s="1"/>
  <c r="BF131" i="69"/>
  <c r="BE131" i="69"/>
  <c r="BD131" i="69"/>
  <c r="BC131" i="69"/>
  <c r="BB131" i="69"/>
  <c r="AV131" i="69"/>
  <c r="BU130" i="69"/>
  <c r="BU129" i="69" s="1"/>
  <c r="BR130" i="69"/>
  <c r="BR129" i="69" s="1"/>
  <c r="BL130" i="69"/>
  <c r="BI130" i="69"/>
  <c r="BI129" i="69" s="1"/>
  <c r="AY130" i="69"/>
  <c r="AY129" i="69" s="1"/>
  <c r="CD129" i="69"/>
  <c r="CC129" i="69"/>
  <c r="CE129" i="69"/>
  <c r="BY129" i="69"/>
  <c r="CB129" i="69" s="1"/>
  <c r="BT129" i="69"/>
  <c r="BV129" i="69"/>
  <c r="BS129" i="69"/>
  <c r="BO129" i="69"/>
  <c r="BK129" i="69"/>
  <c r="BJ129" i="69"/>
  <c r="BH129" i="69"/>
  <c r="BG129" i="69"/>
  <c r="CA129" i="69" s="1"/>
  <c r="BF129" i="69"/>
  <c r="BE129" i="69"/>
  <c r="BD129" i="69"/>
  <c r="BC129" i="69"/>
  <c r="BB129" i="69"/>
  <c r="AV129" i="69"/>
  <c r="AU129" i="69"/>
  <c r="AU126" i="69" s="1"/>
  <c r="AU125" i="69" s="1"/>
  <c r="AQ129" i="69"/>
  <c r="AQ126" i="69" s="1"/>
  <c r="AQ125" i="69" s="1"/>
  <c r="AP129" i="69"/>
  <c r="AP126" i="69" s="1"/>
  <c r="AP125" i="69" s="1"/>
  <c r="AO129" i="69"/>
  <c r="AO126" i="69" s="1"/>
  <c r="AO125" i="69" s="1"/>
  <c r="AN129" i="69"/>
  <c r="AN126" i="69" s="1"/>
  <c r="AN125" i="69" s="1"/>
  <c r="CD125" i="69"/>
  <c r="CC125" i="69"/>
  <c r="BU124" i="69"/>
  <c r="BU123" i="69" s="1"/>
  <c r="BR124" i="69"/>
  <c r="BR123" i="69" s="1"/>
  <c r="BL124" i="69"/>
  <c r="CD123" i="69"/>
  <c r="CC123" i="69"/>
  <c r="CE123" i="69"/>
  <c r="CG123" i="69" s="1"/>
  <c r="BY123" i="69"/>
  <c r="CB123" i="69" s="1"/>
  <c r="BT123" i="69"/>
  <c r="BV123" i="69"/>
  <c r="BS123" i="69"/>
  <c r="BO123" i="69"/>
  <c r="BK123" i="69"/>
  <c r="BJ123" i="69"/>
  <c r="BH123" i="69"/>
  <c r="BG123" i="69"/>
  <c r="CA123" i="69" s="1"/>
  <c r="BU117" i="69"/>
  <c r="BU116" i="69" s="1"/>
  <c r="BR117" i="69"/>
  <c r="BR116" i="69" s="1"/>
  <c r="BL117" i="69"/>
  <c r="BI117" i="69"/>
  <c r="BI116" i="69" s="1"/>
  <c r="AY117" i="69"/>
  <c r="AY116" i="69" s="1"/>
  <c r="BY116" i="69"/>
  <c r="BT116" i="69"/>
  <c r="BV116" i="69"/>
  <c r="BS116" i="69"/>
  <c r="BO116" i="69"/>
  <c r="BK116" i="69"/>
  <c r="BJ116" i="69"/>
  <c r="BH116" i="69"/>
  <c r="BG116" i="69"/>
  <c r="BF116" i="69"/>
  <c r="BE116" i="69"/>
  <c r="BD116" i="69"/>
  <c r="BC116" i="69"/>
  <c r="BB116" i="69"/>
  <c r="AV116" i="69"/>
  <c r="AU116" i="69"/>
  <c r="AQ116" i="69"/>
  <c r="AP116" i="69"/>
  <c r="AO116" i="69"/>
  <c r="AN116" i="69"/>
  <c r="BU112" i="69"/>
  <c r="BU111" i="69" s="1"/>
  <c r="BR112" i="69"/>
  <c r="BR111" i="69" s="1"/>
  <c r="BL112" i="69"/>
  <c r="BI112" i="69"/>
  <c r="BI111" i="69" s="1"/>
  <c r="AY112" i="69"/>
  <c r="AY111" i="69" s="1"/>
  <c r="CD111" i="69"/>
  <c r="CC111" i="69"/>
  <c r="CE111" i="69"/>
  <c r="BY111" i="69"/>
  <c r="CB111" i="69" s="1"/>
  <c r="BT111" i="69"/>
  <c r="BV111" i="69"/>
  <c r="BS111" i="69"/>
  <c r="BO111" i="69"/>
  <c r="BK111" i="69"/>
  <c r="BJ111" i="69"/>
  <c r="BH111" i="69"/>
  <c r="BG111" i="69"/>
  <c r="CA111" i="69" s="1"/>
  <c r="BF111" i="69"/>
  <c r="BE111" i="69"/>
  <c r="BD111" i="69"/>
  <c r="BC111" i="69"/>
  <c r="BB111" i="69"/>
  <c r="AV111" i="69"/>
  <c r="AU111" i="69"/>
  <c r="AQ111" i="69"/>
  <c r="AP111" i="69"/>
  <c r="AO111" i="69"/>
  <c r="AN111" i="69"/>
  <c r="BU109" i="69"/>
  <c r="BU108" i="69" s="1"/>
  <c r="BR109" i="69"/>
  <c r="BR108" i="69" s="1"/>
  <c r="BL109" i="69"/>
  <c r="BI109" i="69"/>
  <c r="BI108" i="69" s="1"/>
  <c r="AY109" i="69"/>
  <c r="AY108" i="69" s="1"/>
  <c r="BY108" i="69"/>
  <c r="BT108" i="69"/>
  <c r="BV108" i="69"/>
  <c r="BS108" i="69"/>
  <c r="BO108" i="69"/>
  <c r="BK108" i="69"/>
  <c r="BJ108" i="69"/>
  <c r="BH108" i="69"/>
  <c r="BG108" i="69"/>
  <c r="BF108" i="69"/>
  <c r="BE108" i="69"/>
  <c r="BD108" i="69"/>
  <c r="BC108" i="69"/>
  <c r="BB108" i="69"/>
  <c r="AV108" i="69"/>
  <c r="BU106" i="69"/>
  <c r="BU105" i="69" s="1"/>
  <c r="BR106" i="69"/>
  <c r="BR105" i="69" s="1"/>
  <c r="BL106" i="69"/>
  <c r="BI106" i="69"/>
  <c r="BI105" i="69" s="1"/>
  <c r="AY106" i="69"/>
  <c r="AY105" i="69" s="1"/>
  <c r="BY105" i="69"/>
  <c r="BT105" i="69"/>
  <c r="BV105" i="69"/>
  <c r="BS105" i="69"/>
  <c r="BO105" i="69"/>
  <c r="BK105" i="69"/>
  <c r="BJ105" i="69"/>
  <c r="BH105" i="69"/>
  <c r="BG105" i="69"/>
  <c r="BF105" i="69"/>
  <c r="BE105" i="69"/>
  <c r="BD105" i="69"/>
  <c r="BC105" i="69"/>
  <c r="BB105" i="69"/>
  <c r="AV105" i="69"/>
  <c r="BU104" i="69"/>
  <c r="BU103" i="69" s="1"/>
  <c r="BR104" i="69"/>
  <c r="BR103" i="69" s="1"/>
  <c r="BL104" i="69"/>
  <c r="BI104" i="69"/>
  <c r="BI103" i="69" s="1"/>
  <c r="AY104" i="69"/>
  <c r="AY103" i="69" s="1"/>
  <c r="BY103" i="69"/>
  <c r="BT103" i="69"/>
  <c r="BV103" i="69"/>
  <c r="BS103" i="69"/>
  <c r="BO103" i="69"/>
  <c r="BK103" i="69"/>
  <c r="BJ103" i="69"/>
  <c r="BH103" i="69"/>
  <c r="BG103" i="69"/>
  <c r="BF103" i="69"/>
  <c r="BE103" i="69"/>
  <c r="BD103" i="69"/>
  <c r="BC103" i="69"/>
  <c r="BB103" i="69"/>
  <c r="AV103" i="69"/>
  <c r="AX101" i="69"/>
  <c r="AX99" i="69" s="1"/>
  <c r="AW101" i="69"/>
  <c r="AW99" i="69" s="1"/>
  <c r="BL100" i="69"/>
  <c r="BI100" i="69"/>
  <c r="AY100" i="69"/>
  <c r="AR98" i="69"/>
  <c r="BU97" i="69"/>
  <c r="BU96" i="69" s="1"/>
  <c r="BU95" i="69" s="1"/>
  <c r="BR97" i="69"/>
  <c r="BR96" i="69" s="1"/>
  <c r="BR95" i="69" s="1"/>
  <c r="BL97" i="69"/>
  <c r="BI97" i="69"/>
  <c r="AY97" i="69"/>
  <c r="AY96" i="69" s="1"/>
  <c r="AY95" i="69" s="1"/>
  <c r="CD96" i="69"/>
  <c r="CD95" i="69" s="1"/>
  <c r="CC96" i="69"/>
  <c r="CC95" i="69" s="1"/>
  <c r="CE96" i="69"/>
  <c r="CG96" i="69" s="1"/>
  <c r="BY96" i="69"/>
  <c r="CB96" i="69" s="1"/>
  <c r="BT96" i="69"/>
  <c r="BT95" i="69" s="1"/>
  <c r="BV96" i="69"/>
  <c r="BV95" i="69" s="1"/>
  <c r="BS96" i="69"/>
  <c r="BS95" i="69" s="1"/>
  <c r="BO96" i="69"/>
  <c r="BO95" i="69" s="1"/>
  <c r="BK96" i="69"/>
  <c r="BJ96" i="69"/>
  <c r="BJ95" i="69" s="1"/>
  <c r="BI96" i="69"/>
  <c r="BI95" i="69" s="1"/>
  <c r="BH96" i="69"/>
  <c r="BH95" i="69" s="1"/>
  <c r="BG96" i="69"/>
  <c r="BF96" i="69"/>
  <c r="BF95" i="69" s="1"/>
  <c r="BE96" i="69"/>
  <c r="BE95" i="69" s="1"/>
  <c r="BD96" i="69"/>
  <c r="BD95" i="69" s="1"/>
  <c r="BC96" i="69"/>
  <c r="BC95" i="69" s="1"/>
  <c r="BB96" i="69"/>
  <c r="BB95" i="69" s="1"/>
  <c r="AX96" i="69"/>
  <c r="AX95" i="69" s="1"/>
  <c r="AW96" i="69"/>
  <c r="AW95" i="69" s="1"/>
  <c r="AV96" i="69"/>
  <c r="AV95" i="69" s="1"/>
  <c r="AR96" i="69"/>
  <c r="AR95" i="69" s="1"/>
  <c r="BU94" i="69"/>
  <c r="BU93" i="69" s="1"/>
  <c r="BR94" i="69"/>
  <c r="BR93" i="69" s="1"/>
  <c r="BL94" i="69"/>
  <c r="BI94" i="69"/>
  <c r="BI93" i="69" s="1"/>
  <c r="AY94" i="69"/>
  <c r="AY93" i="69" s="1"/>
  <c r="CD93" i="69"/>
  <c r="CC93" i="69"/>
  <c r="CE93" i="69"/>
  <c r="CG93" i="69" s="1"/>
  <c r="BY93" i="69"/>
  <c r="CB93" i="69" s="1"/>
  <c r="BT93" i="69"/>
  <c r="BV93" i="69"/>
  <c r="BS93" i="69"/>
  <c r="BO93" i="69"/>
  <c r="BK93" i="69"/>
  <c r="BJ93" i="69"/>
  <c r="BH93" i="69"/>
  <c r="BG93" i="69"/>
  <c r="CA93" i="69" s="1"/>
  <c r="BF93" i="69"/>
  <c r="BE93" i="69"/>
  <c r="BD93" i="69"/>
  <c r="BC93" i="69"/>
  <c r="BB93" i="69"/>
  <c r="AV93" i="69"/>
  <c r="AR93" i="69"/>
  <c r="BU92" i="69"/>
  <c r="BU91" i="69" s="1"/>
  <c r="BR92" i="69"/>
  <c r="BR91" i="69" s="1"/>
  <c r="BL92" i="69"/>
  <c r="BI92" i="69"/>
  <c r="BI91" i="69" s="1"/>
  <c r="AY92" i="69"/>
  <c r="AY91" i="69" s="1"/>
  <c r="CD91" i="69"/>
  <c r="CC91" i="69"/>
  <c r="CE91" i="69"/>
  <c r="CG91" i="69" s="1"/>
  <c r="BY91" i="69"/>
  <c r="CB91" i="69" s="1"/>
  <c r="BT91" i="69"/>
  <c r="BV91" i="69"/>
  <c r="BS91" i="69"/>
  <c r="BO91" i="69"/>
  <c r="BK91" i="69"/>
  <c r="BJ91" i="69"/>
  <c r="BH91" i="69"/>
  <c r="BG91" i="69"/>
  <c r="CA91" i="69" s="1"/>
  <c r="BF91" i="69"/>
  <c r="BE91" i="69"/>
  <c r="BD91" i="69"/>
  <c r="BC91" i="69"/>
  <c r="BB91" i="69"/>
  <c r="AV91" i="69"/>
  <c r="AR91" i="69"/>
  <c r="BU89" i="69"/>
  <c r="BU88" i="69" s="1"/>
  <c r="BR89" i="69"/>
  <c r="BR88" i="69" s="1"/>
  <c r="BL89" i="69"/>
  <c r="CD88" i="69"/>
  <c r="CC88" i="69"/>
  <c r="CE88" i="69"/>
  <c r="CG88" i="69" s="1"/>
  <c r="BY88" i="69"/>
  <c r="CB88" i="69" s="1"/>
  <c r="BT88" i="69"/>
  <c r="BV88" i="69"/>
  <c r="BS88" i="69"/>
  <c r="BO88" i="69"/>
  <c r="BK88" i="69"/>
  <c r="BJ88" i="69"/>
  <c r="BI88" i="69"/>
  <c r="BH88" i="69"/>
  <c r="BG88" i="69"/>
  <c r="CA88" i="69" s="1"/>
  <c r="BF88" i="69"/>
  <c r="BE88" i="69"/>
  <c r="BD88" i="69"/>
  <c r="BC88" i="69"/>
  <c r="BB88" i="69"/>
  <c r="AY88" i="69"/>
  <c r="AV88" i="69"/>
  <c r="AU88" i="69"/>
  <c r="AQ88" i="69"/>
  <c r="AP88" i="69"/>
  <c r="AO88" i="69"/>
  <c r="AN88" i="69"/>
  <c r="BU87" i="69"/>
  <c r="BU86" i="69" s="1"/>
  <c r="BR87" i="69"/>
  <c r="BR86" i="69" s="1"/>
  <c r="BL87" i="69"/>
  <c r="BI87" i="69"/>
  <c r="BI86" i="69" s="1"/>
  <c r="AY87" i="69"/>
  <c r="AY86" i="69" s="1"/>
  <c r="CD86" i="69"/>
  <c r="CC86" i="69"/>
  <c r="CE86" i="69"/>
  <c r="CG86" i="69" s="1"/>
  <c r="BY86" i="69"/>
  <c r="CB86" i="69" s="1"/>
  <c r="BT86" i="69"/>
  <c r="BV86" i="69"/>
  <c r="BS86" i="69"/>
  <c r="BO86" i="69"/>
  <c r="BK86" i="69"/>
  <c r="BJ86" i="69"/>
  <c r="BH86" i="69"/>
  <c r="BG86" i="69"/>
  <c r="CA86" i="69" s="1"/>
  <c r="BF86" i="69"/>
  <c r="BE86" i="69"/>
  <c r="BD86" i="69"/>
  <c r="BC86" i="69"/>
  <c r="BB86" i="69"/>
  <c r="AX86" i="69"/>
  <c r="AX85" i="69" s="1"/>
  <c r="AW86" i="69"/>
  <c r="AW85" i="69" s="1"/>
  <c r="AV86" i="69"/>
  <c r="AU86" i="69"/>
  <c r="AU85" i="69" s="1"/>
  <c r="AU81" i="69" s="1"/>
  <c r="AU79" i="69" s="1"/>
  <c r="AR86" i="69"/>
  <c r="AQ86" i="69"/>
  <c r="AQ85" i="69" s="1"/>
  <c r="AQ81" i="69" s="1"/>
  <c r="AQ79" i="69" s="1"/>
  <c r="AP86" i="69"/>
  <c r="AP85" i="69" s="1"/>
  <c r="AP81" i="69" s="1"/>
  <c r="AP79" i="69" s="1"/>
  <c r="AO86" i="69"/>
  <c r="AO85" i="69" s="1"/>
  <c r="AO81" i="69" s="1"/>
  <c r="AO79" i="69" s="1"/>
  <c r="AN86" i="69"/>
  <c r="AN85" i="69" s="1"/>
  <c r="AN81" i="69" s="1"/>
  <c r="AN79" i="69" s="1"/>
  <c r="BU84" i="69"/>
  <c r="BU83" i="69" s="1"/>
  <c r="BU82" i="69" s="1"/>
  <c r="BR84" i="69"/>
  <c r="BR83" i="69" s="1"/>
  <c r="BR82" i="69" s="1"/>
  <c r="BL84" i="69"/>
  <c r="BI84" i="69"/>
  <c r="BI83" i="69" s="1"/>
  <c r="BI82" i="69" s="1"/>
  <c r="CD83" i="69"/>
  <c r="CD82" i="69" s="1"/>
  <c r="CC83" i="69"/>
  <c r="CC82" i="69" s="1"/>
  <c r="CE83" i="69"/>
  <c r="CG83" i="69" s="1"/>
  <c r="BY83" i="69"/>
  <c r="CB83" i="69" s="1"/>
  <c r="BT83" i="69"/>
  <c r="BT82" i="69" s="1"/>
  <c r="BV83" i="69"/>
  <c r="BV82" i="69" s="1"/>
  <c r="BS83" i="69"/>
  <c r="BS82" i="69" s="1"/>
  <c r="BO83" i="69"/>
  <c r="BO82" i="69" s="1"/>
  <c r="BK83" i="69"/>
  <c r="BK82" i="69" s="1"/>
  <c r="BJ83" i="69"/>
  <c r="BJ82" i="69" s="1"/>
  <c r="BH83" i="69"/>
  <c r="BH82" i="69" s="1"/>
  <c r="BG83" i="69"/>
  <c r="BF83" i="69"/>
  <c r="BF82" i="69" s="1"/>
  <c r="BE83" i="69"/>
  <c r="BE82" i="69" s="1"/>
  <c r="BC83" i="69"/>
  <c r="BC82" i="69" s="1"/>
  <c r="BB83" i="69"/>
  <c r="BB82" i="69" s="1"/>
  <c r="AV83" i="69"/>
  <c r="AV82" i="69" s="1"/>
  <c r="AR83" i="69"/>
  <c r="AR82" i="69" s="1"/>
  <c r="BA81" i="69"/>
  <c r="AZ81" i="69"/>
  <c r="AT81" i="69"/>
  <c r="AT79" i="69" s="1"/>
  <c r="AS81" i="69"/>
  <c r="AS79" i="69" s="1"/>
  <c r="BL80" i="69"/>
  <c r="BI80" i="69"/>
  <c r="AY80" i="69"/>
  <c r="BU78" i="69"/>
  <c r="BU77" i="69" s="1"/>
  <c r="BU74" i="69" s="1"/>
  <c r="BU73" i="69" s="1"/>
  <c r="BU71" i="69" s="1"/>
  <c r="BR78" i="69"/>
  <c r="BR77" i="69" s="1"/>
  <c r="BR74" i="69" s="1"/>
  <c r="BR73" i="69" s="1"/>
  <c r="BR71" i="69" s="1"/>
  <c r="BL78" i="69"/>
  <c r="BI78" i="69"/>
  <c r="BI77" i="69" s="1"/>
  <c r="BI74" i="69" s="1"/>
  <c r="BI73" i="69" s="1"/>
  <c r="BI71" i="69" s="1"/>
  <c r="AY78" i="69"/>
  <c r="AY77" i="69" s="1"/>
  <c r="AY74" i="69" s="1"/>
  <c r="AY73" i="69" s="1"/>
  <c r="AY71" i="69" s="1"/>
  <c r="CD77" i="69"/>
  <c r="CC77" i="69"/>
  <c r="CE77" i="69"/>
  <c r="CG77" i="69" s="1"/>
  <c r="BY77" i="69"/>
  <c r="CB77" i="69" s="1"/>
  <c r="BT77" i="69"/>
  <c r="BT74" i="69" s="1"/>
  <c r="BT73" i="69" s="1"/>
  <c r="BT71" i="69" s="1"/>
  <c r="BV77" i="69"/>
  <c r="BV74" i="69" s="1"/>
  <c r="BV73" i="69" s="1"/>
  <c r="BV71" i="69" s="1"/>
  <c r="BS77" i="69"/>
  <c r="BS74" i="69" s="1"/>
  <c r="BS73" i="69" s="1"/>
  <c r="BS72" i="69" s="1"/>
  <c r="BR72" i="69" s="1"/>
  <c r="BO77" i="69"/>
  <c r="BO74" i="69" s="1"/>
  <c r="BO73" i="69" s="1"/>
  <c r="BO71" i="69" s="1"/>
  <c r="BK77" i="69"/>
  <c r="BJ77" i="69"/>
  <c r="BJ74" i="69" s="1"/>
  <c r="BJ73" i="69" s="1"/>
  <c r="BJ71" i="69" s="1"/>
  <c r="BH77" i="69"/>
  <c r="BH74" i="69" s="1"/>
  <c r="BH73" i="69" s="1"/>
  <c r="BH71" i="69" s="1"/>
  <c r="BG77" i="69"/>
  <c r="CA77" i="69" s="1"/>
  <c r="BF77" i="69"/>
  <c r="BF74" i="69" s="1"/>
  <c r="BF73" i="69" s="1"/>
  <c r="BF71" i="69" s="1"/>
  <c r="BE77" i="69"/>
  <c r="BE74" i="69" s="1"/>
  <c r="BE73" i="69" s="1"/>
  <c r="BE71" i="69" s="1"/>
  <c r="BD77" i="69"/>
  <c r="BD74" i="69" s="1"/>
  <c r="BD73" i="69" s="1"/>
  <c r="BD71" i="69" s="1"/>
  <c r="BC77" i="69"/>
  <c r="BC74" i="69" s="1"/>
  <c r="BC73" i="69" s="1"/>
  <c r="BC71" i="69" s="1"/>
  <c r="BB77" i="69"/>
  <c r="BB74" i="69" s="1"/>
  <c r="BB73" i="69" s="1"/>
  <c r="BB71" i="69" s="1"/>
  <c r="AV77" i="69"/>
  <c r="AV74" i="69" s="1"/>
  <c r="AV73" i="69" s="1"/>
  <c r="AV71" i="69" s="1"/>
  <c r="AU77" i="69"/>
  <c r="AU74" i="69" s="1"/>
  <c r="AU73" i="69" s="1"/>
  <c r="AU71" i="69" s="1"/>
  <c r="AT77" i="69"/>
  <c r="AT74" i="69" s="1"/>
  <c r="AT73" i="69" s="1"/>
  <c r="AT71" i="69" s="1"/>
  <c r="AS77" i="69"/>
  <c r="AS74" i="69" s="1"/>
  <c r="AS73" i="69" s="1"/>
  <c r="AS71" i="69" s="1"/>
  <c r="AR77" i="69"/>
  <c r="AR74" i="69" s="1"/>
  <c r="AR73" i="69" s="1"/>
  <c r="AR71" i="69" s="1"/>
  <c r="AQ77" i="69"/>
  <c r="AQ74" i="69" s="1"/>
  <c r="AQ73" i="69" s="1"/>
  <c r="AQ71" i="69" s="1"/>
  <c r="AP77" i="69"/>
  <c r="AP74" i="69" s="1"/>
  <c r="AP73" i="69" s="1"/>
  <c r="AP71" i="69" s="1"/>
  <c r="AO77" i="69"/>
  <c r="AO74" i="69" s="1"/>
  <c r="AO73" i="69" s="1"/>
  <c r="AO71" i="69" s="1"/>
  <c r="AN77" i="69"/>
  <c r="AN74" i="69" s="1"/>
  <c r="AN73" i="69" s="1"/>
  <c r="AN71" i="69" s="1"/>
  <c r="CE75" i="69"/>
  <c r="CG75" i="69" s="1"/>
  <c r="BY75" i="69"/>
  <c r="BT75" i="69"/>
  <c r="BV75" i="69"/>
  <c r="BU75" i="69"/>
  <c r="BS75" i="69"/>
  <c r="BR75" i="69"/>
  <c r="BQ75" i="69"/>
  <c r="BP75" i="69"/>
  <c r="BO75" i="69"/>
  <c r="BN75" i="69"/>
  <c r="BM75" i="69"/>
  <c r="BL75" i="69"/>
  <c r="BK75" i="69"/>
  <c r="BJ75" i="69"/>
  <c r="BI75" i="69"/>
  <c r="BH75" i="69"/>
  <c r="BG75" i="69"/>
  <c r="CA75" i="69" s="1"/>
  <c r="BC75" i="69"/>
  <c r="BB75" i="69"/>
  <c r="AV75" i="69"/>
  <c r="AR75" i="69"/>
  <c r="CD73" i="69"/>
  <c r="CD72" i="69" s="1"/>
  <c r="CC73" i="69"/>
  <c r="CC71" i="69" s="1"/>
  <c r="AX73" i="69"/>
  <c r="AX71" i="69" s="1"/>
  <c r="AW73" i="69"/>
  <c r="AW71" i="69" s="1"/>
  <c r="BL72" i="69"/>
  <c r="BI72" i="69"/>
  <c r="AY72" i="69"/>
  <c r="BU66" i="69"/>
  <c r="BU65" i="69" s="1"/>
  <c r="BU64" i="69" s="1"/>
  <c r="BU63" i="69" s="1"/>
  <c r="BR66" i="69"/>
  <c r="BR65" i="69" s="1"/>
  <c r="BR64" i="69" s="1"/>
  <c r="BR63" i="69" s="1"/>
  <c r="BL66" i="69"/>
  <c r="CD65" i="69"/>
  <c r="CC65" i="69"/>
  <c r="CE65" i="69"/>
  <c r="CG65" i="69" s="1"/>
  <c r="BY65" i="69"/>
  <c r="CB65" i="69" s="1"/>
  <c r="BT65" i="69"/>
  <c r="BT64" i="69" s="1"/>
  <c r="BT63" i="69" s="1"/>
  <c r="BV65" i="69"/>
  <c r="BV64" i="69" s="1"/>
  <c r="BV63" i="69" s="1"/>
  <c r="BV61" i="69" s="1"/>
  <c r="BS65" i="69"/>
  <c r="BS64" i="69" s="1"/>
  <c r="BS63" i="69" s="1"/>
  <c r="BS61" i="69" s="1"/>
  <c r="BO65" i="69"/>
  <c r="BO64" i="69" s="1"/>
  <c r="BO63" i="69" s="1"/>
  <c r="BK65" i="69"/>
  <c r="BJ65" i="69"/>
  <c r="BJ64" i="69" s="1"/>
  <c r="BJ63" i="69" s="1"/>
  <c r="BH65" i="69"/>
  <c r="BH64" i="69" s="1"/>
  <c r="BH63" i="69" s="1"/>
  <c r="BG65" i="69"/>
  <c r="CD63" i="69"/>
  <c r="CD62" i="69" s="1"/>
  <c r="CC63" i="69"/>
  <c r="BI61" i="69"/>
  <c r="BF61" i="69"/>
  <c r="BE61" i="69"/>
  <c r="BD61" i="69"/>
  <c r="BC61" i="69"/>
  <c r="BB61" i="69"/>
  <c r="AY61" i="69"/>
  <c r="AX61" i="69"/>
  <c r="AW61" i="69"/>
  <c r="AV61" i="69"/>
  <c r="AU61" i="69"/>
  <c r="AT61" i="69"/>
  <c r="AS61" i="69"/>
  <c r="AR61" i="69"/>
  <c r="AQ61" i="69"/>
  <c r="AP61" i="69"/>
  <c r="AO61" i="69"/>
  <c r="AN61" i="69"/>
  <c r="BU60" i="69"/>
  <c r="BU59" i="69" s="1"/>
  <c r="BU58" i="69" s="1"/>
  <c r="BR60" i="69"/>
  <c r="BR59" i="69" s="1"/>
  <c r="BR58" i="69" s="1"/>
  <c r="BL60" i="69"/>
  <c r="BI60" i="69"/>
  <c r="BI59" i="69" s="1"/>
  <c r="BI58" i="69" s="1"/>
  <c r="AY60" i="69"/>
  <c r="AY59" i="69" s="1"/>
  <c r="AY58" i="69" s="1"/>
  <c r="CD59" i="69"/>
  <c r="CD58" i="69" s="1"/>
  <c r="CC59" i="69"/>
  <c r="CC58" i="69" s="1"/>
  <c r="CC11" i="69" s="1"/>
  <c r="CC10" i="69" s="1"/>
  <c r="CE59" i="69"/>
  <c r="CG59" i="69" s="1"/>
  <c r="BY59" i="69"/>
  <c r="CB59" i="69" s="1"/>
  <c r="BT59" i="69"/>
  <c r="BT58" i="69" s="1"/>
  <c r="BV59" i="69"/>
  <c r="BV58" i="69" s="1"/>
  <c r="BS59" i="69"/>
  <c r="BS58" i="69" s="1"/>
  <c r="BO59" i="69"/>
  <c r="BO58" i="69" s="1"/>
  <c r="BK59" i="69"/>
  <c r="BJ59" i="69"/>
  <c r="BJ58" i="69" s="1"/>
  <c r="BH59" i="69"/>
  <c r="BH58" i="69" s="1"/>
  <c r="BG59" i="69"/>
  <c r="BF59" i="69"/>
  <c r="BF58" i="69" s="1"/>
  <c r="BE59" i="69"/>
  <c r="BE58" i="69" s="1"/>
  <c r="BD59" i="69"/>
  <c r="BD58" i="69" s="1"/>
  <c r="BC59" i="69"/>
  <c r="BC58" i="69" s="1"/>
  <c r="BB59" i="69"/>
  <c r="BB58" i="69" s="1"/>
  <c r="AV59" i="69"/>
  <c r="AV58" i="69" s="1"/>
  <c r="AU59" i="69"/>
  <c r="AU58" i="69" s="1"/>
  <c r="AT59" i="69"/>
  <c r="AT58" i="69" s="1"/>
  <c r="AS59" i="69"/>
  <c r="AS58" i="69" s="1"/>
  <c r="AR59" i="69"/>
  <c r="AR58" i="69" s="1"/>
  <c r="AQ59" i="69"/>
  <c r="AQ58" i="69" s="1"/>
  <c r="AP59" i="69"/>
  <c r="AP58" i="69" s="1"/>
  <c r="AO59" i="69"/>
  <c r="AO58" i="69" s="1"/>
  <c r="AN59" i="69"/>
  <c r="AN58" i="69" s="1"/>
  <c r="BU56" i="69"/>
  <c r="BR56" i="69"/>
  <c r="BL56" i="69"/>
  <c r="BI56" i="69"/>
  <c r="AY56" i="69"/>
  <c r="BU55" i="69"/>
  <c r="BR55" i="69"/>
  <c r="BL55" i="69"/>
  <c r="BI55" i="69"/>
  <c r="AY55" i="69"/>
  <c r="BU53" i="69"/>
  <c r="BR53" i="69"/>
  <c r="BL53" i="69"/>
  <c r="BI53" i="69"/>
  <c r="AY53" i="69"/>
  <c r="BU52" i="69"/>
  <c r="BR52" i="69"/>
  <c r="BL52" i="69"/>
  <c r="BI52" i="69"/>
  <c r="AY52" i="69"/>
  <c r="CD51" i="69"/>
  <c r="CC51" i="69"/>
  <c r="CG51" i="69"/>
  <c r="BY51" i="69"/>
  <c r="CB51" i="69" s="1"/>
  <c r="BT51" i="69"/>
  <c r="BV51" i="69"/>
  <c r="BS51" i="69"/>
  <c r="BO51" i="69"/>
  <c r="BK51" i="69"/>
  <c r="BJ51" i="69"/>
  <c r="BH51" i="69"/>
  <c r="BG51" i="69"/>
  <c r="CA51" i="69" s="1"/>
  <c r="BF51" i="69"/>
  <c r="BE51" i="69"/>
  <c r="BD51" i="69"/>
  <c r="BC51" i="69"/>
  <c r="BB51" i="69"/>
  <c r="AV51" i="69"/>
  <c r="AU51" i="69"/>
  <c r="AT51" i="69"/>
  <c r="AS51" i="69"/>
  <c r="AR51" i="69"/>
  <c r="AQ51" i="69"/>
  <c r="AP51" i="69"/>
  <c r="AO51" i="69"/>
  <c r="AN51" i="69"/>
  <c r="BU50" i="69"/>
  <c r="BR50" i="69"/>
  <c r="BL50" i="69"/>
  <c r="BI50" i="69"/>
  <c r="AY50" i="69"/>
  <c r="BU49" i="69"/>
  <c r="BR49" i="69"/>
  <c r="BL49" i="69"/>
  <c r="BI49" i="69"/>
  <c r="AY49" i="69"/>
  <c r="CD48" i="69"/>
  <c r="CC48" i="69"/>
  <c r="CE48" i="69"/>
  <c r="CG48" i="69" s="1"/>
  <c r="BY48" i="69"/>
  <c r="CB48" i="69" s="1"/>
  <c r="BT48" i="69"/>
  <c r="BT47" i="69" s="1"/>
  <c r="BV48" i="69"/>
  <c r="BS48" i="69"/>
  <c r="BO48" i="69"/>
  <c r="BO47" i="69" s="1"/>
  <c r="BO46" i="69" s="1"/>
  <c r="BK48" i="69"/>
  <c r="BK47" i="69" s="1"/>
  <c r="BJ48" i="69"/>
  <c r="BJ47" i="69" s="1"/>
  <c r="BH48" i="69"/>
  <c r="BH47" i="69" s="1"/>
  <c r="BH46" i="69" s="1"/>
  <c r="BG48" i="69"/>
  <c r="BF48" i="69"/>
  <c r="BF47" i="69" s="1"/>
  <c r="BF44" i="69" s="1"/>
  <c r="BE48" i="69"/>
  <c r="BE47" i="69" s="1"/>
  <c r="BE44" i="69" s="1"/>
  <c r="BD48" i="69"/>
  <c r="BD47" i="69" s="1"/>
  <c r="BD44" i="69" s="1"/>
  <c r="BC48" i="69"/>
  <c r="BC47" i="69" s="1"/>
  <c r="BC44" i="69" s="1"/>
  <c r="BB48" i="69"/>
  <c r="BB47" i="69" s="1"/>
  <c r="AV48" i="69"/>
  <c r="AU48" i="69"/>
  <c r="AT48" i="69"/>
  <c r="AS48" i="69"/>
  <c r="AR48" i="69"/>
  <c r="AQ48" i="69"/>
  <c r="AP48" i="69"/>
  <c r="AO48" i="69"/>
  <c r="AN48" i="69"/>
  <c r="CD46" i="69"/>
  <c r="CC46" i="69"/>
  <c r="CD45" i="69"/>
  <c r="CC45" i="69"/>
  <c r="CD44" i="69"/>
  <c r="CC44" i="69"/>
  <c r="AX44" i="69"/>
  <c r="AW44" i="69"/>
  <c r="BU42" i="69"/>
  <c r="BU41" i="69" s="1"/>
  <c r="BU40" i="69" s="1"/>
  <c r="BR42" i="69"/>
  <c r="BR41" i="69" s="1"/>
  <c r="BR40" i="69" s="1"/>
  <c r="BL42" i="69"/>
  <c r="BI42" i="69"/>
  <c r="BI41" i="69" s="1"/>
  <c r="BI40" i="69" s="1"/>
  <c r="AZ42" i="69"/>
  <c r="AZ41" i="69" s="1"/>
  <c r="AZ40" i="69" s="1"/>
  <c r="AY42" i="69"/>
  <c r="AY41" i="69" s="1"/>
  <c r="AY40" i="69" s="1"/>
  <c r="AT42" i="69"/>
  <c r="AS42" i="69" s="1"/>
  <c r="AF42" i="69"/>
  <c r="AF41" i="69" s="1"/>
  <c r="AF40" i="69" s="1"/>
  <c r="AE42" i="69"/>
  <c r="X42" i="69"/>
  <c r="X41" i="69" s="1"/>
  <c r="X40" i="69" s="1"/>
  <c r="W42" i="69"/>
  <c r="CD41" i="69"/>
  <c r="CC41" i="69"/>
  <c r="CE41" i="69"/>
  <c r="CG41" i="69" s="1"/>
  <c r="BY41" i="69"/>
  <c r="CB41" i="69" s="1"/>
  <c r="BT41" i="69"/>
  <c r="BT40" i="69" s="1"/>
  <c r="BV41" i="69"/>
  <c r="BV40" i="69" s="1"/>
  <c r="BS41" i="69"/>
  <c r="BS40" i="69" s="1"/>
  <c r="BO41" i="69"/>
  <c r="BO40" i="69" s="1"/>
  <c r="BK41" i="69"/>
  <c r="BK40" i="69" s="1"/>
  <c r="BJ41" i="69"/>
  <c r="BH41" i="69"/>
  <c r="BH40" i="69" s="1"/>
  <c r="BG41" i="69"/>
  <c r="BF41" i="69"/>
  <c r="BF40" i="69" s="1"/>
  <c r="BE41" i="69"/>
  <c r="BE40" i="69" s="1"/>
  <c r="BD41" i="69"/>
  <c r="BD40" i="69" s="1"/>
  <c r="BC41" i="69"/>
  <c r="BC40" i="69" s="1"/>
  <c r="BB41" i="69"/>
  <c r="BB40" i="69" s="1"/>
  <c r="BA41" i="69"/>
  <c r="BA40" i="69" s="1"/>
  <c r="AV41" i="69"/>
  <c r="AV40" i="69" s="1"/>
  <c r="AU41" i="69"/>
  <c r="AU40" i="69" s="1"/>
  <c r="AR41" i="69"/>
  <c r="AR40" i="69" s="1"/>
  <c r="AQ41" i="69"/>
  <c r="AQ40" i="69" s="1"/>
  <c r="AP41" i="69"/>
  <c r="AP40" i="69" s="1"/>
  <c r="AO41" i="69"/>
  <c r="AO40" i="69" s="1"/>
  <c r="AN41" i="69"/>
  <c r="AN40" i="69" s="1"/>
  <c r="AM41" i="69"/>
  <c r="AM40" i="69" s="1"/>
  <c r="AL41" i="69"/>
  <c r="AL40" i="69" s="1"/>
  <c r="AK41" i="69"/>
  <c r="AK40" i="69" s="1"/>
  <c r="AJ41" i="69"/>
  <c r="AJ40" i="69" s="1"/>
  <c r="AG41" i="69"/>
  <c r="AA40" i="69" s="1"/>
  <c r="AD41" i="69"/>
  <c r="AD40" i="69" s="1"/>
  <c r="AC41" i="69"/>
  <c r="AB41" i="69"/>
  <c r="AB40" i="69" s="1"/>
  <c r="AA41" i="69"/>
  <c r="Z41" i="69"/>
  <c r="Z40" i="69" s="1"/>
  <c r="Y41" i="69"/>
  <c r="Y40" i="69" s="1"/>
  <c r="V41" i="69"/>
  <c r="V40" i="69" s="1"/>
  <c r="U41" i="69"/>
  <c r="U40" i="69" s="1"/>
  <c r="T41" i="69"/>
  <c r="T40" i="69" s="1"/>
  <c r="S41" i="69"/>
  <c r="S40" i="69" s="1"/>
  <c r="R41" i="69"/>
  <c r="R40" i="69" s="1"/>
  <c r="Q41" i="69"/>
  <c r="Q40" i="69" s="1"/>
  <c r="P41" i="69"/>
  <c r="P40" i="69" s="1"/>
  <c r="BU39" i="69"/>
  <c r="BR39" i="69"/>
  <c r="BL39" i="69"/>
  <c r="BI39" i="69"/>
  <c r="AZ39" i="69"/>
  <c r="AY39" i="69"/>
  <c r="AT39" i="69"/>
  <c r="AS39" i="69"/>
  <c r="AF39" i="69"/>
  <c r="AE39" i="69"/>
  <c r="X39" i="69"/>
  <c r="W39" i="69"/>
  <c r="BU38" i="69"/>
  <c r="BR38" i="69"/>
  <c r="BL38" i="69"/>
  <c r="BI38" i="69"/>
  <c r="AZ38" i="69"/>
  <c r="AY38" i="69"/>
  <c r="AT38" i="69"/>
  <c r="AS38" i="69"/>
  <c r="AF38" i="69"/>
  <c r="AE38" i="69"/>
  <c r="X38" i="69"/>
  <c r="W38" i="69"/>
  <c r="BU37" i="69"/>
  <c r="BR37" i="69"/>
  <c r="BL37" i="69"/>
  <c r="BI37" i="69"/>
  <c r="AZ37" i="69"/>
  <c r="AY37" i="69"/>
  <c r="AS37" i="69"/>
  <c r="AF37" i="69"/>
  <c r="BU36" i="69"/>
  <c r="BR36" i="69"/>
  <c r="BL36" i="69"/>
  <c r="BI36" i="69"/>
  <c r="AZ36" i="69"/>
  <c r="AY36" i="69"/>
  <c r="AT36" i="69"/>
  <c r="AS36" i="69"/>
  <c r="AF36" i="69"/>
  <c r="AE36" i="69"/>
  <c r="X36" i="69"/>
  <c r="W36" i="69"/>
  <c r="BU35" i="69"/>
  <c r="BR35" i="69"/>
  <c r="BL35" i="69"/>
  <c r="BI35" i="69"/>
  <c r="AZ35" i="69"/>
  <c r="AY35" i="69"/>
  <c r="AT35" i="69"/>
  <c r="AS35" i="69"/>
  <c r="AF35" i="69"/>
  <c r="AE35" i="69"/>
  <c r="X35" i="69"/>
  <c r="W35" i="69"/>
  <c r="CD34" i="69"/>
  <c r="CC34" i="69"/>
  <c r="CE34" i="69"/>
  <c r="CG34" i="69" s="1"/>
  <c r="BY34" i="69"/>
  <c r="CB34" i="69" s="1"/>
  <c r="BT34" i="69"/>
  <c r="BV34" i="69"/>
  <c r="BS34" i="69"/>
  <c r="BO34" i="69"/>
  <c r="BK34" i="69"/>
  <c r="BJ34" i="69"/>
  <c r="BH34" i="69"/>
  <c r="BG34" i="69"/>
  <c r="CA34" i="69" s="1"/>
  <c r="BF34" i="69"/>
  <c r="BE34" i="69"/>
  <c r="BD34" i="69"/>
  <c r="BC34" i="69"/>
  <c r="BB34" i="69"/>
  <c r="BA34" i="69"/>
  <c r="AV34" i="69"/>
  <c r="AU34" i="69"/>
  <c r="AR34" i="69"/>
  <c r="AQ34" i="69"/>
  <c r="AP34" i="69"/>
  <c r="AO34" i="69"/>
  <c r="AN34" i="69"/>
  <c r="AM34" i="69"/>
  <c r="AL34" i="69"/>
  <c r="AK34" i="69"/>
  <c r="AJ34" i="69"/>
  <c r="AG34" i="69"/>
  <c r="AD34" i="69"/>
  <c r="AC34" i="69"/>
  <c r="AB34" i="69"/>
  <c r="Z34" i="69"/>
  <c r="Y34" i="69"/>
  <c r="V34" i="69"/>
  <c r="U34" i="69"/>
  <c r="T34" i="69"/>
  <c r="S34" i="69"/>
  <c r="R34" i="69"/>
  <c r="Q34" i="69"/>
  <c r="P34" i="69"/>
  <c r="BU33" i="69"/>
  <c r="BR33" i="69"/>
  <c r="BL33" i="69"/>
  <c r="BI33" i="69"/>
  <c r="AZ33" i="69"/>
  <c r="AY33" i="69"/>
  <c r="AT33" i="69"/>
  <c r="AS33" i="69"/>
  <c r="AF33" i="69"/>
  <c r="AE33" i="69"/>
  <c r="X33" i="69"/>
  <c r="W33" i="69"/>
  <c r="BU32" i="69"/>
  <c r="BR32" i="69"/>
  <c r="BL32" i="69"/>
  <c r="BI32" i="69"/>
  <c r="AZ32" i="69"/>
  <c r="AY32" i="69"/>
  <c r="AT32" i="69"/>
  <c r="AS32" i="69"/>
  <c r="AF32" i="69"/>
  <c r="AE32" i="69"/>
  <c r="X32" i="69"/>
  <c r="W32" i="69"/>
  <c r="BU31" i="69"/>
  <c r="BR31" i="69"/>
  <c r="BL31" i="69"/>
  <c r="BI31" i="69"/>
  <c r="AZ31" i="69"/>
  <c r="AY31" i="69"/>
  <c r="AT31" i="69"/>
  <c r="AF31" i="69"/>
  <c r="AE31" i="69"/>
  <c r="X31" i="69"/>
  <c r="W31" i="69"/>
  <c r="BU30" i="69"/>
  <c r="BR30" i="69"/>
  <c r="BL30" i="69"/>
  <c r="BI30" i="69"/>
  <c r="AY30" i="69"/>
  <c r="AF30" i="69"/>
  <c r="AE30" i="69"/>
  <c r="X30" i="69"/>
  <c r="BU29" i="69"/>
  <c r="BR29" i="69"/>
  <c r="BL29" i="69"/>
  <c r="BI29" i="69"/>
  <c r="AY29" i="69"/>
  <c r="AF29" i="69"/>
  <c r="AE29" i="69"/>
  <c r="X29" i="69"/>
  <c r="BU28" i="69"/>
  <c r="BR28" i="69"/>
  <c r="BL28" i="69"/>
  <c r="BI28" i="69"/>
  <c r="AZ28" i="69"/>
  <c r="AY28" i="69"/>
  <c r="AT28" i="69"/>
  <c r="AS28" i="69"/>
  <c r="AF28" i="69"/>
  <c r="AE28" i="69"/>
  <c r="X28" i="69"/>
  <c r="W28" i="69"/>
  <c r="BU27" i="69"/>
  <c r="BR27" i="69"/>
  <c r="BL27" i="69"/>
  <c r="BI27" i="69"/>
  <c r="AZ27" i="69"/>
  <c r="AY27" i="69"/>
  <c r="AF27" i="69"/>
  <c r="AE27" i="69"/>
  <c r="X27" i="69"/>
  <c r="W27" i="69"/>
  <c r="BU26" i="69"/>
  <c r="BR26" i="69"/>
  <c r="BL26" i="69"/>
  <c r="BI26" i="69"/>
  <c r="AZ26" i="69"/>
  <c r="AY26" i="69"/>
  <c r="AT26" i="69"/>
  <c r="AS26" i="69"/>
  <c r="AF26" i="69"/>
  <c r="AE26" i="69"/>
  <c r="X26" i="69"/>
  <c r="W26" i="69"/>
  <c r="BU25" i="69"/>
  <c r="BR25" i="69"/>
  <c r="BL25" i="69"/>
  <c r="BI25" i="69"/>
  <c r="AZ25" i="69"/>
  <c r="AY25" i="69"/>
  <c r="AT25" i="69"/>
  <c r="AS25" i="69"/>
  <c r="AF25" i="69"/>
  <c r="AE25" i="69"/>
  <c r="X25" i="69"/>
  <c r="W25" i="69"/>
  <c r="CD24" i="69"/>
  <c r="CC24" i="69"/>
  <c r="CE24" i="69"/>
  <c r="CG24" i="69" s="1"/>
  <c r="BY24" i="69"/>
  <c r="CB24" i="69" s="1"/>
  <c r="BT24" i="69"/>
  <c r="BV24" i="69"/>
  <c r="BS24" i="69"/>
  <c r="BO24" i="69"/>
  <c r="BK24" i="69"/>
  <c r="BJ24" i="69"/>
  <c r="BH24" i="69"/>
  <c r="BG24" i="69"/>
  <c r="CA24" i="69" s="1"/>
  <c r="BF24" i="69"/>
  <c r="BE24" i="69"/>
  <c r="BD24" i="69"/>
  <c r="BC24" i="69"/>
  <c r="BB24" i="69"/>
  <c r="BA24" i="69"/>
  <c r="AV24" i="69"/>
  <c r="AU24" i="69"/>
  <c r="AR24" i="69"/>
  <c r="AQ24" i="69"/>
  <c r="AP24" i="69"/>
  <c r="AO24" i="69"/>
  <c r="AN24" i="69"/>
  <c r="AM24" i="69"/>
  <c r="AL24" i="69"/>
  <c r="AK24" i="69"/>
  <c r="AJ24" i="69"/>
  <c r="AG24" i="69"/>
  <c r="AD24" i="69"/>
  <c r="AC24" i="69"/>
  <c r="AB24" i="69"/>
  <c r="Z24" i="69"/>
  <c r="Y24" i="69"/>
  <c r="V24" i="69"/>
  <c r="U24" i="69"/>
  <c r="T24" i="69"/>
  <c r="S24" i="69"/>
  <c r="R24" i="69"/>
  <c r="Q24" i="69"/>
  <c r="P24" i="69"/>
  <c r="BU23" i="69"/>
  <c r="BR23" i="69"/>
  <c r="BL23" i="69"/>
  <c r="BI23" i="69"/>
  <c r="AZ23" i="69"/>
  <c r="AY23" i="69"/>
  <c r="AF23" i="69"/>
  <c r="AE23" i="69"/>
  <c r="X23" i="69"/>
  <c r="W23" i="69"/>
  <c r="BU22" i="69"/>
  <c r="BR22" i="69"/>
  <c r="BL22" i="69"/>
  <c r="BI22" i="69"/>
  <c r="AZ22" i="69"/>
  <c r="AY22" i="69"/>
  <c r="AT22" i="69"/>
  <c r="AS22" i="69"/>
  <c r="AF22" i="69"/>
  <c r="AE22" i="69"/>
  <c r="X22" i="69"/>
  <c r="W22" i="69"/>
  <c r="BU21" i="69"/>
  <c r="BR21" i="69"/>
  <c r="BL21" i="69"/>
  <c r="BI21" i="69"/>
  <c r="AZ21" i="69"/>
  <c r="AY21" i="69"/>
  <c r="AT21" i="69"/>
  <c r="AS21" i="69"/>
  <c r="AF21" i="69"/>
  <c r="AE21" i="69"/>
  <c r="X21" i="69"/>
  <c r="W21" i="69"/>
  <c r="BU20" i="69"/>
  <c r="BR20" i="69"/>
  <c r="BL20" i="69"/>
  <c r="BI20" i="69"/>
  <c r="AZ20" i="69"/>
  <c r="AY20" i="69"/>
  <c r="AT20" i="69"/>
  <c r="AS20" i="69"/>
  <c r="AF20" i="69"/>
  <c r="AE20" i="69"/>
  <c r="X20" i="69"/>
  <c r="W20" i="69"/>
  <c r="BU19" i="69"/>
  <c r="BR19" i="69"/>
  <c r="BL19" i="69"/>
  <c r="BI19" i="69"/>
  <c r="BU18" i="69"/>
  <c r="BR18" i="69"/>
  <c r="BL18" i="69"/>
  <c r="BI18" i="69"/>
  <c r="AZ18" i="69"/>
  <c r="AY18" i="69"/>
  <c r="AT18" i="69"/>
  <c r="AS18" i="69"/>
  <c r="AF18" i="69"/>
  <c r="AE18" i="69"/>
  <c r="X18" i="69"/>
  <c r="W18" i="69"/>
  <c r="CD17" i="69"/>
  <c r="CC17" i="69"/>
  <c r="CE17" i="69"/>
  <c r="CG17" i="69" s="1"/>
  <c r="BY17" i="69"/>
  <c r="CB17" i="69" s="1"/>
  <c r="BT17" i="69"/>
  <c r="BV17" i="69"/>
  <c r="BS17" i="69"/>
  <c r="BO17" i="69"/>
  <c r="BK17" i="69"/>
  <c r="BJ17" i="69"/>
  <c r="BH17" i="69"/>
  <c r="BG17" i="69"/>
  <c r="CA17" i="69" s="1"/>
  <c r="BF17" i="69"/>
  <c r="BE17" i="69"/>
  <c r="BD17" i="69"/>
  <c r="BC17" i="69"/>
  <c r="BB17" i="69"/>
  <c r="BA17" i="69"/>
  <c r="AV17" i="69"/>
  <c r="AU17" i="69"/>
  <c r="AR17" i="69"/>
  <c r="AQ17" i="69"/>
  <c r="AP17" i="69"/>
  <c r="AO17" i="69"/>
  <c r="AN17" i="69"/>
  <c r="AM17" i="69"/>
  <c r="AL17" i="69"/>
  <c r="AK17" i="69"/>
  <c r="AJ17" i="69"/>
  <c r="AG17" i="69"/>
  <c r="AD17" i="69"/>
  <c r="AC17" i="69"/>
  <c r="AB17" i="69"/>
  <c r="Z17" i="69"/>
  <c r="Y17" i="69"/>
  <c r="V17" i="69"/>
  <c r="U17" i="69"/>
  <c r="T17" i="69"/>
  <c r="S17" i="69"/>
  <c r="R17" i="69"/>
  <c r="Q17" i="69"/>
  <c r="P17" i="69"/>
  <c r="BU16" i="69"/>
  <c r="BR16" i="69"/>
  <c r="BL16" i="69"/>
  <c r="BI16" i="69"/>
  <c r="AZ16" i="69"/>
  <c r="AY16" i="69"/>
  <c r="AT16" i="69"/>
  <c r="AS16" i="69"/>
  <c r="AF16" i="69"/>
  <c r="AE16" i="69"/>
  <c r="X16" i="69"/>
  <c r="W16" i="69"/>
  <c r="BU15" i="69"/>
  <c r="BR15" i="69"/>
  <c r="BL15" i="69"/>
  <c r="BI15" i="69"/>
  <c r="AZ15" i="69"/>
  <c r="AY15" i="69"/>
  <c r="AT15" i="69"/>
  <c r="AS15" i="69"/>
  <c r="AF15" i="69"/>
  <c r="AE15" i="69"/>
  <c r="X15" i="69"/>
  <c r="W15" i="69"/>
  <c r="BU14" i="69"/>
  <c r="BU13" i="69" s="1"/>
  <c r="BR14" i="69"/>
  <c r="BR13" i="69" s="1"/>
  <c r="BL14" i="69"/>
  <c r="BI14" i="69"/>
  <c r="BI13" i="69" s="1"/>
  <c r="AZ14" i="69"/>
  <c r="AZ13" i="69" s="1"/>
  <c r="AY14" i="69"/>
  <c r="AT14" i="69"/>
  <c r="AS14" i="69"/>
  <c r="AF14" i="69"/>
  <c r="AF13" i="69" s="1"/>
  <c r="AE14" i="69"/>
  <c r="X14" i="69"/>
  <c r="X13" i="69" s="1"/>
  <c r="W14" i="69"/>
  <c r="CD13" i="69"/>
  <c r="CC13" i="69"/>
  <c r="CE13" i="69"/>
  <c r="CG13" i="69" s="1"/>
  <c r="BY13" i="69"/>
  <c r="CB13" i="69" s="1"/>
  <c r="BT13" i="69"/>
  <c r="BV13" i="69"/>
  <c r="BS13" i="69"/>
  <c r="BO13" i="69"/>
  <c r="BK13" i="69"/>
  <c r="BJ13" i="69"/>
  <c r="BH13" i="69"/>
  <c r="BG13" i="69"/>
  <c r="CA13" i="69" s="1"/>
  <c r="BF13" i="69"/>
  <c r="BE13" i="69"/>
  <c r="BD13" i="69"/>
  <c r="BC13" i="69"/>
  <c r="BB13" i="69"/>
  <c r="BA13" i="69"/>
  <c r="AV13" i="69"/>
  <c r="AU13" i="69"/>
  <c r="AR13" i="69"/>
  <c r="AQ13" i="69"/>
  <c r="AP13" i="69"/>
  <c r="AO13" i="69"/>
  <c r="AN13" i="69"/>
  <c r="AM13" i="69"/>
  <c r="AL13" i="69"/>
  <c r="AK13" i="69"/>
  <c r="AJ13" i="69"/>
  <c r="AG13" i="69"/>
  <c r="AD13" i="69"/>
  <c r="AC13" i="69"/>
  <c r="AB13" i="69"/>
  <c r="AA13" i="69"/>
  <c r="Z13" i="69"/>
  <c r="Y13" i="69"/>
  <c r="V13" i="69"/>
  <c r="U13" i="69"/>
  <c r="T13" i="69"/>
  <c r="S13" i="69"/>
  <c r="R13" i="69"/>
  <c r="Q13" i="69"/>
  <c r="P13" i="69"/>
  <c r="AX11" i="69"/>
  <c r="AX8" i="69" s="1"/>
  <c r="AW11" i="69"/>
  <c r="AW8" i="69" s="1"/>
  <c r="AI11" i="69"/>
  <c r="AI8" i="69" s="1"/>
  <c r="AH11" i="69"/>
  <c r="AH8" i="69" s="1"/>
  <c r="AZ10" i="69"/>
  <c r="AY10" i="69"/>
  <c r="AF10" i="69"/>
  <c r="AE10" i="69"/>
  <c r="X10" i="69"/>
  <c r="W10" i="69"/>
  <c r="BU9" i="69"/>
  <c r="BR9" i="69"/>
  <c r="BL9" i="69"/>
  <c r="BI9" i="69"/>
  <c r="AZ9" i="69"/>
  <c r="AZ5" i="69" s="1"/>
  <c r="AY9" i="69"/>
  <c r="AF9" i="69"/>
  <c r="AE9" i="69"/>
  <c r="X9" i="69"/>
  <c r="X5" i="69" s="1"/>
  <c r="W9" i="69"/>
  <c r="BA5" i="69"/>
  <c r="AM5" i="69"/>
  <c r="AL5" i="69"/>
  <c r="AK5" i="69"/>
  <c r="AJ5" i="69"/>
  <c r="AI5" i="69"/>
  <c r="AH5" i="69"/>
  <c r="AG5" i="69"/>
  <c r="AF5" i="69"/>
  <c r="AD5" i="69"/>
  <c r="AC5" i="69"/>
  <c r="AB5" i="69"/>
  <c r="AA5" i="69"/>
  <c r="Z5" i="69"/>
  <c r="Y5" i="69"/>
  <c r="V5" i="69"/>
  <c r="U5" i="69"/>
  <c r="T5" i="69"/>
  <c r="S5" i="69"/>
  <c r="R5" i="69"/>
  <c r="Q5" i="69"/>
  <c r="P5" i="69"/>
  <c r="P169" i="1"/>
  <c r="P167" i="1" s="1"/>
  <c r="BD169" i="1"/>
  <c r="BA169" i="1"/>
  <c r="BA167" i="1" s="1"/>
  <c r="AZ169" i="1"/>
  <c r="AY169" i="1"/>
  <c r="AW169" i="1"/>
  <c r="AU169" i="1"/>
  <c r="AB169" i="1"/>
  <c r="AA169" i="1"/>
  <c r="V169" i="1"/>
  <c r="U169" i="1"/>
  <c r="AZ168" i="1"/>
  <c r="AY168" i="1"/>
  <c r="AW168" i="1"/>
  <c r="AU168" i="1"/>
  <c r="BF167" i="1"/>
  <c r="BE167" i="1"/>
  <c r="AX167" i="1"/>
  <c r="AV167" i="1"/>
  <c r="AT167" i="1"/>
  <c r="AS167" i="1"/>
  <c r="AR167" i="1"/>
  <c r="AQ167" i="1"/>
  <c r="AP167" i="1"/>
  <c r="AN167" i="1"/>
  <c r="AM167" i="1"/>
  <c r="AL167" i="1"/>
  <c r="AK167" i="1"/>
  <c r="BD167" i="1" s="1"/>
  <c r="AJ167" i="1"/>
  <c r="AI167" i="1"/>
  <c r="AH167" i="1"/>
  <c r="AG167" i="1"/>
  <c r="AF167" i="1"/>
  <c r="AC167" i="1"/>
  <c r="AB167" i="1"/>
  <c r="Z167" i="1"/>
  <c r="AA167" i="1" s="1"/>
  <c r="Y167" i="1"/>
  <c r="X167" i="1"/>
  <c r="W167" i="1"/>
  <c r="V167" i="1"/>
  <c r="T167" i="1"/>
  <c r="S167" i="1"/>
  <c r="R167" i="1"/>
  <c r="BD166" i="1"/>
  <c r="BA166" i="1"/>
  <c r="BA164" i="1" s="1"/>
  <c r="AZ166" i="1"/>
  <c r="AY166" i="1"/>
  <c r="AW166" i="1"/>
  <c r="AW164" i="1" s="1"/>
  <c r="AU166" i="1"/>
  <c r="AP166" i="1"/>
  <c r="AB166" i="1"/>
  <c r="AB164" i="1" s="1"/>
  <c r="AB163" i="1" s="1"/>
  <c r="AA166" i="1"/>
  <c r="V166" i="1"/>
  <c r="V164" i="1" s="1"/>
  <c r="V163" i="1" s="1"/>
  <c r="U166" i="1"/>
  <c r="P166" i="1"/>
  <c r="BF165" i="1"/>
  <c r="BE165" i="1"/>
  <c r="BC165" i="1"/>
  <c r="BB165" i="1"/>
  <c r="BA165" i="1"/>
  <c r="AX165" i="1"/>
  <c r="AW165" i="1"/>
  <c r="AV165" i="1"/>
  <c r="AT165" i="1"/>
  <c r="AS165" i="1"/>
  <c r="AR165" i="1"/>
  <c r="AQ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Z165" i="1"/>
  <c r="Y165" i="1"/>
  <c r="Y164" i="1" s="1"/>
  <c r="X165" i="1"/>
  <c r="X164" i="1" s="1"/>
  <c r="X163" i="1" s="1"/>
  <c r="W165" i="1"/>
  <c r="T165" i="1"/>
  <c r="U165" i="1" s="1"/>
  <c r="S165" i="1"/>
  <c r="V165" i="1" s="1"/>
  <c r="P165" i="1"/>
  <c r="O165" i="1"/>
  <c r="O164" i="1" s="1"/>
  <c r="O163" i="1" s="1"/>
  <c r="O151" i="1" s="1"/>
  <c r="BF164" i="1"/>
  <c r="BF163" i="1" s="1"/>
  <c r="BE164" i="1"/>
  <c r="AX164" i="1"/>
  <c r="AX163" i="1" s="1"/>
  <c r="AV164" i="1"/>
  <c r="AV163" i="1" s="1"/>
  <c r="AT164" i="1"/>
  <c r="AS164" i="1"/>
  <c r="AR164" i="1"/>
  <c r="AR163" i="1" s="1"/>
  <c r="AQ164" i="1"/>
  <c r="AQ163" i="1" s="1"/>
  <c r="AP164" i="1"/>
  <c r="AP163" i="1" s="1"/>
  <c r="AN164" i="1"/>
  <c r="AM164" i="1"/>
  <c r="AL164" i="1"/>
  <c r="AL163" i="1" s="1"/>
  <c r="AK164" i="1"/>
  <c r="AK163" i="1" s="1"/>
  <c r="AJ164" i="1"/>
  <c r="AJ163" i="1" s="1"/>
  <c r="AI164" i="1"/>
  <c r="AI163" i="1" s="1"/>
  <c r="AH164" i="1"/>
  <c r="AH163" i="1" s="1"/>
  <c r="AG164" i="1"/>
  <c r="AG163" i="1" s="1"/>
  <c r="AF164" i="1"/>
  <c r="AF163" i="1" s="1"/>
  <c r="AC164" i="1"/>
  <c r="AC163" i="1" s="1"/>
  <c r="Z164" i="1"/>
  <c r="Z163" i="1" s="1"/>
  <c r="W164" i="1"/>
  <c r="W163" i="1" s="1"/>
  <c r="T164" i="1"/>
  <c r="T163" i="1" s="1"/>
  <c r="S164" i="1"/>
  <c r="R164" i="1"/>
  <c r="R163" i="1" s="1"/>
  <c r="AO163" i="1"/>
  <c r="BD162" i="1"/>
  <c r="AZ162" i="1"/>
  <c r="AY162" i="1"/>
  <c r="AW162" i="1"/>
  <c r="AW161" i="1" s="1"/>
  <c r="AW160" i="1" s="1"/>
  <c r="AU162" i="1"/>
  <c r="BF161" i="1"/>
  <c r="BF160" i="1" s="1"/>
  <c r="BE161" i="1"/>
  <c r="BE160" i="1" s="1"/>
  <c r="AX161" i="1"/>
  <c r="AV161" i="1"/>
  <c r="AV160" i="1" s="1"/>
  <c r="AT161" i="1"/>
  <c r="AS161" i="1"/>
  <c r="AS160" i="1" s="1"/>
  <c r="AR161" i="1"/>
  <c r="AR160" i="1" s="1"/>
  <c r="AQ161" i="1"/>
  <c r="AQ160" i="1" s="1"/>
  <c r="AP161" i="1"/>
  <c r="AP160" i="1" s="1"/>
  <c r="AO161" i="1"/>
  <c r="AO160" i="1" s="1"/>
  <c r="AN161" i="1"/>
  <c r="AN160" i="1" s="1"/>
  <c r="AM161" i="1"/>
  <c r="AL161" i="1"/>
  <c r="AL160" i="1" s="1"/>
  <c r="AK161" i="1"/>
  <c r="AJ161" i="1"/>
  <c r="AJ160" i="1" s="1"/>
  <c r="AI161" i="1"/>
  <c r="AI160" i="1" s="1"/>
  <c r="AH161" i="1"/>
  <c r="AH160" i="1" s="1"/>
  <c r="BD159" i="1"/>
  <c r="AZ159" i="1"/>
  <c r="AY159" i="1"/>
  <c r="AW159" i="1"/>
  <c r="AW158" i="1" s="1"/>
  <c r="AW157" i="1" s="1"/>
  <c r="AU159" i="1"/>
  <c r="BF158" i="1"/>
  <c r="BF157" i="1" s="1"/>
  <c r="BE158" i="1"/>
  <c r="BE157" i="1" s="1"/>
  <c r="AX158" i="1"/>
  <c r="AX157" i="1" s="1"/>
  <c r="AV158" i="1"/>
  <c r="AV157" i="1" s="1"/>
  <c r="AT158" i="1"/>
  <c r="AT157" i="1" s="1"/>
  <c r="AS158" i="1"/>
  <c r="AR158" i="1"/>
  <c r="AR157" i="1" s="1"/>
  <c r="AQ158" i="1"/>
  <c r="AQ157" i="1" s="1"/>
  <c r="AP158" i="1"/>
  <c r="AP157" i="1" s="1"/>
  <c r="AO158" i="1"/>
  <c r="AO157" i="1" s="1"/>
  <c r="AN158" i="1"/>
  <c r="AN157" i="1" s="1"/>
  <c r="AM158" i="1"/>
  <c r="AM157" i="1" s="1"/>
  <c r="AL158" i="1"/>
  <c r="AL157" i="1" s="1"/>
  <c r="AK158" i="1"/>
  <c r="AK157" i="1" s="1"/>
  <c r="AJ158" i="1"/>
  <c r="AJ157" i="1" s="1"/>
  <c r="AI158" i="1"/>
  <c r="AI157" i="1" s="1"/>
  <c r="AH158" i="1"/>
  <c r="AH157" i="1" s="1"/>
  <c r="AH151" i="1" s="1"/>
  <c r="BD156" i="1"/>
  <c r="AZ156" i="1"/>
  <c r="AY156" i="1"/>
  <c r="AU156" i="1"/>
  <c r="AP156" i="1"/>
  <c r="AB156" i="1"/>
  <c r="AB155" i="1" s="1"/>
  <c r="V156" i="1"/>
  <c r="V155" i="1" s="1"/>
  <c r="U156" i="1"/>
  <c r="BF155" i="1"/>
  <c r="BE155" i="1"/>
  <c r="BC155" i="1"/>
  <c r="BC152" i="1" s="1"/>
  <c r="BC151" i="1" s="1"/>
  <c r="BB155" i="1"/>
  <c r="BB152" i="1" s="1"/>
  <c r="BB151" i="1" s="1"/>
  <c r="BA155" i="1"/>
  <c r="AX155" i="1"/>
  <c r="AW155" i="1"/>
  <c r="AV155" i="1"/>
  <c r="AT155" i="1"/>
  <c r="AS155" i="1"/>
  <c r="AR155" i="1"/>
  <c r="AQ155" i="1"/>
  <c r="AO155" i="1"/>
  <c r="AN155" i="1"/>
  <c r="AM155" i="1"/>
  <c r="AL155" i="1"/>
  <c r="AK155" i="1"/>
  <c r="AJ155" i="1"/>
  <c r="AI155" i="1"/>
  <c r="AH155" i="1"/>
  <c r="AG155" i="1"/>
  <c r="AF155" i="1"/>
  <c r="AC155" i="1"/>
  <c r="AD152" i="1" s="1"/>
  <c r="Z155" i="1"/>
  <c r="Y155" i="1"/>
  <c r="X155" i="1"/>
  <c r="W155" i="1"/>
  <c r="T155" i="1"/>
  <c r="U155" i="1" s="1"/>
  <c r="S155" i="1"/>
  <c r="R155" i="1"/>
  <c r="BD154" i="1"/>
  <c r="BA154" i="1"/>
  <c r="BA153" i="1" s="1"/>
  <c r="AZ154" i="1"/>
  <c r="AY154" i="1"/>
  <c r="AU154" i="1"/>
  <c r="AP154" i="1"/>
  <c r="AB154" i="1"/>
  <c r="AB153" i="1" s="1"/>
  <c r="V154" i="1"/>
  <c r="V153" i="1" s="1"/>
  <c r="V152" i="1" s="1"/>
  <c r="BF153" i="1"/>
  <c r="BE153" i="1"/>
  <c r="AX153" i="1"/>
  <c r="AW153" i="1"/>
  <c r="AV153" i="1"/>
  <c r="AT153" i="1"/>
  <c r="AS153" i="1"/>
  <c r="AR153" i="1"/>
  <c r="AR152" i="1" s="1"/>
  <c r="AQ153" i="1"/>
  <c r="AO153" i="1"/>
  <c r="AN153" i="1"/>
  <c r="AM153" i="1"/>
  <c r="AL153" i="1"/>
  <c r="AK153" i="1"/>
  <c r="AJ153" i="1"/>
  <c r="AI153" i="1"/>
  <c r="AH153" i="1"/>
  <c r="AG153" i="1"/>
  <c r="AF153" i="1"/>
  <c r="AC153" i="1"/>
  <c r="Z153" i="1"/>
  <c r="Z152" i="1" s="1"/>
  <c r="Y153" i="1"/>
  <c r="X153" i="1"/>
  <c r="W153" i="1"/>
  <c r="T153" i="1"/>
  <c r="S153" i="1"/>
  <c r="S152" i="1" s="1"/>
  <c r="R153" i="1"/>
  <c r="Q153" i="1"/>
  <c r="AE152" i="1"/>
  <c r="AE151" i="1" s="1"/>
  <c r="BD150" i="1"/>
  <c r="AZ150" i="1"/>
  <c r="AY150" i="1"/>
  <c r="AW150" i="1"/>
  <c r="AW149" i="1" s="1"/>
  <c r="AU150" i="1"/>
  <c r="AP150" i="1"/>
  <c r="AB150" i="1"/>
  <c r="AB149" i="1" s="1"/>
  <c r="V150" i="1"/>
  <c r="V149" i="1" s="1"/>
  <c r="BF149" i="1"/>
  <c r="BE149" i="1"/>
  <c r="BC149" i="1"/>
  <c r="BB149" i="1"/>
  <c r="BA149" i="1"/>
  <c r="AX149" i="1"/>
  <c r="AV149" i="1"/>
  <c r="AT149" i="1"/>
  <c r="AS149" i="1"/>
  <c r="AR149" i="1"/>
  <c r="AQ149" i="1"/>
  <c r="AN149" i="1"/>
  <c r="AM149" i="1"/>
  <c r="AL149" i="1"/>
  <c r="AK149" i="1"/>
  <c r="AJ149" i="1"/>
  <c r="AI149" i="1"/>
  <c r="AH149" i="1"/>
  <c r="AG149" i="1"/>
  <c r="AF149" i="1"/>
  <c r="AC149" i="1"/>
  <c r="Z149" i="1"/>
  <c r="Y149" i="1"/>
  <c r="X149" i="1"/>
  <c r="W149" i="1"/>
  <c r="T149" i="1"/>
  <c r="S149" i="1"/>
  <c r="R149" i="1"/>
  <c r="BD148" i="1"/>
  <c r="AZ148" i="1"/>
  <c r="AY148" i="1"/>
  <c r="AW148" i="1"/>
  <c r="AW147" i="1" s="1"/>
  <c r="AU148" i="1"/>
  <c r="AB148" i="1"/>
  <c r="AB147" i="1" s="1"/>
  <c r="AA148" i="1"/>
  <c r="V148" i="1"/>
  <c r="V147" i="1" s="1"/>
  <c r="U148" i="1"/>
  <c r="P148" i="1"/>
  <c r="P147" i="1" s="1"/>
  <c r="BF147" i="1"/>
  <c r="BE147" i="1"/>
  <c r="AX147" i="1"/>
  <c r="AV147" i="1"/>
  <c r="AT147" i="1"/>
  <c r="AU147" i="1" s="1"/>
  <c r="AS147" i="1"/>
  <c r="AR147" i="1"/>
  <c r="AY147" i="1" s="1"/>
  <c r="AQ147" i="1"/>
  <c r="AM147" i="1"/>
  <c r="AL147" i="1"/>
  <c r="AK147" i="1"/>
  <c r="AJ147" i="1"/>
  <c r="AI147" i="1"/>
  <c r="AH147" i="1"/>
  <c r="AG147" i="1"/>
  <c r="AF147" i="1"/>
  <c r="AC147" i="1"/>
  <c r="Z147" i="1"/>
  <c r="Y147" i="1"/>
  <c r="X147" i="1"/>
  <c r="W147" i="1"/>
  <c r="T147" i="1"/>
  <c r="S147" i="1"/>
  <c r="R147" i="1"/>
  <c r="O147" i="1"/>
  <c r="BD146" i="1"/>
  <c r="BA146" i="1"/>
  <c r="BA145" i="1" s="1"/>
  <c r="AZ146" i="1"/>
  <c r="AY146" i="1"/>
  <c r="AW146" i="1"/>
  <c r="AW145" i="1" s="1"/>
  <c r="AU146" i="1"/>
  <c r="AP146" i="1"/>
  <c r="AB146" i="1"/>
  <c r="AB145" i="1" s="1"/>
  <c r="AA146" i="1"/>
  <c r="V146" i="1"/>
  <c r="V145" i="1" s="1"/>
  <c r="U146" i="1"/>
  <c r="P146" i="1"/>
  <c r="P145" i="1" s="1"/>
  <c r="BF145" i="1"/>
  <c r="BE145" i="1"/>
  <c r="AX145" i="1"/>
  <c r="AV145" i="1"/>
  <c r="AT145" i="1"/>
  <c r="AS145" i="1"/>
  <c r="AR145" i="1"/>
  <c r="AQ145" i="1"/>
  <c r="AN145" i="1"/>
  <c r="AM145" i="1"/>
  <c r="AL145" i="1"/>
  <c r="AK145" i="1"/>
  <c r="AJ145" i="1"/>
  <c r="AI145" i="1"/>
  <c r="AH145" i="1"/>
  <c r="AG145" i="1"/>
  <c r="AF145" i="1"/>
  <c r="AC145" i="1"/>
  <c r="Z145" i="1"/>
  <c r="Y145" i="1"/>
  <c r="X145" i="1"/>
  <c r="W145" i="1"/>
  <c r="T145" i="1"/>
  <c r="S145" i="1"/>
  <c r="R145" i="1"/>
  <c r="O145" i="1"/>
  <c r="BD144" i="1"/>
  <c r="BA144" i="1"/>
  <c r="BA143" i="1" s="1"/>
  <c r="AZ144" i="1"/>
  <c r="AY144" i="1"/>
  <c r="AW144" i="1"/>
  <c r="AW143" i="1" s="1"/>
  <c r="AU144" i="1"/>
  <c r="AP144" i="1"/>
  <c r="AB144" i="1"/>
  <c r="AB143" i="1" s="1"/>
  <c r="AB142" i="1" s="1"/>
  <c r="AA144" i="1"/>
  <c r="V144" i="1"/>
  <c r="V143" i="1" s="1"/>
  <c r="U144" i="1"/>
  <c r="P144" i="1"/>
  <c r="P143" i="1" s="1"/>
  <c r="BF143" i="1"/>
  <c r="BE143" i="1"/>
  <c r="AX143" i="1"/>
  <c r="AV143" i="1"/>
  <c r="AT143" i="1"/>
  <c r="AS143" i="1"/>
  <c r="AS142" i="1" s="1"/>
  <c r="AR143" i="1"/>
  <c r="AQ143" i="1"/>
  <c r="AN143" i="1"/>
  <c r="AM143" i="1"/>
  <c r="AL143" i="1"/>
  <c r="AK143" i="1"/>
  <c r="AJ143" i="1"/>
  <c r="AI143" i="1"/>
  <c r="AI142" i="1" s="1"/>
  <c r="AH143" i="1"/>
  <c r="AG143" i="1"/>
  <c r="AF143" i="1"/>
  <c r="AC143" i="1"/>
  <c r="Z143" i="1"/>
  <c r="Y143" i="1"/>
  <c r="Y142" i="1" s="1"/>
  <c r="X143" i="1"/>
  <c r="W143" i="1"/>
  <c r="T143" i="1"/>
  <c r="S143" i="1"/>
  <c r="R143" i="1"/>
  <c r="O143" i="1"/>
  <c r="AO142" i="1"/>
  <c r="BD141" i="1"/>
  <c r="BA141" i="1"/>
  <c r="BA140" i="1" s="1"/>
  <c r="BA139" i="1" s="1"/>
  <c r="AZ141" i="1"/>
  <c r="AY141" i="1"/>
  <c r="AU141" i="1"/>
  <c r="AP141" i="1"/>
  <c r="AB141" i="1"/>
  <c r="AB140" i="1" s="1"/>
  <c r="AB139" i="1" s="1"/>
  <c r="AA141" i="1"/>
  <c r="V141" i="1"/>
  <c r="V140" i="1" s="1"/>
  <c r="V139" i="1" s="1"/>
  <c r="U141" i="1"/>
  <c r="BF140" i="1"/>
  <c r="BF139" i="1" s="1"/>
  <c r="BE140" i="1"/>
  <c r="BE139" i="1" s="1"/>
  <c r="AX140" i="1"/>
  <c r="AX139" i="1" s="1"/>
  <c r="AW140" i="1"/>
  <c r="AW139" i="1" s="1"/>
  <c r="AV140" i="1"/>
  <c r="AV139" i="1" s="1"/>
  <c r="AT140" i="1"/>
  <c r="AS140" i="1"/>
  <c r="AR140" i="1"/>
  <c r="AQ140" i="1"/>
  <c r="AQ139" i="1" s="1"/>
  <c r="AO140" i="1"/>
  <c r="AO139" i="1" s="1"/>
  <c r="AN140" i="1"/>
  <c r="AN139" i="1" s="1"/>
  <c r="AM140" i="1"/>
  <c r="AM139" i="1" s="1"/>
  <c r="AL140" i="1"/>
  <c r="AL139" i="1" s="1"/>
  <c r="AK140" i="1"/>
  <c r="AK139" i="1" s="1"/>
  <c r="AJ140" i="1"/>
  <c r="AJ139" i="1" s="1"/>
  <c r="AI140" i="1"/>
  <c r="AI139" i="1" s="1"/>
  <c r="AH140" i="1"/>
  <c r="AH139" i="1" s="1"/>
  <c r="AG140" i="1"/>
  <c r="AG139" i="1" s="1"/>
  <c r="AF140" i="1"/>
  <c r="AF139" i="1" s="1"/>
  <c r="AC140" i="1"/>
  <c r="AC139" i="1" s="1"/>
  <c r="Z140" i="1"/>
  <c r="Z139" i="1" s="1"/>
  <c r="Y140" i="1"/>
  <c r="Y139" i="1" s="1"/>
  <c r="X140" i="1"/>
  <c r="X139" i="1" s="1"/>
  <c r="W140" i="1"/>
  <c r="W139" i="1" s="1"/>
  <c r="T140" i="1"/>
  <c r="T139" i="1" s="1"/>
  <c r="U139" i="1" s="1"/>
  <c r="S140" i="1"/>
  <c r="S139" i="1" s="1"/>
  <c r="R140" i="1"/>
  <c r="R139" i="1" s="1"/>
  <c r="P140" i="1"/>
  <c r="P139" i="1" s="1"/>
  <c r="O140" i="1"/>
  <c r="O139" i="1" s="1"/>
  <c r="BC139" i="1"/>
  <c r="BC109" i="1" s="1"/>
  <c r="BB139" i="1"/>
  <c r="BB109" i="1" s="1"/>
  <c r="BD138" i="1"/>
  <c r="BA138" i="1"/>
  <c r="BA137" i="1" s="1"/>
  <c r="AZ138" i="1"/>
  <c r="AY138" i="1"/>
  <c r="AW138" i="1"/>
  <c r="AW137" i="1" s="1"/>
  <c r="AU138" i="1"/>
  <c r="AB138" i="1"/>
  <c r="AB137" i="1" s="1"/>
  <c r="AA138" i="1"/>
  <c r="V138" i="1"/>
  <c r="V137" i="1" s="1"/>
  <c r="U138" i="1"/>
  <c r="P138" i="1"/>
  <c r="P137" i="1" s="1"/>
  <c r="BF137" i="1"/>
  <c r="BE137" i="1"/>
  <c r="AX137" i="1"/>
  <c r="AV137" i="1"/>
  <c r="AT137" i="1"/>
  <c r="AS137" i="1"/>
  <c r="AR137" i="1"/>
  <c r="AQ137" i="1"/>
  <c r="AO137" i="1"/>
  <c r="AN137" i="1"/>
  <c r="AM137" i="1"/>
  <c r="AL137" i="1"/>
  <c r="AK137" i="1"/>
  <c r="AJ137" i="1"/>
  <c r="AI137" i="1"/>
  <c r="AH137" i="1"/>
  <c r="AG137" i="1"/>
  <c r="AF137" i="1"/>
  <c r="AC137" i="1"/>
  <c r="Z137" i="1"/>
  <c r="Y137" i="1"/>
  <c r="X137" i="1"/>
  <c r="W137" i="1"/>
  <c r="T137" i="1"/>
  <c r="S137" i="1"/>
  <c r="R137" i="1"/>
  <c r="O137" i="1"/>
  <c r="BD136" i="1"/>
  <c r="BA136" i="1"/>
  <c r="BA135" i="1" s="1"/>
  <c r="AZ136" i="1"/>
  <c r="AY136" i="1"/>
  <c r="AW136" i="1"/>
  <c r="AW135" i="1" s="1"/>
  <c r="AU136" i="1"/>
  <c r="AB136" i="1"/>
  <c r="AB135" i="1" s="1"/>
  <c r="AA136" i="1"/>
  <c r="V136" i="1"/>
  <c r="V135" i="1" s="1"/>
  <c r="U136" i="1"/>
  <c r="P136" i="1"/>
  <c r="P135" i="1" s="1"/>
  <c r="BF135" i="1"/>
  <c r="BE135" i="1"/>
  <c r="AX135" i="1"/>
  <c r="AV135" i="1"/>
  <c r="AT135" i="1"/>
  <c r="AS135" i="1"/>
  <c r="AR135" i="1"/>
  <c r="AQ135" i="1"/>
  <c r="AO135" i="1"/>
  <c r="AN135" i="1"/>
  <c r="AM135" i="1"/>
  <c r="AL135" i="1"/>
  <c r="AK135" i="1"/>
  <c r="AJ135" i="1"/>
  <c r="AI135" i="1"/>
  <c r="AH135" i="1"/>
  <c r="AG135" i="1"/>
  <c r="AF135" i="1"/>
  <c r="AC135" i="1"/>
  <c r="Z135" i="1"/>
  <c r="Y135" i="1"/>
  <c r="X135" i="1"/>
  <c r="W135" i="1"/>
  <c r="T135" i="1"/>
  <c r="S135" i="1"/>
  <c r="R135" i="1"/>
  <c r="O135" i="1"/>
  <c r="BD134" i="1"/>
  <c r="AZ134" i="1"/>
  <c r="AY134" i="1"/>
  <c r="AU134" i="1"/>
  <c r="AP134" i="1"/>
  <c r="AB134" i="1"/>
  <c r="V134" i="1"/>
  <c r="BD133" i="1"/>
  <c r="BA133" i="1"/>
  <c r="AZ133" i="1"/>
  <c r="AY133" i="1"/>
  <c r="AW133" i="1"/>
  <c r="AW132" i="1" s="1"/>
  <c r="AU133" i="1"/>
  <c r="AP133" i="1"/>
  <c r="AB133" i="1"/>
  <c r="AA133" i="1"/>
  <c r="V133" i="1"/>
  <c r="U133" i="1"/>
  <c r="BF132" i="1"/>
  <c r="BE132" i="1"/>
  <c r="BA132" i="1"/>
  <c r="AX132" i="1"/>
  <c r="AV132" i="1"/>
  <c r="AT132" i="1"/>
  <c r="AS132" i="1"/>
  <c r="AR132" i="1"/>
  <c r="AQ132" i="1"/>
  <c r="AO132" i="1"/>
  <c r="AN132" i="1"/>
  <c r="AM132" i="1"/>
  <c r="AL132" i="1"/>
  <c r="AK132" i="1"/>
  <c r="AJ132" i="1"/>
  <c r="AI132" i="1"/>
  <c r="AH132" i="1"/>
  <c r="AG132" i="1"/>
  <c r="AF132" i="1"/>
  <c r="AC132" i="1"/>
  <c r="Z132" i="1"/>
  <c r="Y132" i="1"/>
  <c r="X132" i="1"/>
  <c r="W132" i="1"/>
  <c r="T132" i="1"/>
  <c r="U132" i="1" s="1"/>
  <c r="S132" i="1"/>
  <c r="R132" i="1"/>
  <c r="P132" i="1"/>
  <c r="O132" i="1"/>
  <c r="BD131" i="1"/>
  <c r="BA131" i="1"/>
  <c r="BA130" i="1" s="1"/>
  <c r="AZ131" i="1"/>
  <c r="AY131" i="1"/>
  <c r="AW131" i="1"/>
  <c r="AW130" i="1" s="1"/>
  <c r="AU131" i="1"/>
  <c r="AP131" i="1"/>
  <c r="AB131" i="1"/>
  <c r="AB130" i="1" s="1"/>
  <c r="AA131" i="1"/>
  <c r="V131" i="1"/>
  <c r="V130" i="1" s="1"/>
  <c r="U131" i="1"/>
  <c r="P131" i="1"/>
  <c r="P130" i="1" s="1"/>
  <c r="BF130" i="1"/>
  <c r="BE130" i="1"/>
  <c r="AX130" i="1"/>
  <c r="AV130" i="1"/>
  <c r="AT130" i="1"/>
  <c r="AS130" i="1"/>
  <c r="AR130" i="1"/>
  <c r="AY130" i="1" s="1"/>
  <c r="AQ130" i="1"/>
  <c r="AN130" i="1"/>
  <c r="AM130" i="1"/>
  <c r="AP130" i="1" s="1"/>
  <c r="AL130" i="1"/>
  <c r="AK130" i="1"/>
  <c r="AJ130" i="1"/>
  <c r="AI130" i="1"/>
  <c r="AH130" i="1"/>
  <c r="AG130" i="1"/>
  <c r="AF130" i="1"/>
  <c r="AC130" i="1"/>
  <c r="Z130" i="1"/>
  <c r="Y130" i="1"/>
  <c r="X130" i="1"/>
  <c r="W130" i="1"/>
  <c r="T130" i="1"/>
  <c r="S130" i="1"/>
  <c r="R130" i="1"/>
  <c r="O130" i="1"/>
  <c r="BD129" i="1"/>
  <c r="BA129" i="1"/>
  <c r="AZ129" i="1"/>
  <c r="AY129" i="1"/>
  <c r="AW129" i="1"/>
  <c r="AU129" i="1"/>
  <c r="AP129" i="1"/>
  <c r="AB129" i="1"/>
  <c r="AA129" i="1"/>
  <c r="V129" i="1"/>
  <c r="U129" i="1"/>
  <c r="P129" i="1"/>
  <c r="BD128" i="1"/>
  <c r="BA128" i="1"/>
  <c r="AZ128" i="1"/>
  <c r="AY128" i="1"/>
  <c r="AW128" i="1"/>
  <c r="AU128" i="1"/>
  <c r="AB128" i="1"/>
  <c r="AA128" i="1"/>
  <c r="V128" i="1"/>
  <c r="U128" i="1"/>
  <c r="P128" i="1"/>
  <c r="BD127" i="1"/>
  <c r="BA127" i="1"/>
  <c r="AZ127" i="1"/>
  <c r="AY127" i="1"/>
  <c r="AW127" i="1"/>
  <c r="AU127" i="1"/>
  <c r="AP127" i="1"/>
  <c r="AB127" i="1"/>
  <c r="V127" i="1"/>
  <c r="U127" i="1"/>
  <c r="P127" i="1"/>
  <c r="BD126" i="1"/>
  <c r="BA126" i="1"/>
  <c r="AZ126" i="1"/>
  <c r="AY126" i="1"/>
  <c r="AW126" i="1"/>
  <c r="AU126" i="1"/>
  <c r="AP126" i="1"/>
  <c r="AB126" i="1"/>
  <c r="AA126" i="1"/>
  <c r="V126" i="1"/>
  <c r="U126" i="1"/>
  <c r="P126" i="1"/>
  <c r="BD125" i="1"/>
  <c r="BA125" i="1"/>
  <c r="AZ125" i="1"/>
  <c r="AY125" i="1"/>
  <c r="AW125" i="1"/>
  <c r="AU125" i="1"/>
  <c r="AP125" i="1"/>
  <c r="AB125" i="1"/>
  <c r="AA125" i="1"/>
  <c r="V125" i="1"/>
  <c r="U125" i="1"/>
  <c r="P125" i="1"/>
  <c r="BD124" i="1"/>
  <c r="BA124" i="1"/>
  <c r="AZ124" i="1"/>
  <c r="AY124" i="1"/>
  <c r="AW124" i="1"/>
  <c r="AU124" i="1"/>
  <c r="AP124" i="1"/>
  <c r="AB124" i="1"/>
  <c r="AA124" i="1"/>
  <c r="V124" i="1"/>
  <c r="U124" i="1"/>
  <c r="P124" i="1"/>
  <c r="BD123" i="1"/>
  <c r="BA123" i="1"/>
  <c r="AZ123" i="1"/>
  <c r="AY123" i="1"/>
  <c r="AW123" i="1"/>
  <c r="AU123" i="1"/>
  <c r="AP123" i="1"/>
  <c r="AB123" i="1"/>
  <c r="AA123" i="1"/>
  <c r="V123" i="1"/>
  <c r="U123" i="1"/>
  <c r="P123" i="1"/>
  <c r="P122" i="1" s="1"/>
  <c r="BF122" i="1"/>
  <c r="BE122" i="1"/>
  <c r="AX122" i="1"/>
  <c r="AV122" i="1"/>
  <c r="AT122" i="1"/>
  <c r="AS122" i="1"/>
  <c r="AR122" i="1"/>
  <c r="AQ122" i="1"/>
  <c r="AO122" i="1"/>
  <c r="AN122" i="1"/>
  <c r="AM122" i="1"/>
  <c r="AL122" i="1"/>
  <c r="AK122" i="1"/>
  <c r="AJ122" i="1"/>
  <c r="AI122" i="1"/>
  <c r="AH122" i="1"/>
  <c r="AG122" i="1"/>
  <c r="AF122" i="1"/>
  <c r="AC122" i="1"/>
  <c r="Z122" i="1"/>
  <c r="AA122" i="1" s="1"/>
  <c r="Y122" i="1"/>
  <c r="X122" i="1"/>
  <c r="W122" i="1"/>
  <c r="T122" i="1"/>
  <c r="S122" i="1"/>
  <c r="R122" i="1"/>
  <c r="O122" i="1"/>
  <c r="BD121" i="1"/>
  <c r="AZ121" i="1"/>
  <c r="AY121" i="1"/>
  <c r="AU121" i="1"/>
  <c r="AP121" i="1"/>
  <c r="AB121" i="1"/>
  <c r="V121" i="1"/>
  <c r="P121" i="1"/>
  <c r="BD120" i="1"/>
  <c r="AZ120" i="1"/>
  <c r="AY120" i="1"/>
  <c r="AU120" i="1"/>
  <c r="AP120" i="1"/>
  <c r="AP117" i="1" s="1"/>
  <c r="AB120" i="1"/>
  <c r="V120" i="1"/>
  <c r="P120" i="1"/>
  <c r="BD119" i="1"/>
  <c r="BA119" i="1"/>
  <c r="BA117" i="1" s="1"/>
  <c r="AZ119" i="1"/>
  <c r="AY119" i="1"/>
  <c r="AW119" i="1"/>
  <c r="AU119" i="1"/>
  <c r="AB119" i="1"/>
  <c r="AA119" i="1"/>
  <c r="V119" i="1"/>
  <c r="U119" i="1"/>
  <c r="P119" i="1"/>
  <c r="P117" i="1" s="1"/>
  <c r="BD118" i="1"/>
  <c r="AZ118" i="1"/>
  <c r="AY118" i="1"/>
  <c r="AW118" i="1"/>
  <c r="AU118" i="1"/>
  <c r="BF117" i="1"/>
  <c r="BE117" i="1"/>
  <c r="AX117" i="1"/>
  <c r="AV117" i="1"/>
  <c r="AT117" i="1"/>
  <c r="AS117" i="1"/>
  <c r="AR117" i="1"/>
  <c r="AQ117" i="1"/>
  <c r="AO117" i="1"/>
  <c r="AN117" i="1"/>
  <c r="AM117" i="1"/>
  <c r="AL117" i="1"/>
  <c r="AK117" i="1"/>
  <c r="AJ117" i="1"/>
  <c r="AI117" i="1"/>
  <c r="AH117" i="1"/>
  <c r="AG117" i="1"/>
  <c r="AF117" i="1"/>
  <c r="AC117" i="1"/>
  <c r="Z117" i="1"/>
  <c r="Y117" i="1"/>
  <c r="X117" i="1"/>
  <c r="W117" i="1"/>
  <c r="T117" i="1"/>
  <c r="S117" i="1"/>
  <c r="R117" i="1"/>
  <c r="O117" i="1"/>
  <c r="BD115" i="1"/>
  <c r="BA115" i="1"/>
  <c r="AZ115" i="1"/>
  <c r="AY115" i="1"/>
  <c r="AW115" i="1"/>
  <c r="AU115" i="1"/>
  <c r="AP115" i="1"/>
  <c r="AB115" i="1"/>
  <c r="V115" i="1"/>
  <c r="P115" i="1"/>
  <c r="O115" i="1"/>
  <c r="O113" i="1" s="1"/>
  <c r="BD114" i="1"/>
  <c r="BA114" i="1"/>
  <c r="AZ114" i="1"/>
  <c r="AY114" i="1"/>
  <c r="AW114" i="1"/>
  <c r="AU114" i="1"/>
  <c r="AP114" i="1"/>
  <c r="AB114" i="1"/>
  <c r="AA114" i="1"/>
  <c r="V114" i="1"/>
  <c r="V113" i="1" s="1"/>
  <c r="U114" i="1"/>
  <c r="P114" i="1"/>
  <c r="P113" i="1" s="1"/>
  <c r="BF113" i="1"/>
  <c r="BE113" i="1"/>
  <c r="AX113" i="1"/>
  <c r="AV113" i="1"/>
  <c r="AT113" i="1"/>
  <c r="AS113" i="1"/>
  <c r="AR113" i="1"/>
  <c r="AQ113" i="1"/>
  <c r="AO113" i="1"/>
  <c r="AN113" i="1"/>
  <c r="AM113" i="1"/>
  <c r="AL113" i="1"/>
  <c r="AK113" i="1"/>
  <c r="AJ113" i="1"/>
  <c r="AI113" i="1"/>
  <c r="AH113" i="1"/>
  <c r="AG113" i="1"/>
  <c r="AF113" i="1"/>
  <c r="AC113" i="1"/>
  <c r="Z113" i="1"/>
  <c r="Y113" i="1"/>
  <c r="X113" i="1"/>
  <c r="W113" i="1"/>
  <c r="T113" i="1"/>
  <c r="S113" i="1"/>
  <c r="R113" i="1"/>
  <c r="BD112" i="1"/>
  <c r="BA112" i="1"/>
  <c r="AZ112" i="1"/>
  <c r="AY112" i="1"/>
  <c r="AW112" i="1"/>
  <c r="AW111" i="1" s="1"/>
  <c r="AU112" i="1"/>
  <c r="AP112" i="1"/>
  <c r="AB112" i="1"/>
  <c r="AB111" i="1" s="1"/>
  <c r="V112" i="1"/>
  <c r="V111" i="1" s="1"/>
  <c r="V110" i="1" s="1"/>
  <c r="U112" i="1"/>
  <c r="P112" i="1"/>
  <c r="P111" i="1" s="1"/>
  <c r="BF111" i="1"/>
  <c r="BE111" i="1"/>
  <c r="BE110" i="1" s="1"/>
  <c r="BA111" i="1"/>
  <c r="AX111" i="1"/>
  <c r="AV111" i="1"/>
  <c r="AT111" i="1"/>
  <c r="AT110" i="1" s="1"/>
  <c r="AS111" i="1"/>
  <c r="AR111" i="1"/>
  <c r="AQ111" i="1"/>
  <c r="AO111" i="1"/>
  <c r="AN111" i="1"/>
  <c r="AN110" i="1" s="1"/>
  <c r="AM111" i="1"/>
  <c r="AL111" i="1"/>
  <c r="AK111" i="1"/>
  <c r="AJ111" i="1"/>
  <c r="AJ110" i="1" s="1"/>
  <c r="AI111" i="1"/>
  <c r="AH111" i="1"/>
  <c r="AG111" i="1"/>
  <c r="AG110" i="1" s="1"/>
  <c r="AF111" i="1"/>
  <c r="AC111" i="1"/>
  <c r="Z111" i="1"/>
  <c r="Y111" i="1"/>
  <c r="X111" i="1"/>
  <c r="X110" i="1" s="1"/>
  <c r="W111" i="1"/>
  <c r="T111" i="1"/>
  <c r="S111" i="1"/>
  <c r="U111" i="1" s="1"/>
  <c r="R111" i="1"/>
  <c r="R110" i="1" s="1"/>
  <c r="O111" i="1"/>
  <c r="AE109" i="1"/>
  <c r="BD105" i="1"/>
  <c r="BD104" i="1"/>
  <c r="BD103" i="1"/>
  <c r="BD102" i="1"/>
  <c r="BD101" i="1"/>
  <c r="BD100" i="1"/>
  <c r="BD99" i="1"/>
  <c r="AE99" i="1"/>
  <c r="AD99" i="1"/>
  <c r="AB99" i="1"/>
  <c r="Z99" i="1"/>
  <c r="Y99" i="1"/>
  <c r="Y97" i="1" s="1"/>
  <c r="V99" i="1"/>
  <c r="T99" i="1"/>
  <c r="S99" i="1"/>
  <c r="R99" i="1"/>
  <c r="P99" i="1"/>
  <c r="O99" i="1"/>
  <c r="O97" i="1" s="1"/>
  <c r="BD98" i="1"/>
  <c r="BA98" i="1"/>
  <c r="BA97" i="1" s="1"/>
  <c r="AZ98" i="1"/>
  <c r="AY98" i="1"/>
  <c r="AW98" i="1"/>
  <c r="AW97" i="1" s="1"/>
  <c r="AU98" i="1"/>
  <c r="AB98" i="1"/>
  <c r="AB97" i="1" s="1"/>
  <c r="AA98" i="1"/>
  <c r="V98" i="1"/>
  <c r="V97" i="1" s="1"/>
  <c r="U98" i="1"/>
  <c r="P98" i="1"/>
  <c r="BF97" i="1"/>
  <c r="BE97" i="1"/>
  <c r="AX97" i="1"/>
  <c r="AV97" i="1"/>
  <c r="AT97" i="1"/>
  <c r="AS97" i="1"/>
  <c r="AR97" i="1"/>
  <c r="AQ97" i="1"/>
  <c r="AO97" i="1"/>
  <c r="AN97" i="1"/>
  <c r="AM97" i="1"/>
  <c r="AL97" i="1"/>
  <c r="AK97" i="1"/>
  <c r="AJ97" i="1"/>
  <c r="AI97" i="1"/>
  <c r="AH97" i="1"/>
  <c r="AG97" i="1"/>
  <c r="AF97" i="1"/>
  <c r="AC97" i="1"/>
  <c r="Z97" i="1"/>
  <c r="X97" i="1"/>
  <c r="W97" i="1"/>
  <c r="T97" i="1"/>
  <c r="S97" i="1"/>
  <c r="R97" i="1"/>
  <c r="BD96" i="1"/>
  <c r="AZ96" i="1"/>
  <c r="AY96" i="1"/>
  <c r="AW96" i="1"/>
  <c r="AW95" i="1" s="1"/>
  <c r="AU96" i="1"/>
  <c r="BF95" i="1"/>
  <c r="BE95" i="1"/>
  <c r="AX95" i="1"/>
  <c r="AV95" i="1"/>
  <c r="AT95" i="1"/>
  <c r="AU95" i="1" s="1"/>
  <c r="AS95" i="1"/>
  <c r="AR95" i="1"/>
  <c r="AQ95" i="1"/>
  <c r="AM95" i="1"/>
  <c r="AL95" i="1"/>
  <c r="AK95" i="1"/>
  <c r="AJ95" i="1"/>
  <c r="AI95" i="1"/>
  <c r="AH95" i="1"/>
  <c r="BD94" i="1"/>
  <c r="AZ94" i="1"/>
  <c r="AY94" i="1"/>
  <c r="AU94" i="1"/>
  <c r="AP94" i="1"/>
  <c r="AA94" i="1"/>
  <c r="U94" i="1"/>
  <c r="BD93" i="1"/>
  <c r="AZ93" i="1"/>
  <c r="AY93" i="1"/>
  <c r="AU93" i="1"/>
  <c r="AP93" i="1"/>
  <c r="AA93" i="1"/>
  <c r="U93" i="1"/>
  <c r="BD92" i="1"/>
  <c r="BA92" i="1"/>
  <c r="BA91" i="1" s="1"/>
  <c r="AZ92" i="1"/>
  <c r="AY92" i="1"/>
  <c r="AW92" i="1"/>
  <c r="AW91" i="1" s="1"/>
  <c r="AU92" i="1"/>
  <c r="AP92" i="1"/>
  <c r="AB92" i="1"/>
  <c r="AB91" i="1" s="1"/>
  <c r="AA92" i="1"/>
  <c r="V92" i="1"/>
  <c r="V91" i="1" s="1"/>
  <c r="U92" i="1"/>
  <c r="BF91" i="1"/>
  <c r="BE91" i="1"/>
  <c r="AX91" i="1"/>
  <c r="AV91" i="1"/>
  <c r="AT91" i="1"/>
  <c r="AS91" i="1"/>
  <c r="AR91" i="1"/>
  <c r="AQ91" i="1"/>
  <c r="AO91" i="1"/>
  <c r="AN91" i="1"/>
  <c r="AM91" i="1"/>
  <c r="BD91" i="1" s="1"/>
  <c r="AL91" i="1"/>
  <c r="AK91" i="1"/>
  <c r="AJ91" i="1"/>
  <c r="AI91" i="1"/>
  <c r="AH91" i="1"/>
  <c r="AG91" i="1"/>
  <c r="AF91" i="1"/>
  <c r="AC91" i="1"/>
  <c r="Z91" i="1"/>
  <c r="Y91" i="1"/>
  <c r="X91" i="1"/>
  <c r="W91" i="1"/>
  <c r="T91" i="1"/>
  <c r="S91" i="1"/>
  <c r="R91" i="1"/>
  <c r="O91" i="1"/>
  <c r="BD90" i="1"/>
  <c r="BA90" i="1"/>
  <c r="BA89" i="1" s="1"/>
  <c r="AZ90" i="1"/>
  <c r="AY90" i="1"/>
  <c r="AW90" i="1"/>
  <c r="AW89" i="1" s="1"/>
  <c r="AU90" i="1"/>
  <c r="AP90" i="1"/>
  <c r="AB90" i="1"/>
  <c r="AB89" i="1" s="1"/>
  <c r="AA90" i="1"/>
  <c r="V90" i="1"/>
  <c r="V89" i="1" s="1"/>
  <c r="U90" i="1"/>
  <c r="BF89" i="1"/>
  <c r="BE89" i="1"/>
  <c r="AX89" i="1"/>
  <c r="AV89" i="1"/>
  <c r="AT89" i="1"/>
  <c r="AS89" i="1"/>
  <c r="AR89" i="1"/>
  <c r="AQ89" i="1"/>
  <c r="AO89" i="1"/>
  <c r="AN89" i="1"/>
  <c r="AM89" i="1"/>
  <c r="AL89" i="1"/>
  <c r="AK89" i="1"/>
  <c r="BD89" i="1" s="1"/>
  <c r="AJ89" i="1"/>
  <c r="AJ88" i="1" s="1"/>
  <c r="AI89" i="1"/>
  <c r="AH89" i="1"/>
  <c r="AG89" i="1"/>
  <c r="AC89" i="1"/>
  <c r="Z89" i="1"/>
  <c r="Y89" i="1"/>
  <c r="X89" i="1"/>
  <c r="W89" i="1"/>
  <c r="T89" i="1"/>
  <c r="S89" i="1"/>
  <c r="R89" i="1"/>
  <c r="O89" i="1"/>
  <c r="BD87" i="1"/>
  <c r="BA87" i="1"/>
  <c r="AZ87" i="1"/>
  <c r="AY87" i="1"/>
  <c r="AW87" i="1"/>
  <c r="AU87" i="1"/>
  <c r="AB87" i="1"/>
  <c r="AA87" i="1"/>
  <c r="V87" i="1"/>
  <c r="U87" i="1"/>
  <c r="P87" i="1"/>
  <c r="BD86" i="1"/>
  <c r="BA86" i="1"/>
  <c r="AZ86" i="1"/>
  <c r="AY86" i="1"/>
  <c r="AW86" i="1"/>
  <c r="AU86" i="1"/>
  <c r="AP86" i="1"/>
  <c r="AB86" i="1"/>
  <c r="AA86" i="1"/>
  <c r="V86" i="1"/>
  <c r="V85" i="1" s="1"/>
  <c r="V82" i="1" s="1"/>
  <c r="U86" i="1"/>
  <c r="P86" i="1"/>
  <c r="P85" i="1" s="1"/>
  <c r="P82" i="1" s="1"/>
  <c r="BF85" i="1"/>
  <c r="BE85" i="1"/>
  <c r="AX85" i="1"/>
  <c r="AV85" i="1"/>
  <c r="AT85" i="1"/>
  <c r="AS85" i="1"/>
  <c r="AR85" i="1"/>
  <c r="AQ85" i="1"/>
  <c r="AO85" i="1"/>
  <c r="AN85" i="1"/>
  <c r="AM85" i="1"/>
  <c r="AL85" i="1"/>
  <c r="AK85" i="1"/>
  <c r="AJ85" i="1"/>
  <c r="AI85" i="1"/>
  <c r="AH85" i="1"/>
  <c r="AG85" i="1"/>
  <c r="AG82" i="1" s="1"/>
  <c r="AF85" i="1"/>
  <c r="AF82" i="1" s="1"/>
  <c r="AC85" i="1"/>
  <c r="AC82" i="1" s="1"/>
  <c r="Z85" i="1"/>
  <c r="Z82" i="1" s="1"/>
  <c r="Y85" i="1"/>
  <c r="Y82" i="1" s="1"/>
  <c r="X85" i="1"/>
  <c r="X82" i="1" s="1"/>
  <c r="W85" i="1"/>
  <c r="W82" i="1" s="1"/>
  <c r="T85" i="1"/>
  <c r="T82" i="1" s="1"/>
  <c r="U82" i="1" s="1"/>
  <c r="S85" i="1"/>
  <c r="S82" i="1" s="1"/>
  <c r="R85" i="1"/>
  <c r="R82" i="1" s="1"/>
  <c r="O85" i="1"/>
  <c r="O82" i="1" s="1"/>
  <c r="BD84" i="1"/>
  <c r="BA84" i="1"/>
  <c r="BA83" i="1" s="1"/>
  <c r="AZ84" i="1"/>
  <c r="AY84" i="1"/>
  <c r="AW84" i="1"/>
  <c r="AW83" i="1" s="1"/>
  <c r="AU84" i="1"/>
  <c r="BF83" i="1"/>
  <c r="BE83" i="1"/>
  <c r="AX83" i="1"/>
  <c r="AX82" i="1" s="1"/>
  <c r="AV83" i="1"/>
  <c r="AT83" i="1"/>
  <c r="AS83" i="1"/>
  <c r="AR83" i="1"/>
  <c r="AQ83" i="1"/>
  <c r="AO83" i="1"/>
  <c r="AO82" i="1" s="1"/>
  <c r="AN83" i="1"/>
  <c r="AM83" i="1"/>
  <c r="BD83" i="1" s="1"/>
  <c r="AL83" i="1"/>
  <c r="AK83" i="1"/>
  <c r="AJ83" i="1"/>
  <c r="AI83" i="1"/>
  <c r="AI82" i="1" s="1"/>
  <c r="AH83" i="1"/>
  <c r="BD81" i="1"/>
  <c r="BA81" i="1"/>
  <c r="AZ81" i="1"/>
  <c r="AY81" i="1"/>
  <c r="AW81" i="1"/>
  <c r="AU81" i="1"/>
  <c r="BD80" i="1"/>
  <c r="BA80" i="1"/>
  <c r="AZ80" i="1"/>
  <c r="AY80" i="1"/>
  <c r="AW80" i="1"/>
  <c r="AU80" i="1"/>
  <c r="BF79" i="1"/>
  <c r="BE79" i="1"/>
  <c r="AX79" i="1"/>
  <c r="AV79" i="1"/>
  <c r="AT79" i="1"/>
  <c r="AS79" i="1"/>
  <c r="AR79" i="1"/>
  <c r="AQ79" i="1"/>
  <c r="AO79" i="1"/>
  <c r="AO75" i="1" s="1"/>
  <c r="AN79" i="1"/>
  <c r="AM79" i="1"/>
  <c r="BD79" i="1" s="1"/>
  <c r="AL79" i="1"/>
  <c r="AK79" i="1"/>
  <c r="AJ79" i="1"/>
  <c r="AI79" i="1"/>
  <c r="AH79" i="1"/>
  <c r="BD78" i="1"/>
  <c r="BA78" i="1"/>
  <c r="AZ78" i="1"/>
  <c r="AY78" i="1"/>
  <c r="AW78" i="1"/>
  <c r="AU78" i="1"/>
  <c r="AP78" i="1"/>
  <c r="AB78" i="1"/>
  <c r="AA78" i="1"/>
  <c r="V78" i="1"/>
  <c r="U78" i="1"/>
  <c r="P78" i="1"/>
  <c r="BD77" i="1"/>
  <c r="BA77" i="1"/>
  <c r="BA76" i="1" s="1"/>
  <c r="AZ77" i="1"/>
  <c r="AY77" i="1"/>
  <c r="AW77" i="1"/>
  <c r="AW76" i="1" s="1"/>
  <c r="AU77" i="1"/>
  <c r="AP77" i="1"/>
  <c r="AB77" i="1"/>
  <c r="AA77" i="1"/>
  <c r="V77" i="1"/>
  <c r="V76" i="1" s="1"/>
  <c r="V75" i="1" s="1"/>
  <c r="U77" i="1"/>
  <c r="P77" i="1"/>
  <c r="BF76" i="1"/>
  <c r="BE76" i="1"/>
  <c r="BE75" i="1" s="1"/>
  <c r="AX76" i="1"/>
  <c r="AV76" i="1"/>
  <c r="AT76" i="1"/>
  <c r="AS76" i="1"/>
  <c r="AR76" i="1"/>
  <c r="AQ76" i="1"/>
  <c r="AN76" i="1"/>
  <c r="AM76" i="1"/>
  <c r="AL76" i="1"/>
  <c r="AK76" i="1"/>
  <c r="AK75" i="1" s="1"/>
  <c r="AJ76" i="1"/>
  <c r="AI76" i="1"/>
  <c r="AH76" i="1"/>
  <c r="AG76" i="1"/>
  <c r="AG75" i="1" s="1"/>
  <c r="AF76" i="1"/>
  <c r="AF75" i="1" s="1"/>
  <c r="AC76" i="1"/>
  <c r="AC75" i="1" s="1"/>
  <c r="Z76" i="1"/>
  <c r="Z75" i="1" s="1"/>
  <c r="Y76" i="1"/>
  <c r="X76" i="1"/>
  <c r="X75" i="1" s="1"/>
  <c r="W76" i="1"/>
  <c r="W75" i="1" s="1"/>
  <c r="T76" i="1"/>
  <c r="T75" i="1" s="1"/>
  <c r="S76" i="1"/>
  <c r="R76" i="1"/>
  <c r="R75" i="1" s="1"/>
  <c r="O76" i="1"/>
  <c r="O75" i="1" s="1"/>
  <c r="BD74" i="1"/>
  <c r="BA74" i="1"/>
  <c r="AZ74" i="1"/>
  <c r="AY74" i="1"/>
  <c r="AW74" i="1"/>
  <c r="AU74" i="1"/>
  <c r="AP74" i="1"/>
  <c r="AB74" i="1"/>
  <c r="AA74" i="1"/>
  <c r="V74" i="1"/>
  <c r="U74" i="1"/>
  <c r="P74" i="1"/>
  <c r="BD73" i="1"/>
  <c r="BA73" i="1"/>
  <c r="BA72" i="1" s="1"/>
  <c r="BA69" i="1" s="1"/>
  <c r="AZ73" i="1"/>
  <c r="AY73" i="1"/>
  <c r="AW73" i="1"/>
  <c r="AW72" i="1" s="1"/>
  <c r="AW69" i="1" s="1"/>
  <c r="AU73" i="1"/>
  <c r="AP73" i="1"/>
  <c r="AB73" i="1"/>
  <c r="AA73" i="1"/>
  <c r="V73" i="1"/>
  <c r="V72" i="1" s="1"/>
  <c r="V69" i="1" s="1"/>
  <c r="U73" i="1"/>
  <c r="P73" i="1"/>
  <c r="P72" i="1" s="1"/>
  <c r="BF72" i="1"/>
  <c r="BF69" i="1" s="1"/>
  <c r="BE72" i="1"/>
  <c r="BE69" i="1" s="1"/>
  <c r="AX72" i="1"/>
  <c r="AX69" i="1" s="1"/>
  <c r="AV72" i="1"/>
  <c r="AV69" i="1" s="1"/>
  <c r="AT72" i="1"/>
  <c r="AT69" i="1" s="1"/>
  <c r="AS72" i="1"/>
  <c r="AS69" i="1" s="1"/>
  <c r="AR72" i="1"/>
  <c r="AR69" i="1" s="1"/>
  <c r="AQ72" i="1"/>
  <c r="AQ69" i="1" s="1"/>
  <c r="AO72" i="1"/>
  <c r="AO69" i="1" s="1"/>
  <c r="AN72" i="1"/>
  <c r="AN69" i="1" s="1"/>
  <c r="AM72" i="1"/>
  <c r="AM69" i="1" s="1"/>
  <c r="AL72" i="1"/>
  <c r="AL69" i="1" s="1"/>
  <c r="AK72" i="1"/>
  <c r="AK69" i="1" s="1"/>
  <c r="AJ72" i="1"/>
  <c r="AJ69" i="1" s="1"/>
  <c r="AI72" i="1"/>
  <c r="AI69" i="1" s="1"/>
  <c r="AH72" i="1"/>
  <c r="AH69" i="1" s="1"/>
  <c r="AG72" i="1"/>
  <c r="AG69" i="1" s="1"/>
  <c r="AF72" i="1"/>
  <c r="AF69" i="1" s="1"/>
  <c r="AC72" i="1"/>
  <c r="AB72" i="1"/>
  <c r="AB69" i="1" s="1"/>
  <c r="Z72" i="1"/>
  <c r="Z69" i="1" s="1"/>
  <c r="Y72" i="1"/>
  <c r="X72" i="1"/>
  <c r="W72" i="1"/>
  <c r="W69" i="1" s="1"/>
  <c r="T72" i="1"/>
  <c r="T69" i="1" s="1"/>
  <c r="S72" i="1"/>
  <c r="S69" i="1" s="1"/>
  <c r="R72" i="1"/>
  <c r="R69" i="1" s="1"/>
  <c r="O72" i="1"/>
  <c r="BF71" i="1"/>
  <c r="BF70" i="1" s="1"/>
  <c r="BE71" i="1"/>
  <c r="BE70" i="1" s="1"/>
  <c r="BC71" i="1"/>
  <c r="BC70" i="1" s="1"/>
  <c r="BB71" i="1"/>
  <c r="BB70" i="1" s="1"/>
  <c r="BA71" i="1"/>
  <c r="BA70" i="1" s="1"/>
  <c r="AX71" i="1"/>
  <c r="AW71" i="1"/>
  <c r="AW70" i="1" s="1"/>
  <c r="AV71" i="1"/>
  <c r="AV70" i="1" s="1"/>
  <c r="AT71" i="1"/>
  <c r="AT70" i="1" s="1"/>
  <c r="AS71" i="1"/>
  <c r="AS70" i="1" s="1"/>
  <c r="AR71" i="1"/>
  <c r="AR70" i="1" s="1"/>
  <c r="AQ71" i="1"/>
  <c r="AQ70" i="1" s="1"/>
  <c r="AN71" i="1"/>
  <c r="AN70" i="1" s="1"/>
  <c r="AM71" i="1"/>
  <c r="AM70" i="1" s="1"/>
  <c r="AL71" i="1"/>
  <c r="AL70" i="1" s="1"/>
  <c r="AJ71" i="1"/>
  <c r="AJ70" i="1" s="1"/>
  <c r="AI71" i="1"/>
  <c r="AI70" i="1" s="1"/>
  <c r="AH71" i="1"/>
  <c r="AH70" i="1" s="1"/>
  <c r="AG71" i="1"/>
  <c r="AG70" i="1" s="1"/>
  <c r="AF71" i="1"/>
  <c r="AF70" i="1" s="1"/>
  <c r="AE71" i="1"/>
  <c r="AE70" i="1" s="1"/>
  <c r="AC71" i="1"/>
  <c r="AC70" i="1" s="1"/>
  <c r="AB71" i="1"/>
  <c r="AB70" i="1" s="1"/>
  <c r="Z71" i="1"/>
  <c r="Z70" i="1" s="1"/>
  <c r="Y71" i="1"/>
  <c r="Y70" i="1" s="1"/>
  <c r="Y69" i="1" s="1"/>
  <c r="X71" i="1"/>
  <c r="X70" i="1" s="1"/>
  <c r="W71" i="1"/>
  <c r="W70" i="1" s="1"/>
  <c r="V71" i="1"/>
  <c r="V70" i="1" s="1"/>
  <c r="T71" i="1"/>
  <c r="T70" i="1" s="1"/>
  <c r="S71" i="1"/>
  <c r="S70" i="1" s="1"/>
  <c r="R71" i="1"/>
  <c r="R70" i="1" s="1"/>
  <c r="P71" i="1"/>
  <c r="P70" i="1" s="1"/>
  <c r="O71" i="1"/>
  <c r="O70" i="1" s="1"/>
  <c r="AO70" i="1"/>
  <c r="AK70" i="1"/>
  <c r="AC69" i="1"/>
  <c r="BD68" i="1"/>
  <c r="BA68" i="1"/>
  <c r="AZ68" i="1"/>
  <c r="AY68" i="1"/>
  <c r="AW68" i="1"/>
  <c r="AU68" i="1"/>
  <c r="AP68" i="1"/>
  <c r="AB68" i="1"/>
  <c r="BD67" i="1"/>
  <c r="BA67" i="1"/>
  <c r="AZ67" i="1"/>
  <c r="AY67" i="1"/>
  <c r="AW67" i="1"/>
  <c r="AU67" i="1"/>
  <c r="AP67" i="1"/>
  <c r="AB67" i="1"/>
  <c r="AA67" i="1"/>
  <c r="V67" i="1"/>
  <c r="U67" i="1"/>
  <c r="P67" i="1"/>
  <c r="BD66" i="1"/>
  <c r="BA66" i="1"/>
  <c r="AZ66" i="1"/>
  <c r="AY66" i="1"/>
  <c r="AW66" i="1"/>
  <c r="AU66" i="1"/>
  <c r="AP66" i="1"/>
  <c r="AB66" i="1"/>
  <c r="AA66" i="1"/>
  <c r="V66" i="1"/>
  <c r="U66" i="1"/>
  <c r="P66" i="1"/>
  <c r="BD65" i="1"/>
  <c r="BA65" i="1"/>
  <c r="AZ65" i="1"/>
  <c r="AY65" i="1"/>
  <c r="AW65" i="1"/>
  <c r="AU65" i="1"/>
  <c r="AP65" i="1"/>
  <c r="AB65" i="1"/>
  <c r="AA65" i="1"/>
  <c r="V65" i="1"/>
  <c r="U65" i="1"/>
  <c r="P65" i="1"/>
  <c r="P64" i="1" s="1"/>
  <c r="BF64" i="1"/>
  <c r="BE64" i="1"/>
  <c r="AX64" i="1"/>
  <c r="AV64" i="1"/>
  <c r="AT64" i="1"/>
  <c r="AS64" i="1"/>
  <c r="AR64" i="1"/>
  <c r="AQ64" i="1"/>
  <c r="AO64" i="1"/>
  <c r="AN64" i="1"/>
  <c r="AM64" i="1"/>
  <c r="AL64" i="1"/>
  <c r="AK64" i="1"/>
  <c r="AJ64" i="1"/>
  <c r="AI64" i="1"/>
  <c r="AH64" i="1"/>
  <c r="AG64" i="1"/>
  <c r="AF64" i="1"/>
  <c r="AC64" i="1"/>
  <c r="Z64" i="1"/>
  <c r="Y64" i="1"/>
  <c r="X64" i="1"/>
  <c r="W64" i="1"/>
  <c r="T64" i="1"/>
  <c r="S64" i="1"/>
  <c r="R64" i="1"/>
  <c r="O64" i="1"/>
  <c r="BD63" i="1"/>
  <c r="BA63" i="1"/>
  <c r="AZ63" i="1"/>
  <c r="AY63" i="1"/>
  <c r="AW63" i="1"/>
  <c r="AU63" i="1"/>
  <c r="BD62" i="1"/>
  <c r="BA62" i="1"/>
  <c r="AZ62" i="1"/>
  <c r="AY62" i="1"/>
  <c r="AW62" i="1"/>
  <c r="AU62" i="1"/>
  <c r="AP62" i="1"/>
  <c r="AB62" i="1"/>
  <c r="AB61" i="1" s="1"/>
  <c r="AA62" i="1"/>
  <c r="V62" i="1"/>
  <c r="V61" i="1" s="1"/>
  <c r="U62" i="1"/>
  <c r="P62" i="1"/>
  <c r="P61" i="1" s="1"/>
  <c r="BF61" i="1"/>
  <c r="BE61" i="1"/>
  <c r="AX61" i="1"/>
  <c r="AV61" i="1"/>
  <c r="AT61" i="1"/>
  <c r="AS61" i="1"/>
  <c r="AR61" i="1"/>
  <c r="AQ61" i="1"/>
  <c r="AO61" i="1"/>
  <c r="AN61" i="1"/>
  <c r="AM61" i="1"/>
  <c r="AL61" i="1"/>
  <c r="AK61" i="1"/>
  <c r="AJ61" i="1"/>
  <c r="AI61" i="1"/>
  <c r="AH61" i="1"/>
  <c r="AG61" i="1"/>
  <c r="AF61" i="1"/>
  <c r="AC61" i="1"/>
  <c r="Z61" i="1"/>
  <c r="Y61" i="1"/>
  <c r="X61" i="1"/>
  <c r="W61" i="1"/>
  <c r="T61" i="1"/>
  <c r="S61" i="1"/>
  <c r="R61" i="1"/>
  <c r="O61" i="1"/>
  <c r="BD56" i="1"/>
  <c r="BD55" i="1"/>
  <c r="BD54" i="1"/>
  <c r="BD53" i="1"/>
  <c r="BD52" i="1"/>
  <c r="BD51" i="1"/>
  <c r="BD50" i="1"/>
  <c r="BA50" i="1"/>
  <c r="AZ50" i="1"/>
  <c r="AY50" i="1"/>
  <c r="AW50" i="1"/>
  <c r="AU50" i="1"/>
  <c r="AP50" i="1"/>
  <c r="AB50" i="1"/>
  <c r="AA50" i="1"/>
  <c r="V50" i="1"/>
  <c r="U50" i="1"/>
  <c r="P50" i="1"/>
  <c r="BD49" i="1"/>
  <c r="BA49" i="1"/>
  <c r="AZ49" i="1"/>
  <c r="AY49" i="1"/>
  <c r="AW49" i="1"/>
  <c r="AU49" i="1"/>
  <c r="BD48" i="1"/>
  <c r="BA48" i="1"/>
  <c r="AZ48" i="1"/>
  <c r="AY48" i="1"/>
  <c r="AW48" i="1"/>
  <c r="AU48" i="1"/>
  <c r="AP48" i="1"/>
  <c r="AB48" i="1"/>
  <c r="AA48" i="1"/>
  <c r="V48" i="1"/>
  <c r="U48" i="1"/>
  <c r="P48" i="1"/>
  <c r="BD47" i="1"/>
  <c r="BA47" i="1"/>
  <c r="AZ47" i="1"/>
  <c r="AY47" i="1"/>
  <c r="AW47" i="1"/>
  <c r="AU47" i="1"/>
  <c r="AP47" i="1"/>
  <c r="AB47" i="1"/>
  <c r="AA47" i="1"/>
  <c r="V47" i="1"/>
  <c r="U47" i="1"/>
  <c r="P47" i="1"/>
  <c r="BD46" i="1"/>
  <c r="BA46" i="1"/>
  <c r="AZ46" i="1"/>
  <c r="AY46" i="1"/>
  <c r="AW46" i="1"/>
  <c r="AU46" i="1"/>
  <c r="AP46" i="1"/>
  <c r="AB46" i="1"/>
  <c r="AA46" i="1"/>
  <c r="V46" i="1"/>
  <c r="U46" i="1"/>
  <c r="P46" i="1"/>
  <c r="BD45" i="1"/>
  <c r="BA45" i="1"/>
  <c r="AZ45" i="1"/>
  <c r="AY45" i="1"/>
  <c r="AW45" i="1"/>
  <c r="AU45" i="1"/>
  <c r="AP45" i="1"/>
  <c r="AB45" i="1"/>
  <c r="AA45" i="1"/>
  <c r="V45" i="1"/>
  <c r="U45" i="1"/>
  <c r="P45" i="1"/>
  <c r="BD44" i="1"/>
  <c r="BA44" i="1"/>
  <c r="AZ44" i="1"/>
  <c r="AY44" i="1"/>
  <c r="AW44" i="1"/>
  <c r="AU44" i="1"/>
  <c r="AP44" i="1"/>
  <c r="AB44" i="1"/>
  <c r="AB43" i="1" s="1"/>
  <c r="AA44" i="1"/>
  <c r="V44" i="1"/>
  <c r="U44" i="1"/>
  <c r="P44" i="1"/>
  <c r="P43" i="1" s="1"/>
  <c r="BF43" i="1"/>
  <c r="BE43" i="1"/>
  <c r="AX43" i="1"/>
  <c r="AV43" i="1"/>
  <c r="AT43" i="1"/>
  <c r="AS43" i="1"/>
  <c r="AR43" i="1"/>
  <c r="AQ43" i="1"/>
  <c r="AO43" i="1"/>
  <c r="AN43" i="1"/>
  <c r="AM43" i="1"/>
  <c r="AL43" i="1"/>
  <c r="AK43" i="1"/>
  <c r="AJ43" i="1"/>
  <c r="AI43" i="1"/>
  <c r="AH43" i="1"/>
  <c r="AG43" i="1"/>
  <c r="AF43" i="1"/>
  <c r="AC43" i="1"/>
  <c r="Z43" i="1"/>
  <c r="Y43" i="1"/>
  <c r="X43" i="1"/>
  <c r="W43" i="1"/>
  <c r="T43" i="1"/>
  <c r="S43" i="1"/>
  <c r="R43" i="1"/>
  <c r="O43" i="1"/>
  <c r="BD42" i="1"/>
  <c r="BA42" i="1"/>
  <c r="BA41" i="1" s="1"/>
  <c r="AZ42" i="1"/>
  <c r="AY42" i="1"/>
  <c r="AW42" i="1"/>
  <c r="AW41" i="1" s="1"/>
  <c r="AU42" i="1"/>
  <c r="AP42" i="1"/>
  <c r="AB42" i="1"/>
  <c r="AB41" i="1" s="1"/>
  <c r="AA42" i="1"/>
  <c r="V42" i="1"/>
  <c r="V41" i="1" s="1"/>
  <c r="U42" i="1"/>
  <c r="P42" i="1"/>
  <c r="P41" i="1" s="1"/>
  <c r="BF41" i="1"/>
  <c r="BE41" i="1"/>
  <c r="AX41" i="1"/>
  <c r="AV41" i="1"/>
  <c r="AT41" i="1"/>
  <c r="AS41" i="1"/>
  <c r="AR41" i="1"/>
  <c r="AQ41" i="1"/>
  <c r="AO41" i="1"/>
  <c r="AN41" i="1"/>
  <c r="AM41" i="1"/>
  <c r="AL41" i="1"/>
  <c r="AK41" i="1"/>
  <c r="AJ41" i="1"/>
  <c r="AI41" i="1"/>
  <c r="AH41" i="1"/>
  <c r="AG41" i="1"/>
  <c r="AF41" i="1"/>
  <c r="AC41" i="1"/>
  <c r="Z41" i="1"/>
  <c r="Y41" i="1"/>
  <c r="AA41" i="1" s="1"/>
  <c r="X41" i="1"/>
  <c r="W41" i="1"/>
  <c r="T41" i="1"/>
  <c r="S41" i="1"/>
  <c r="R41" i="1"/>
  <c r="O41" i="1"/>
  <c r="BD40" i="1"/>
  <c r="BA40" i="1"/>
  <c r="AZ40" i="1"/>
  <c r="AY40" i="1"/>
  <c r="AW40" i="1"/>
  <c r="AU40" i="1"/>
  <c r="AP40" i="1"/>
  <c r="AB40" i="1"/>
  <c r="AA40" i="1"/>
  <c r="V40" i="1"/>
  <c r="U40" i="1"/>
  <c r="P40" i="1"/>
  <c r="BD39" i="1"/>
  <c r="BA39" i="1"/>
  <c r="AZ39" i="1"/>
  <c r="AY39" i="1"/>
  <c r="AW39" i="1"/>
  <c r="AU39" i="1"/>
  <c r="AP39" i="1"/>
  <c r="AB39" i="1"/>
  <c r="AA39" i="1"/>
  <c r="V39" i="1"/>
  <c r="U39" i="1"/>
  <c r="P39" i="1"/>
  <c r="BD38" i="1"/>
  <c r="BA38" i="1"/>
  <c r="AZ38" i="1"/>
  <c r="AY38" i="1"/>
  <c r="AW38" i="1"/>
  <c r="AU38" i="1"/>
  <c r="AP38" i="1"/>
  <c r="AB38" i="1"/>
  <c r="AA38" i="1"/>
  <c r="V38" i="1"/>
  <c r="U38" i="1"/>
  <c r="P38" i="1"/>
  <c r="BD37" i="1"/>
  <c r="BA37" i="1"/>
  <c r="AZ37" i="1"/>
  <c r="AY37" i="1"/>
  <c r="AW37" i="1"/>
  <c r="AU37" i="1"/>
  <c r="AP37" i="1"/>
  <c r="AB37" i="1"/>
  <c r="AA37" i="1"/>
  <c r="V37" i="1"/>
  <c r="U37" i="1"/>
  <c r="P37" i="1"/>
  <c r="BD36" i="1"/>
  <c r="BA36" i="1"/>
  <c r="AZ36" i="1"/>
  <c r="AY36" i="1"/>
  <c r="AW36" i="1"/>
  <c r="AU36" i="1"/>
  <c r="AP36" i="1"/>
  <c r="AB36" i="1"/>
  <c r="AA36" i="1"/>
  <c r="V36" i="1"/>
  <c r="U36" i="1"/>
  <c r="P36" i="1"/>
  <c r="BD35" i="1"/>
  <c r="BA35" i="1"/>
  <c r="AZ35" i="1"/>
  <c r="AY35" i="1"/>
  <c r="AW35" i="1"/>
  <c r="AU35" i="1"/>
  <c r="AP35" i="1"/>
  <c r="AB35" i="1"/>
  <c r="AA35" i="1"/>
  <c r="V35" i="1"/>
  <c r="U35" i="1"/>
  <c r="P35" i="1"/>
  <c r="BD34" i="1"/>
  <c r="BA34" i="1"/>
  <c r="AZ34" i="1"/>
  <c r="AY34" i="1"/>
  <c r="AW34" i="1"/>
  <c r="AU34" i="1"/>
  <c r="AP34" i="1"/>
  <c r="AB34" i="1"/>
  <c r="AA34" i="1"/>
  <c r="V34" i="1"/>
  <c r="U34" i="1"/>
  <c r="P34" i="1"/>
  <c r="BD33" i="1"/>
  <c r="BA33" i="1"/>
  <c r="AZ33" i="1"/>
  <c r="AY33" i="1"/>
  <c r="AW33" i="1"/>
  <c r="AU33" i="1"/>
  <c r="AP33" i="1"/>
  <c r="AB33" i="1"/>
  <c r="AA33" i="1"/>
  <c r="V33" i="1"/>
  <c r="U33" i="1"/>
  <c r="P33" i="1"/>
  <c r="BD32" i="1"/>
  <c r="BA32" i="1"/>
  <c r="BA31" i="1" s="1"/>
  <c r="AZ32" i="1"/>
  <c r="AY32" i="1"/>
  <c r="AW32" i="1"/>
  <c r="AW31" i="1" s="1"/>
  <c r="AU32" i="1"/>
  <c r="AP32" i="1"/>
  <c r="AB32" i="1"/>
  <c r="AB31" i="1" s="1"/>
  <c r="AA32" i="1"/>
  <c r="V32" i="1"/>
  <c r="V31" i="1" s="1"/>
  <c r="U32" i="1"/>
  <c r="P32" i="1"/>
  <c r="P31" i="1" s="1"/>
  <c r="BF31" i="1"/>
  <c r="BE31" i="1"/>
  <c r="AX31" i="1"/>
  <c r="AV31" i="1"/>
  <c r="AT31" i="1"/>
  <c r="AS31" i="1"/>
  <c r="AR31" i="1"/>
  <c r="AQ31" i="1"/>
  <c r="AO31" i="1"/>
  <c r="AN31" i="1"/>
  <c r="AM31" i="1"/>
  <c r="AL31" i="1"/>
  <c r="AK31" i="1"/>
  <c r="AJ31" i="1"/>
  <c r="AI31" i="1"/>
  <c r="AH31" i="1"/>
  <c r="AG31" i="1"/>
  <c r="AF31" i="1"/>
  <c r="AC31" i="1"/>
  <c r="Z31" i="1"/>
  <c r="Y31" i="1"/>
  <c r="X31" i="1"/>
  <c r="W31" i="1"/>
  <c r="T31" i="1"/>
  <c r="S31" i="1"/>
  <c r="R31" i="1"/>
  <c r="O31" i="1"/>
  <c r="BD30" i="1"/>
  <c r="BA30" i="1"/>
  <c r="AZ30" i="1"/>
  <c r="AY30" i="1"/>
  <c r="AW30" i="1"/>
  <c r="AU30" i="1"/>
  <c r="AP30" i="1"/>
  <c r="AB30" i="1"/>
  <c r="AA30" i="1"/>
  <c r="V30" i="1"/>
  <c r="U30" i="1"/>
  <c r="P30" i="1"/>
  <c r="BD29" i="1"/>
  <c r="BA29" i="1"/>
  <c r="AZ29" i="1"/>
  <c r="AY29" i="1"/>
  <c r="AW29" i="1"/>
  <c r="AU29" i="1"/>
  <c r="AP29" i="1"/>
  <c r="AB29" i="1"/>
  <c r="AA29" i="1"/>
  <c r="V29" i="1"/>
  <c r="U29" i="1"/>
  <c r="P29" i="1"/>
  <c r="BD28" i="1"/>
  <c r="BA28" i="1"/>
  <c r="AZ28" i="1"/>
  <c r="AY28" i="1"/>
  <c r="AW28" i="1"/>
  <c r="AU28" i="1"/>
  <c r="AP28" i="1"/>
  <c r="AB28" i="1"/>
  <c r="AA28" i="1"/>
  <c r="V28" i="1"/>
  <c r="U28" i="1"/>
  <c r="P28" i="1"/>
  <c r="BD27" i="1"/>
  <c r="BA27" i="1"/>
  <c r="AZ27" i="1"/>
  <c r="AY27" i="1"/>
  <c r="AW27" i="1"/>
  <c r="AU27" i="1"/>
  <c r="AP27" i="1"/>
  <c r="AB27" i="1"/>
  <c r="AA27" i="1"/>
  <c r="V27" i="1"/>
  <c r="U27" i="1"/>
  <c r="P27" i="1"/>
  <c r="BD26" i="1"/>
  <c r="BA26" i="1"/>
  <c r="AZ26" i="1"/>
  <c r="AY26" i="1"/>
  <c r="AW26" i="1"/>
  <c r="AU26" i="1"/>
  <c r="AP26" i="1"/>
  <c r="AB26" i="1"/>
  <c r="AA26" i="1"/>
  <c r="V26" i="1"/>
  <c r="U26" i="1"/>
  <c r="P26" i="1"/>
  <c r="BD25" i="1"/>
  <c r="BA25" i="1"/>
  <c r="BA24" i="1" s="1"/>
  <c r="AZ25" i="1"/>
  <c r="AY25" i="1"/>
  <c r="AW25" i="1"/>
  <c r="AW24" i="1" s="1"/>
  <c r="AU25" i="1"/>
  <c r="AP25" i="1"/>
  <c r="AB25" i="1"/>
  <c r="AA25" i="1"/>
  <c r="V25" i="1"/>
  <c r="U25" i="1"/>
  <c r="P25" i="1"/>
  <c r="P24" i="1" s="1"/>
  <c r="BF24" i="1"/>
  <c r="BE24" i="1"/>
  <c r="AX24" i="1"/>
  <c r="AV24" i="1"/>
  <c r="AT24" i="1"/>
  <c r="AS24" i="1"/>
  <c r="AR24" i="1"/>
  <c r="AQ24" i="1"/>
  <c r="AO24" i="1"/>
  <c r="AN24" i="1"/>
  <c r="AM24" i="1"/>
  <c r="AL24" i="1"/>
  <c r="AK24" i="1"/>
  <c r="AJ24" i="1"/>
  <c r="AI24" i="1"/>
  <c r="AH24" i="1"/>
  <c r="AG24" i="1"/>
  <c r="AF24" i="1"/>
  <c r="AC24" i="1"/>
  <c r="Z24" i="1"/>
  <c r="Y24" i="1"/>
  <c r="X24" i="1"/>
  <c r="W24" i="1"/>
  <c r="T24" i="1"/>
  <c r="S24" i="1"/>
  <c r="R24" i="1"/>
  <c r="O24" i="1"/>
  <c r="BD23" i="1"/>
  <c r="BA23" i="1"/>
  <c r="AZ23" i="1"/>
  <c r="AY23" i="1"/>
  <c r="AW23" i="1"/>
  <c r="AU23" i="1"/>
  <c r="AP23" i="1"/>
  <c r="AB23" i="1"/>
  <c r="AA23" i="1"/>
  <c r="V23" i="1"/>
  <c r="U23" i="1"/>
  <c r="P23" i="1"/>
  <c r="BD22" i="1"/>
  <c r="BA22" i="1"/>
  <c r="AZ22" i="1"/>
  <c r="AY22" i="1"/>
  <c r="AW22" i="1"/>
  <c r="AU22" i="1"/>
  <c r="AP22" i="1"/>
  <c r="AB22" i="1"/>
  <c r="AA22" i="1"/>
  <c r="V22" i="1"/>
  <c r="U22" i="1"/>
  <c r="P22" i="1"/>
  <c r="BD21" i="1"/>
  <c r="BA21" i="1"/>
  <c r="AZ21" i="1"/>
  <c r="AY21" i="1"/>
  <c r="AW21" i="1"/>
  <c r="AU21" i="1"/>
  <c r="AP21" i="1"/>
  <c r="AB21" i="1"/>
  <c r="AA21" i="1"/>
  <c r="V21" i="1"/>
  <c r="U21" i="1"/>
  <c r="P21" i="1"/>
  <c r="BD20" i="1"/>
  <c r="BA20" i="1"/>
  <c r="BA19" i="1" s="1"/>
  <c r="AZ20" i="1"/>
  <c r="AY20" i="1"/>
  <c r="AW20" i="1"/>
  <c r="AW19" i="1" s="1"/>
  <c r="AU20" i="1"/>
  <c r="AP20" i="1"/>
  <c r="AB20" i="1"/>
  <c r="AB19" i="1" s="1"/>
  <c r="AA20" i="1"/>
  <c r="V20" i="1"/>
  <c r="U20" i="1"/>
  <c r="P20" i="1"/>
  <c r="P19" i="1" s="1"/>
  <c r="BF19" i="1"/>
  <c r="BE19" i="1"/>
  <c r="AX19" i="1"/>
  <c r="AV19" i="1"/>
  <c r="AT19" i="1"/>
  <c r="AS19" i="1"/>
  <c r="AR19" i="1"/>
  <c r="AQ19" i="1"/>
  <c r="AO19" i="1"/>
  <c r="AN19" i="1"/>
  <c r="AM19" i="1"/>
  <c r="AL19" i="1"/>
  <c r="AK19" i="1"/>
  <c r="AJ19" i="1"/>
  <c r="AI19" i="1"/>
  <c r="AH19" i="1"/>
  <c r="AG19" i="1"/>
  <c r="AF19" i="1"/>
  <c r="AC19" i="1"/>
  <c r="Z19" i="1"/>
  <c r="Y19" i="1"/>
  <c r="X19" i="1"/>
  <c r="W19" i="1"/>
  <c r="T19" i="1"/>
  <c r="S19" i="1"/>
  <c r="R19" i="1"/>
  <c r="O19" i="1"/>
  <c r="BD17" i="1"/>
  <c r="BA17" i="1"/>
  <c r="AZ17" i="1"/>
  <c r="AY17" i="1"/>
  <c r="AW17" i="1"/>
  <c r="AU17" i="1"/>
  <c r="AP17" i="1"/>
  <c r="AB17" i="1"/>
  <c r="AA17" i="1"/>
  <c r="V17" i="1"/>
  <c r="U17" i="1"/>
  <c r="P17" i="1"/>
  <c r="BD16" i="1"/>
  <c r="BA16" i="1"/>
  <c r="AZ16" i="1"/>
  <c r="AY16" i="1"/>
  <c r="AW16" i="1"/>
  <c r="AU16" i="1"/>
  <c r="AP16" i="1"/>
  <c r="AB16" i="1"/>
  <c r="AA16" i="1"/>
  <c r="V16" i="1"/>
  <c r="U16" i="1"/>
  <c r="P16" i="1"/>
  <c r="P14" i="1" s="1"/>
  <c r="BD15" i="1"/>
  <c r="BA15" i="1"/>
  <c r="AZ15" i="1"/>
  <c r="AY15" i="1"/>
  <c r="AW15" i="1"/>
  <c r="AW14" i="1" s="1"/>
  <c r="AU15" i="1"/>
  <c r="AB15" i="1"/>
  <c r="AA15" i="1"/>
  <c r="V15" i="1"/>
  <c r="U15" i="1"/>
  <c r="BF14" i="1"/>
  <c r="BE14" i="1"/>
  <c r="AX14" i="1"/>
  <c r="AV14" i="1"/>
  <c r="AT14" i="1"/>
  <c r="AS14" i="1"/>
  <c r="AR14" i="1"/>
  <c r="AQ14" i="1"/>
  <c r="AN14" i="1"/>
  <c r="AM14" i="1"/>
  <c r="AL14" i="1"/>
  <c r="AK14" i="1"/>
  <c r="AJ14" i="1"/>
  <c r="AI14" i="1"/>
  <c r="AH14" i="1"/>
  <c r="AG14" i="1"/>
  <c r="AF14" i="1"/>
  <c r="AC14" i="1"/>
  <c r="Z14" i="1"/>
  <c r="Y14" i="1"/>
  <c r="X14" i="1"/>
  <c r="W14" i="1"/>
  <c r="T14" i="1"/>
  <c r="S14" i="1"/>
  <c r="R14" i="1"/>
  <c r="O14" i="1"/>
  <c r="BD13" i="1"/>
  <c r="BA13" i="1"/>
  <c r="BA12" i="1" s="1"/>
  <c r="AZ13" i="1"/>
  <c r="AY13" i="1"/>
  <c r="AW13" i="1"/>
  <c r="AW12" i="1" s="1"/>
  <c r="AU13" i="1"/>
  <c r="AP13" i="1"/>
  <c r="AB13" i="1"/>
  <c r="AB12" i="1" s="1"/>
  <c r="AA13" i="1"/>
  <c r="V13" i="1"/>
  <c r="V12" i="1" s="1"/>
  <c r="U13" i="1"/>
  <c r="P13" i="1"/>
  <c r="P12" i="1" s="1"/>
  <c r="BF12" i="1"/>
  <c r="BE12" i="1"/>
  <c r="AX12" i="1"/>
  <c r="AV12" i="1"/>
  <c r="AT12" i="1"/>
  <c r="AS12" i="1"/>
  <c r="AR12" i="1"/>
  <c r="AQ12" i="1"/>
  <c r="AN12" i="1"/>
  <c r="AM12" i="1"/>
  <c r="AL12" i="1"/>
  <c r="AK12" i="1"/>
  <c r="AJ12" i="1"/>
  <c r="AI12" i="1"/>
  <c r="AH12" i="1"/>
  <c r="AG12" i="1"/>
  <c r="AF12" i="1"/>
  <c r="AC12" i="1"/>
  <c r="Z12" i="1"/>
  <c r="Y12" i="1"/>
  <c r="X12" i="1"/>
  <c r="W12" i="1"/>
  <c r="T12" i="1"/>
  <c r="S12" i="1"/>
  <c r="R12" i="1"/>
  <c r="O12" i="1"/>
  <c r="BD11" i="1"/>
  <c r="BA11" i="1"/>
  <c r="AZ11" i="1"/>
  <c r="AY11" i="1"/>
  <c r="AW11" i="1"/>
  <c r="AU11" i="1"/>
  <c r="AP11" i="1"/>
  <c r="AB11" i="1"/>
  <c r="AA11" i="1"/>
  <c r="V11" i="1"/>
  <c r="U11" i="1"/>
  <c r="P11" i="1"/>
  <c r="BD10" i="1"/>
  <c r="BA10" i="1"/>
  <c r="AZ10" i="1"/>
  <c r="AY10" i="1"/>
  <c r="AW10" i="1"/>
  <c r="AU10" i="1"/>
  <c r="AP10" i="1"/>
  <c r="AB10" i="1"/>
  <c r="AA10" i="1"/>
  <c r="V10" i="1"/>
  <c r="U10" i="1"/>
  <c r="BD9" i="1"/>
  <c r="BA9" i="1"/>
  <c r="AZ9" i="1"/>
  <c r="AY9" i="1"/>
  <c r="AW9" i="1"/>
  <c r="AU9" i="1"/>
  <c r="AP9" i="1"/>
  <c r="AB9" i="1"/>
  <c r="V9" i="1"/>
  <c r="BD8" i="1"/>
  <c r="BA8" i="1"/>
  <c r="AZ8" i="1"/>
  <c r="AY8" i="1"/>
  <c r="AW8" i="1"/>
  <c r="AP8" i="1"/>
  <c r="AB8" i="1"/>
  <c r="AA8" i="1"/>
  <c r="V8" i="1"/>
  <c r="U8" i="1"/>
  <c r="P8" i="1"/>
  <c r="P7" i="1" s="1"/>
  <c r="BF7" i="1"/>
  <c r="BE7" i="1"/>
  <c r="AX7" i="1"/>
  <c r="AV7" i="1"/>
  <c r="AT7" i="1"/>
  <c r="AS7" i="1"/>
  <c r="AS6" i="1" s="1"/>
  <c r="AR7" i="1"/>
  <c r="AQ7" i="1"/>
  <c r="AO7" i="1"/>
  <c r="AO6" i="1" s="1"/>
  <c r="AN7" i="1"/>
  <c r="AM7" i="1"/>
  <c r="AL7" i="1"/>
  <c r="AK7" i="1"/>
  <c r="AJ7" i="1"/>
  <c r="AI7" i="1"/>
  <c r="AH7" i="1"/>
  <c r="AG7" i="1"/>
  <c r="AF7" i="1"/>
  <c r="AC7" i="1"/>
  <c r="Z7" i="1"/>
  <c r="Y7" i="1"/>
  <c r="X7" i="1"/>
  <c r="W7" i="1"/>
  <c r="T7" i="1"/>
  <c r="U7" i="1" s="1"/>
  <c r="S7" i="1"/>
  <c r="R7" i="1"/>
  <c r="O7" i="1"/>
  <c r="BC5" i="1"/>
  <c r="BB5" i="1"/>
  <c r="AE5" i="1"/>
  <c r="ES9022" i="2"/>
  <c r="ER9022" i="2"/>
  <c r="EQ9022" i="2"/>
  <c r="EP9022" i="2"/>
  <c r="EO9022" i="2"/>
  <c r="EN9022" i="2"/>
  <c r="EM9022" i="2"/>
  <c r="EL9022" i="2"/>
  <c r="EK9022" i="2"/>
  <c r="EJ9022" i="2"/>
  <c r="EI9022" i="2"/>
  <c r="EH9022" i="2"/>
  <c r="EG9022" i="2"/>
  <c r="EF9022" i="2"/>
  <c r="EE9022" i="2"/>
  <c r="ED9022" i="2"/>
  <c r="EC9022" i="2"/>
  <c r="EB9022" i="2"/>
  <c r="EA9022" i="2"/>
  <c r="DZ9022" i="2"/>
  <c r="DY9022" i="2"/>
  <c r="DX9022" i="2"/>
  <c r="DW9022" i="2"/>
  <c r="DV9022" i="2"/>
  <c r="DU9022" i="2"/>
  <c r="DT9022" i="2"/>
  <c r="DS9022" i="2"/>
  <c r="DR9022" i="2"/>
  <c r="DQ9022" i="2"/>
  <c r="DP9022" i="2"/>
  <c r="DO9022" i="2"/>
  <c r="DN9022" i="2"/>
  <c r="DM9022" i="2"/>
  <c r="DL9022" i="2"/>
  <c r="DK9022" i="2"/>
  <c r="DJ9022" i="2"/>
  <c r="DI9022" i="2"/>
  <c r="DH9022" i="2"/>
  <c r="DG9022" i="2"/>
  <c r="DF9022" i="2"/>
  <c r="DE9022" i="2"/>
  <c r="DD9022" i="2"/>
  <c r="DC9022" i="2"/>
  <c r="DB9022" i="2"/>
  <c r="DA9022" i="2"/>
  <c r="CZ9022" i="2"/>
  <c r="CY9022" i="2"/>
  <c r="CX9022" i="2"/>
  <c r="CW9022" i="2"/>
  <c r="CV9022" i="2"/>
  <c r="CU9022" i="2"/>
  <c r="CT9022" i="2"/>
  <c r="CS9022" i="2"/>
  <c r="CR9022" i="2"/>
  <c r="CQ9022" i="2"/>
  <c r="CP9022" i="2"/>
  <c r="CO9022" i="2"/>
  <c r="CN9022" i="2"/>
  <c r="CM9022" i="2"/>
  <c r="CL9022" i="2"/>
  <c r="CK9022" i="2"/>
  <c r="CJ9022" i="2"/>
  <c r="CI9022" i="2"/>
  <c r="CH9022" i="2"/>
  <c r="CG9022" i="2"/>
  <c r="CF9022" i="2"/>
  <c r="CE9022" i="2"/>
  <c r="CD9022" i="2"/>
  <c r="CC9022" i="2"/>
  <c r="CB9022" i="2"/>
  <c r="CA9022" i="2"/>
  <c r="BZ9022" i="2"/>
  <c r="BY9022" i="2"/>
  <c r="BX9022" i="2"/>
  <c r="BW9022" i="2"/>
  <c r="BV9022" i="2"/>
  <c r="BU9022" i="2"/>
  <c r="BT9022" i="2"/>
  <c r="BS9019" i="2"/>
  <c r="BS9022" i="2" s="1"/>
  <c r="ES7917" i="2"/>
  <c r="ER7917" i="2"/>
  <c r="EQ7917" i="2"/>
  <c r="EP7917" i="2"/>
  <c r="EO7917" i="2"/>
  <c r="EN7917" i="2"/>
  <c r="EM7917" i="2"/>
  <c r="EL7917" i="2"/>
  <c r="EK7917" i="2"/>
  <c r="EJ7917" i="2"/>
  <c r="EI7917" i="2"/>
  <c r="EH7917" i="2"/>
  <c r="EG7917" i="2"/>
  <c r="EF7917" i="2"/>
  <c r="EE7917" i="2"/>
  <c r="ED7917" i="2"/>
  <c r="EC7917" i="2"/>
  <c r="EB7917" i="2"/>
  <c r="EA7917" i="2"/>
  <c r="DZ7917" i="2"/>
  <c r="DY7917" i="2"/>
  <c r="DX7917" i="2"/>
  <c r="DW7917" i="2"/>
  <c r="DV7917" i="2"/>
  <c r="DU7917" i="2"/>
  <c r="DT7917" i="2"/>
  <c r="DS7917" i="2"/>
  <c r="DR7917" i="2"/>
  <c r="DQ7917" i="2"/>
  <c r="DP7917" i="2"/>
  <c r="DO7917" i="2"/>
  <c r="DN7917" i="2"/>
  <c r="DM7917" i="2"/>
  <c r="DL7917" i="2"/>
  <c r="DK7917" i="2"/>
  <c r="DJ7917" i="2"/>
  <c r="DI7917" i="2"/>
  <c r="DH7917" i="2"/>
  <c r="DG7917" i="2"/>
  <c r="DF7917" i="2"/>
  <c r="DE7917" i="2"/>
  <c r="DD7917" i="2"/>
  <c r="DC7917" i="2"/>
  <c r="DB7917" i="2"/>
  <c r="DA7917" i="2"/>
  <c r="CZ7917" i="2"/>
  <c r="CY7917" i="2"/>
  <c r="CX7917" i="2"/>
  <c r="CW7917" i="2"/>
  <c r="CV7917" i="2"/>
  <c r="CU7917" i="2"/>
  <c r="CT7917" i="2"/>
  <c r="CS7917" i="2"/>
  <c r="CR7917" i="2"/>
  <c r="CQ7917" i="2"/>
  <c r="CP7917" i="2"/>
  <c r="CO7917" i="2"/>
  <c r="CN7917" i="2"/>
  <c r="CM7917" i="2"/>
  <c r="CL7917" i="2"/>
  <c r="CK7917" i="2"/>
  <c r="CJ7917" i="2"/>
  <c r="CI7917" i="2"/>
  <c r="CH7917" i="2"/>
  <c r="CG7917" i="2"/>
  <c r="CF7917" i="2"/>
  <c r="CE7917" i="2"/>
  <c r="CD7917" i="2"/>
  <c r="CC7917" i="2"/>
  <c r="CB7917" i="2"/>
  <c r="CA7917" i="2"/>
  <c r="BZ7917" i="2"/>
  <c r="BY7917" i="2"/>
  <c r="BX7917" i="2"/>
  <c r="BW7917" i="2"/>
  <c r="BV7917" i="2"/>
  <c r="BU7917" i="2"/>
  <c r="BT7917" i="2"/>
  <c r="BS7916" i="2"/>
  <c r="BS7917" i="2" s="1"/>
  <c r="ES520" i="2"/>
  <c r="ER520" i="2"/>
  <c r="EQ520" i="2"/>
  <c r="EP520" i="2"/>
  <c r="EO520" i="2"/>
  <c r="EN520" i="2"/>
  <c r="EM520" i="2"/>
  <c r="EL520" i="2"/>
  <c r="EK520" i="2"/>
  <c r="EJ520" i="2"/>
  <c r="EI520" i="2"/>
  <c r="EH520" i="2"/>
  <c r="EG520" i="2"/>
  <c r="EF520" i="2"/>
  <c r="EE520" i="2"/>
  <c r="ED520" i="2"/>
  <c r="EC520" i="2"/>
  <c r="EB520" i="2"/>
  <c r="EA520" i="2"/>
  <c r="DZ520" i="2"/>
  <c r="DY520" i="2"/>
  <c r="DX520" i="2"/>
  <c r="DW520" i="2"/>
  <c r="DV520" i="2"/>
  <c r="DU520" i="2"/>
  <c r="DT520" i="2"/>
  <c r="DS520" i="2"/>
  <c r="DR520" i="2"/>
  <c r="DQ520" i="2"/>
  <c r="DP520" i="2"/>
  <c r="DO520" i="2"/>
  <c r="DN520" i="2"/>
  <c r="DM520" i="2"/>
  <c r="DL520" i="2"/>
  <c r="DK520" i="2"/>
  <c r="DJ520" i="2"/>
  <c r="DI520" i="2"/>
  <c r="DH520" i="2"/>
  <c r="DG520" i="2"/>
  <c r="DF520" i="2"/>
  <c r="DE520" i="2"/>
  <c r="DD520" i="2"/>
  <c r="DC520" i="2"/>
  <c r="DB520" i="2"/>
  <c r="DA520" i="2"/>
  <c r="CZ520" i="2"/>
  <c r="CY520" i="2"/>
  <c r="CX520" i="2"/>
  <c r="CW520" i="2"/>
  <c r="CV520" i="2"/>
  <c r="CU520" i="2"/>
  <c r="CT520" i="2"/>
  <c r="CS520" i="2"/>
  <c r="CR520" i="2"/>
  <c r="CQ520" i="2"/>
  <c r="CP520" i="2"/>
  <c r="CO520" i="2"/>
  <c r="CN520" i="2"/>
  <c r="CM520" i="2"/>
  <c r="CL520" i="2"/>
  <c r="CK520" i="2"/>
  <c r="CJ520" i="2"/>
  <c r="CI520" i="2"/>
  <c r="CH520" i="2"/>
  <c r="CG520" i="2"/>
  <c r="CF520" i="2"/>
  <c r="CE520" i="2"/>
  <c r="CD520" i="2"/>
  <c r="CC520" i="2"/>
  <c r="CB520" i="2"/>
  <c r="CA520" i="2"/>
  <c r="BZ520" i="2"/>
  <c r="BY520" i="2"/>
  <c r="BX520" i="2"/>
  <c r="BW520" i="2"/>
  <c r="BV520" i="2"/>
  <c r="BU520" i="2"/>
  <c r="BT520" i="2"/>
  <c r="BS520" i="2"/>
  <c r="ES420" i="2"/>
  <c r="ER420" i="2"/>
  <c r="EQ420" i="2"/>
  <c r="EP420" i="2"/>
  <c r="EO420" i="2"/>
  <c r="EN420" i="2"/>
  <c r="EM420" i="2"/>
  <c r="EL420" i="2"/>
  <c r="EK420" i="2"/>
  <c r="EJ420" i="2"/>
  <c r="EI420" i="2"/>
  <c r="EH420" i="2"/>
  <c r="EG420" i="2"/>
  <c r="EF420" i="2"/>
  <c r="EE420" i="2"/>
  <c r="ED420" i="2"/>
  <c r="EC420" i="2"/>
  <c r="EB420" i="2"/>
  <c r="EA420" i="2"/>
  <c r="DZ420" i="2"/>
  <c r="DY420" i="2"/>
  <c r="DX420" i="2"/>
  <c r="DW420" i="2"/>
  <c r="DV420" i="2"/>
  <c r="DU420" i="2"/>
  <c r="DT420" i="2"/>
  <c r="DS420" i="2"/>
  <c r="DR420" i="2"/>
  <c r="DQ420" i="2"/>
  <c r="DP420" i="2"/>
  <c r="DO420" i="2"/>
  <c r="DN420" i="2"/>
  <c r="DM420" i="2"/>
  <c r="DL420" i="2"/>
  <c r="DK420" i="2"/>
  <c r="DJ420" i="2"/>
  <c r="DI420" i="2"/>
  <c r="DH420" i="2"/>
  <c r="DG420" i="2"/>
  <c r="DF420" i="2"/>
  <c r="DE420" i="2"/>
  <c r="DD420" i="2"/>
  <c r="DC420" i="2"/>
  <c r="DB420" i="2"/>
  <c r="DA420" i="2"/>
  <c r="CZ420" i="2"/>
  <c r="CY420" i="2"/>
  <c r="CX420" i="2"/>
  <c r="CW420" i="2"/>
  <c r="CV420" i="2"/>
  <c r="CU420" i="2"/>
  <c r="CT420" i="2"/>
  <c r="CS420" i="2"/>
  <c r="CR420" i="2"/>
  <c r="CQ420" i="2"/>
  <c r="CP420" i="2"/>
  <c r="CO420" i="2"/>
  <c r="CN420" i="2"/>
  <c r="CM420" i="2"/>
  <c r="CL420" i="2"/>
  <c r="CK420" i="2"/>
  <c r="CJ420" i="2"/>
  <c r="CI420" i="2"/>
  <c r="CH420" i="2"/>
  <c r="CG420" i="2"/>
  <c r="CF420" i="2"/>
  <c r="CE420" i="2"/>
  <c r="CD420" i="2"/>
  <c r="CC420" i="2"/>
  <c r="CB420" i="2"/>
  <c r="CA420" i="2"/>
  <c r="BZ420" i="2"/>
  <c r="BY420" i="2"/>
  <c r="BX420" i="2"/>
  <c r="BW420" i="2"/>
  <c r="BV420" i="2"/>
  <c r="BU420" i="2"/>
  <c r="BT420" i="2"/>
  <c r="BS420" i="2"/>
  <c r="ES292" i="2"/>
  <c r="ER292" i="2"/>
  <c r="EQ292" i="2"/>
  <c r="EP292" i="2"/>
  <c r="EO292" i="2"/>
  <c r="EN292" i="2"/>
  <c r="EM292" i="2"/>
  <c r="EL292" i="2"/>
  <c r="EK292" i="2"/>
  <c r="EJ292" i="2"/>
  <c r="EI292" i="2"/>
  <c r="EH292" i="2"/>
  <c r="EG292" i="2"/>
  <c r="EF292" i="2"/>
  <c r="EE292" i="2"/>
  <c r="ED292" i="2"/>
  <c r="EC292" i="2"/>
  <c r="EB292" i="2"/>
  <c r="EA292" i="2"/>
  <c r="DZ292" i="2"/>
  <c r="DY292" i="2"/>
  <c r="DX292" i="2"/>
  <c r="DW292" i="2"/>
  <c r="DV292" i="2"/>
  <c r="DU292" i="2"/>
  <c r="DT292" i="2"/>
  <c r="DS292" i="2"/>
  <c r="DR292" i="2"/>
  <c r="DQ292" i="2"/>
  <c r="DP292" i="2"/>
  <c r="DO292" i="2"/>
  <c r="DN292" i="2"/>
  <c r="DM292" i="2"/>
  <c r="DL292" i="2"/>
  <c r="DK292" i="2"/>
  <c r="DJ292" i="2"/>
  <c r="DI292" i="2"/>
  <c r="DH292" i="2"/>
  <c r="DG292" i="2"/>
  <c r="DF292" i="2"/>
  <c r="DE292" i="2"/>
  <c r="DD292" i="2"/>
  <c r="DC292" i="2"/>
  <c r="DB292" i="2"/>
  <c r="DA292" i="2"/>
  <c r="CZ292" i="2"/>
  <c r="CY292" i="2"/>
  <c r="CX292" i="2"/>
  <c r="CW292" i="2"/>
  <c r="CV292" i="2"/>
  <c r="CU292" i="2"/>
  <c r="CT292" i="2"/>
  <c r="CS292" i="2"/>
  <c r="CR292" i="2"/>
  <c r="CQ292" i="2"/>
  <c r="CP292" i="2"/>
  <c r="CO292" i="2"/>
  <c r="CN292" i="2"/>
  <c r="CM292" i="2"/>
  <c r="CL292" i="2"/>
  <c r="CK292" i="2"/>
  <c r="CJ292" i="2"/>
  <c r="CI292" i="2"/>
  <c r="CH292" i="2"/>
  <c r="CG292" i="2"/>
  <c r="CF292" i="2"/>
  <c r="CE292" i="2"/>
  <c r="CD292" i="2"/>
  <c r="CC292" i="2"/>
  <c r="CB292" i="2"/>
  <c r="CA292" i="2"/>
  <c r="BZ292" i="2"/>
  <c r="BY292" i="2"/>
  <c r="BX292" i="2"/>
  <c r="BW292" i="2"/>
  <c r="BV292" i="2"/>
  <c r="BU292" i="2"/>
  <c r="BT283" i="2"/>
  <c r="BT292" i="2" s="1"/>
  <c r="BJ51" i="2"/>
  <c r="BI51" i="2"/>
  <c r="BF51" i="2"/>
  <c r="BB51" i="2"/>
  <c r="AX51" i="2"/>
  <c r="AT51" i="2"/>
  <c r="AC51" i="2"/>
  <c r="AB51" i="2"/>
  <c r="U51" i="2"/>
  <c r="T51" i="2"/>
  <c r="BI50" i="2"/>
  <c r="BF50" i="2"/>
  <c r="BB50" i="2"/>
  <c r="BB47" i="2" s="1"/>
  <c r="AX50" i="2"/>
  <c r="AT50" i="2"/>
  <c r="AC50" i="2"/>
  <c r="AB50" i="2"/>
  <c r="U50" i="2"/>
  <c r="T50" i="2"/>
  <c r="BJ49" i="2"/>
  <c r="BI49" i="2"/>
  <c r="BF49" i="2"/>
  <c r="AX49" i="2"/>
  <c r="AR49" i="2"/>
  <c r="AC49" i="2"/>
  <c r="U49" i="2"/>
  <c r="U47" i="2" s="1"/>
  <c r="BL47" i="2"/>
  <c r="BK47" i="2"/>
  <c r="BH47" i="2"/>
  <c r="BG47" i="2"/>
  <c r="BE47" i="2"/>
  <c r="BD47" i="2"/>
  <c r="BC47" i="2"/>
  <c r="AY47" i="2"/>
  <c r="AS47" i="2"/>
  <c r="AQ47" i="2"/>
  <c r="AP47" i="2"/>
  <c r="AO47" i="2"/>
  <c r="AN47" i="2"/>
  <c r="AM47" i="2"/>
  <c r="AL47" i="2"/>
  <c r="AK47" i="2"/>
  <c r="AJ47" i="2"/>
  <c r="AI47" i="2"/>
  <c r="AH47" i="2"/>
  <c r="AG47" i="2"/>
  <c r="AD47" i="2"/>
  <c r="AA47" i="2"/>
  <c r="Z47" i="2"/>
  <c r="Y47" i="2"/>
  <c r="X47" i="2"/>
  <c r="W47" i="2"/>
  <c r="V47" i="2"/>
  <c r="S47" i="2"/>
  <c r="R47" i="2"/>
  <c r="Q47" i="2"/>
  <c r="P47" i="2"/>
  <c r="O47" i="2"/>
  <c r="N47" i="2"/>
  <c r="M47" i="2"/>
  <c r="BJ46" i="2"/>
  <c r="BI46" i="2"/>
  <c r="BF46" i="2"/>
  <c r="BB46" i="2"/>
  <c r="BB42" i="2" s="1"/>
  <c r="BB41" i="2" s="1"/>
  <c r="AX46" i="2"/>
  <c r="AX42" i="2" s="1"/>
  <c r="AR46" i="2"/>
  <c r="AC46" i="2"/>
  <c r="AB46" i="2"/>
  <c r="U46" i="2"/>
  <c r="T46" i="2"/>
  <c r="BF45" i="2"/>
  <c r="AT45" i="2"/>
  <c r="BI45" i="2" s="1"/>
  <c r="AR45" i="2"/>
  <c r="BF44" i="2"/>
  <c r="AT44" i="2"/>
  <c r="BJ44" i="2" s="1"/>
  <c r="AR44" i="2"/>
  <c r="AC44" i="2"/>
  <c r="U44" i="2"/>
  <c r="BL42" i="2"/>
  <c r="BK42" i="2"/>
  <c r="BH42" i="2"/>
  <c r="BG42" i="2"/>
  <c r="BE42" i="2"/>
  <c r="BD42" i="2"/>
  <c r="BC42" i="2"/>
  <c r="AY42" i="2"/>
  <c r="AS42" i="2"/>
  <c r="AQ42" i="2"/>
  <c r="AP42" i="2"/>
  <c r="AO42" i="2"/>
  <c r="AN42" i="2"/>
  <c r="AM42" i="2"/>
  <c r="AL42" i="2"/>
  <c r="AK42" i="2"/>
  <c r="AJ42" i="2"/>
  <c r="AI42" i="2"/>
  <c r="AH42" i="2"/>
  <c r="AH41" i="2" s="1"/>
  <c r="AG42" i="2"/>
  <c r="AG41" i="2" s="1"/>
  <c r="AD42" i="2"/>
  <c r="AD41" i="2" s="1"/>
  <c r="AA42" i="2"/>
  <c r="AA41" i="2" s="1"/>
  <c r="Z42" i="2"/>
  <c r="Z41" i="2" s="1"/>
  <c r="Y42" i="2"/>
  <c r="Y41" i="2" s="1"/>
  <c r="X42" i="2"/>
  <c r="X41" i="2" s="1"/>
  <c r="W42" i="2"/>
  <c r="W41" i="2" s="1"/>
  <c r="V42" i="2"/>
  <c r="V41" i="2" s="1"/>
  <c r="S42" i="2"/>
  <c r="R42" i="2"/>
  <c r="R41" i="2" s="1"/>
  <c r="Q42" i="2"/>
  <c r="Q41" i="2" s="1"/>
  <c r="P42" i="2"/>
  <c r="P41" i="2" s="1"/>
  <c r="O42" i="2"/>
  <c r="O41" i="2" s="1"/>
  <c r="N42" i="2"/>
  <c r="N41" i="2" s="1"/>
  <c r="M42" i="2"/>
  <c r="M41" i="2" s="1"/>
  <c r="BJ40" i="2"/>
  <c r="BI40" i="2"/>
  <c r="BF40" i="2"/>
  <c r="AX40" i="2"/>
  <c r="AX39" i="2" s="1"/>
  <c r="AX38" i="2" s="1"/>
  <c r="AC40" i="2"/>
  <c r="AC39" i="2" s="1"/>
  <c r="U40" i="2"/>
  <c r="U39" i="2" s="1"/>
  <c r="BL39" i="2"/>
  <c r="BL38" i="2" s="1"/>
  <c r="BK39" i="2"/>
  <c r="BK38" i="2" s="1"/>
  <c r="BH39" i="2"/>
  <c r="BH38" i="2" s="1"/>
  <c r="BG39" i="2"/>
  <c r="BG38" i="2" s="1"/>
  <c r="BE39" i="2"/>
  <c r="BD39" i="2"/>
  <c r="BD38" i="2" s="1"/>
  <c r="BC39" i="2"/>
  <c r="BB39" i="2"/>
  <c r="AY39" i="2"/>
  <c r="AY38" i="2" s="1"/>
  <c r="AS39" i="2"/>
  <c r="AS38" i="2" s="1"/>
  <c r="AQ39" i="2"/>
  <c r="AP39" i="2"/>
  <c r="AO39" i="2"/>
  <c r="AO38" i="2" s="1"/>
  <c r="AN39" i="2"/>
  <c r="AN38" i="2" s="1"/>
  <c r="AM39" i="2"/>
  <c r="AL39" i="2"/>
  <c r="AK39" i="2"/>
  <c r="AJ39" i="2"/>
  <c r="AI39" i="2"/>
  <c r="AH39" i="2"/>
  <c r="AG39" i="2"/>
  <c r="AF39" i="2"/>
  <c r="AE39" i="2"/>
  <c r="AD39" i="2"/>
  <c r="AA39" i="2"/>
  <c r="Z39" i="2"/>
  <c r="Y39" i="2"/>
  <c r="X39" i="2"/>
  <c r="W39" i="2"/>
  <c r="V39" i="2"/>
  <c r="S39" i="2"/>
  <c r="R39" i="2"/>
  <c r="Q39" i="2"/>
  <c r="P39" i="2"/>
  <c r="BB38" i="2"/>
  <c r="AQ38" i="2"/>
  <c r="AP38" i="2"/>
  <c r="AM38" i="2"/>
  <c r="AL38" i="2"/>
  <c r="AK38" i="2"/>
  <c r="AJ38" i="2"/>
  <c r="AI38" i="2"/>
  <c r="AH38" i="2"/>
  <c r="AG38" i="2"/>
  <c r="AD38" i="2"/>
  <c r="AC38" i="2"/>
  <c r="AA38" i="2"/>
  <c r="Z38" i="2"/>
  <c r="Y38" i="2"/>
  <c r="X38" i="2"/>
  <c r="W38" i="2"/>
  <c r="V38" i="2"/>
  <c r="U38" i="2"/>
  <c r="S38" i="2"/>
  <c r="R38" i="2"/>
  <c r="Q38" i="2"/>
  <c r="P38" i="2"/>
  <c r="O38" i="2"/>
  <c r="N38" i="2"/>
  <c r="M38" i="2"/>
  <c r="BJ37" i="2"/>
  <c r="BI37" i="2"/>
  <c r="BF37" i="2"/>
  <c r="AT37" i="2"/>
  <c r="AC37" i="2"/>
  <c r="T37" i="2"/>
  <c r="BL36" i="2"/>
  <c r="BK36" i="2"/>
  <c r="BH36" i="2"/>
  <c r="BG36" i="2"/>
  <c r="BE36" i="2"/>
  <c r="BD36" i="2"/>
  <c r="BC36" i="2"/>
  <c r="BB36" i="2"/>
  <c r="AY36" i="2"/>
  <c r="AX36" i="2"/>
  <c r="AS36" i="2"/>
  <c r="AQ36" i="2"/>
  <c r="AP36" i="2"/>
  <c r="AO36" i="2"/>
  <c r="AN36" i="2"/>
  <c r="AM36" i="2"/>
  <c r="AL36" i="2"/>
  <c r="AK36" i="2"/>
  <c r="AJ36" i="2"/>
  <c r="AI36" i="2"/>
  <c r="AH36" i="2"/>
  <c r="AG36" i="2"/>
  <c r="AD36" i="2"/>
  <c r="AA36" i="2"/>
  <c r="Z36" i="2"/>
  <c r="Y36" i="2"/>
  <c r="X36" i="2"/>
  <c r="W36" i="2"/>
  <c r="V36" i="2"/>
  <c r="S36" i="2"/>
  <c r="R36" i="2"/>
  <c r="Q36" i="2"/>
  <c r="P36" i="2"/>
  <c r="O36" i="2"/>
  <c r="O33" i="2" s="1"/>
  <c r="O32" i="2" s="1"/>
  <c r="N36" i="2"/>
  <c r="N33" i="2" s="1"/>
  <c r="M36" i="2"/>
  <c r="M33" i="2" s="1"/>
  <c r="BJ35" i="2"/>
  <c r="BI35" i="2"/>
  <c r="BF35" i="2"/>
  <c r="AX35" i="2"/>
  <c r="AX34" i="2" s="1"/>
  <c r="AT35" i="2"/>
  <c r="AC35" i="2"/>
  <c r="AC34" i="2" s="1"/>
  <c r="AC33" i="2" s="1"/>
  <c r="U35" i="2"/>
  <c r="U34" i="2" s="1"/>
  <c r="BL34" i="2"/>
  <c r="BK34" i="2"/>
  <c r="BH34" i="2"/>
  <c r="BG34" i="2"/>
  <c r="BE34" i="2"/>
  <c r="BD34" i="2"/>
  <c r="BC34" i="2"/>
  <c r="BB34" i="2"/>
  <c r="AY34" i="2"/>
  <c r="AY33" i="2" s="1"/>
  <c r="AS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F33" i="2" s="1"/>
  <c r="AF32" i="2" s="1"/>
  <c r="AE34" i="2"/>
  <c r="AE33" i="2" s="1"/>
  <c r="AE32" i="2" s="1"/>
  <c r="AD34" i="2"/>
  <c r="AA34" i="2"/>
  <c r="AA33" i="2" s="1"/>
  <c r="Z34" i="2"/>
  <c r="Y34" i="2"/>
  <c r="X34" i="2"/>
  <c r="X33" i="2" s="1"/>
  <c r="W34" i="2"/>
  <c r="V34" i="2"/>
  <c r="S34" i="2"/>
  <c r="R34" i="2"/>
  <c r="Q34" i="2"/>
  <c r="P34" i="2"/>
  <c r="P33" i="2" s="1"/>
  <c r="U33" i="2"/>
  <c r="BJ31" i="2"/>
  <c r="BI31" i="2"/>
  <c r="BF31" i="2"/>
  <c r="BB31" i="2"/>
  <c r="BB29" i="2" s="1"/>
  <c r="BB27" i="2" s="1"/>
  <c r="AX31" i="2"/>
  <c r="AX29" i="2" s="1"/>
  <c r="AX27" i="2" s="1"/>
  <c r="AR31" i="2"/>
  <c r="AC31" i="2"/>
  <c r="AC29" i="2" s="1"/>
  <c r="AC27" i="2" s="1"/>
  <c r="AB31" i="2"/>
  <c r="U31" i="2"/>
  <c r="U29" i="2" s="1"/>
  <c r="U27" i="2" s="1"/>
  <c r="T31" i="2"/>
  <c r="BL29" i="2"/>
  <c r="BL27" i="2" s="1"/>
  <c r="BK29" i="2"/>
  <c r="BK27" i="2" s="1"/>
  <c r="BH29" i="2"/>
  <c r="BG29" i="2"/>
  <c r="BG27" i="2" s="1"/>
  <c r="BE29" i="2"/>
  <c r="BE27" i="2" s="1"/>
  <c r="BD29" i="2"/>
  <c r="BD27" i="2" s="1"/>
  <c r="BJ27" i="2" s="1"/>
  <c r="BC29" i="2"/>
  <c r="BC27" i="2" s="1"/>
  <c r="AY29" i="2"/>
  <c r="AY27" i="2" s="1"/>
  <c r="AS29" i="2"/>
  <c r="AS27" i="2" s="1"/>
  <c r="AO29" i="2"/>
  <c r="AO27" i="2" s="1"/>
  <c r="AN29" i="2"/>
  <c r="AN27" i="2" s="1"/>
  <c r="AL29" i="2"/>
  <c r="AL27" i="2" s="1"/>
  <c r="AK29" i="2"/>
  <c r="AK27" i="2" s="1"/>
  <c r="AJ29" i="2"/>
  <c r="AJ27" i="2" s="1"/>
  <c r="AI29" i="2"/>
  <c r="AH29" i="2"/>
  <c r="AH27" i="2" s="1"/>
  <c r="AG29" i="2"/>
  <c r="AG27" i="2" s="1"/>
  <c r="AD29" i="2"/>
  <c r="AD27" i="2" s="1"/>
  <c r="AA29" i="2"/>
  <c r="AA27" i="2" s="1"/>
  <c r="Z29" i="2"/>
  <c r="Z27" i="2" s="1"/>
  <c r="Y29" i="2"/>
  <c r="Y27" i="2" s="1"/>
  <c r="X29" i="2"/>
  <c r="X27" i="2" s="1"/>
  <c r="W29" i="2"/>
  <c r="W27" i="2" s="1"/>
  <c r="V29" i="2"/>
  <c r="V27" i="2" s="1"/>
  <c r="S29" i="2"/>
  <c r="S27" i="2" s="1"/>
  <c r="R29" i="2"/>
  <c r="R27" i="2" s="1"/>
  <c r="Q29" i="2"/>
  <c r="Q27" i="2" s="1"/>
  <c r="P29" i="2"/>
  <c r="P27" i="2" s="1"/>
  <c r="O29" i="2"/>
  <c r="O27" i="2" s="1"/>
  <c r="N29" i="2"/>
  <c r="N27" i="2" s="1"/>
  <c r="M29" i="2"/>
  <c r="M27" i="2" s="1"/>
  <c r="BJ28" i="2"/>
  <c r="BI28" i="2"/>
  <c r="BF28" i="2"/>
  <c r="BB28" i="2"/>
  <c r="AX28" i="2"/>
  <c r="AR28" i="2"/>
  <c r="AC28" i="2"/>
  <c r="AB28" i="2"/>
  <c r="T28" i="2"/>
  <c r="AQ27" i="2"/>
  <c r="AP27" i="2"/>
  <c r="AM27" i="2"/>
  <c r="BJ26" i="2"/>
  <c r="BI26" i="2"/>
  <c r="BF26" i="2"/>
  <c r="BB26" i="2"/>
  <c r="BB24" i="2" s="1"/>
  <c r="BB22" i="2" s="1"/>
  <c r="AX26" i="2"/>
  <c r="AX24" i="2" s="1"/>
  <c r="AX22" i="2" s="1"/>
  <c r="AT26" i="2"/>
  <c r="AR26" i="2"/>
  <c r="AC26" i="2"/>
  <c r="AC24" i="2" s="1"/>
  <c r="AC22" i="2" s="1"/>
  <c r="AB26" i="2"/>
  <c r="U26" i="2"/>
  <c r="U24" i="2" s="1"/>
  <c r="U22" i="2" s="1"/>
  <c r="T26" i="2"/>
  <c r="BL24" i="2"/>
  <c r="BL22" i="2" s="1"/>
  <c r="BK24" i="2"/>
  <c r="BK22" i="2" s="1"/>
  <c r="BH24" i="2"/>
  <c r="BG24" i="2"/>
  <c r="BG22" i="2" s="1"/>
  <c r="BE24" i="2"/>
  <c r="BE22" i="2" s="1"/>
  <c r="BD24" i="2"/>
  <c r="BD22" i="2" s="1"/>
  <c r="BC24" i="2"/>
  <c r="BC22" i="2" s="1"/>
  <c r="AY24" i="2"/>
  <c r="AS24" i="2"/>
  <c r="AS22" i="2" s="1"/>
  <c r="AO24" i="2"/>
  <c r="AN24" i="2"/>
  <c r="AN22" i="2" s="1"/>
  <c r="AL24" i="2"/>
  <c r="AL22" i="2" s="1"/>
  <c r="AK24" i="2"/>
  <c r="AK22" i="2" s="1"/>
  <c r="AJ24" i="2"/>
  <c r="AJ22" i="2" s="1"/>
  <c r="AI24" i="2"/>
  <c r="AR24" i="2" s="1"/>
  <c r="AH24" i="2"/>
  <c r="AH22" i="2" s="1"/>
  <c r="AG24" i="2"/>
  <c r="AG22" i="2" s="1"/>
  <c r="AD24" i="2"/>
  <c r="AD22" i="2" s="1"/>
  <c r="AA24" i="2"/>
  <c r="Z24" i="2"/>
  <c r="Y24" i="2"/>
  <c r="Y22" i="2" s="1"/>
  <c r="X24" i="2"/>
  <c r="X22" i="2" s="1"/>
  <c r="W24" i="2"/>
  <c r="W22" i="2" s="1"/>
  <c r="V24" i="2"/>
  <c r="V22" i="2" s="1"/>
  <c r="S24" i="2"/>
  <c r="S22" i="2" s="1"/>
  <c r="R24" i="2"/>
  <c r="R22" i="2" s="1"/>
  <c r="Q24" i="2"/>
  <c r="Q22" i="2" s="1"/>
  <c r="P24" i="2"/>
  <c r="P22" i="2" s="1"/>
  <c r="O24" i="2"/>
  <c r="O22" i="2" s="1"/>
  <c r="N24" i="2"/>
  <c r="N22" i="2" s="1"/>
  <c r="M24" i="2"/>
  <c r="M22" i="2" s="1"/>
  <c r="BJ23" i="2"/>
  <c r="BI23" i="2"/>
  <c r="BF23" i="2"/>
  <c r="BB23" i="2"/>
  <c r="AX23" i="2"/>
  <c r="AT23" i="2"/>
  <c r="AR23" i="2"/>
  <c r="AC23" i="2"/>
  <c r="AB23" i="2"/>
  <c r="T23" i="2"/>
  <c r="BH22" i="2"/>
  <c r="AQ22" i="2"/>
  <c r="AP22" i="2"/>
  <c r="AM22" i="2"/>
  <c r="BI21" i="2"/>
  <c r="BF21" i="2"/>
  <c r="BB21" i="2"/>
  <c r="BB20" i="2" s="1"/>
  <c r="AX21" i="2"/>
  <c r="AX20" i="2" s="1"/>
  <c r="AT21" i="2"/>
  <c r="AR21" i="2"/>
  <c r="AC21" i="2"/>
  <c r="AC20" i="2" s="1"/>
  <c r="AB21" i="2"/>
  <c r="U21" i="2"/>
  <c r="U20" i="2" s="1"/>
  <c r="T21" i="2"/>
  <c r="BL20" i="2"/>
  <c r="BK20" i="2"/>
  <c r="BH20" i="2"/>
  <c r="BG20" i="2"/>
  <c r="BE20" i="2"/>
  <c r="BD20" i="2"/>
  <c r="BC20" i="2"/>
  <c r="AY20" i="2"/>
  <c r="AS20" i="2"/>
  <c r="AQ20" i="2"/>
  <c r="AP20" i="2"/>
  <c r="AO20" i="2"/>
  <c r="AN20" i="2"/>
  <c r="AM20" i="2"/>
  <c r="AL20" i="2"/>
  <c r="AK20" i="2"/>
  <c r="AJ20" i="2"/>
  <c r="AI20" i="2"/>
  <c r="AH20" i="2"/>
  <c r="AG20" i="2"/>
  <c r="AD20" i="2"/>
  <c r="AA20" i="2"/>
  <c r="Z20" i="2"/>
  <c r="Y20" i="2"/>
  <c r="X20" i="2"/>
  <c r="W20" i="2"/>
  <c r="V20" i="2"/>
  <c r="S20" i="2"/>
  <c r="R20" i="2"/>
  <c r="Q20" i="2"/>
  <c r="P20" i="2"/>
  <c r="O20" i="2"/>
  <c r="N20" i="2"/>
  <c r="M20" i="2"/>
  <c r="BJ19" i="2"/>
  <c r="BI19" i="2"/>
  <c r="BF19" i="2"/>
  <c r="AT19" i="2"/>
  <c r="AR19" i="2"/>
  <c r="BJ18" i="2"/>
  <c r="BI18" i="2"/>
  <c r="BF18" i="2"/>
  <c r="AT18" i="2"/>
  <c r="AR18" i="2"/>
  <c r="AC18" i="2"/>
  <c r="AC15" i="2" s="1"/>
  <c r="U18" i="2"/>
  <c r="U15" i="2" s="1"/>
  <c r="T18" i="2"/>
  <c r="BJ17" i="2"/>
  <c r="BI17" i="2"/>
  <c r="BF17" i="2"/>
  <c r="AT17" i="2"/>
  <c r="AR17" i="2"/>
  <c r="AB17" i="2"/>
  <c r="T17" i="2"/>
  <c r="BS16" i="2"/>
  <c r="BS292" i="2" s="1"/>
  <c r="BJ16" i="2"/>
  <c r="BI16" i="2"/>
  <c r="BF16" i="2"/>
  <c r="AT16" i="2"/>
  <c r="AR16" i="2"/>
  <c r="AC16" i="2"/>
  <c r="AB16" i="2"/>
  <c r="U16" i="2"/>
  <c r="T16" i="2"/>
  <c r="BL15" i="2"/>
  <c r="BK15" i="2"/>
  <c r="BH15" i="2"/>
  <c r="BG15" i="2"/>
  <c r="BE15" i="2"/>
  <c r="BD15" i="2"/>
  <c r="BC15" i="2"/>
  <c r="BI15" i="2" s="1"/>
  <c r="BB15" i="2"/>
  <c r="AY15" i="2"/>
  <c r="AX15" i="2"/>
  <c r="AS15" i="2"/>
  <c r="AQ15" i="2"/>
  <c r="AP15" i="2"/>
  <c r="AO15" i="2"/>
  <c r="AM15" i="2"/>
  <c r="AL15" i="2"/>
  <c r="AK15" i="2"/>
  <c r="AJ15" i="2"/>
  <c r="AI15" i="2"/>
  <c r="AR15" i="2" s="1"/>
  <c r="AH15" i="2"/>
  <c r="AG15" i="2"/>
  <c r="AD15" i="2"/>
  <c r="AA15" i="2"/>
  <c r="Z15" i="2"/>
  <c r="Y15" i="2"/>
  <c r="X15" i="2"/>
  <c r="W15" i="2"/>
  <c r="V15" i="2"/>
  <c r="S15" i="2"/>
  <c r="R15" i="2"/>
  <c r="Q15" i="2"/>
  <c r="P15" i="2"/>
  <c r="O15" i="2"/>
  <c r="N15" i="2"/>
  <c r="M15" i="2"/>
  <c r="BJ14" i="2"/>
  <c r="BI14" i="2"/>
  <c r="BF14" i="2"/>
  <c r="AT14" i="2"/>
  <c r="AR14" i="2"/>
  <c r="BJ13" i="2"/>
  <c r="BI13" i="2"/>
  <c r="BF13" i="2"/>
  <c r="BB13" i="2"/>
  <c r="BB12" i="2" s="1"/>
  <c r="AX13" i="2"/>
  <c r="AX12" i="2" s="1"/>
  <c r="AT13" i="2"/>
  <c r="AR13" i="2"/>
  <c r="AC13" i="2"/>
  <c r="AC12" i="2" s="1"/>
  <c r="AB13" i="2"/>
  <c r="U13" i="2"/>
  <c r="U12" i="2" s="1"/>
  <c r="T13" i="2"/>
  <c r="BL12" i="2"/>
  <c r="BK12" i="2"/>
  <c r="BH12" i="2"/>
  <c r="BG12" i="2"/>
  <c r="BE12" i="2"/>
  <c r="BD12" i="2"/>
  <c r="BC12" i="2"/>
  <c r="AY12" i="2"/>
  <c r="AS12" i="2"/>
  <c r="AQ12" i="2"/>
  <c r="AP12" i="2"/>
  <c r="AO12" i="2"/>
  <c r="AN12" i="2"/>
  <c r="AM12" i="2"/>
  <c r="AL12" i="2"/>
  <c r="AK12" i="2"/>
  <c r="AJ12" i="2"/>
  <c r="AI12" i="2"/>
  <c r="AH12" i="2"/>
  <c r="AG12" i="2"/>
  <c r="AD12" i="2"/>
  <c r="AA12" i="2"/>
  <c r="AB12" i="2" s="1"/>
  <c r="Z12" i="2"/>
  <c r="Y12" i="2"/>
  <c r="X12" i="2"/>
  <c r="W12" i="2"/>
  <c r="V12" i="2"/>
  <c r="S12" i="2"/>
  <c r="T12" i="2" s="1"/>
  <c r="R12" i="2"/>
  <c r="Q12" i="2"/>
  <c r="P12" i="2"/>
  <c r="O12" i="2"/>
  <c r="N12" i="2"/>
  <c r="M12" i="2"/>
  <c r="BI11" i="2"/>
  <c r="BF11" i="2"/>
  <c r="BB11" i="2"/>
  <c r="AX11" i="2"/>
  <c r="AT11" i="2"/>
  <c r="AR11" i="2"/>
  <c r="AC11" i="2"/>
  <c r="AB11" i="2"/>
  <c r="T11" i="2"/>
  <c r="BJ10" i="2"/>
  <c r="BI10" i="2"/>
  <c r="BF10" i="2"/>
  <c r="AT10" i="2"/>
  <c r="AR10" i="2"/>
  <c r="AC10" i="2"/>
  <c r="AC9" i="2" s="1"/>
  <c r="U10" i="2"/>
  <c r="U9" i="2" s="1"/>
  <c r="BL9" i="2"/>
  <c r="BK9" i="2"/>
  <c r="BH9" i="2"/>
  <c r="BG9" i="2"/>
  <c r="BE9" i="2"/>
  <c r="BD9" i="2"/>
  <c r="BC9" i="2"/>
  <c r="BB9" i="2"/>
  <c r="AY9" i="2"/>
  <c r="AX9" i="2"/>
  <c r="AS9" i="2"/>
  <c r="AQ9" i="2"/>
  <c r="AP9" i="2"/>
  <c r="AO9" i="2"/>
  <c r="AN9" i="2"/>
  <c r="AM9" i="2"/>
  <c r="AL9" i="2"/>
  <c r="AK9" i="2"/>
  <c r="AJ9" i="2"/>
  <c r="AI9" i="2"/>
  <c r="AH9" i="2"/>
  <c r="AH7" i="2" s="1"/>
  <c r="AH6" i="2" s="1"/>
  <c r="AG9" i="2"/>
  <c r="AD9" i="2"/>
  <c r="AA9" i="2"/>
  <c r="Z9" i="2"/>
  <c r="Y9" i="2"/>
  <c r="X9" i="2"/>
  <c r="W9" i="2"/>
  <c r="V9" i="2"/>
  <c r="S9" i="2"/>
  <c r="R9" i="2"/>
  <c r="Q9" i="2"/>
  <c r="P9" i="2"/>
  <c r="O9" i="2"/>
  <c r="N9" i="2"/>
  <c r="M9" i="2"/>
  <c r="BJ8" i="2"/>
  <c r="BI8" i="2"/>
  <c r="BF8" i="2"/>
  <c r="BB8" i="2"/>
  <c r="AX8" i="2"/>
  <c r="AT8" i="2"/>
  <c r="AR8" i="2"/>
  <c r="AC8" i="2"/>
  <c r="AB8" i="2"/>
  <c r="T8" i="2"/>
  <c r="AF6" i="2"/>
  <c r="AE6" i="2"/>
  <c r="BJ45" i="2"/>
  <c r="BA79" i="1"/>
  <c r="BA75" i="1" s="1"/>
  <c r="AU167" i="1"/>
  <c r="AB24" i="1"/>
  <c r="AB76" i="1"/>
  <c r="AB75" i="1" s="1"/>
  <c r="AB14" i="1"/>
  <c r="AW85" i="1"/>
  <c r="V19" i="1"/>
  <c r="AW113" i="1"/>
  <c r="AW110" i="1" s="1"/>
  <c r="AY22" i="2"/>
  <c r="AY149" i="1"/>
  <c r="AU164" i="1"/>
  <c r="AL41" i="2"/>
  <c r="AW79" i="1"/>
  <c r="AW75" i="1" s="1"/>
  <c r="U164" i="1"/>
  <c r="T24" i="2"/>
  <c r="AU19" i="1"/>
  <c r="AA22" i="2"/>
  <c r="BC38" i="2"/>
  <c r="AQ6" i="1"/>
  <c r="BE38" i="2"/>
  <c r="Y75" i="1"/>
  <c r="AU83" i="1"/>
  <c r="AZ158" i="1"/>
  <c r="BD164" i="1"/>
  <c r="AY145" i="1"/>
  <c r="AX160" i="1"/>
  <c r="BD76" i="1"/>
  <c r="T110" i="1"/>
  <c r="AP165" i="1"/>
  <c r="AU72" i="1"/>
  <c r="BF82" i="1"/>
  <c r="AA139" i="1"/>
  <c r="AT12" i="2"/>
  <c r="AP89" i="1"/>
  <c r="AM110" i="1"/>
  <c r="AM160" i="1"/>
  <c r="AM163" i="1"/>
  <c r="S75" i="1"/>
  <c r="AS157" i="1"/>
  <c r="AZ157" i="1" s="1"/>
  <c r="S163" i="1"/>
  <c r="U163" i="1" s="1"/>
  <c r="AN163" i="1"/>
  <c r="AP31" i="1"/>
  <c r="AX70" i="1"/>
  <c r="AS163" i="1"/>
  <c r="W33" i="2" l="1"/>
  <c r="W32" i="2" s="1"/>
  <c r="AZ31" i="1"/>
  <c r="AZ79" i="1"/>
  <c r="AY132" i="1"/>
  <c r="AY137" i="1"/>
  <c r="BJ15" i="2"/>
  <c r="AB27" i="2"/>
  <c r="BD7" i="1"/>
  <c r="AY12" i="1"/>
  <c r="AU14" i="1"/>
  <c r="AW61" i="1"/>
  <c r="AH88" i="1"/>
  <c r="AV88" i="1"/>
  <c r="BD95" i="1"/>
  <c r="BD97" i="1"/>
  <c r="U113" i="1"/>
  <c r="AP153" i="1"/>
  <c r="AY165" i="1"/>
  <c r="T27" i="2"/>
  <c r="AB38" i="2"/>
  <c r="AU43" i="1"/>
  <c r="W88" i="1"/>
  <c r="V88" i="1"/>
  <c r="AA130" i="1"/>
  <c r="AZ130" i="1"/>
  <c r="AU135" i="1"/>
  <c r="U143" i="1"/>
  <c r="AZ140" i="1"/>
  <c r="BI47" i="2"/>
  <c r="AZ149" i="1"/>
  <c r="AU69" i="1"/>
  <c r="U117" i="1"/>
  <c r="CB164" i="69"/>
  <c r="AU70" i="1"/>
  <c r="U137" i="1"/>
  <c r="AN88" i="1"/>
  <c r="AZ113" i="1"/>
  <c r="AZ145" i="1"/>
  <c r="U61" i="1"/>
  <c r="AY117" i="1"/>
  <c r="BJ12" i="2"/>
  <c r="AP43" i="1"/>
  <c r="AP64" i="1"/>
  <c r="AP85" i="1"/>
  <c r="AY64" i="1"/>
  <c r="AV152" i="1"/>
  <c r="U91" i="1"/>
  <c r="AB85" i="1"/>
  <c r="AB82" i="1" s="1"/>
  <c r="X88" i="1"/>
  <c r="AH152" i="1"/>
  <c r="BD69" i="1"/>
  <c r="Z18" i="1"/>
  <c r="AQ18" i="1"/>
  <c r="BD24" i="1"/>
  <c r="AB64" i="1"/>
  <c r="AW82" i="1"/>
  <c r="AR6" i="1"/>
  <c r="BD161" i="1"/>
  <c r="BD165" i="1"/>
  <c r="AG33" i="2"/>
  <c r="AG32" i="2" s="1"/>
  <c r="AO60" i="1"/>
  <c r="AY167" i="1"/>
  <c r="BA142" i="1"/>
  <c r="BL33" i="2"/>
  <c r="AY76" i="1"/>
  <c r="AY160" i="1"/>
  <c r="P7" i="2"/>
  <c r="P6" i="2" s="1"/>
  <c r="BF12" i="2"/>
  <c r="AZ24" i="1"/>
  <c r="AI60" i="1"/>
  <c r="AX33" i="2"/>
  <c r="AI22" i="2"/>
  <c r="AQ33" i="2"/>
  <c r="AY69" i="1"/>
  <c r="AZ41" i="1"/>
  <c r="Y60" i="1"/>
  <c r="AZ83" i="1"/>
  <c r="AU85" i="1"/>
  <c r="AA91" i="1"/>
  <c r="AZ97" i="1"/>
  <c r="AZ122" i="1"/>
  <c r="AA143" i="1"/>
  <c r="AR12" i="2"/>
  <c r="W60" i="1"/>
  <c r="AM60" i="1"/>
  <c r="AA145" i="1"/>
  <c r="AS33" i="2"/>
  <c r="N32" i="2"/>
  <c r="BD31" i="1"/>
  <c r="AJ152" i="1"/>
  <c r="AX47" i="2"/>
  <c r="AX41" i="2" s="1"/>
  <c r="AX32" i="2" s="1"/>
  <c r="AZ6" i="1"/>
  <c r="BF9" i="2"/>
  <c r="N7" i="2"/>
  <c r="AH33" i="2"/>
  <c r="AP71" i="1"/>
  <c r="W110" i="1"/>
  <c r="O116" i="1"/>
  <c r="AC142" i="1"/>
  <c r="AM152" i="1"/>
  <c r="AP152" i="1" s="1"/>
  <c r="Z151" i="1"/>
  <c r="AQ151" i="1"/>
  <c r="T36" i="2"/>
  <c r="U12" i="1"/>
  <c r="BD70" i="1"/>
  <c r="AO152" i="1"/>
  <c r="AY31" i="1"/>
  <c r="AM33" i="2"/>
  <c r="AQ82" i="1"/>
  <c r="AS110" i="1"/>
  <c r="AD151" i="1"/>
  <c r="AV151" i="1"/>
  <c r="AL7" i="2"/>
  <c r="BI12" i="2"/>
  <c r="AB20" i="2"/>
  <c r="AN33" i="2"/>
  <c r="BF47" i="2"/>
  <c r="AP91" i="1"/>
  <c r="AY113" i="1"/>
  <c r="T116" i="1"/>
  <c r="W7" i="2"/>
  <c r="T15" i="2"/>
  <c r="BF15" i="2"/>
  <c r="AT20" i="2"/>
  <c r="AS82" i="1"/>
  <c r="AA89" i="1"/>
  <c r="AP111" i="1"/>
  <c r="AA117" i="1"/>
  <c r="AM142" i="1"/>
  <c r="AU155" i="1"/>
  <c r="AZ165" i="1"/>
  <c r="U167" i="1"/>
  <c r="AP61" i="1"/>
  <c r="BD72" i="1"/>
  <c r="BD71" i="1"/>
  <c r="BJ42" i="2"/>
  <c r="AP155" i="1"/>
  <c r="AM88" i="1"/>
  <c r="AU158" i="1"/>
  <c r="AI41" i="2"/>
  <c r="AV6" i="1"/>
  <c r="BA14" i="1"/>
  <c r="AL88" i="1"/>
  <c r="Z110" i="1"/>
  <c r="X152" i="1"/>
  <c r="AU153" i="1"/>
  <c r="BD157" i="1"/>
  <c r="BI44" i="2"/>
  <c r="AO7" i="2"/>
  <c r="AA85" i="1"/>
  <c r="U140" i="1"/>
  <c r="R33" i="2"/>
  <c r="AJ33" i="2"/>
  <c r="AT47" i="2"/>
  <c r="AY7" i="1"/>
  <c r="BA7" i="1"/>
  <c r="S6" i="1"/>
  <c r="AY14" i="1"/>
  <c r="BE18" i="1"/>
  <c r="AA61" i="1"/>
  <c r="AZ61" i="1"/>
  <c r="BA61" i="1"/>
  <c r="AZ70" i="1"/>
  <c r="U69" i="1"/>
  <c r="AC110" i="1"/>
  <c r="AD109" i="1" s="1"/>
  <c r="AA113" i="1"/>
  <c r="AB113" i="1"/>
  <c r="AB110" i="1" s="1"/>
  <c r="W116" i="1"/>
  <c r="AM116" i="1"/>
  <c r="V122" i="1"/>
  <c r="U135" i="1"/>
  <c r="AL116" i="1"/>
  <c r="AQ152" i="1"/>
  <c r="V24" i="1"/>
  <c r="BC7" i="2"/>
  <c r="BJ36" i="2"/>
  <c r="BD12" i="1"/>
  <c r="AX18" i="1"/>
  <c r="U41" i="1"/>
  <c r="BD41" i="1"/>
  <c r="AC60" i="1"/>
  <c r="AR60" i="1"/>
  <c r="AZ85" i="1"/>
  <c r="AP143" i="1"/>
  <c r="R142" i="1"/>
  <c r="AU71" i="1"/>
  <c r="BJ29" i="2"/>
  <c r="Z7" i="2"/>
  <c r="AL33" i="2"/>
  <c r="AN142" i="1"/>
  <c r="AL142" i="1"/>
  <c r="BA43" i="1"/>
  <c r="AA75" i="1"/>
  <c r="AP72" i="1"/>
  <c r="AD7" i="2"/>
  <c r="W6" i="1"/>
  <c r="AU12" i="1"/>
  <c r="V14" i="1"/>
  <c r="U19" i="1"/>
  <c r="AC116" i="1"/>
  <c r="AZ161" i="1"/>
  <c r="AX7" i="2"/>
  <c r="AX6" i="2" s="1"/>
  <c r="AX5" i="2" s="1"/>
  <c r="U70" i="1"/>
  <c r="AL75" i="1"/>
  <c r="AW122" i="1"/>
  <c r="AU130" i="1"/>
  <c r="AY135" i="1"/>
  <c r="U147" i="1"/>
  <c r="AU149" i="1"/>
  <c r="W6" i="2"/>
  <c r="W5" i="2" s="1"/>
  <c r="AL6" i="1"/>
  <c r="AP24" i="1"/>
  <c r="AY153" i="1"/>
  <c r="AY79" i="1"/>
  <c r="AW88" i="1"/>
  <c r="AN41" i="2"/>
  <c r="BD19" i="1"/>
  <c r="U43" i="1"/>
  <c r="AS116" i="1"/>
  <c r="AB117" i="1"/>
  <c r="AZ163" i="1"/>
  <c r="BD111" i="1"/>
  <c r="AX110" i="1"/>
  <c r="AG116" i="1"/>
  <c r="AU117" i="1"/>
  <c r="V117" i="1"/>
  <c r="AP122" i="1"/>
  <c r="AZ132" i="1"/>
  <c r="AB132" i="1"/>
  <c r="AA137" i="1"/>
  <c r="AZ137" i="1"/>
  <c r="AI152" i="1"/>
  <c r="AI151" i="1" s="1"/>
  <c r="AY157" i="1"/>
  <c r="AA140" i="1"/>
  <c r="S110" i="1"/>
  <c r="U110" i="1" s="1"/>
  <c r="T22" i="2"/>
  <c r="M32" i="2"/>
  <c r="AA32" i="2"/>
  <c r="AA7" i="1"/>
  <c r="AZ7" i="1"/>
  <c r="AA14" i="1"/>
  <c r="AA19" i="1"/>
  <c r="U24" i="1"/>
  <c r="AY41" i="1"/>
  <c r="AU110" i="1"/>
  <c r="BG33" i="2"/>
  <c r="X69" i="1"/>
  <c r="AA76" i="1"/>
  <c r="AA147" i="1"/>
  <c r="AT6" i="1"/>
  <c r="AP12" i="1"/>
  <c r="AP41" i="1"/>
  <c r="AY43" i="1"/>
  <c r="AZ76" i="1"/>
  <c r="AU79" i="1"/>
  <c r="CC107" i="69"/>
  <c r="CC101" i="69" s="1"/>
  <c r="CC100" i="69" s="1"/>
  <c r="CE247" i="69"/>
  <c r="CE246" i="69" s="1"/>
  <c r="CE243" i="69" s="1"/>
  <c r="CE245" i="69"/>
  <c r="CC247" i="69"/>
  <c r="CC246" i="69" s="1"/>
  <c r="CC243" i="69" s="1"/>
  <c r="CC245" i="69"/>
  <c r="CD245" i="69"/>
  <c r="CD247" i="69"/>
  <c r="CD246" i="69" s="1"/>
  <c r="CD243" i="69" s="1"/>
  <c r="CB245" i="69"/>
  <c r="CB247" i="69"/>
  <c r="CB246" i="69" s="1"/>
  <c r="CB243" i="69" s="1"/>
  <c r="CD107" i="69"/>
  <c r="CD101" i="69" s="1"/>
  <c r="CA107" i="69"/>
  <c r="CA101" i="69" s="1"/>
  <c r="CB107" i="69"/>
  <c r="CB101" i="69" s="1"/>
  <c r="CG111" i="69"/>
  <c r="CG107" i="69" s="1"/>
  <c r="CG101" i="69" s="1"/>
  <c r="CE107" i="69"/>
  <c r="CE101" i="69" s="1"/>
  <c r="CA164" i="69"/>
  <c r="BD143" i="1"/>
  <c r="AS139" i="1"/>
  <c r="AZ139" i="1" s="1"/>
  <c r="BD130" i="1"/>
  <c r="AU143" i="1"/>
  <c r="AZ71" i="1"/>
  <c r="AD6" i="2"/>
  <c r="AS7" i="2"/>
  <c r="AS6" i="2" s="1"/>
  <c r="BL7" i="2"/>
  <c r="BF22" i="2"/>
  <c r="BF88" i="1"/>
  <c r="AI88" i="1"/>
  <c r="AX88" i="1"/>
  <c r="BA88" i="1"/>
  <c r="AZ95" i="1"/>
  <c r="BA113" i="1"/>
  <c r="BA110" i="1" s="1"/>
  <c r="AY122" i="1"/>
  <c r="AY155" i="1"/>
  <c r="AJ151" i="1"/>
  <c r="AY61" i="1"/>
  <c r="BH7" i="2"/>
  <c r="S18" i="1"/>
  <c r="AG60" i="1"/>
  <c r="AR142" i="1"/>
  <c r="AZ155" i="1"/>
  <c r="AZ164" i="1"/>
  <c r="AA164" i="1"/>
  <c r="AZ167" i="1"/>
  <c r="AB29" i="2"/>
  <c r="BD117" i="1"/>
  <c r="BD158" i="1"/>
  <c r="U76" i="1"/>
  <c r="AK6" i="1"/>
  <c r="AZ117" i="1"/>
  <c r="S33" i="2"/>
  <c r="BK33" i="2"/>
  <c r="AJ41" i="2"/>
  <c r="T6" i="1"/>
  <c r="AY24" i="1"/>
  <c r="BD64" i="1"/>
  <c r="AI75" i="1"/>
  <c r="R116" i="1"/>
  <c r="BE116" i="1"/>
  <c r="AS109" i="1"/>
  <c r="T29" i="2"/>
  <c r="AT116" i="1"/>
  <c r="AS75" i="1"/>
  <c r="BD33" i="2"/>
  <c r="U42" i="2"/>
  <c r="U41" i="2" s="1"/>
  <c r="U32" i="2" s="1"/>
  <c r="V7" i="1"/>
  <c r="V6" i="1" s="1"/>
  <c r="AP14" i="1"/>
  <c r="R18" i="1"/>
  <c r="AF142" i="1"/>
  <c r="BD147" i="1"/>
  <c r="BI24" i="2"/>
  <c r="AM82" i="1"/>
  <c r="AK33" i="2"/>
  <c r="BD135" i="1"/>
  <c r="V64" i="1"/>
  <c r="V60" i="1" s="1"/>
  <c r="BF39" i="2"/>
  <c r="AR88" i="1"/>
  <c r="AU8" i="1" s="1"/>
  <c r="BE142" i="1"/>
  <c r="AX152" i="1"/>
  <c r="AY152" i="1" s="1"/>
  <c r="AZ160" i="1"/>
  <c r="BI22" i="2"/>
  <c r="AS41" i="2"/>
  <c r="AS32" i="2" s="1"/>
  <c r="V43" i="1"/>
  <c r="V18" i="1" s="1"/>
  <c r="AK160" i="1"/>
  <c r="BD160" i="1" s="1"/>
  <c r="AR151" i="1"/>
  <c r="AY161" i="1"/>
  <c r="BD61" i="1"/>
  <c r="AN75" i="1"/>
  <c r="AC88" i="1"/>
  <c r="AU97" i="1"/>
  <c r="V151" i="1"/>
  <c r="AY19" i="1"/>
  <c r="AT34" i="2"/>
  <c r="Q33" i="2"/>
  <c r="Q32" i="2" s="1"/>
  <c r="BB33" i="2"/>
  <c r="O6" i="1"/>
  <c r="AF18" i="1"/>
  <c r="AS18" i="1"/>
  <c r="AZ18" i="1" s="1"/>
  <c r="U31" i="1"/>
  <c r="X60" i="1"/>
  <c r="AN60" i="1"/>
  <c r="AT82" i="1"/>
  <c r="AJ82" i="1"/>
  <c r="BE82" i="1"/>
  <c r="BA85" i="1"/>
  <c r="BA82" i="1" s="1"/>
  <c r="AG88" i="1"/>
  <c r="AT88" i="1"/>
  <c r="AH110" i="1"/>
  <c r="AV110" i="1"/>
  <c r="P142" i="1"/>
  <c r="BF152" i="1"/>
  <c r="U75" i="1"/>
  <c r="BF29" i="2"/>
  <c r="AN152" i="1"/>
  <c r="AY158" i="1"/>
  <c r="BK7" i="2"/>
  <c r="BK6" i="2" s="1"/>
  <c r="S7" i="2"/>
  <c r="BC6" i="2"/>
  <c r="AD33" i="2"/>
  <c r="AD32" i="2" s="1"/>
  <c r="BF36" i="2"/>
  <c r="BC4" i="1"/>
  <c r="AH6" i="1"/>
  <c r="BE6" i="1"/>
  <c r="BD85" i="1"/>
  <c r="AU132" i="1"/>
  <c r="AA135" i="1"/>
  <c r="AU137" i="1"/>
  <c r="AS151" i="1"/>
  <c r="AZ151" i="1" s="1"/>
  <c r="AX151" i="1"/>
  <c r="AY151" i="1" s="1"/>
  <c r="R7" i="2"/>
  <c r="R6" i="2" s="1"/>
  <c r="AJ7" i="2"/>
  <c r="AJ6" i="2" s="1"/>
  <c r="BB7" i="2"/>
  <c r="AR20" i="2"/>
  <c r="Z6" i="1"/>
  <c r="AH75" i="1"/>
  <c r="AQ110" i="1"/>
  <c r="AP132" i="1"/>
  <c r="BD149" i="1"/>
  <c r="Y7" i="2"/>
  <c r="Y6" i="2" s="1"/>
  <c r="BG7" i="2"/>
  <c r="Q7" i="2"/>
  <c r="Q6" i="2" s="1"/>
  <c r="AC109" i="1"/>
  <c r="BF38" i="2"/>
  <c r="AB88" i="1"/>
  <c r="AE4" i="1"/>
  <c r="V142" i="1"/>
  <c r="AP149" i="1"/>
  <c r="AF152" i="1"/>
  <c r="AF151" i="1" s="1"/>
  <c r="AL151" i="1"/>
  <c r="AC7" i="2"/>
  <c r="AC6" i="2" s="1"/>
  <c r="AZ14" i="1"/>
  <c r="AZ89" i="1"/>
  <c r="AZ153" i="1"/>
  <c r="AY163" i="1"/>
  <c r="AS5" i="2"/>
  <c r="V7" i="2"/>
  <c r="V6" i="2" s="1"/>
  <c r="P32" i="2"/>
  <c r="AH32" i="2"/>
  <c r="AB47" i="2"/>
  <c r="AC47" i="2"/>
  <c r="AG6" i="1"/>
  <c r="AF6" i="1"/>
  <c r="AU88" i="1"/>
  <c r="AF110" i="1"/>
  <c r="AH82" i="1"/>
  <c r="AV82" i="1"/>
  <c r="AI110" i="1"/>
  <c r="BD132" i="1"/>
  <c r="O142" i="1"/>
  <c r="AZ147" i="1"/>
  <c r="AP7" i="2"/>
  <c r="AP6" i="2" s="1"/>
  <c r="U7" i="2"/>
  <c r="AT15" i="2"/>
  <c r="AU64" i="1"/>
  <c r="AY72" i="1"/>
  <c r="V132" i="1"/>
  <c r="V116" i="1" s="1"/>
  <c r="V109" i="1" s="1"/>
  <c r="AH142" i="1"/>
  <c r="AP142" i="1" s="1"/>
  <c r="AX142" i="1"/>
  <c r="AT142" i="1"/>
  <c r="AU142" i="1" s="1"/>
  <c r="AR116" i="1"/>
  <c r="AL32" i="2"/>
  <c r="S88" i="1"/>
  <c r="AY140" i="1"/>
  <c r="AL152" i="1"/>
  <c r="BB4" i="1"/>
  <c r="AB41" i="2"/>
  <c r="BD7" i="2"/>
  <c r="BD6" i="2" s="1"/>
  <c r="AM41" i="2"/>
  <c r="AM32" i="2" s="1"/>
  <c r="BK41" i="2"/>
  <c r="BK32" i="2" s="1"/>
  <c r="AA82" i="1"/>
  <c r="U89" i="1"/>
  <c r="AK110" i="1"/>
  <c r="BD110" i="1" s="1"/>
  <c r="BA122" i="1"/>
  <c r="BA116" i="1" s="1"/>
  <c r="AP151" i="1"/>
  <c r="BF151" i="1"/>
  <c r="X32" i="2"/>
  <c r="AN32" i="2"/>
  <c r="AJ32" i="2"/>
  <c r="U6" i="1"/>
  <c r="O18" i="1"/>
  <c r="AI18" i="1"/>
  <c r="AN18" i="1"/>
  <c r="AK18" i="1"/>
  <c r="U64" i="1"/>
  <c r="AL110" i="1"/>
  <c r="AL109" i="1" s="1"/>
  <c r="AF116" i="1"/>
  <c r="BJ33" i="2"/>
  <c r="T47" i="2"/>
  <c r="AN6" i="1"/>
  <c r="Y6" i="1"/>
  <c r="AA6" i="1" s="1"/>
  <c r="AZ12" i="1"/>
  <c r="W18" i="1"/>
  <c r="W5" i="1" s="1"/>
  <c r="BA18" i="1"/>
  <c r="AG18" i="1"/>
  <c r="AN82" i="1"/>
  <c r="AU82" i="1" s="1"/>
  <c r="AR82" i="1"/>
  <c r="AY82" i="1" s="1"/>
  <c r="AP113" i="1"/>
  <c r="R109" i="1"/>
  <c r="U122" i="1"/>
  <c r="BD122" i="1"/>
  <c r="S151" i="1"/>
  <c r="AU6" i="1"/>
  <c r="BD139" i="1"/>
  <c r="AP139" i="1"/>
  <c r="R32" i="2"/>
  <c r="R5" i="2" s="1"/>
  <c r="T33" i="2"/>
  <c r="BD163" i="1"/>
  <c r="BB32" i="2"/>
  <c r="AJ5" i="2"/>
  <c r="AZ110" i="1"/>
  <c r="BD140" i="1"/>
  <c r="AP33" i="2"/>
  <c r="AO41" i="2"/>
  <c r="AR42" i="2"/>
  <c r="AU31" i="1"/>
  <c r="AT18" i="1"/>
  <c r="AU18" i="1" s="1"/>
  <c r="AT7" i="2"/>
  <c r="AP69" i="1"/>
  <c r="AX116" i="1"/>
  <c r="AY143" i="1"/>
  <c r="AY83" i="1"/>
  <c r="AZ19" i="1"/>
  <c r="BI36" i="2"/>
  <c r="AN7" i="2"/>
  <c r="AN6" i="2" s="1"/>
  <c r="AN5" i="2" s="1"/>
  <c r="BE7" i="2"/>
  <c r="BB6" i="2"/>
  <c r="AO22" i="2"/>
  <c r="AO6" i="2" s="1"/>
  <c r="AT24" i="2"/>
  <c r="BI39" i="2"/>
  <c r="AP41" i="2"/>
  <c r="AC42" i="2"/>
  <c r="AC41" i="2" s="1"/>
  <c r="AW7" i="1"/>
  <c r="AW6" i="1" s="1"/>
  <c r="AU111" i="1"/>
  <c r="AG152" i="1"/>
  <c r="AG151" i="1" s="1"/>
  <c r="AT152" i="1"/>
  <c r="BA152" i="1"/>
  <c r="BA163" i="1"/>
  <c r="AO33" i="2"/>
  <c r="AR110" i="1"/>
  <c r="AY111" i="1"/>
  <c r="AY85" i="1"/>
  <c r="AP140" i="1"/>
  <c r="AP19" i="1"/>
  <c r="AP7" i="1"/>
  <c r="U97" i="1"/>
  <c r="BD43" i="1"/>
  <c r="BD41" i="2"/>
  <c r="BD32" i="2" s="1"/>
  <c r="BD5" i="2" s="1"/>
  <c r="BG6" i="2"/>
  <c r="Y18" i="1"/>
  <c r="AA18" i="1" s="1"/>
  <c r="R60" i="1"/>
  <c r="AJ60" i="1"/>
  <c r="BE60" i="1"/>
  <c r="AZ69" i="1"/>
  <c r="AV75" i="1"/>
  <c r="AF88" i="1"/>
  <c r="AZ91" i="1"/>
  <c r="AY97" i="1"/>
  <c r="AU122" i="1"/>
  <c r="AW152" i="1"/>
  <c r="AM18" i="1"/>
  <c r="AP88" i="1"/>
  <c r="AP82" i="1"/>
  <c r="T88" i="1"/>
  <c r="U88" i="1" s="1"/>
  <c r="Z22" i="2"/>
  <c r="Z6" i="2" s="1"/>
  <c r="AB24" i="2"/>
  <c r="BL41" i="2"/>
  <c r="AL82" i="1"/>
  <c r="T142" i="1"/>
  <c r="T109" i="1" s="1"/>
  <c r="U145" i="1"/>
  <c r="AL18" i="1"/>
  <c r="AT60" i="1"/>
  <c r="AU60" i="1" s="1"/>
  <c r="AU61" i="1"/>
  <c r="AU140" i="1"/>
  <c r="AT139" i="1"/>
  <c r="AU139" i="1" s="1"/>
  <c r="AA72" i="1"/>
  <c r="BD113" i="1"/>
  <c r="AY164" i="1"/>
  <c r="AA12" i="1"/>
  <c r="AT36" i="2"/>
  <c r="BI38" i="2"/>
  <c r="U14" i="1"/>
  <c r="AC18" i="1"/>
  <c r="AR18" i="1"/>
  <c r="AA64" i="1"/>
  <c r="Z142" i="1"/>
  <c r="AA142" i="1" s="1"/>
  <c r="AQ142" i="1"/>
  <c r="AZ142" i="1" s="1"/>
  <c r="AK152" i="1"/>
  <c r="BD152" i="1" s="1"/>
  <c r="AY71" i="1"/>
  <c r="AR29" i="2"/>
  <c r="AI27" i="2"/>
  <c r="AR27" i="2" s="1"/>
  <c r="P5" i="2"/>
  <c r="AT33" i="2"/>
  <c r="AB18" i="1"/>
  <c r="U6" i="2"/>
  <c r="U5" i="2" s="1"/>
  <c r="X7" i="2"/>
  <c r="X6" i="2" s="1"/>
  <c r="X5" i="2" s="1"/>
  <c r="AO116" i="1"/>
  <c r="AR139" i="1"/>
  <c r="AY139" i="1" s="1"/>
  <c r="AU161" i="1"/>
  <c r="AT160" i="1"/>
  <c r="AU160" i="1" s="1"/>
  <c r="AU7" i="1"/>
  <c r="AX6" i="1"/>
  <c r="AY6" i="1" s="1"/>
  <c r="W152" i="1"/>
  <c r="W151" i="1" s="1"/>
  <c r="AP110" i="1"/>
  <c r="S116" i="1"/>
  <c r="U116" i="1" s="1"/>
  <c r="AY70" i="1"/>
  <c r="AN151" i="1"/>
  <c r="BD14" i="1"/>
  <c r="AU76" i="1"/>
  <c r="AU152" i="1"/>
  <c r="U72" i="1"/>
  <c r="AY91" i="1"/>
  <c r="BE41" i="2"/>
  <c r="AI7" i="2"/>
  <c r="AI6" i="2" s="1"/>
  <c r="AZ72" i="1"/>
  <c r="AM75" i="1"/>
  <c r="AP76" i="1"/>
  <c r="AA132" i="1"/>
  <c r="AZ135" i="1"/>
  <c r="BH27" i="2"/>
  <c r="BI27" i="2" s="1"/>
  <c r="BI29" i="2"/>
  <c r="U71" i="1"/>
  <c r="AA69" i="1"/>
  <c r="Y110" i="1"/>
  <c r="AA110" i="1" s="1"/>
  <c r="AO110" i="1"/>
  <c r="AH116" i="1"/>
  <c r="AV116" i="1"/>
  <c r="AY142" i="1"/>
  <c r="AU145" i="1"/>
  <c r="AS88" i="1"/>
  <c r="AM151" i="1"/>
  <c r="AM109" i="1"/>
  <c r="U85" i="1"/>
  <c r="BF18" i="1"/>
  <c r="AH18" i="1"/>
  <c r="AV18" i="1"/>
  <c r="AC152" i="1"/>
  <c r="AC151" i="1" s="1"/>
  <c r="AI33" i="2"/>
  <c r="AI32" i="2" s="1"/>
  <c r="N6" i="2"/>
  <c r="N5" i="2" s="1"/>
  <c r="BF27" i="2"/>
  <c r="Z33" i="2"/>
  <c r="Z32" i="2" s="1"/>
  <c r="AB32" i="2" s="1"/>
  <c r="AC6" i="1"/>
  <c r="S60" i="1"/>
  <c r="S5" i="1" s="1"/>
  <c r="AK60" i="1"/>
  <c r="BD60" i="1" s="1"/>
  <c r="BF60" i="1"/>
  <c r="R88" i="1"/>
  <c r="AY89" i="1"/>
  <c r="AU91" i="1"/>
  <c r="AZ111" i="1"/>
  <c r="AK116" i="1"/>
  <c r="BD116" i="1" s="1"/>
  <c r="BF116" i="1"/>
  <c r="U130" i="1"/>
  <c r="AG142" i="1"/>
  <c r="AG109" i="1" s="1"/>
  <c r="AV142" i="1"/>
  <c r="AR38" i="2"/>
  <c r="AA24" i="1"/>
  <c r="AZ43" i="1"/>
  <c r="AQ75" i="1"/>
  <c r="AZ75" i="1" s="1"/>
  <c r="AN116" i="1"/>
  <c r="AN109" i="1" s="1"/>
  <c r="S142" i="1"/>
  <c r="AJ142" i="1"/>
  <c r="BF142" i="1"/>
  <c r="AP145" i="1"/>
  <c r="BD153" i="1"/>
  <c r="BD155" i="1"/>
  <c r="O7" i="2"/>
  <c r="O6" i="2" s="1"/>
  <c r="AG7" i="2"/>
  <c r="AG6" i="2" s="1"/>
  <c r="AG5" i="2" s="1"/>
  <c r="M7" i="2"/>
  <c r="M6" i="2" s="1"/>
  <c r="M5" i="2" s="1"/>
  <c r="AA7" i="2"/>
  <c r="T20" i="2"/>
  <c r="BE33" i="2"/>
  <c r="AK41" i="2"/>
  <c r="BG41" i="2"/>
  <c r="R6" i="1"/>
  <c r="R5" i="1" s="1"/>
  <c r="AJ6" i="1"/>
  <c r="AI6" i="1"/>
  <c r="AI5" i="1" s="1"/>
  <c r="AZ64" i="1"/>
  <c r="AR75" i="1"/>
  <c r="Y116" i="1"/>
  <c r="AB122" i="1"/>
  <c r="AB116" i="1" s="1"/>
  <c r="AB109" i="1" s="1"/>
  <c r="BD137" i="1"/>
  <c r="AK142" i="1"/>
  <c r="BD142" i="1" s="1"/>
  <c r="BJ34" i="2"/>
  <c r="BH41" i="2"/>
  <c r="BF6" i="1"/>
  <c r="Z60" i="1"/>
  <c r="AQ60" i="1"/>
  <c r="AB60" i="1"/>
  <c r="AW64" i="1"/>
  <c r="AW60" i="1" s="1"/>
  <c r="AY95" i="1"/>
  <c r="BE109" i="1"/>
  <c r="AQ116" i="1"/>
  <c r="AQ109" i="1" s="1"/>
  <c r="AZ109" i="1" s="1"/>
  <c r="W142" i="1"/>
  <c r="W109" i="1" s="1"/>
  <c r="AU157" i="1"/>
  <c r="BI20" i="2"/>
  <c r="BL6" i="2"/>
  <c r="AV60" i="1"/>
  <c r="AV5" i="1" s="1"/>
  <c r="Z88" i="1"/>
  <c r="AQ88" i="1"/>
  <c r="BF110" i="1"/>
  <c r="BF109" i="1" s="1"/>
  <c r="X142" i="1"/>
  <c r="AB152" i="1"/>
  <c r="AB151" i="1" s="1"/>
  <c r="BE163" i="1"/>
  <c r="BE151" i="1" s="1"/>
  <c r="AC36" i="2"/>
  <c r="AB42" i="2"/>
  <c r="AQ41" i="2"/>
  <c r="AQ32" i="2" s="1"/>
  <c r="X18" i="1"/>
  <c r="O60" i="1"/>
  <c r="AX60" i="1"/>
  <c r="AY60" i="1" s="1"/>
  <c r="AJ75" i="1"/>
  <c r="BF75" i="1"/>
  <c r="AK82" i="1"/>
  <c r="BD82" i="1" s="1"/>
  <c r="AI116" i="1"/>
  <c r="AI109" i="1" s="1"/>
  <c r="AZ143" i="1"/>
  <c r="R152" i="1"/>
  <c r="R151" i="1" s="1"/>
  <c r="R4" i="1" s="1"/>
  <c r="BI85" i="69"/>
  <c r="BI81" i="69" s="1"/>
  <c r="BI79" i="69" s="1"/>
  <c r="CG165" i="69"/>
  <c r="CG164" i="69" s="1"/>
  <c r="CE58" i="69"/>
  <c r="CG58" i="69" s="1"/>
  <c r="X34" i="69"/>
  <c r="AY34" i="69"/>
  <c r="CE95" i="69"/>
  <c r="CG95" i="69" s="1"/>
  <c r="BU165" i="69"/>
  <c r="BU164" i="69" s="1"/>
  <c r="BU163" i="69" s="1"/>
  <c r="BU161" i="69" s="1"/>
  <c r="BR34" i="69"/>
  <c r="BI34" i="69"/>
  <c r="AP107" i="69"/>
  <c r="AP101" i="69" s="1"/>
  <c r="T7" i="2"/>
  <c r="S6" i="2"/>
  <c r="BH6" i="2"/>
  <c r="BI7" i="2"/>
  <c r="BC33" i="2"/>
  <c r="BF33" i="2" s="1"/>
  <c r="BF34" i="2"/>
  <c r="Y33" i="2"/>
  <c r="Y32" i="2" s="1"/>
  <c r="Y5" i="2" s="1"/>
  <c r="AR9" i="2"/>
  <c r="AT9" i="2"/>
  <c r="AK7" i="2"/>
  <c r="AK6" i="2" s="1"/>
  <c r="AZ82" i="1"/>
  <c r="AH5" i="2"/>
  <c r="BH33" i="2"/>
  <c r="BI34" i="2"/>
  <c r="O5" i="2"/>
  <c r="BC41" i="2"/>
  <c r="BF42" i="2"/>
  <c r="BI42" i="2"/>
  <c r="AR7" i="2"/>
  <c r="BJ9" i="2"/>
  <c r="AY7" i="2"/>
  <c r="S41" i="2"/>
  <c r="T42" i="2"/>
  <c r="BJ47" i="2"/>
  <c r="AY41" i="2"/>
  <c r="BL32" i="2"/>
  <c r="BL5" i="2" s="1"/>
  <c r="BJ22" i="2"/>
  <c r="AW43" i="1"/>
  <c r="AW18" i="1" s="1"/>
  <c r="AF60" i="1"/>
  <c r="AS60" i="1"/>
  <c r="AK88" i="1"/>
  <c r="BD88" i="1" s="1"/>
  <c r="BE88" i="1"/>
  <c r="BE5" i="1" s="1"/>
  <c r="BE4" i="1" s="1"/>
  <c r="T152" i="1"/>
  <c r="AU165" i="1"/>
  <c r="BR165" i="69"/>
  <c r="AU116" i="1"/>
  <c r="BI9" i="2"/>
  <c r="T18" i="1"/>
  <c r="BA64" i="1"/>
  <c r="BA60" i="1" s="1"/>
  <c r="O88" i="1"/>
  <c r="BD145" i="1"/>
  <c r="AA43" i="1"/>
  <c r="AH60" i="1"/>
  <c r="AH5" i="1" s="1"/>
  <c r="AU113" i="1"/>
  <c r="BU34" i="69"/>
  <c r="BI187" i="69"/>
  <c r="BI184" i="69" s="1"/>
  <c r="BI183" i="69" s="1"/>
  <c r="BI181" i="69" s="1"/>
  <c r="BU235" i="69"/>
  <c r="BF20" i="2"/>
  <c r="V33" i="2"/>
  <c r="V32" i="2" s="1"/>
  <c r="V5" i="2" s="1"/>
  <c r="BJ39" i="2"/>
  <c r="AU41" i="1"/>
  <c r="AP70" i="1"/>
  <c r="AW117" i="1"/>
  <c r="AW116" i="1" s="1"/>
  <c r="AW167" i="1"/>
  <c r="AW163" i="1" s="1"/>
  <c r="AW151" i="1" s="1"/>
  <c r="AL6" i="2"/>
  <c r="AL5" i="2" s="1"/>
  <c r="AM7" i="2"/>
  <c r="AM6" i="2" s="1"/>
  <c r="BJ24" i="2"/>
  <c r="AK32" i="2"/>
  <c r="T38" i="2"/>
  <c r="AT75" i="1"/>
  <c r="AO88" i="1"/>
  <c r="AJ116" i="1"/>
  <c r="AJ109" i="1" s="1"/>
  <c r="Y152" i="1"/>
  <c r="BE152" i="1"/>
  <c r="Z116" i="1"/>
  <c r="AW142" i="1"/>
  <c r="AB7" i="1"/>
  <c r="AB6" i="1" s="1"/>
  <c r="AB5" i="1" s="1"/>
  <c r="T60" i="1"/>
  <c r="U60" i="1" s="1"/>
  <c r="AL60" i="1"/>
  <c r="AL5" i="1" s="1"/>
  <c r="AL4" i="1" s="1"/>
  <c r="AX75" i="1"/>
  <c r="X151" i="1"/>
  <c r="AO5" i="1"/>
  <c r="BF24" i="2"/>
  <c r="AA31" i="1"/>
  <c r="AA97" i="1"/>
  <c r="O110" i="1"/>
  <c r="O109" i="1" s="1"/>
  <c r="BJ38" i="2"/>
  <c r="AF5" i="2"/>
  <c r="AQ7" i="2"/>
  <c r="AQ6" i="2" s="1"/>
  <c r="AJ18" i="1"/>
  <c r="AJ5" i="1" s="1"/>
  <c r="AU24" i="1"/>
  <c r="AU89" i="1"/>
  <c r="X116" i="1"/>
  <c r="X109" i="1" s="1"/>
  <c r="AS152" i="1"/>
  <c r="AZ152" i="1" s="1"/>
  <c r="AT163" i="1"/>
  <c r="X6" i="1"/>
  <c r="X5" i="1" s="1"/>
  <c r="AM6" i="1"/>
  <c r="AF109" i="1"/>
  <c r="AE5" i="2"/>
  <c r="AZ34" i="69"/>
  <c r="AY17" i="69"/>
  <c r="AH7" i="69"/>
  <c r="AV102" i="69"/>
  <c r="BC164" i="69"/>
  <c r="BC163" i="69" s="1"/>
  <c r="BC161" i="69" s="1"/>
  <c r="BH102" i="69"/>
  <c r="AV164" i="69"/>
  <c r="AV163" i="69" s="1"/>
  <c r="AV161" i="69" s="1"/>
  <c r="AG40" i="69"/>
  <c r="BL48" i="69"/>
  <c r="BT72" i="69"/>
  <c r="AC12" i="69"/>
  <c r="AA17" i="69"/>
  <c r="CG129" i="69"/>
  <c r="CE126" i="69"/>
  <c r="CG126" i="69" s="1"/>
  <c r="CG231" i="69"/>
  <c r="CH231" i="69"/>
  <c r="CG241" i="69"/>
  <c r="CG238" i="69" s="1"/>
  <c r="CG237" i="69" s="1"/>
  <c r="CH241" i="69"/>
  <c r="CH238" i="69" s="1"/>
  <c r="CH237" i="69" s="1"/>
  <c r="CG250" i="69"/>
  <c r="CG235" i="69"/>
  <c r="CH235" i="69"/>
  <c r="BH107" i="69"/>
  <c r="AR259" i="69"/>
  <c r="BT62" i="69"/>
  <c r="BT61" i="69"/>
  <c r="AV257" i="69"/>
  <c r="AG253" i="69"/>
  <c r="AA253" i="69"/>
  <c r="BJ126" i="69"/>
  <c r="BJ125" i="69" s="1"/>
  <c r="AY126" i="69"/>
  <c r="AY125" i="69" s="1"/>
  <c r="BU126" i="69"/>
  <c r="BU125" i="69" s="1"/>
  <c r="BB220" i="69"/>
  <c r="BF220" i="69"/>
  <c r="BR250" i="69"/>
  <c r="BR247" i="69" s="1"/>
  <c r="BR246" i="69" s="1"/>
  <c r="BL260" i="69"/>
  <c r="BL86" i="69"/>
  <c r="BR264" i="69"/>
  <c r="BR259" i="69" s="1"/>
  <c r="BI126" i="69"/>
  <c r="BI125" i="69" s="1"/>
  <c r="AE24" i="69"/>
  <c r="BI102" i="69"/>
  <c r="CD71" i="69"/>
  <c r="BU231" i="69"/>
  <c r="AD12" i="69"/>
  <c r="AD11" i="69" s="1"/>
  <c r="AD8" i="69" s="1"/>
  <c r="BE142" i="69"/>
  <c r="BE141" i="69" s="1"/>
  <c r="BE138" i="69" s="1"/>
  <c r="BS139" i="69"/>
  <c r="BI224" i="69"/>
  <c r="AV220" i="69"/>
  <c r="AV259" i="69"/>
  <c r="AV12" i="69"/>
  <c r="AZ24" i="69"/>
  <c r="AY51" i="69"/>
  <c r="BC259" i="69"/>
  <c r="BL273" i="69"/>
  <c r="AR257" i="69"/>
  <c r="AT257" i="69" s="1"/>
  <c r="CA262" i="69"/>
  <c r="BG259" i="69"/>
  <c r="CA259" i="69" s="1"/>
  <c r="BK64" i="69"/>
  <c r="BL64" i="69" s="1"/>
  <c r="BL65" i="69"/>
  <c r="BR102" i="69"/>
  <c r="BR140" i="69"/>
  <c r="BL250" i="69"/>
  <c r="BU250" i="69"/>
  <c r="BU247" i="69" s="1"/>
  <c r="BU246" i="69" s="1"/>
  <c r="BU269" i="69"/>
  <c r="BU255" i="69" s="1"/>
  <c r="AU268" i="69"/>
  <c r="AU258" i="69" s="1"/>
  <c r="BL96" i="69"/>
  <c r="CE40" i="69"/>
  <c r="CG40" i="69" s="1"/>
  <c r="BG47" i="69"/>
  <c r="CA47" i="69" s="1"/>
  <c r="CA48" i="69"/>
  <c r="BG58" i="69"/>
  <c r="CA58" i="69" s="1"/>
  <c r="CA59" i="69"/>
  <c r="CE74" i="69"/>
  <c r="CG74" i="69" s="1"/>
  <c r="BG95" i="69"/>
  <c r="CA95" i="69" s="1"/>
  <c r="CA96" i="69"/>
  <c r="BG175" i="69"/>
  <c r="CA176" i="69"/>
  <c r="BG202" i="69"/>
  <c r="CA203" i="69"/>
  <c r="CB203" i="69"/>
  <c r="BG207" i="69"/>
  <c r="CA208" i="69"/>
  <c r="CE213" i="69"/>
  <c r="CG213" i="69" s="1"/>
  <c r="BG223" i="69"/>
  <c r="CA223" i="69" s="1"/>
  <c r="CA226" i="69"/>
  <c r="CE255" i="69"/>
  <c r="CE47" i="69"/>
  <c r="CG47" i="69" s="1"/>
  <c r="CE175" i="69"/>
  <c r="CE202" i="69"/>
  <c r="CG202" i="69" s="1"/>
  <c r="CE207" i="69"/>
  <c r="CG207" i="69" s="1"/>
  <c r="CE223" i="69"/>
  <c r="CG223" i="69" s="1"/>
  <c r="BG247" i="69"/>
  <c r="CA250" i="69"/>
  <c r="CE64" i="69"/>
  <c r="CG64" i="69" s="1"/>
  <c r="BG82" i="69"/>
  <c r="CA82" i="69" s="1"/>
  <c r="CA83" i="69"/>
  <c r="BG139" i="69"/>
  <c r="CA139" i="69" s="1"/>
  <c r="CA143" i="69"/>
  <c r="BG213" i="69"/>
  <c r="CA214" i="69"/>
  <c r="CB224" i="69"/>
  <c r="BG238" i="69"/>
  <c r="CA241" i="69"/>
  <c r="CA238" i="69" s="1"/>
  <c r="CA237" i="69" s="1"/>
  <c r="BG40" i="69"/>
  <c r="CA40" i="69" s="1"/>
  <c r="CA41" i="69"/>
  <c r="CB75" i="69"/>
  <c r="CE82" i="69"/>
  <c r="CG82" i="69" s="1"/>
  <c r="BG255" i="69"/>
  <c r="CA255" i="69" s="1"/>
  <c r="CA269" i="69"/>
  <c r="BG140" i="69"/>
  <c r="CA140" i="69" s="1"/>
  <c r="CA147" i="69"/>
  <c r="BG64" i="69"/>
  <c r="CA65" i="69"/>
  <c r="BH164" i="69"/>
  <c r="BH163" i="69" s="1"/>
  <c r="BH161" i="69" s="1"/>
  <c r="R12" i="69"/>
  <c r="R11" i="69" s="1"/>
  <c r="V12" i="69"/>
  <c r="V11" i="69" s="1"/>
  <c r="V8" i="69" s="1"/>
  <c r="CB277" i="69"/>
  <c r="BY238" i="69"/>
  <c r="BU238" i="69" s="1"/>
  <c r="BJ243" i="69"/>
  <c r="BJ245" i="69"/>
  <c r="BL82" i="69"/>
  <c r="AA34" i="69"/>
  <c r="BU241" i="69"/>
  <c r="AV107" i="69"/>
  <c r="BK126" i="69"/>
  <c r="BI165" i="69"/>
  <c r="BI164" i="69" s="1"/>
  <c r="BI163" i="69" s="1"/>
  <c r="BI161" i="69" s="1"/>
  <c r="BL241" i="69"/>
  <c r="CC8" i="69"/>
  <c r="BK228" i="69"/>
  <c r="BL238" i="69"/>
  <c r="BE102" i="69"/>
  <c r="BV102" i="69"/>
  <c r="BK139" i="69"/>
  <c r="P97" i="1"/>
  <c r="P92" i="1"/>
  <c r="P91" i="1" s="1"/>
  <c r="BK12" i="69"/>
  <c r="BS85" i="69"/>
  <c r="BS81" i="69" s="1"/>
  <c r="BS80" i="69" s="1"/>
  <c r="BR80" i="69" s="1"/>
  <c r="BK142" i="69"/>
  <c r="BK141" i="69" s="1"/>
  <c r="BK138" i="69" s="1"/>
  <c r="BC139" i="69"/>
  <c r="BS228" i="69"/>
  <c r="BS222" i="69" s="1"/>
  <c r="BS221" i="69" s="1"/>
  <c r="BR221" i="69" s="1"/>
  <c r="BS259" i="69"/>
  <c r="CE12" i="69"/>
  <c r="CG12" i="69" s="1"/>
  <c r="BV62" i="69"/>
  <c r="T12" i="69"/>
  <c r="T11" i="69" s="1"/>
  <c r="BK74" i="69"/>
  <c r="BL74" i="69" s="1"/>
  <c r="BL77" i="69"/>
  <c r="BT243" i="69"/>
  <c r="BT245" i="69"/>
  <c r="BY58" i="69"/>
  <c r="BY74" i="69"/>
  <c r="BL275" i="69"/>
  <c r="BJ164" i="69"/>
  <c r="BJ163" i="69" s="1"/>
  <c r="BJ161" i="69" s="1"/>
  <c r="BY82" i="69"/>
  <c r="BE139" i="69"/>
  <c r="BF259" i="69"/>
  <c r="BS243" i="69"/>
  <c r="BS245" i="69"/>
  <c r="BD220" i="69"/>
  <c r="BS102" i="69"/>
  <c r="BE126" i="69"/>
  <c r="BE125" i="69" s="1"/>
  <c r="BV164" i="69"/>
  <c r="BV163" i="69" s="1"/>
  <c r="BV161" i="69" s="1"/>
  <c r="BS71" i="69"/>
  <c r="BL175" i="69"/>
  <c r="AL12" i="69"/>
  <c r="AL11" i="69" s="1"/>
  <c r="AP12" i="69"/>
  <c r="BD12" i="69"/>
  <c r="BD11" i="69" s="1"/>
  <c r="BD8" i="69" s="1"/>
  <c r="BY40" i="69"/>
  <c r="BY64" i="69"/>
  <c r="BY202" i="69"/>
  <c r="BY207" i="69"/>
  <c r="BY139" i="69"/>
  <c r="BY175" i="69"/>
  <c r="BY223" i="69"/>
  <c r="BY255" i="69"/>
  <c r="BY47" i="69"/>
  <c r="BY95" i="69"/>
  <c r="BY213" i="69"/>
  <c r="BY247" i="69"/>
  <c r="BV142" i="69"/>
  <c r="BV141" i="69" s="1"/>
  <c r="BV138" i="69" s="1"/>
  <c r="BF142" i="69"/>
  <c r="BF141" i="69" s="1"/>
  <c r="BF138" i="69" s="1"/>
  <c r="BH259" i="69"/>
  <c r="BK259" i="69"/>
  <c r="BG257" i="69"/>
  <c r="CA257" i="69" s="1"/>
  <c r="BV243" i="69"/>
  <c r="BV245" i="69"/>
  <c r="BH257" i="69"/>
  <c r="BV199" i="69"/>
  <c r="BV200" i="69"/>
  <c r="BK212" i="69"/>
  <c r="BK210" i="69" s="1"/>
  <c r="BL210" i="69" s="1"/>
  <c r="BL213" i="69"/>
  <c r="BH184" i="69"/>
  <c r="BH183" i="69" s="1"/>
  <c r="BH182" i="69" s="1"/>
  <c r="BS200" i="69"/>
  <c r="BS199" i="69"/>
  <c r="AY210" i="69"/>
  <c r="BA12" i="69"/>
  <c r="BA11" i="69" s="1"/>
  <c r="BE12" i="69"/>
  <c r="BE11" i="69" s="1"/>
  <c r="BE8" i="69" s="1"/>
  <c r="BJ12" i="69"/>
  <c r="BC85" i="69"/>
  <c r="BC81" i="69" s="1"/>
  <c r="BC79" i="69" s="1"/>
  <c r="BG85" i="69"/>
  <c r="CA85" i="69" s="1"/>
  <c r="BS126" i="69"/>
  <c r="BS125" i="69" s="1"/>
  <c r="BK85" i="69"/>
  <c r="BY164" i="69"/>
  <c r="CC161" i="69"/>
  <c r="BL208" i="69"/>
  <c r="BC220" i="69"/>
  <c r="CD61" i="69"/>
  <c r="BL176" i="69"/>
  <c r="BR17" i="69"/>
  <c r="BR238" i="69"/>
  <c r="CC162" i="69"/>
  <c r="BL207" i="69"/>
  <c r="BK237" i="69"/>
  <c r="BL237" i="69" s="1"/>
  <c r="AY48" i="69"/>
  <c r="CC72" i="69"/>
  <c r="BT126" i="69"/>
  <c r="BT125" i="69" s="1"/>
  <c r="AV85" i="69"/>
  <c r="AV81" i="69" s="1"/>
  <c r="AV79" i="69" s="1"/>
  <c r="BJ85" i="69"/>
  <c r="Q12" i="69"/>
  <c r="Q11" i="69" s="1"/>
  <c r="BB12" i="69"/>
  <c r="BB11" i="69" s="1"/>
  <c r="BB8" i="69" s="1"/>
  <c r="AY24" i="69"/>
  <c r="BB257" i="69"/>
  <c r="BF257" i="69"/>
  <c r="BS257" i="69"/>
  <c r="W254" i="69"/>
  <c r="BO142" i="69"/>
  <c r="BO141" i="69" s="1"/>
  <c r="BO138" i="69" s="1"/>
  <c r="BO139" i="69"/>
  <c r="BK268" i="69"/>
  <c r="AI7" i="69"/>
  <c r="BK257" i="69"/>
  <c r="BJ40" i="69"/>
  <c r="BL40" i="69" s="1"/>
  <c r="BL41" i="69"/>
  <c r="BB126" i="69"/>
  <c r="BB125" i="69" s="1"/>
  <c r="BF126" i="69"/>
  <c r="BF125" i="69" s="1"/>
  <c r="AR142" i="69"/>
  <c r="AR141" i="69" s="1"/>
  <c r="AR138" i="69" s="1"/>
  <c r="AR137" i="69" s="1"/>
  <c r="AV142" i="69"/>
  <c r="AV141" i="69" s="1"/>
  <c r="AV138" i="69" s="1"/>
  <c r="BK164" i="69"/>
  <c r="BK163" i="69" s="1"/>
  <c r="AP268" i="69"/>
  <c r="AP258" i="69" s="1"/>
  <c r="BJ139" i="69"/>
  <c r="AR220" i="69"/>
  <c r="AP47" i="69"/>
  <c r="AP44" i="69" s="1"/>
  <c r="BD259" i="69"/>
  <c r="BK140" i="69"/>
  <c r="BL88" i="69"/>
  <c r="BV85" i="69"/>
  <c r="BV81" i="69" s="1"/>
  <c r="AY220" i="69"/>
  <c r="BE220" i="69"/>
  <c r="AY269" i="69"/>
  <c r="AO268" i="69"/>
  <c r="AO258" i="69" s="1"/>
  <c r="BV140" i="69"/>
  <c r="CD199" i="69"/>
  <c r="BL143" i="69"/>
  <c r="BL224" i="69"/>
  <c r="BL103" i="69"/>
  <c r="BR231" i="69"/>
  <c r="BJ61" i="69"/>
  <c r="BJ62" i="69"/>
  <c r="W5" i="69"/>
  <c r="AE17" i="69"/>
  <c r="BL34" i="69"/>
  <c r="BI48" i="69"/>
  <c r="BU51" i="69"/>
  <c r="BL149" i="69"/>
  <c r="BY184" i="69"/>
  <c r="BU187" i="69"/>
  <c r="BU184" i="69" s="1"/>
  <c r="BU183" i="69" s="1"/>
  <c r="BU181" i="69" s="1"/>
  <c r="P12" i="69"/>
  <c r="P11" i="69" s="1"/>
  <c r="P7" i="69" s="1"/>
  <c r="BI17" i="69"/>
  <c r="AN107" i="69"/>
  <c r="AN101" i="69" s="1"/>
  <c r="AN99" i="69" s="1"/>
  <c r="AU107" i="69"/>
  <c r="AU101" i="69" s="1"/>
  <c r="AU99" i="69" s="1"/>
  <c r="BC107" i="69"/>
  <c r="AV268" i="69"/>
  <c r="AE5" i="69"/>
  <c r="AN12" i="69"/>
  <c r="BF12" i="69"/>
  <c r="BF11" i="69" s="1"/>
  <c r="BF8" i="69" s="1"/>
  <c r="BL185" i="69"/>
  <c r="AE13" i="69"/>
  <c r="BO102" i="69"/>
  <c r="AV126" i="69"/>
  <c r="AV125" i="69" s="1"/>
  <c r="BL131" i="69"/>
  <c r="BY140" i="69"/>
  <c r="BR62" i="69"/>
  <c r="BR61" i="69"/>
  <c r="AJ12" i="69"/>
  <c r="AJ11" i="69" s="1"/>
  <c r="BT102" i="69"/>
  <c r="BS140" i="69"/>
  <c r="AN142" i="69"/>
  <c r="AN141" i="69" s="1"/>
  <c r="AN138" i="69" s="1"/>
  <c r="AN137" i="69" s="1"/>
  <c r="BK247" i="69"/>
  <c r="BY257" i="69"/>
  <c r="BO268" i="69"/>
  <c r="Z12" i="69"/>
  <c r="Z11" i="69" s="1"/>
  <c r="BI24" i="69"/>
  <c r="AA24" i="69"/>
  <c r="AQ47" i="69"/>
  <c r="AQ44" i="69" s="1"/>
  <c r="AU47" i="69"/>
  <c r="AU44" i="69" s="1"/>
  <c r="BU48" i="69"/>
  <c r="BK107" i="69"/>
  <c r="BV107" i="69"/>
  <c r="BJ140" i="69"/>
  <c r="CD206" i="69"/>
  <c r="BR269" i="69"/>
  <c r="BR255" i="69" s="1"/>
  <c r="CD11" i="69"/>
  <c r="BS62" i="69"/>
  <c r="BJ102" i="69"/>
  <c r="CC200" i="69"/>
  <c r="BL226" i="69"/>
  <c r="BK223" i="69"/>
  <c r="AE253" i="69"/>
  <c r="BO259" i="69"/>
  <c r="BO257" i="69"/>
  <c r="AY85" i="69"/>
  <c r="AY81" i="69" s="1"/>
  <c r="AY79" i="69" s="1"/>
  <c r="BY85" i="69"/>
  <c r="BT139" i="69"/>
  <c r="BU140" i="69"/>
  <c r="AY149" i="69"/>
  <c r="AY142" i="69" s="1"/>
  <c r="AY141" i="69" s="1"/>
  <c r="AY138" i="69" s="1"/>
  <c r="AW184" i="69"/>
  <c r="BC184" i="69"/>
  <c r="BC183" i="69" s="1"/>
  <c r="BC181" i="69" s="1"/>
  <c r="W253" i="69"/>
  <c r="BV259" i="69"/>
  <c r="BC102" i="69"/>
  <c r="BG102" i="69"/>
  <c r="BY102" i="69"/>
  <c r="AY102" i="69"/>
  <c r="BO107" i="69"/>
  <c r="AY107" i="69"/>
  <c r="AQ107" i="69"/>
  <c r="AQ101" i="69" s="1"/>
  <c r="AQ99" i="69" s="1"/>
  <c r="BL123" i="69"/>
  <c r="BO126" i="69"/>
  <c r="BO125" i="69" s="1"/>
  <c r="AO142" i="69"/>
  <c r="AO141" i="69" s="1"/>
  <c r="AO138" i="69" s="1"/>
  <c r="AO137" i="69" s="1"/>
  <c r="AS142" i="69"/>
  <c r="AS141" i="69" s="1"/>
  <c r="AS138" i="69" s="1"/>
  <c r="AS137" i="69" s="1"/>
  <c r="BV139" i="69"/>
  <c r="CE184" i="69"/>
  <c r="CG184" i="69" s="1"/>
  <c r="BH228" i="69"/>
  <c r="BH222" i="69" s="1"/>
  <c r="BH220" i="69" s="1"/>
  <c r="BY228" i="69"/>
  <c r="BJ268" i="69"/>
  <c r="AQ268" i="69"/>
  <c r="AQ258" i="69" s="1"/>
  <c r="BD268" i="69"/>
  <c r="BH268" i="69"/>
  <c r="BJ257" i="69"/>
  <c r="BB268" i="69"/>
  <c r="BF268" i="69"/>
  <c r="CD212" i="69"/>
  <c r="CD210" i="69" s="1"/>
  <c r="BV184" i="69"/>
  <c r="BV183" i="69" s="1"/>
  <c r="AY164" i="69"/>
  <c r="AY163" i="69" s="1"/>
  <c r="AY161" i="69" s="1"/>
  <c r="BG107" i="69"/>
  <c r="BU85" i="69"/>
  <c r="BU81" i="69" s="1"/>
  <c r="BU79" i="69" s="1"/>
  <c r="AA70" i="1"/>
  <c r="BL174" i="69"/>
  <c r="BB44" i="69"/>
  <c r="BU61" i="69"/>
  <c r="BU62" i="69"/>
  <c r="BK200" i="69"/>
  <c r="BL200" i="69" s="1"/>
  <c r="BL206" i="69"/>
  <c r="BO62" i="69"/>
  <c r="BO61" i="69"/>
  <c r="AS40" i="69"/>
  <c r="BH62" i="69"/>
  <c r="BH61" i="69"/>
  <c r="BU102" i="69"/>
  <c r="BJ46" i="69"/>
  <c r="AW137" i="69"/>
  <c r="BU200" i="69"/>
  <c r="BU199" i="69" s="1"/>
  <c r="AX137" i="69"/>
  <c r="BR164" i="69"/>
  <c r="BR163" i="69" s="1"/>
  <c r="BR161" i="69" s="1"/>
  <c r="AE34" i="69"/>
  <c r="AS41" i="69"/>
  <c r="AN47" i="69"/>
  <c r="AN44" i="69" s="1"/>
  <c r="AV47" i="69"/>
  <c r="AV44" i="69" s="1"/>
  <c r="BR48" i="69"/>
  <c r="BR51" i="69"/>
  <c r="BV72" i="69"/>
  <c r="AX81" i="69"/>
  <c r="AX79" i="69" s="1"/>
  <c r="BE107" i="69"/>
  <c r="BI107" i="69"/>
  <c r="BL111" i="69"/>
  <c r="BL129" i="69"/>
  <c r="AQ142" i="69"/>
  <c r="AQ141" i="69" s="1"/>
  <c r="AQ138" i="69" s="1"/>
  <c r="AQ137" i="69" s="1"/>
  <c r="BH142" i="69"/>
  <c r="BH141" i="69" s="1"/>
  <c r="BH138" i="69" s="1"/>
  <c r="BY142" i="69"/>
  <c r="BH140" i="69"/>
  <c r="CD162" i="69"/>
  <c r="BD164" i="69"/>
  <c r="BD163" i="69" s="1"/>
  <c r="BD161" i="69" s="1"/>
  <c r="BO164" i="69"/>
  <c r="BO163" i="69" s="1"/>
  <c r="BO161" i="69" s="1"/>
  <c r="BL172" i="69"/>
  <c r="BO184" i="69"/>
  <c r="BO183" i="69" s="1"/>
  <c r="BO182" i="69" s="1"/>
  <c r="BL187" i="69"/>
  <c r="BV228" i="69"/>
  <c r="BV222" i="69" s="1"/>
  <c r="BO237" i="69"/>
  <c r="BR241" i="69"/>
  <c r="BO243" i="69"/>
  <c r="AU12" i="69"/>
  <c r="BC12" i="69"/>
  <c r="BC11" i="69" s="1"/>
  <c r="BC8" i="69" s="1"/>
  <c r="BG12" i="69"/>
  <c r="BO12" i="69"/>
  <c r="BO11" i="69" s="1"/>
  <c r="BO8" i="69" s="1"/>
  <c r="AZ17" i="69"/>
  <c r="AO47" i="69"/>
  <c r="AO44" i="69" s="1"/>
  <c r="BI140" i="69"/>
  <c r="W210" i="69"/>
  <c r="BU264" i="69"/>
  <c r="BU259" i="69" s="1"/>
  <c r="BT268" i="69"/>
  <c r="AN268" i="69"/>
  <c r="AN258" i="69" s="1"/>
  <c r="AB12" i="69"/>
  <c r="AB11" i="69" s="1"/>
  <c r="BS12" i="69"/>
  <c r="BS11" i="69" s="1"/>
  <c r="BY12" i="69"/>
  <c r="BV47" i="69"/>
  <c r="BF85" i="69"/>
  <c r="BF81" i="69" s="1"/>
  <c r="BF79" i="69" s="1"/>
  <c r="BD102" i="69"/>
  <c r="BD126" i="69"/>
  <c r="BD125" i="69" s="1"/>
  <c r="BH126" i="69"/>
  <c r="BH125" i="69" s="1"/>
  <c r="BR126" i="69"/>
  <c r="BR125" i="69" s="1"/>
  <c r="BY126" i="69"/>
  <c r="BJ142" i="69"/>
  <c r="BL145" i="69"/>
  <c r="BU149" i="69"/>
  <c r="BL158" i="69"/>
  <c r="BB164" i="69"/>
  <c r="BB163" i="69" s="1"/>
  <c r="BB161" i="69" s="1"/>
  <c r="BF164" i="69"/>
  <c r="BF163" i="69" s="1"/>
  <c r="BF161" i="69" s="1"/>
  <c r="BI208" i="69"/>
  <c r="BL214" i="69"/>
  <c r="BH243" i="69"/>
  <c r="BL47" i="69"/>
  <c r="CC182" i="69"/>
  <c r="CD161" i="69"/>
  <c r="AT41" i="69"/>
  <c r="BL17" i="69"/>
  <c r="P90" i="1"/>
  <c r="P89" i="1" s="1"/>
  <c r="P60" i="1"/>
  <c r="Y88" i="1"/>
  <c r="AA88" i="1" s="1"/>
  <c r="P164" i="1"/>
  <c r="P163" i="1" s="1"/>
  <c r="P151" i="1" s="1"/>
  <c r="AA71" i="1"/>
  <c r="P76" i="1"/>
  <c r="P75" i="1" s="1"/>
  <c r="AA165" i="1"/>
  <c r="Y163" i="1"/>
  <c r="AB165" i="1"/>
  <c r="W24" i="69"/>
  <c r="AT24" i="69"/>
  <c r="W34" i="69"/>
  <c r="AF34" i="69"/>
  <c r="BL83" i="69"/>
  <c r="AR85" i="69"/>
  <c r="AR81" i="69" s="1"/>
  <c r="AR79" i="69" s="1"/>
  <c r="BL93" i="69"/>
  <c r="AO107" i="69"/>
  <c r="AO101" i="69" s="1"/>
  <c r="AO99" i="69" s="1"/>
  <c r="AP99" i="69"/>
  <c r="BG164" i="69"/>
  <c r="AV184" i="69"/>
  <c r="AV183" i="69" s="1"/>
  <c r="BR187" i="69"/>
  <c r="BR184" i="69" s="1"/>
  <c r="BR183" i="69" s="1"/>
  <c r="BR181" i="69" s="1"/>
  <c r="AE210" i="69"/>
  <c r="BL262" i="69"/>
  <c r="BL264" i="69"/>
  <c r="BL277" i="69"/>
  <c r="BU17" i="69"/>
  <c r="X17" i="69"/>
  <c r="Y12" i="69"/>
  <c r="Y11" i="69" s="1"/>
  <c r="X24" i="69"/>
  <c r="AR47" i="69"/>
  <c r="AR44" i="69" s="1"/>
  <c r="BR85" i="69"/>
  <c r="BR81" i="69" s="1"/>
  <c r="BR79" i="69" s="1"/>
  <c r="BR149" i="69"/>
  <c r="BI149" i="69"/>
  <c r="BJ184" i="69"/>
  <c r="BJ183" i="69" s="1"/>
  <c r="AY264" i="69"/>
  <c r="AY13" i="69"/>
  <c r="BL51" i="69"/>
  <c r="BL91" i="69"/>
  <c r="BU107" i="69"/>
  <c r="BJ107" i="69"/>
  <c r="BR107" i="69"/>
  <c r="BL269" i="69"/>
  <c r="BI269" i="69"/>
  <c r="AF17" i="69"/>
  <c r="AG12" i="69"/>
  <c r="AA11" i="69" s="1"/>
  <c r="BR24" i="69"/>
  <c r="AF24" i="69"/>
  <c r="BU24" i="69"/>
  <c r="W41" i="69"/>
  <c r="BI51" i="69"/>
  <c r="BG74" i="69"/>
  <c r="BO85" i="69"/>
  <c r="BO81" i="69" s="1"/>
  <c r="BO79" i="69" s="1"/>
  <c r="BL108" i="69"/>
  <c r="BL116" i="69"/>
  <c r="BL147" i="69"/>
  <c r="BL165" i="69"/>
  <c r="BL193" i="69"/>
  <c r="BR200" i="69"/>
  <c r="BR199" i="69" s="1"/>
  <c r="AU257" i="69"/>
  <c r="BJ259" i="69"/>
  <c r="BI264" i="69"/>
  <c r="AR268" i="69"/>
  <c r="BV12" i="69"/>
  <c r="BV11" i="69" s="1"/>
  <c r="AT34" i="69"/>
  <c r="BD85" i="69"/>
  <c r="BD81" i="69" s="1"/>
  <c r="BD79" i="69" s="1"/>
  <c r="BH12" i="69"/>
  <c r="BH11" i="69" s="1"/>
  <c r="BH10" i="69" s="1"/>
  <c r="AS24" i="69"/>
  <c r="W40" i="69"/>
  <c r="CC81" i="69"/>
  <c r="BF184" i="69"/>
  <c r="BF183" i="69" s="1"/>
  <c r="BG228" i="69"/>
  <c r="BE257" i="69"/>
  <c r="CE257" i="69"/>
  <c r="BT12" i="69"/>
  <c r="BT11" i="69" s="1"/>
  <c r="BT107" i="69"/>
  <c r="BC126" i="69"/>
  <c r="BC125" i="69" s="1"/>
  <c r="BG126" i="69"/>
  <c r="BV126" i="69"/>
  <c r="BV125" i="69" s="1"/>
  <c r="BT140" i="69"/>
  <c r="BG142" i="69"/>
  <c r="BF139" i="69"/>
  <c r="BT164" i="69"/>
  <c r="BT163" i="69" s="1"/>
  <c r="BE184" i="69"/>
  <c r="BE183" i="69" s="1"/>
  <c r="BE181" i="69" s="1"/>
  <c r="BS184" i="69"/>
  <c r="BS183" i="69" s="1"/>
  <c r="BT259" i="69"/>
  <c r="CE259" i="69"/>
  <c r="CG259" i="69" s="1"/>
  <c r="AT47" i="69"/>
  <c r="AT44" i="69" s="1"/>
  <c r="W13" i="69"/>
  <c r="AT17" i="69"/>
  <c r="BT85" i="69"/>
  <c r="BT81" i="69" s="1"/>
  <c r="BB102" i="69"/>
  <c r="BL201" i="69"/>
  <c r="BL203" i="69"/>
  <c r="BT228" i="69"/>
  <c r="BT222" i="69" s="1"/>
  <c r="BH199" i="69"/>
  <c r="BL59" i="69"/>
  <c r="BK58" i="69"/>
  <c r="BB85" i="69"/>
  <c r="BB81" i="69" s="1"/>
  <c r="BB79" i="69" s="1"/>
  <c r="CE85" i="69"/>
  <c r="CG85" i="69" s="1"/>
  <c r="BL105" i="69"/>
  <c r="BK102" i="69"/>
  <c r="BY107" i="69"/>
  <c r="BS107" i="69"/>
  <c r="BH139" i="69"/>
  <c r="BT199" i="69"/>
  <c r="BT200" i="69"/>
  <c r="BD142" i="69"/>
  <c r="BD141" i="69" s="1"/>
  <c r="BD138" i="69" s="1"/>
  <c r="BE255" i="69"/>
  <c r="BE268" i="69"/>
  <c r="CE268" i="69"/>
  <c r="CG268" i="69" s="1"/>
  <c r="AT13" i="69"/>
  <c r="AS13" i="69"/>
  <c r="AR12" i="69"/>
  <c r="AC40" i="69"/>
  <c r="AE41" i="69"/>
  <c r="CC62" i="69"/>
  <c r="CC61" i="69"/>
  <c r="BK95" i="69"/>
  <c r="U12" i="69"/>
  <c r="U11" i="69" s="1"/>
  <c r="BT46" i="69"/>
  <c r="AU142" i="69"/>
  <c r="AU141" i="69" s="1"/>
  <c r="AU138" i="69" s="1"/>
  <c r="CD182" i="69"/>
  <c r="CD181" i="69"/>
  <c r="BL196" i="69"/>
  <c r="BK184" i="69"/>
  <c r="BT257" i="69"/>
  <c r="S12" i="69"/>
  <c r="S11" i="69" s="1"/>
  <c r="AQ12" i="69"/>
  <c r="BH85" i="69"/>
  <c r="BH81" i="69" s="1"/>
  <c r="BH79" i="69" s="1"/>
  <c r="BB142" i="69"/>
  <c r="BB141" i="69" s="1"/>
  <c r="BB138" i="69" s="1"/>
  <c r="AT142" i="69"/>
  <c r="AT141" i="69" s="1"/>
  <c r="AT138" i="69" s="1"/>
  <c r="AT137" i="69" s="1"/>
  <c r="CE142" i="69"/>
  <c r="CG142" i="69" s="1"/>
  <c r="CE140" i="69"/>
  <c r="BS164" i="69"/>
  <c r="BS163" i="69" s="1"/>
  <c r="BG184" i="69"/>
  <c r="AX184" i="69"/>
  <c r="BL229" i="69"/>
  <c r="BJ228" i="69"/>
  <c r="BJ222" i="69" s="1"/>
  <c r="CE228" i="69"/>
  <c r="CG228" i="69" s="1"/>
  <c r="BL255" i="69"/>
  <c r="BG268" i="69"/>
  <c r="BC268" i="69"/>
  <c r="BS268" i="69"/>
  <c r="AM12" i="69"/>
  <c r="AM11" i="69" s="1"/>
  <c r="W17" i="69"/>
  <c r="AS34" i="69"/>
  <c r="AT40" i="69"/>
  <c r="BE85" i="69"/>
  <c r="BE81" i="69" s="1"/>
  <c r="BE79" i="69" s="1"/>
  <c r="BF102" i="69"/>
  <c r="BD107" i="69"/>
  <c r="AP142" i="69"/>
  <c r="AP141" i="69" s="1"/>
  <c r="AP138" i="69" s="1"/>
  <c r="AP137" i="69" s="1"/>
  <c r="BC142" i="69"/>
  <c r="BC141" i="69" s="1"/>
  <c r="BC138" i="69" s="1"/>
  <c r="BT142" i="69"/>
  <c r="BT141" i="69" s="1"/>
  <c r="BT138" i="69" s="1"/>
  <c r="BE164" i="69"/>
  <c r="BE163" i="69" s="1"/>
  <c r="BE161" i="69" s="1"/>
  <c r="BD184" i="69"/>
  <c r="BD183" i="69" s="1"/>
  <c r="BD181" i="69" s="1"/>
  <c r="BT184" i="69"/>
  <c r="BT183" i="69" s="1"/>
  <c r="BL202" i="69"/>
  <c r="BO228" i="69"/>
  <c r="BO222" i="69" s="1"/>
  <c r="BL231" i="69"/>
  <c r="BL235" i="69"/>
  <c r="BC257" i="69"/>
  <c r="BY259" i="69"/>
  <c r="BY268" i="69"/>
  <c r="AK12" i="69"/>
  <c r="AK11" i="69" s="1"/>
  <c r="AO12" i="69"/>
  <c r="BL13" i="69"/>
  <c r="AS17" i="69"/>
  <c r="BL24" i="69"/>
  <c r="BS47" i="69"/>
  <c r="AW81" i="69"/>
  <c r="AW79" i="69" s="1"/>
  <c r="AW7" i="69" s="1"/>
  <c r="BF107" i="69"/>
  <c r="BB107" i="69"/>
  <c r="CE139" i="69"/>
  <c r="BS142" i="69"/>
  <c r="BS141" i="69" s="1"/>
  <c r="BS138" i="69" s="1"/>
  <c r="BB184" i="69"/>
  <c r="BB183" i="69" s="1"/>
  <c r="AY184" i="69"/>
  <c r="AY183" i="69" s="1"/>
  <c r="BR235" i="69"/>
  <c r="BE259" i="69"/>
  <c r="BB259" i="69"/>
  <c r="BV257" i="69"/>
  <c r="BV268" i="69"/>
  <c r="AS47" i="69"/>
  <c r="AS44" i="69" s="1"/>
  <c r="CD81" i="69"/>
  <c r="P6" i="1"/>
  <c r="P69" i="1"/>
  <c r="O69" i="1"/>
  <c r="O5" i="1" s="1"/>
  <c r="P110" i="1"/>
  <c r="P116" i="1"/>
  <c r="P18" i="1"/>
  <c r="BA6" i="1" l="1"/>
  <c r="BA5" i="1" s="1"/>
  <c r="O4" i="1"/>
  <c r="AJ4" i="1"/>
  <c r="BG32" i="2"/>
  <c r="BG5" i="2" s="1"/>
  <c r="Q5" i="2"/>
  <c r="BK5" i="2"/>
  <c r="V5" i="1"/>
  <c r="BA151" i="1"/>
  <c r="CA245" i="69"/>
  <c r="CA247" i="69"/>
  <c r="CA246" i="69" s="1"/>
  <c r="CA243" i="69" s="1"/>
  <c r="CG245" i="69"/>
  <c r="CG247" i="69"/>
  <c r="CG246" i="69" s="1"/>
  <c r="CG243" i="69" s="1"/>
  <c r="CG175" i="69"/>
  <c r="CG174" i="69" s="1"/>
  <c r="CE174" i="69"/>
  <c r="V4" i="1"/>
  <c r="AD5" i="2"/>
  <c r="BA109" i="1"/>
  <c r="AY88" i="1"/>
  <c r="Z5" i="2"/>
  <c r="AZ116" i="1"/>
  <c r="AR5" i="1"/>
  <c r="AN5" i="1"/>
  <c r="AN4" i="1" s="1"/>
  <c r="AP32" i="2"/>
  <c r="AP5" i="2" s="1"/>
  <c r="AM5" i="2"/>
  <c r="AK5" i="1"/>
  <c r="BE32" i="2"/>
  <c r="AQ5" i="1"/>
  <c r="AQ4" i="1" s="1"/>
  <c r="Z5" i="1"/>
  <c r="AG5" i="1"/>
  <c r="AG4" i="1" s="1"/>
  <c r="AQ5" i="2"/>
  <c r="AP75" i="1"/>
  <c r="BD75" i="1"/>
  <c r="AY116" i="1"/>
  <c r="AX109" i="1"/>
  <c r="AB4" i="1"/>
  <c r="BF5" i="1"/>
  <c r="BF4" i="1" s="1"/>
  <c r="AB7" i="2"/>
  <c r="AA6" i="2"/>
  <c r="AZ88" i="1"/>
  <c r="AT22" i="2"/>
  <c r="AI5" i="2"/>
  <c r="AK109" i="1"/>
  <c r="BD109" i="1" s="1"/>
  <c r="AT109" i="1"/>
  <c r="AU109" i="1" s="1"/>
  <c r="W4" i="1"/>
  <c r="AC32" i="2"/>
  <c r="AC5" i="2" s="1"/>
  <c r="BE6" i="2"/>
  <c r="BF7" i="2"/>
  <c r="AY18" i="1"/>
  <c r="AW109" i="1"/>
  <c r="AI4" i="1"/>
  <c r="AV109" i="1"/>
  <c r="AV4" i="1" s="1"/>
  <c r="AK151" i="1"/>
  <c r="BD151" i="1" s="1"/>
  <c r="AP116" i="1"/>
  <c r="AH109" i="1"/>
  <c r="AP109" i="1" s="1"/>
  <c r="AA60" i="1"/>
  <c r="BD18" i="1"/>
  <c r="AP18" i="1"/>
  <c r="AR22" i="2"/>
  <c r="AR6" i="2" s="1"/>
  <c r="AC5" i="1"/>
  <c r="AD5" i="1"/>
  <c r="AO109" i="1"/>
  <c r="AO4" i="1" s="1"/>
  <c r="U142" i="1"/>
  <c r="Y109" i="1"/>
  <c r="AR109" i="1"/>
  <c r="AY110" i="1"/>
  <c r="AR41" i="2"/>
  <c r="AR32" i="2" s="1"/>
  <c r="AO32" i="2"/>
  <c r="AT32" i="2" s="1"/>
  <c r="AT41" i="2"/>
  <c r="AF5" i="1"/>
  <c r="S109" i="1"/>
  <c r="U109" i="1" s="1"/>
  <c r="AW5" i="1"/>
  <c r="AB22" i="2"/>
  <c r="BB5" i="2"/>
  <c r="X4" i="1"/>
  <c r="BU228" i="69"/>
  <c r="BU222" i="69" s="1"/>
  <c r="AT6" i="2"/>
  <c r="AP60" i="1"/>
  <c r="AT151" i="1"/>
  <c r="AU151" i="1" s="1"/>
  <c r="AU163" i="1"/>
  <c r="AK5" i="2"/>
  <c r="BI6" i="2"/>
  <c r="AM5" i="1"/>
  <c r="BD6" i="1"/>
  <c r="AP6" i="1"/>
  <c r="T151" i="1"/>
  <c r="U151" i="1" s="1"/>
  <c r="U152" i="1"/>
  <c r="AY32" i="2"/>
  <c r="BJ32" i="2" s="1"/>
  <c r="BJ41" i="2"/>
  <c r="T6" i="2"/>
  <c r="BI41" i="2"/>
  <c r="BF41" i="2"/>
  <c r="BC32" i="2"/>
  <c r="AX5" i="1"/>
  <c r="AY75" i="1"/>
  <c r="AZ60" i="1"/>
  <c r="AS5" i="1"/>
  <c r="T41" i="2"/>
  <c r="S32" i="2"/>
  <c r="T32" i="2" s="1"/>
  <c r="AU75" i="1"/>
  <c r="AT5" i="1"/>
  <c r="AF4" i="1"/>
  <c r="Z109" i="1"/>
  <c r="AA116" i="1"/>
  <c r="U18" i="1"/>
  <c r="T5" i="1"/>
  <c r="BJ7" i="2"/>
  <c r="AY6" i="2"/>
  <c r="BI33" i="2"/>
  <c r="BH32" i="2"/>
  <c r="BH5" i="2" s="1"/>
  <c r="P88" i="1"/>
  <c r="P5" i="1" s="1"/>
  <c r="AY47" i="69"/>
  <c r="AY44" i="69" s="1"/>
  <c r="BL126" i="69"/>
  <c r="BF101" i="69"/>
  <c r="BF99" i="69" s="1"/>
  <c r="BF98" i="69" s="1"/>
  <c r="BK63" i="69"/>
  <c r="BK61" i="69" s="1"/>
  <c r="BL61" i="69" s="1"/>
  <c r="BL12" i="69"/>
  <c r="CC99" i="69"/>
  <c r="CC98" i="69" s="1"/>
  <c r="BS101" i="69"/>
  <c r="BS99" i="69" s="1"/>
  <c r="BS98" i="69" s="1"/>
  <c r="AP11" i="69"/>
  <c r="AP8" i="69" s="1"/>
  <c r="CE46" i="69"/>
  <c r="CG46" i="69" s="1"/>
  <c r="CH228" i="69"/>
  <c r="CH222" i="69" s="1"/>
  <c r="CE45" i="69"/>
  <c r="CG45" i="69" s="1"/>
  <c r="CE44" i="69"/>
  <c r="CG44" i="69" s="1"/>
  <c r="BH101" i="69"/>
  <c r="BH99" i="69" s="1"/>
  <c r="BH98" i="69" s="1"/>
  <c r="BD101" i="69"/>
  <c r="BD99" i="69" s="1"/>
  <c r="BD137" i="69" s="1"/>
  <c r="BK125" i="69"/>
  <c r="BL125" i="69" s="1"/>
  <c r="AZ12" i="69"/>
  <c r="AZ11" i="69" s="1"/>
  <c r="AZ7" i="69" s="1"/>
  <c r="BI101" i="69"/>
  <c r="BI99" i="69" s="1"/>
  <c r="BI98" i="69" s="1"/>
  <c r="BK73" i="69"/>
  <c r="BK71" i="69" s="1"/>
  <c r="BL71" i="69" s="1"/>
  <c r="BU268" i="69"/>
  <c r="BU258" i="69" s="1"/>
  <c r="BU254" i="69" s="1"/>
  <c r="BU253" i="69" s="1"/>
  <c r="AE12" i="69"/>
  <c r="AV11" i="69"/>
  <c r="AV8" i="69" s="1"/>
  <c r="AV7" i="69" s="1"/>
  <c r="W12" i="69"/>
  <c r="CE11" i="69"/>
  <c r="CG11" i="69" s="1"/>
  <c r="BS220" i="69"/>
  <c r="BF258" i="69"/>
  <c r="BF254" i="69" s="1"/>
  <c r="BF253" i="69" s="1"/>
  <c r="BG46" i="69"/>
  <c r="CA46" i="69" s="1"/>
  <c r="BR268" i="69"/>
  <c r="BR258" i="69" s="1"/>
  <c r="BR254" i="69" s="1"/>
  <c r="BR253" i="69" s="1"/>
  <c r="BV258" i="69"/>
  <c r="BV254" i="69" s="1"/>
  <c r="BV253" i="69" s="1"/>
  <c r="BR101" i="69"/>
  <c r="BR99" i="69" s="1"/>
  <c r="BR98" i="69" s="1"/>
  <c r="AV258" i="69"/>
  <c r="AV254" i="69" s="1"/>
  <c r="AV253" i="69" s="1"/>
  <c r="BG81" i="69"/>
  <c r="CA81" i="69" s="1"/>
  <c r="BR257" i="69"/>
  <c r="AV101" i="69"/>
  <c r="AV99" i="69" s="1"/>
  <c r="AV98" i="69" s="1"/>
  <c r="BE101" i="69"/>
  <c r="BE99" i="69" s="1"/>
  <c r="BE137" i="69" s="1"/>
  <c r="AU137" i="69"/>
  <c r="BU245" i="69"/>
  <c r="BU243" i="69"/>
  <c r="BO181" i="69"/>
  <c r="BS258" i="69"/>
  <c r="BS254" i="69" s="1"/>
  <c r="BS253" i="69" s="1"/>
  <c r="BC258" i="69"/>
  <c r="BC254" i="69" s="1"/>
  <c r="BC253" i="69" s="1"/>
  <c r="AR258" i="69"/>
  <c r="AR254" i="69" s="1"/>
  <c r="AT254" i="69" s="1"/>
  <c r="BI47" i="69"/>
  <c r="AC11" i="69"/>
  <c r="AC8" i="69" s="1"/>
  <c r="AE8" i="69" s="1"/>
  <c r="BL259" i="69"/>
  <c r="BB258" i="69"/>
  <c r="BB254" i="69" s="1"/>
  <c r="BB253" i="69" s="1"/>
  <c r="AO11" i="69"/>
  <c r="AO8" i="69" s="1"/>
  <c r="AO7" i="69" s="1"/>
  <c r="AO5" i="69" s="1"/>
  <c r="BL257" i="69"/>
  <c r="CG139" i="69"/>
  <c r="CG140" i="69"/>
  <c r="CG257" i="69"/>
  <c r="CG255" i="69"/>
  <c r="BR243" i="69"/>
  <c r="BR245" i="69"/>
  <c r="BJ11" i="69"/>
  <c r="BJ10" i="69" s="1"/>
  <c r="BL10" i="69" s="1"/>
  <c r="BO220" i="69"/>
  <c r="AU11" i="69"/>
  <c r="AU8" i="69" s="1"/>
  <c r="AU7" i="69" s="1"/>
  <c r="BT101" i="69"/>
  <c r="BT100" i="69" s="1"/>
  <c r="BT221" i="69"/>
  <c r="BT220" i="69"/>
  <c r="BT258" i="69"/>
  <c r="BT254" i="69" s="1"/>
  <c r="BT253" i="69" s="1"/>
  <c r="BL139" i="69"/>
  <c r="BV101" i="69"/>
  <c r="BV99" i="69" s="1"/>
  <c r="BV98" i="69" s="1"/>
  <c r="BU101" i="69"/>
  <c r="BU99" i="69" s="1"/>
  <c r="BU98" i="69" s="1"/>
  <c r="BI223" i="69"/>
  <c r="BF224" i="69"/>
  <c r="CE222" i="69"/>
  <c r="CG222" i="69" s="1"/>
  <c r="BG183" i="69"/>
  <c r="CA183" i="69" s="1"/>
  <c r="CA184" i="69"/>
  <c r="CE141" i="69"/>
  <c r="BG222" i="69"/>
  <c r="CA228" i="69"/>
  <c r="CB85" i="69"/>
  <c r="CE125" i="69"/>
  <c r="CG125" i="69" s="1"/>
  <c r="CB47" i="69"/>
  <c r="CB175" i="69"/>
  <c r="CB174" i="69" s="1"/>
  <c r="CB202" i="69"/>
  <c r="CB82" i="69"/>
  <c r="BH8" i="69"/>
  <c r="BH7" i="69" s="1"/>
  <c r="CE201" i="69"/>
  <c r="CG201" i="69" s="1"/>
  <c r="CE212" i="69"/>
  <c r="CE81" i="69"/>
  <c r="CE79" i="69" s="1"/>
  <c r="CG79" i="69" s="1"/>
  <c r="BG73" i="69"/>
  <c r="CA74" i="69"/>
  <c r="BG11" i="69"/>
  <c r="CA12" i="69"/>
  <c r="CB142" i="69"/>
  <c r="CE183" i="69"/>
  <c r="CE182" i="69" s="1"/>
  <c r="CB64" i="69"/>
  <c r="BO10" i="69"/>
  <c r="BG237" i="69"/>
  <c r="BG212" i="69"/>
  <c r="CA213" i="69"/>
  <c r="BG174" i="69"/>
  <c r="CA175" i="69"/>
  <c r="CA174" i="69" s="1"/>
  <c r="CB268" i="69"/>
  <c r="BG258" i="69"/>
  <c r="CA268" i="69"/>
  <c r="BG125" i="69"/>
  <c r="CA125" i="69" s="1"/>
  <c r="CA126" i="69"/>
  <c r="CB12" i="69"/>
  <c r="CB257" i="69"/>
  <c r="CB140" i="69"/>
  <c r="CB184" i="69"/>
  <c r="CB213" i="69"/>
  <c r="CB255" i="69"/>
  <c r="CB139" i="69"/>
  <c r="CB40" i="69"/>
  <c r="CB74" i="69"/>
  <c r="CB58" i="69"/>
  <c r="BG246" i="69"/>
  <c r="CE206" i="69"/>
  <c r="CG206" i="69" s="1"/>
  <c r="BG206" i="69"/>
  <c r="CA207" i="69"/>
  <c r="BG201" i="69"/>
  <c r="CA201" i="69" s="1"/>
  <c r="CA202" i="69"/>
  <c r="CE73" i="69"/>
  <c r="CG73" i="69" s="1"/>
  <c r="CB259" i="69"/>
  <c r="BG163" i="69"/>
  <c r="CB126" i="69"/>
  <c r="CB228" i="69"/>
  <c r="CE163" i="69"/>
  <c r="CB95" i="69"/>
  <c r="CB223" i="69"/>
  <c r="CB207" i="69"/>
  <c r="CE63" i="69"/>
  <c r="CG63" i="69" s="1"/>
  <c r="BG141" i="69"/>
  <c r="CA142" i="69"/>
  <c r="BG63" i="69"/>
  <c r="CA64" i="69"/>
  <c r="BL268" i="69"/>
  <c r="BY101" i="69"/>
  <c r="BY125" i="69"/>
  <c r="BY141" i="69"/>
  <c r="BY174" i="69"/>
  <c r="BY201" i="69"/>
  <c r="BY199" i="69" s="1"/>
  <c r="BY183" i="69"/>
  <c r="BY182" i="69" s="1"/>
  <c r="BY246" i="69"/>
  <c r="BY63" i="69"/>
  <c r="BY61" i="69" s="1"/>
  <c r="BY163" i="69"/>
  <c r="BY212" i="69"/>
  <c r="BY237" i="69"/>
  <c r="BY206" i="69"/>
  <c r="BY73" i="69"/>
  <c r="BY71" i="69" s="1"/>
  <c r="AA12" i="69"/>
  <c r="AY12" i="69"/>
  <c r="BC182" i="69"/>
  <c r="BL140" i="69"/>
  <c r="BR228" i="69"/>
  <c r="BR222" i="69" s="1"/>
  <c r="BK199" i="69"/>
  <c r="BL199" i="69" s="1"/>
  <c r="BL163" i="69"/>
  <c r="BY11" i="69"/>
  <c r="BR12" i="69"/>
  <c r="BR11" i="69" s="1"/>
  <c r="BR8" i="69" s="1"/>
  <c r="BS79" i="69"/>
  <c r="AD7" i="69"/>
  <c r="BE7" i="69"/>
  <c r="BF7" i="69"/>
  <c r="BH258" i="69"/>
  <c r="BH254" i="69" s="1"/>
  <c r="BH253" i="69" s="1"/>
  <c r="BC101" i="69"/>
  <c r="BC99" i="69" s="1"/>
  <c r="BC98" i="69" s="1"/>
  <c r="BY222" i="69"/>
  <c r="V7" i="69"/>
  <c r="BD7" i="69"/>
  <c r="BY46" i="69"/>
  <c r="BB7" i="69"/>
  <c r="BV162" i="69"/>
  <c r="BD258" i="69"/>
  <c r="BD254" i="69" s="1"/>
  <c r="BD253" i="69" s="1"/>
  <c r="AQ11" i="69"/>
  <c r="AQ8" i="69" s="1"/>
  <c r="AQ7" i="69" s="1"/>
  <c r="AQ5" i="69" s="1"/>
  <c r="BJ258" i="69"/>
  <c r="BJ254" i="69" s="1"/>
  <c r="BC7" i="69"/>
  <c r="BI12" i="69"/>
  <c r="BH181" i="69"/>
  <c r="BH137" i="69" s="1"/>
  <c r="BK258" i="69"/>
  <c r="BK254" i="69" s="1"/>
  <c r="BK253" i="69" s="1"/>
  <c r="BY81" i="69"/>
  <c r="BL164" i="69"/>
  <c r="BL212" i="69"/>
  <c r="P8" i="69"/>
  <c r="BA8" i="69"/>
  <c r="BA7" i="69"/>
  <c r="BB101" i="69"/>
  <c r="BB99" i="69" s="1"/>
  <c r="BB98" i="69" s="1"/>
  <c r="Q8" i="69"/>
  <c r="Q7" i="69"/>
  <c r="BJ81" i="69"/>
  <c r="BJ79" i="69" s="1"/>
  <c r="BL85" i="69"/>
  <c r="CE258" i="69"/>
  <c r="AY255" i="69"/>
  <c r="AY268" i="69"/>
  <c r="AE40" i="69"/>
  <c r="BG101" i="69"/>
  <c r="BU47" i="69"/>
  <c r="BR237" i="69"/>
  <c r="BO258" i="69"/>
  <c r="BO254" i="69" s="1"/>
  <c r="BO253" i="69" s="1"/>
  <c r="AY101" i="69"/>
  <c r="AY99" i="69" s="1"/>
  <c r="BK161" i="69"/>
  <c r="BL161" i="69" s="1"/>
  <c r="BO101" i="69"/>
  <c r="BO99" i="69" s="1"/>
  <c r="BO98" i="69" s="1"/>
  <c r="CD10" i="69"/>
  <c r="CD8" i="69"/>
  <c r="BL247" i="69"/>
  <c r="BK246" i="69"/>
  <c r="BL223" i="69"/>
  <c r="BK222" i="69"/>
  <c r="BK220" i="69" s="1"/>
  <c r="BR47" i="69"/>
  <c r="W11" i="69"/>
  <c r="T7" i="69"/>
  <c r="T8" i="69"/>
  <c r="W8" i="69" s="1"/>
  <c r="BV181" i="69"/>
  <c r="BV182" i="69"/>
  <c r="Y5" i="1"/>
  <c r="AA5" i="1" s="1"/>
  <c r="BV221" i="69"/>
  <c r="BV220" i="69"/>
  <c r="X12" i="69"/>
  <c r="X11" i="69" s="1"/>
  <c r="X7" i="69" s="1"/>
  <c r="BF208" i="69"/>
  <c r="BI207" i="69"/>
  <c r="BU142" i="69"/>
  <c r="BU141" i="69" s="1"/>
  <c r="BU138" i="69" s="1"/>
  <c r="BU139" i="69"/>
  <c r="AL8" i="69"/>
  <c r="AL7" i="69"/>
  <c r="BV46" i="69"/>
  <c r="AB8" i="69"/>
  <c r="AB7" i="69"/>
  <c r="BJ141" i="69"/>
  <c r="BL142" i="69"/>
  <c r="AX7" i="69"/>
  <c r="AX5" i="69" s="1"/>
  <c r="AJ8" i="69"/>
  <c r="AJ7" i="69"/>
  <c r="BU257" i="69"/>
  <c r="AN11" i="69"/>
  <c r="AN8" i="69" s="1"/>
  <c r="AN7" i="69" s="1"/>
  <c r="AN5" i="69" s="1"/>
  <c r="Z8" i="69"/>
  <c r="Z7" i="69"/>
  <c r="R8" i="69"/>
  <c r="R7" i="69"/>
  <c r="Y151" i="1"/>
  <c r="AA163" i="1"/>
  <c r="BI259" i="69"/>
  <c r="BI257" i="69"/>
  <c r="BJ101" i="69"/>
  <c r="BJ99" i="69" s="1"/>
  <c r="BJ98" i="69" s="1"/>
  <c r="BL107" i="69"/>
  <c r="BR142" i="69"/>
  <c r="BR141" i="69" s="1"/>
  <c r="BR138" i="69" s="1"/>
  <c r="BR139" i="69"/>
  <c r="AV181" i="69"/>
  <c r="AV182" i="69"/>
  <c r="AF12" i="69"/>
  <c r="AF11" i="69" s="1"/>
  <c r="AY257" i="69"/>
  <c r="AY259" i="69"/>
  <c r="Y7" i="69"/>
  <c r="Y8" i="69"/>
  <c r="BO7" i="69"/>
  <c r="BJ181" i="69"/>
  <c r="BJ182" i="69"/>
  <c r="BI182" i="69" s="1"/>
  <c r="BI268" i="69"/>
  <c r="BI255" i="69"/>
  <c r="BI142" i="69"/>
  <c r="BI141" i="69" s="1"/>
  <c r="BI138" i="69" s="1"/>
  <c r="BI139" i="69"/>
  <c r="BU12" i="69"/>
  <c r="BU11" i="69" s="1"/>
  <c r="BU8" i="69" s="1"/>
  <c r="AG11" i="69"/>
  <c r="BT79" i="69"/>
  <c r="BT80" i="69"/>
  <c r="BT8" i="69"/>
  <c r="BT10" i="69"/>
  <c r="BS182" i="69"/>
  <c r="BR182" i="69" s="1"/>
  <c r="BS181" i="69"/>
  <c r="BF182" i="69"/>
  <c r="BF181" i="69"/>
  <c r="BS10" i="69"/>
  <c r="BS8" i="69"/>
  <c r="CC80" i="69"/>
  <c r="CC79" i="69"/>
  <c r="CC7" i="69" s="1"/>
  <c r="BT162" i="69"/>
  <c r="BT161" i="69"/>
  <c r="AY181" i="69"/>
  <c r="AY182" i="69"/>
  <c r="BV80" i="69"/>
  <c r="BV79" i="69"/>
  <c r="BS46" i="69"/>
  <c r="BT181" i="69"/>
  <c r="BT182" i="69"/>
  <c r="S7" i="69"/>
  <c r="S8" i="69"/>
  <c r="BB181" i="69"/>
  <c r="BB137" i="69" s="1"/>
  <c r="BB182" i="69"/>
  <c r="AK8" i="69"/>
  <c r="AK7" i="69"/>
  <c r="BY258" i="69"/>
  <c r="BJ220" i="69"/>
  <c r="BL184" i="69"/>
  <c r="BK183" i="69"/>
  <c r="AR11" i="69"/>
  <c r="AT12" i="69"/>
  <c r="AT11" i="69" s="1"/>
  <c r="AT8" i="69" s="1"/>
  <c r="AT7" i="69" s="1"/>
  <c r="AT5" i="69" s="1"/>
  <c r="AS12" i="69"/>
  <c r="AS11" i="69" s="1"/>
  <c r="AS8" i="69" s="1"/>
  <c r="AS7" i="69" s="1"/>
  <c r="AS5" i="69" s="1"/>
  <c r="BE258" i="69"/>
  <c r="BE254" i="69" s="1"/>
  <c r="AW5" i="69"/>
  <c r="AM7" i="69"/>
  <c r="AM8" i="69"/>
  <c r="BS161" i="69"/>
  <c r="BS162" i="69"/>
  <c r="BV8" i="69"/>
  <c r="BV10" i="69"/>
  <c r="BL228" i="69"/>
  <c r="BL102" i="69"/>
  <c r="BK101" i="69"/>
  <c r="BL58" i="69"/>
  <c r="BK11" i="69"/>
  <c r="U8" i="69"/>
  <c r="U7" i="69"/>
  <c r="BL95" i="69"/>
  <c r="BK81" i="69"/>
  <c r="BC137" i="69"/>
  <c r="CD79" i="69"/>
  <c r="CD80" i="69"/>
  <c r="P109" i="1"/>
  <c r="BG10" i="69" l="1"/>
  <c r="CA10" i="69" s="1"/>
  <c r="AR5" i="2"/>
  <c r="AR4" i="1"/>
  <c r="BA4" i="1"/>
  <c r="AW4" i="1"/>
  <c r="AO5" i="2"/>
  <c r="AT5" i="2" s="1"/>
  <c r="AK4" i="1"/>
  <c r="AC4" i="1"/>
  <c r="AD4" i="1"/>
  <c r="AH4" i="1"/>
  <c r="BF6" i="2"/>
  <c r="BE5" i="2"/>
  <c r="S4" i="1"/>
  <c r="AA5" i="2"/>
  <c r="AB5" i="2" s="1"/>
  <c r="AB6" i="2"/>
  <c r="AY109" i="1"/>
  <c r="BI32" i="2"/>
  <c r="BF32" i="2"/>
  <c r="BC5" i="2"/>
  <c r="BF5" i="2" s="1"/>
  <c r="AY5" i="2"/>
  <c r="BJ5" i="2" s="1"/>
  <c r="BJ6" i="2"/>
  <c r="AP5" i="1"/>
  <c r="AM4" i="1"/>
  <c r="BD5" i="1"/>
  <c r="T4" i="1"/>
  <c r="U4" i="1" s="1"/>
  <c r="U5" i="1"/>
  <c r="AS4" i="1"/>
  <c r="AZ4" i="1" s="1"/>
  <c r="AZ5" i="1"/>
  <c r="S5" i="2"/>
  <c r="T5" i="2" s="1"/>
  <c r="AA109" i="1"/>
  <c r="Z4" i="1"/>
  <c r="AY5" i="1"/>
  <c r="AX4" i="1"/>
  <c r="AY4" i="1" s="1"/>
  <c r="AU5" i="1"/>
  <c r="AT4" i="1"/>
  <c r="AU4" i="1" s="1"/>
  <c r="BV100" i="69"/>
  <c r="CE10" i="69"/>
  <c r="BS100" i="69"/>
  <c r="BR100" i="69" s="1"/>
  <c r="BL73" i="69"/>
  <c r="BK62" i="69"/>
  <c r="BL62" i="69" s="1"/>
  <c r="AY11" i="69"/>
  <c r="AY8" i="69" s="1"/>
  <c r="AY7" i="69" s="1"/>
  <c r="AZ8" i="69"/>
  <c r="BG181" i="69"/>
  <c r="CA181" i="69" s="1"/>
  <c r="W7" i="69"/>
  <c r="BG79" i="69"/>
  <c r="CA79" i="69" s="1"/>
  <c r="BL63" i="69"/>
  <c r="BG182" i="69"/>
  <c r="CA182" i="69" s="1"/>
  <c r="CE8" i="69"/>
  <c r="BJ8" i="69"/>
  <c r="BJ7" i="69" s="1"/>
  <c r="CE162" i="69"/>
  <c r="CG162" i="69" s="1"/>
  <c r="BY161" i="69"/>
  <c r="CB161" i="69" s="1"/>
  <c r="AR253" i="69"/>
  <c r="AT253" i="69" s="1"/>
  <c r="BO137" i="69"/>
  <c r="BO5" i="69" s="1"/>
  <c r="AU5" i="69"/>
  <c r="AE11" i="69"/>
  <c r="BT99" i="69"/>
  <c r="BT98" i="69" s="1"/>
  <c r="AC7" i="69"/>
  <c r="AE7" i="69" s="1"/>
  <c r="BI11" i="69"/>
  <c r="BI8" i="69" s="1"/>
  <c r="BI7" i="69" s="1"/>
  <c r="BY221" i="69"/>
  <c r="BR220" i="69"/>
  <c r="BR137" i="69" s="1"/>
  <c r="BY99" i="69"/>
  <c r="BY98" i="69" s="1"/>
  <c r="BY100" i="69"/>
  <c r="CB100" i="69" s="1"/>
  <c r="BY62" i="69"/>
  <c r="CB62" i="69" s="1"/>
  <c r="BR7" i="69"/>
  <c r="AY137" i="69"/>
  <c r="CG182" i="69"/>
  <c r="CH182" i="69"/>
  <c r="CE80" i="69"/>
  <c r="CG81" i="69"/>
  <c r="CE138" i="69"/>
  <c r="CG138" i="69" s="1"/>
  <c r="CG141" i="69"/>
  <c r="CE254" i="69"/>
  <c r="CG254" i="69" s="1"/>
  <c r="CG258" i="69"/>
  <c r="CE161" i="69"/>
  <c r="CG161" i="69" s="1"/>
  <c r="CG163" i="69"/>
  <c r="CE210" i="69"/>
  <c r="CG212" i="69"/>
  <c r="CE181" i="69"/>
  <c r="CG181" i="69" s="1"/>
  <c r="CG183" i="69"/>
  <c r="BY162" i="69"/>
  <c r="CB162" i="69" s="1"/>
  <c r="AY258" i="69"/>
  <c r="AY254" i="69" s="1"/>
  <c r="AY253" i="69" s="1"/>
  <c r="BL258" i="69"/>
  <c r="BI222" i="69"/>
  <c r="BI220" i="69" s="1"/>
  <c r="BF223" i="69"/>
  <c r="CB81" i="69"/>
  <c r="CB73" i="69"/>
  <c r="CB212" i="69"/>
  <c r="CE62" i="69"/>
  <c r="CG62" i="69" s="1"/>
  <c r="CE61" i="69"/>
  <c r="CG61" i="69" s="1"/>
  <c r="BG243" i="69"/>
  <c r="BG245" i="69"/>
  <c r="CB11" i="69"/>
  <c r="CB199" i="69"/>
  <c r="CB206" i="69"/>
  <c r="CB183" i="69"/>
  <c r="CE72" i="69"/>
  <c r="CE71" i="69"/>
  <c r="CG71" i="69" s="1"/>
  <c r="BG200" i="69"/>
  <c r="CA206" i="69"/>
  <c r="BG254" i="69"/>
  <c r="CA258" i="69"/>
  <c r="BG8" i="69"/>
  <c r="CA8" i="69" s="1"/>
  <c r="CA11" i="69"/>
  <c r="CB61" i="69"/>
  <c r="CB182" i="69"/>
  <c r="CB71" i="69"/>
  <c r="CB201" i="69"/>
  <c r="CB141" i="69"/>
  <c r="BG161" i="69"/>
  <c r="CA161" i="69" s="1"/>
  <c r="CA163" i="69"/>
  <c r="BG210" i="69"/>
  <c r="CA212" i="69"/>
  <c r="CB258" i="69"/>
  <c r="BG99" i="69"/>
  <c r="CA99" i="69" s="1"/>
  <c r="CB222" i="69"/>
  <c r="CB163" i="69"/>
  <c r="CB63" i="69"/>
  <c r="CB125" i="69"/>
  <c r="BG71" i="69"/>
  <c r="CA73" i="69"/>
  <c r="CE199" i="69"/>
  <c r="CE200" i="69"/>
  <c r="BG220" i="69"/>
  <c r="CA222" i="69"/>
  <c r="BG138" i="69"/>
  <c r="CA138" i="69" s="1"/>
  <c r="CA141" i="69"/>
  <c r="BY10" i="69"/>
  <c r="BU10" i="69" s="1"/>
  <c r="BY8" i="69"/>
  <c r="CB46" i="69"/>
  <c r="BG61" i="69"/>
  <c r="CA61" i="69" s="1"/>
  <c r="CA63" i="69"/>
  <c r="BG62" i="69"/>
  <c r="CA62" i="69" s="1"/>
  <c r="BY79" i="69"/>
  <c r="BY72" i="69"/>
  <c r="BU237" i="69"/>
  <c r="BU220" i="69" s="1"/>
  <c r="BU137" i="69" s="1"/>
  <c r="BY245" i="69"/>
  <c r="BY243" i="69"/>
  <c r="BY254" i="69"/>
  <c r="BY220" i="69"/>
  <c r="BY181" i="69"/>
  <c r="BU182" i="69"/>
  <c r="BY200" i="69"/>
  <c r="BY210" i="69"/>
  <c r="BY138" i="69"/>
  <c r="P4" i="1"/>
  <c r="BD5" i="69"/>
  <c r="BL222" i="69"/>
  <c r="BT137" i="69"/>
  <c r="BB5" i="69"/>
  <c r="BI10" i="69"/>
  <c r="BC5" i="69"/>
  <c r="BR10" i="69"/>
  <c r="BU7" i="69"/>
  <c r="BY80" i="69"/>
  <c r="BS137" i="69"/>
  <c r="BV7" i="69"/>
  <c r="BI258" i="69"/>
  <c r="BI254" i="69" s="1"/>
  <c r="BI253" i="69" s="1"/>
  <c r="BS7" i="69"/>
  <c r="BK243" i="69"/>
  <c r="BL243" i="69" s="1"/>
  <c r="BL246" i="69"/>
  <c r="BK245" i="69"/>
  <c r="BL245" i="69" s="1"/>
  <c r="X8" i="69"/>
  <c r="BV137" i="69"/>
  <c r="CD100" i="69"/>
  <c r="CD99" i="69"/>
  <c r="BH5" i="69"/>
  <c r="BJ138" i="69"/>
  <c r="BJ137" i="69" s="1"/>
  <c r="BL141" i="69"/>
  <c r="BI206" i="69"/>
  <c r="BF207" i="69"/>
  <c r="AA151" i="1"/>
  <c r="Y4" i="1"/>
  <c r="AA4" i="1" s="1"/>
  <c r="AA8" i="69"/>
  <c r="AG7" i="69"/>
  <c r="AA7" i="69"/>
  <c r="AG8" i="69"/>
  <c r="BT7" i="69"/>
  <c r="AV137" i="69"/>
  <c r="AV5" i="69" s="1"/>
  <c r="AF7" i="69"/>
  <c r="AF8" i="69"/>
  <c r="BJ253" i="69"/>
  <c r="BL253" i="69" s="1"/>
  <c r="BL254" i="69"/>
  <c r="BL11" i="69"/>
  <c r="BK8" i="69"/>
  <c r="BL81" i="69"/>
  <c r="BK79" i="69"/>
  <c r="AR8" i="69"/>
  <c r="BK181" i="69"/>
  <c r="BK182" i="69"/>
  <c r="BL183" i="69"/>
  <c r="CE99" i="69"/>
  <c r="CG99" i="69" s="1"/>
  <c r="CE100" i="69"/>
  <c r="BL220" i="69"/>
  <c r="BK99" i="69"/>
  <c r="BL101" i="69"/>
  <c r="BR162" i="69"/>
  <c r="AP7" i="69"/>
  <c r="AP5" i="69" s="1"/>
  <c r="BE253" i="69"/>
  <c r="BE5" i="69" s="1"/>
  <c r="CD7" i="69"/>
  <c r="AP4" i="1" l="1"/>
  <c r="BD4" i="1"/>
  <c r="BI5" i="2"/>
  <c r="AS253" i="69"/>
  <c r="CH10" i="69"/>
  <c r="CG10" i="69"/>
  <c r="CG8" i="69"/>
  <c r="CH162" i="69"/>
  <c r="BR5" i="69"/>
  <c r="BU221" i="69"/>
  <c r="BU162" i="69"/>
  <c r="CE253" i="69"/>
  <c r="CG253" i="69" s="1"/>
  <c r="BU100" i="69"/>
  <c r="CB99" i="69"/>
  <c r="BG98" i="69"/>
  <c r="CA98" i="69" s="1"/>
  <c r="AY5" i="69"/>
  <c r="CE7" i="69"/>
  <c r="CG7" i="69" s="1"/>
  <c r="CG210" i="69"/>
  <c r="CG100" i="69"/>
  <c r="CH100" i="69"/>
  <c r="CG80" i="69"/>
  <c r="CH80" i="69"/>
  <c r="CG200" i="69"/>
  <c r="CG199" i="69"/>
  <c r="CG72" i="69"/>
  <c r="CH72" i="69"/>
  <c r="BU5" i="69"/>
  <c r="BY7" i="69"/>
  <c r="CB7" i="69" s="1"/>
  <c r="CB210" i="69"/>
  <c r="CB200" i="69"/>
  <c r="CB181" i="69"/>
  <c r="CB254" i="69"/>
  <c r="CB72" i="69"/>
  <c r="CB79" i="69"/>
  <c r="CB80" i="69"/>
  <c r="CB98" i="69"/>
  <c r="CB8" i="69"/>
  <c r="CA71" i="69"/>
  <c r="CA200" i="69"/>
  <c r="BG199" i="69"/>
  <c r="BG137" i="69" s="1"/>
  <c r="CE98" i="69"/>
  <c r="CB10" i="69"/>
  <c r="CA210" i="69"/>
  <c r="BG253" i="69"/>
  <c r="CA253" i="69" s="1"/>
  <c r="CA254" i="69"/>
  <c r="CB138" i="69"/>
  <c r="BG7" i="69"/>
  <c r="BU80" i="69"/>
  <c r="BY137" i="69"/>
  <c r="BY253" i="69"/>
  <c r="BU72" i="69"/>
  <c r="BS5" i="69"/>
  <c r="BT5" i="69"/>
  <c r="BV5" i="69"/>
  <c r="BJ5" i="69"/>
  <c r="CD98" i="69"/>
  <c r="BL138" i="69"/>
  <c r="BF206" i="69"/>
  <c r="BI200" i="69"/>
  <c r="BL181" i="69"/>
  <c r="BK137" i="69"/>
  <c r="BL137" i="69" s="1"/>
  <c r="BL99" i="69"/>
  <c r="BK98" i="69"/>
  <c r="BL98" i="69" s="1"/>
  <c r="AR7" i="69"/>
  <c r="BL79" i="69"/>
  <c r="BL182" i="69"/>
  <c r="BK7" i="69"/>
  <c r="BL8" i="69"/>
  <c r="CG98" i="69" l="1"/>
  <c r="CA7" i="69"/>
  <c r="BG5" i="69"/>
  <c r="CA199" i="69"/>
  <c r="CB253" i="69"/>
  <c r="BY5" i="69"/>
  <c r="BI199" i="69"/>
  <c r="BF200" i="69"/>
  <c r="BK5" i="69"/>
  <c r="BL5" i="69" s="1"/>
  <c r="BL7" i="69"/>
  <c r="AR5" i="69"/>
  <c r="BF199" i="69" l="1"/>
  <c r="BF137" i="69" s="1"/>
  <c r="BF5" i="69" s="1"/>
  <c r="BI137" i="69"/>
  <c r="BI5" i="69" s="1"/>
  <c r="CC221" i="69" l="1"/>
  <c r="CQ221" i="69"/>
  <c r="CR221" i="69"/>
  <c r="BZ221" i="69"/>
  <c r="CA221" i="69" s="1"/>
  <c r="CI221" i="69"/>
  <c r="CK221" i="69" s="1"/>
  <c r="CF221" i="69"/>
  <c r="CI220" i="69"/>
  <c r="CK220" i="69" s="1"/>
  <c r="CP220" i="69"/>
  <c r="CQ220" i="69"/>
  <c r="CU221" i="69"/>
  <c r="CL220" i="69"/>
  <c r="CL137" i="69" s="1"/>
  <c r="CT220" i="69"/>
  <c r="CC220" i="69"/>
  <c r="CC137" i="69" s="1"/>
  <c r="CD221" i="69"/>
  <c r="CH220" i="69"/>
  <c r="CE221" i="69"/>
  <c r="CD220" i="69"/>
  <c r="BZ220" i="69"/>
  <c r="CR220" i="69"/>
  <c r="CM220" i="69"/>
  <c r="CO220" i="69" s="1"/>
  <c r="CF220" i="69"/>
  <c r="CE220" i="69"/>
  <c r="CM221" i="69"/>
  <c r="CO221" i="69" s="1"/>
  <c r="CU220" i="69"/>
  <c r="CX221" i="69" l="1"/>
  <c r="CW221" i="69"/>
  <c r="CW220" i="69"/>
  <c r="CT137" i="69"/>
  <c r="CU137" i="69"/>
  <c r="CS221" i="69"/>
  <c r="CM137" i="69"/>
  <c r="CO137" i="69" s="1"/>
  <c r="CO5" i="69" s="1"/>
  <c r="BZ137" i="69"/>
  <c r="BZ5" i="69" s="1"/>
  <c r="CS220" i="69"/>
  <c r="CT221" i="69"/>
  <c r="CQ137" i="69"/>
  <c r="CQ5" i="69" s="1"/>
  <c r="CH137" i="69"/>
  <c r="CH5" i="69" s="1"/>
  <c r="CG220" i="69"/>
  <c r="CC5" i="69"/>
  <c r="CT5" i="69"/>
  <c r="CL5" i="69"/>
  <c r="CE137" i="69"/>
  <c r="CD137" i="69"/>
  <c r="CR137" i="69"/>
  <c r="CR5" i="69" s="1"/>
  <c r="CP221" i="69"/>
  <c r="CH221" i="69"/>
  <c r="CF137" i="69"/>
  <c r="CB221" i="69"/>
  <c r="CI137" i="69"/>
  <c r="CI5" i="69" s="1"/>
  <c r="CP137" i="69"/>
  <c r="CG221" i="69"/>
  <c r="CB220" i="69"/>
  <c r="CL221" i="69"/>
  <c r="CA220" i="69"/>
  <c r="CU5" i="69" l="1"/>
  <c r="DD7" i="69" s="1"/>
  <c r="CW137" i="69"/>
  <c r="CW5" i="69" s="1"/>
  <c r="CM5" i="69"/>
  <c r="EB7" i="69"/>
  <c r="DI6" i="69"/>
  <c r="DI5" i="69" s="1"/>
  <c r="CB137" i="69"/>
  <c r="CB5" i="69" s="1"/>
  <c r="CA137" i="69"/>
  <c r="CA5" i="69" s="1"/>
  <c r="CD5" i="69"/>
  <c r="CG137" i="69"/>
  <c r="CG5" i="69" s="1"/>
  <c r="CF5" i="69"/>
  <c r="CE5" i="69"/>
  <c r="CP5" i="69"/>
  <c r="CS137" i="69"/>
  <c r="CS5" i="69" s="1"/>
  <c r="CK137" i="69"/>
  <c r="CK5" i="69" s="1"/>
  <c r="DE7" i="69" l="1"/>
  <c r="DE6" i="69"/>
</calcChain>
</file>

<file path=xl/comments1.xml><?xml version="1.0" encoding="utf-8"?>
<comments xmlns="http://schemas.openxmlformats.org/spreadsheetml/2006/main">
  <authors>
    <author>Autor</author>
  </authors>
  <commentList>
    <comment ref="L2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  <comment ref="L2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<sst xmlns="http://schemas.openxmlformats.org/spreadsheetml/2006/main" count="1709" uniqueCount="554">
  <si>
    <t>Pozicija</t>
  </si>
  <si>
    <t>Šifra izvora prihoda</t>
  </si>
  <si>
    <t>Šifra funkc</t>
  </si>
  <si>
    <t>Broj računa</t>
  </si>
  <si>
    <t xml:space="preserve">Vrsta rashoda/izdatka </t>
  </si>
  <si>
    <t>01</t>
  </si>
  <si>
    <t>02</t>
  </si>
  <si>
    <t>03</t>
  </si>
  <si>
    <t>04</t>
  </si>
  <si>
    <t>05</t>
  </si>
  <si>
    <t>06</t>
  </si>
  <si>
    <t>07</t>
  </si>
  <si>
    <t>UKUPNO RASHODI</t>
  </si>
  <si>
    <t xml:space="preserve">RASHODI </t>
  </si>
  <si>
    <t>RASHODI ZA ZAPOSLENE</t>
  </si>
  <si>
    <t>Plaće</t>
  </si>
  <si>
    <t xml:space="preserve">Plaće u novcu </t>
  </si>
  <si>
    <t>Ostali rashodi za zaposlene</t>
  </si>
  <si>
    <t>Doprinosi na plaće</t>
  </si>
  <si>
    <t xml:space="preserve">Doprinosi za zdravstveno osiguranje </t>
  </si>
  <si>
    <t xml:space="preserve">Doprinosi za zapošljavanje </t>
  </si>
  <si>
    <t xml:space="preserve">MATERIJALNI RASHODI </t>
  </si>
  <si>
    <t>Naknade troškova zaposlenima</t>
  </si>
  <si>
    <t xml:space="preserve">Službena putovanja </t>
  </si>
  <si>
    <t xml:space="preserve">Naknade za prijevoz na posao i s posla </t>
  </si>
  <si>
    <t xml:space="preserve">Stručno usavršavanje </t>
  </si>
  <si>
    <t xml:space="preserve">Rashodi za materijal i energiju </t>
  </si>
  <si>
    <t xml:space="preserve">Uredski materijal i ost. materijalni rashodi </t>
  </si>
  <si>
    <t xml:space="preserve">Materijal i sirovine </t>
  </si>
  <si>
    <t>Energija</t>
  </si>
  <si>
    <t xml:space="preserve">Materijal i dijelovi za tekuće i investicijsko održavanje </t>
  </si>
  <si>
    <t xml:space="preserve">Sitni inventar i auto gume </t>
  </si>
  <si>
    <t>Rashodi za usluge</t>
  </si>
  <si>
    <t>Usluge telefona, pošte i prijevoza</t>
  </si>
  <si>
    <t>Usluge tekućeg i investicijskog održavanja</t>
  </si>
  <si>
    <t xml:space="preserve">Usluge promidžbe i informiranja </t>
  </si>
  <si>
    <t>Komunalne usluge</t>
  </si>
  <si>
    <t xml:space="preserve">Zakupnine i najamnine </t>
  </si>
  <si>
    <t xml:space="preserve">Zdravstvene usluge </t>
  </si>
  <si>
    <t xml:space="preserve">Intelektualne i osobne usluge </t>
  </si>
  <si>
    <t xml:space="preserve">Računalne usluge </t>
  </si>
  <si>
    <t xml:space="preserve">Ostale usluge </t>
  </si>
  <si>
    <t>Ostali nespomenuti rashodi poslovanja</t>
  </si>
  <si>
    <t xml:space="preserve">Naknade za rad pred.i izvršnih tijela, povj. i sl. </t>
  </si>
  <si>
    <t>Premije osiguranja</t>
  </si>
  <si>
    <t>Reprezentacija</t>
  </si>
  <si>
    <t>Članarine</t>
  </si>
  <si>
    <t xml:space="preserve">FINANCIJSKI RASHODI </t>
  </si>
  <si>
    <t>Kamate za primljene zajmove</t>
  </si>
  <si>
    <t>Kamate za primljene zajmove banaka i ostalih fin. institucija u javnom sektoru</t>
  </si>
  <si>
    <t xml:space="preserve">Ostali financijski rashodi </t>
  </si>
  <si>
    <t xml:space="preserve">Bankarske usluge </t>
  </si>
  <si>
    <t>Negativne tečajne razlike</t>
  </si>
  <si>
    <t xml:space="preserve">Zatezne kamate </t>
  </si>
  <si>
    <t>SUBVENCIJE</t>
  </si>
  <si>
    <t xml:space="preserve">Subv.  trgov. društv. u javnom sektoru </t>
  </si>
  <si>
    <t xml:space="preserve">Subvencije bankama i ostalim financ. institucijama u javnom sektoru </t>
  </si>
  <si>
    <t>Subv. trgov. društv. obrtnicima malim i srednjim poduzetnicima iz javnog sektora</t>
  </si>
  <si>
    <t>Subvencije pjoljoprivrednicima , obrtnicima, malim i srednjim poduzetnicima-subvencioniranje kamata</t>
  </si>
  <si>
    <t>Tekuće pomoći unutar opće  države-rashodi vezani uz provedbu izbora</t>
  </si>
  <si>
    <t xml:space="preserve">Kapitalne pomoći unutar opće države </t>
  </si>
  <si>
    <t>NAKNADE GRAĐANIMA I KUĆANSTVIMA IZ PRORAČUNA</t>
  </si>
  <si>
    <t>Naknade građanima i kućanstvima iz proračuna</t>
  </si>
  <si>
    <t xml:space="preserve">Naknade građanima i kućanstvima u novcu </t>
  </si>
  <si>
    <t xml:space="preserve">Ostale naknade građanima i kućanstvima </t>
  </si>
  <si>
    <t xml:space="preserve">DONACIJE I OSTALI RASHODI </t>
  </si>
  <si>
    <t xml:space="preserve">Tekuće donacije </t>
  </si>
  <si>
    <t xml:space="preserve">Tekuće donacije u novcu </t>
  </si>
  <si>
    <t xml:space="preserve">Kapitalne donacije </t>
  </si>
  <si>
    <t xml:space="preserve">Kapitalne donacije neprofitnim ogranizacijama </t>
  </si>
  <si>
    <t xml:space="preserve">Ostali izvanredni rashodi </t>
  </si>
  <si>
    <t>Rashodi za nabavu neproizved.imovine</t>
  </si>
  <si>
    <t>Materijalna imovina - prirodna bogatstva</t>
  </si>
  <si>
    <t xml:space="preserve">Zemljište </t>
  </si>
  <si>
    <t>Nematerijalna imovina</t>
  </si>
  <si>
    <t>Licence</t>
  </si>
  <si>
    <t>Rash.za nabavu proizved.dugotr.imovine</t>
  </si>
  <si>
    <t>Građevinski objekti</t>
  </si>
  <si>
    <t>Poslovni objekti</t>
  </si>
  <si>
    <t>Ostali građevinski objekti</t>
  </si>
  <si>
    <t>Postrojenja i oprema</t>
  </si>
  <si>
    <t>Uredska oprema i namještaj</t>
  </si>
  <si>
    <t xml:space="preserve">Komunikacijska oprema </t>
  </si>
  <si>
    <t>Oprema za održavanje i zaštitu</t>
  </si>
  <si>
    <t xml:space="preserve">Medicinska i laboratorijska oprema - dec. </t>
  </si>
  <si>
    <t>Instrumenti,uređaji i strojevi</t>
  </si>
  <si>
    <t>Uređaji i oprema za ostale namjene</t>
  </si>
  <si>
    <t>Prijevozna sredstva</t>
  </si>
  <si>
    <t xml:space="preserve">Prijevozna sredstva u cestovnom prometu </t>
  </si>
  <si>
    <t>Nematerijalna proizvedena imovina</t>
  </si>
  <si>
    <t xml:space="preserve">Ulaganja u računalne programe </t>
  </si>
  <si>
    <t xml:space="preserve">Rashodi za dod. ulaganja za nefin. imovinu </t>
  </si>
  <si>
    <t>Dodatna ulaganja za građ. objekte</t>
  </si>
  <si>
    <t xml:space="preserve">Dodatna ulaganja na građevinskim objektima </t>
  </si>
  <si>
    <t>Dodatna ulaganja na postrojenj.i opremi</t>
  </si>
  <si>
    <t>Dodatna ulaganja na postrojenjima i opremi</t>
  </si>
  <si>
    <t xml:space="preserve">IZDACI ZA FIN. IMOVINU I OTPLATE ZAJMOVA </t>
  </si>
  <si>
    <t>IZDACI ZA OTPLATU GLAVNICE PRIMLJENIH ZAJMOVA</t>
  </si>
  <si>
    <t>Otplata glavnice primljenih zajmova od banaka i financ.institucija u javnom sektoru</t>
  </si>
  <si>
    <t>Otplata glavnice primljenih zajmova od banaka i ostalih financ.institucija u javnom sektoru</t>
  </si>
  <si>
    <t>B. RAČUN FINANCIRANJA</t>
  </si>
  <si>
    <t xml:space="preserve">                                ŠIFRA IZVORA PRIHODA</t>
  </si>
  <si>
    <t>OPIS</t>
  </si>
  <si>
    <t>PLAN</t>
  </si>
  <si>
    <t>PROJEKCIJE</t>
  </si>
  <si>
    <t>2012.</t>
  </si>
  <si>
    <t>2013.</t>
  </si>
  <si>
    <t>13</t>
  </si>
  <si>
    <t>14</t>
  </si>
  <si>
    <t>15</t>
  </si>
  <si>
    <t>NETO FINANCIRANJE</t>
  </si>
  <si>
    <t>PRIMICI OD FINANCIJSKE IMOVINE I ZADUŽIVANJA</t>
  </si>
  <si>
    <t>Primici (povrati) glavnice zajmova danih bankama i ost.</t>
  </si>
  <si>
    <t xml:space="preserve">Primici (povrat) glavnice zajmova danih trgovačkim društvima, </t>
  </si>
  <si>
    <t>obrtnicima, malim i srednjim poduzetn. izvan javnog sektora</t>
  </si>
  <si>
    <t>8161</t>
  </si>
  <si>
    <t>Povrat zajmova danih tuzemnim trg. društvima, obrt.</t>
  </si>
  <si>
    <t>malim i srednjim poduzetnicima izvan javnog sektora</t>
  </si>
  <si>
    <t>PRIMICI OD PRODAJE DIONICA I UDJELA U GLAVNICI</t>
  </si>
  <si>
    <t>Primici od prodaje dionica i udjela u glavnici tg. društava</t>
  </si>
  <si>
    <t xml:space="preserve">            u javnom sektoru</t>
  </si>
  <si>
    <t>Dionice i udjeli u glavnici trg. društava u javnom sektoru</t>
  </si>
  <si>
    <t>IZDACI ZA FIN. IMOVINU I OTPLATU ZAJMOVA</t>
  </si>
  <si>
    <t>Izdaci za otplatu glavnice primljenih zajmova</t>
  </si>
  <si>
    <t xml:space="preserve">Otplata glavnice primljenih zajmova od tuzemnih banaka i </t>
  </si>
  <si>
    <t>5421</t>
  </si>
  <si>
    <t>II POSEBNI DIO</t>
  </si>
  <si>
    <t>KN</t>
  </si>
  <si>
    <t>POMOĆI</t>
  </si>
  <si>
    <t>Zatezne kamate</t>
  </si>
  <si>
    <t>Šifra izvora</t>
  </si>
  <si>
    <t>2</t>
  </si>
  <si>
    <t>3</t>
  </si>
  <si>
    <t>4</t>
  </si>
  <si>
    <t>5</t>
  </si>
  <si>
    <t>6</t>
  </si>
  <si>
    <t>7</t>
  </si>
  <si>
    <t>8</t>
  </si>
  <si>
    <t>9</t>
  </si>
  <si>
    <t xml:space="preserve">Materijalni rashodi </t>
  </si>
  <si>
    <t xml:space="preserve">Naknade troškova zaposlenima </t>
  </si>
  <si>
    <t>Ostale usluge</t>
  </si>
  <si>
    <t>08</t>
  </si>
  <si>
    <t xml:space="preserve">Stručno usavršavanje zaposlenika </t>
  </si>
  <si>
    <t>Rashodi za materijal i energiju</t>
  </si>
  <si>
    <t xml:space="preserve">Rashodi za usluge </t>
  </si>
  <si>
    <t xml:space="preserve">Usluge telefona, pošte i prijevoza </t>
  </si>
  <si>
    <t>Zdravstvene usluge</t>
  </si>
  <si>
    <t>Intelektualne i osobne usluge</t>
  </si>
  <si>
    <t xml:space="preserve">Ostali nespomenuti rashodi poslovanja </t>
  </si>
  <si>
    <t xml:space="preserve">Premije osiguranja </t>
  </si>
  <si>
    <t xml:space="preserve">Financijski rashodi </t>
  </si>
  <si>
    <t>Bankarske usluge</t>
  </si>
  <si>
    <t>RASHODI</t>
  </si>
  <si>
    <t>Rashodi za nabavu proizvedene dugotrajne imovine</t>
  </si>
  <si>
    <t>RASHODI ZA NABAVU NEFINANCIJSKE IMOVINE</t>
  </si>
  <si>
    <t>Rashodi za nabavu neproizvedene imovine</t>
  </si>
  <si>
    <t xml:space="preserve">Uredski materijal i ostali materijalni rashodi </t>
  </si>
  <si>
    <t>Ostali nespomenuti rashodi</t>
  </si>
  <si>
    <t xml:space="preserve">Funkcijska klasifikacija: 09 -  Obrazovanje  </t>
  </si>
  <si>
    <t>0912</t>
  </si>
  <si>
    <t xml:space="preserve">        TEKUĆI RASHODI</t>
  </si>
  <si>
    <t xml:space="preserve">Energija </t>
  </si>
  <si>
    <t xml:space="preserve">Intelektualne usluge </t>
  </si>
  <si>
    <t xml:space="preserve">Reprezentacija </t>
  </si>
  <si>
    <t xml:space="preserve">Ostali financijski  rashodi </t>
  </si>
  <si>
    <t>Bankarske usluge i usluge platnog prometa</t>
  </si>
  <si>
    <t>Usluge tekućeg i investicijskog održavanja - operativni plan</t>
  </si>
  <si>
    <t>Rashodi za dodatna ulaganja na nefinancijskoj imovini</t>
  </si>
  <si>
    <t>Dodatna ulaganja na građevinskim objektima</t>
  </si>
  <si>
    <t xml:space="preserve">        TEKUĆI RASHODI </t>
  </si>
  <si>
    <t>Uređaji, strojevi i oprema za ostale namjene</t>
  </si>
  <si>
    <t>0960</t>
  </si>
  <si>
    <t>Materijalni rashodi</t>
  </si>
  <si>
    <t>Upravne i administrativne pristojbe</t>
  </si>
  <si>
    <t>Pomoći unutar općeg proračuna</t>
  </si>
  <si>
    <t xml:space="preserve">     Članak 3.</t>
  </si>
  <si>
    <t>Doprinosi za obvezno osig. u slučaju nezaposlenosti</t>
  </si>
  <si>
    <t>Ostale pristojbe i naknade</t>
  </si>
  <si>
    <t>Službena radna i zaštitna odjeća i obuća</t>
  </si>
  <si>
    <t>Povrat zajmova danih tuzemnim kreditinim instit.izvan jav.sekt.</t>
  </si>
  <si>
    <t>Naknada za korištenje priv.autom.u služ.svrhe</t>
  </si>
  <si>
    <t>5422</t>
  </si>
  <si>
    <t>Otplata glavnice primljenih zajmova od kreditnih institucija u javnom sektoru</t>
  </si>
  <si>
    <t>Ostale naknade troškova zaposlenima</t>
  </si>
  <si>
    <t>Naknade troškova osobama izvan radnog odnosa</t>
  </si>
  <si>
    <t>Otplata glavnice primljenih kredita od kreditnih institucija u javnom sektoru</t>
  </si>
  <si>
    <t>PRIMLJENE OTPLATE (povrati) GLAVNICE DANIH ZAJMOVA</t>
  </si>
  <si>
    <t xml:space="preserve">Otplata glavnice primljenih zajmova od tuzemnih banaka </t>
  </si>
  <si>
    <t>i ostalih financijskih institucija u javnom sektoru</t>
  </si>
  <si>
    <t>Subvencije za informiranje</t>
  </si>
  <si>
    <t>8163</t>
  </si>
  <si>
    <t>RASHODI POSLOVANJA</t>
  </si>
  <si>
    <t xml:space="preserve">Pomoći unutar opće države </t>
  </si>
  <si>
    <t>Ceste</t>
  </si>
  <si>
    <t>Rashodi za zaposlene</t>
  </si>
  <si>
    <t xml:space="preserve"> PLAN 2012.</t>
  </si>
  <si>
    <t>Športska oprema</t>
  </si>
  <si>
    <t>Ostali financijski rashodi</t>
  </si>
  <si>
    <t>Plaće za posebne uvjete rada</t>
  </si>
  <si>
    <t>Naknade za prijevoz</t>
  </si>
  <si>
    <t xml:space="preserve">        TEKUĆI RASHODI - OŠ IVAN GORAN KOVAČIĆ</t>
  </si>
  <si>
    <t>Uredski materijal i ostali materijalni rashodi</t>
  </si>
  <si>
    <t xml:space="preserve">PLAN 2012.
 </t>
  </si>
  <si>
    <t>121</t>
  </si>
  <si>
    <t>A100034</t>
  </si>
  <si>
    <t>A100035</t>
  </si>
  <si>
    <t>K100003</t>
  </si>
  <si>
    <t>140</t>
  </si>
  <si>
    <t>A100041</t>
  </si>
  <si>
    <t>A100042</t>
  </si>
  <si>
    <t xml:space="preserve">Program: Zakonski standard javnih ustanova  OŠ  </t>
  </si>
  <si>
    <t xml:space="preserve">Aktivnost: Odgojnoobraz.,administrat.i tehn.osoblje </t>
  </si>
  <si>
    <t xml:space="preserve">Aktivnost: Operat.plan tekuć.i invest.održavanja OŠ </t>
  </si>
  <si>
    <t xml:space="preserve">Kapitalni projekt: Nefinanc.imovina i invest. održavanje OŠ  </t>
  </si>
  <si>
    <t>Program: Javne potrebe iznad zakon.stand.u osnovnom školstvu</t>
  </si>
  <si>
    <t>Aktivnost: Županijske javne potrebe u OŠ</t>
  </si>
  <si>
    <t>IZVRŠENJE</t>
  </si>
  <si>
    <t>OSTVARENJE</t>
  </si>
  <si>
    <t>Plaće za redovan rad</t>
  </si>
  <si>
    <t>Plaće za prekovremeni rad</t>
  </si>
  <si>
    <t>Knjige, umjetnička djela i ostale izložbene vrijednosti</t>
  </si>
  <si>
    <t>Knjige u knjižnicama</t>
  </si>
  <si>
    <t>Rashodi za nabavu zaliha</t>
  </si>
  <si>
    <t>Strateške zalihe</t>
  </si>
  <si>
    <t>Materijal i sirovine</t>
  </si>
  <si>
    <t>POVEĆANJE/ SMANJENJE</t>
  </si>
  <si>
    <t>Rashodi za nabavu proizv.kratkotrajne imovine</t>
  </si>
  <si>
    <t>Knjige, umjetnička djela i ostl.izlož.vrijednosti</t>
  </si>
  <si>
    <t>Knjige</t>
  </si>
  <si>
    <t>Kapitalne pomoći</t>
  </si>
  <si>
    <t>Povrat zajmova danih neprofitnim org.građ i kuć.u tuzemstvu</t>
  </si>
  <si>
    <t>Povrat zajmova danih neprofitnim org.građ i kuć.u tuzem.</t>
  </si>
  <si>
    <t>Kapitalne pomoći kreditnim i ostalim finan.instit. te trg.društvima u javnom sektoru</t>
  </si>
  <si>
    <t>2011.</t>
  </si>
  <si>
    <t>I REBALANS</t>
  </si>
  <si>
    <t>2015.</t>
  </si>
  <si>
    <t xml:space="preserve"> PLAN </t>
  </si>
  <si>
    <t xml:space="preserve"> I REBALANS 2012.</t>
  </si>
  <si>
    <t>Jamčevni polog</t>
  </si>
  <si>
    <t>OPĆI PRIHODI I PRIMICI</t>
  </si>
  <si>
    <t>VLASTITI PRIHODI</t>
  </si>
  <si>
    <t>IZDACI ZA DANE ZAJMOVE</t>
  </si>
  <si>
    <t>Izdaci za dane zajmove trg.društ.i obrtnicima izvan javnog sektora</t>
  </si>
  <si>
    <t>Projekcije</t>
  </si>
  <si>
    <t>Dodatna ulaganja za ostalu nefinan.imovinu</t>
  </si>
  <si>
    <t>Izdaci za dane zajmove trg.društvima i obrtnicima izvan javnog sektora</t>
  </si>
  <si>
    <t>Dani zajmovi tuzemnim trg.društvima izvan javnog sekotra</t>
  </si>
  <si>
    <t>Tekuće pomoći - zakupnine, najamnine</t>
  </si>
  <si>
    <t xml:space="preserve"> Projekcije</t>
  </si>
  <si>
    <t>Indeks</t>
  </si>
  <si>
    <t>Izvršenje</t>
  </si>
  <si>
    <t>Povećanje/ smanjenje</t>
  </si>
  <si>
    <t>Ostala nematerijalna imovina</t>
  </si>
  <si>
    <t>10</t>
  </si>
  <si>
    <t>11</t>
  </si>
  <si>
    <t>12</t>
  </si>
  <si>
    <t>Povećanje/    smanjenje</t>
  </si>
  <si>
    <t>Doprinosi za mirovinsko osiguranje</t>
  </si>
  <si>
    <t>I REBALANS 2013.</t>
  </si>
  <si>
    <t>PLAN 2013.</t>
  </si>
  <si>
    <t>Indeks (9/8)</t>
  </si>
  <si>
    <t>I REBALANS         2013.</t>
  </si>
  <si>
    <t>IZVRŠENJE 2012.</t>
  </si>
  <si>
    <t>(12/11)</t>
  </si>
  <si>
    <t>Umjetnička djela</t>
  </si>
  <si>
    <t>INDEKS (10/9)</t>
  </si>
  <si>
    <t>2016.</t>
  </si>
  <si>
    <t>01.01.-20.09. 2013.</t>
  </si>
  <si>
    <t>Ostvarenje 01.01.-20.09. 2013.</t>
  </si>
  <si>
    <t>BROJ RAČUNA</t>
  </si>
  <si>
    <t>Izdaci za dane zajmove trgovačkim društvima ui javnom sektoru</t>
  </si>
  <si>
    <t>Dani zajmovi trgovačkim društvima</t>
  </si>
  <si>
    <t>Plaće u naravi</t>
  </si>
  <si>
    <t>Izdaci za dane zajmove trgovačkim društvima u javnom sektoru</t>
  </si>
  <si>
    <t>PRIJEDLOG FINANCIJA        2014.</t>
  </si>
  <si>
    <t>PRIJEDLOG ODJELA        2014.</t>
  </si>
  <si>
    <t>PRIJEDLOG FINANCIJA 2014.</t>
  </si>
  <si>
    <t>PRIJEDLOG ODJELA 2014.</t>
  </si>
  <si>
    <t>Aktivnost:  Javne potrebe iznad standarda - vlastiti prihodi</t>
  </si>
  <si>
    <t>II REBALANS         2013.</t>
  </si>
  <si>
    <t>II REBALANS 2013.</t>
  </si>
  <si>
    <t>Indeks (8/7)</t>
  </si>
  <si>
    <t>Povećanje/       smanjenje</t>
  </si>
  <si>
    <t>Novi plan           2014. 2011.</t>
  </si>
  <si>
    <t>Novi plan           2014. 2012.</t>
  </si>
  <si>
    <t>Novi plan           2014.       01.01.-20.09.2013.</t>
  </si>
  <si>
    <t>Indeks      (10/9)</t>
  </si>
  <si>
    <t>Indeks (7/6)</t>
  </si>
  <si>
    <t>Doprinosi za obvezno zdravstveno osiguranje</t>
  </si>
  <si>
    <t>PLAN          2014.</t>
  </si>
  <si>
    <t xml:space="preserve">Prijedlog     odjela </t>
  </si>
  <si>
    <t>Izvršenje 10.05.2014.</t>
  </si>
  <si>
    <t>Ostvarenje 10.05.2014.</t>
  </si>
  <si>
    <t>RASHODI (ZA NABAVU NEFINANCIJSKE IMOVINE)</t>
  </si>
  <si>
    <t>Ostali nespomenuiti financijski rashodi</t>
  </si>
  <si>
    <t>PLAN                       2014.</t>
  </si>
  <si>
    <t>I REBALANS           2014.</t>
  </si>
  <si>
    <t>II REBALANS           2014.</t>
  </si>
  <si>
    <t>2017.</t>
  </si>
  <si>
    <t>PRIJEDLOG ODJELA           2015.</t>
  </si>
  <si>
    <t>IZVRŠENJE 2013.</t>
  </si>
  <si>
    <t>I REBALANS          2014.</t>
  </si>
  <si>
    <t>II REBALANS          2014.</t>
  </si>
  <si>
    <t>PRIJEDLOG ODJELA    2015.</t>
  </si>
  <si>
    <t>I REBALANS     2014.</t>
  </si>
  <si>
    <t>II REBALANS     2014.</t>
  </si>
  <si>
    <t>PLAN            2014.</t>
  </si>
  <si>
    <t>PRIJEDLOG ODJELA         2015.</t>
  </si>
  <si>
    <t>IZVRŠENJE           2013.</t>
  </si>
  <si>
    <t>IZVRŠENJE        2013.</t>
  </si>
  <si>
    <t>Reprezentacija - natjecanja u znanju</t>
  </si>
  <si>
    <t>Uredski materijal i ostali mat. rashodi-natjecanja u znanju OŠ i dr.</t>
  </si>
  <si>
    <t>Usluge telefona, pošte i prijevoza-natjecanja i "Škola u prirodi" i dr.</t>
  </si>
  <si>
    <t>PLAN                         2015.</t>
  </si>
  <si>
    <t>PLAN                   2015.</t>
  </si>
  <si>
    <t>A100128</t>
  </si>
  <si>
    <t>Aktivnost:  Pomoćnici u nastavi OŠ i SŠ (EU projekt)</t>
  </si>
  <si>
    <t>PRIJEDLOG ODJELA</t>
  </si>
  <si>
    <t>56</t>
  </si>
  <si>
    <t>Naknade građanima i kućanstvima na temelju osiguranja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</si>
  <si>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</si>
  <si>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</si>
  <si>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</si>
  <si>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311 Plaće</t>
  </si>
  <si>
    <t>Naknade građanima i kućanstvima u naravi - putem ustanova u javnom sektoru (gerontodomaćice)</t>
  </si>
  <si>
    <t>FONDOVI EU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</si>
  <si>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</si>
  <si>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</si>
  <si>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5443</t>
  </si>
  <si>
    <t>Otplata glavnice primljenih kredita i zajmova od kreditnih</t>
  </si>
  <si>
    <t xml:space="preserve"> i ostalih financijskih institucija izvan javnog sektora</t>
  </si>
  <si>
    <t xml:space="preserve"> Plaće za redovan rad</t>
  </si>
  <si>
    <t>Energija (HEP-ESCO)</t>
  </si>
  <si>
    <t>POVEĆANJE/SMANJENJE</t>
  </si>
  <si>
    <t>IZVRŠENJE 30.06.2014.</t>
  </si>
  <si>
    <t>Troškovi sudskih postupaka</t>
  </si>
  <si>
    <t>Kamate za primljene kredite i zajmove od kreditnih i ostalih financijskih institucija</t>
  </si>
  <si>
    <t>I REBALANS 2015</t>
  </si>
  <si>
    <t>INDEKS kolona (12/11)</t>
  </si>
  <si>
    <t>INDEKS kolona (12/9)</t>
  </si>
  <si>
    <t>INDEKS kolona (10/7)</t>
  </si>
  <si>
    <t>IZVRŠENJE           2014.</t>
  </si>
  <si>
    <t>2018.</t>
  </si>
  <si>
    <t>I REBALANS
2015.</t>
  </si>
  <si>
    <t>NACRT</t>
  </si>
  <si>
    <t>Dodatna ulaganja na prijevoznim sredstvima</t>
  </si>
  <si>
    <t>Financijski  rashodi</t>
  </si>
  <si>
    <t>Kazne penali i naknade štete</t>
  </si>
  <si>
    <t>PRIJEDLOG  
2016.</t>
  </si>
  <si>
    <t>TEKUĆI RASHODI</t>
  </si>
  <si>
    <t>PRIJEDLOG
2016.</t>
  </si>
  <si>
    <t>Program:  Pomoćnici u nastavi OŠ i SŠ (EU projekt)</t>
  </si>
  <si>
    <t>PR8017</t>
  </si>
  <si>
    <t>PR8018</t>
  </si>
  <si>
    <t>PR8019</t>
  </si>
  <si>
    <t>PR8020</t>
  </si>
  <si>
    <t>PR8021</t>
  </si>
  <si>
    <t>PR8022</t>
  </si>
  <si>
    <t>PR8023</t>
  </si>
  <si>
    <t>PR8024</t>
  </si>
  <si>
    <t>PR8025</t>
  </si>
  <si>
    <t>PR8026</t>
  </si>
  <si>
    <t>PR8027</t>
  </si>
  <si>
    <t>PR8028</t>
  </si>
  <si>
    <t>PR8029</t>
  </si>
  <si>
    <t>PR8030</t>
  </si>
  <si>
    <t>PR8031</t>
  </si>
  <si>
    <t>PR8032</t>
  </si>
  <si>
    <t>PR8033</t>
  </si>
  <si>
    <t>432</t>
  </si>
  <si>
    <t>DONACIJE - KORISNICI</t>
  </si>
  <si>
    <t>503</t>
  </si>
  <si>
    <t>PLAN  
2016.</t>
  </si>
  <si>
    <t>560</t>
  </si>
  <si>
    <t>PLAN
2016.</t>
  </si>
  <si>
    <t>158</t>
  </si>
  <si>
    <t xml:space="preserve">           Rashodi iskazani po razredima, skupinama, podskupinama i odjeljcima u Računu prihoda i rashoda i Računu financiranja u Proračunu Karlovačke županije za 2016. godinu evidentiraju se po programima, nosiocima i korisnicima u Posebnom dijelu Proračuna Karlovačke kako slijedi:  </t>
  </si>
  <si>
    <t>Program: Ostali rashodi u zdravstvu</t>
  </si>
  <si>
    <t>II REBALANS 2015</t>
  </si>
  <si>
    <t>PR0101</t>
  </si>
  <si>
    <t>PR0102-05</t>
  </si>
  <si>
    <t>PR0103</t>
  </si>
  <si>
    <t>PR0104</t>
  </si>
  <si>
    <t>PR0105</t>
  </si>
  <si>
    <t>Sanitarni pregled</t>
  </si>
  <si>
    <t>II REBALANS
2015.</t>
  </si>
  <si>
    <t>PLAN             
2015.</t>
  </si>
  <si>
    <t>IZVRŠENJE        
2014.</t>
  </si>
  <si>
    <t>INDEKS
(11/10)</t>
  </si>
  <si>
    <t>VR8031</t>
  </si>
  <si>
    <t>VR8032</t>
  </si>
  <si>
    <t>VR8033</t>
  </si>
  <si>
    <t>IND-
EKS
(11/12)</t>
  </si>
  <si>
    <t>125</t>
  </si>
  <si>
    <t>INDEKS
(10/9)</t>
  </si>
  <si>
    <t>Aktivnost:  Javne potrebe iznad standarda - donacije</t>
  </si>
  <si>
    <t>611</t>
  </si>
  <si>
    <t>Aktivnost:  Javne potrebe iznad standarda - OSTALO (školska kuhinja, izleti i dr.)</t>
  </si>
  <si>
    <t>PRIHODI ZA POSEBNE NAMJENE - KORISNICI</t>
  </si>
  <si>
    <t>doprinosi za mirovinsko osiguranje</t>
  </si>
  <si>
    <t>Namirnice</t>
  </si>
  <si>
    <t>POMOĆI IZ GRADSKIH I OPĆINSKIH PRORAČUNA - korisnici</t>
  </si>
  <si>
    <t>OSTVARENJE
01.01.-18.04.2016.</t>
  </si>
  <si>
    <t>POVEĆANJE / 
SMANJENJE</t>
  </si>
  <si>
    <t>Aktivnost:  Prijenos sredstava od nenadležnih proračuna</t>
  </si>
  <si>
    <t>Višegodišnji nasadi i osnovno stado</t>
  </si>
  <si>
    <t>Višegodišnji nasadi</t>
  </si>
  <si>
    <t>Aktivnost:  Prihodi od financijske imovine</t>
  </si>
  <si>
    <t>711</t>
  </si>
  <si>
    <t xml:space="preserve">Ostali rashodi za zaposlene </t>
  </si>
  <si>
    <t>Ulaganja u računalne programe (program za knjižnicu)</t>
  </si>
  <si>
    <t xml:space="preserve">Stručno usavršavanje (zaštita na radu, edukacija) </t>
  </si>
  <si>
    <t>A100159</t>
  </si>
  <si>
    <t>A100161</t>
  </si>
  <si>
    <t>A100162</t>
  </si>
  <si>
    <t>OPĆI PRIHODI I PRIMICI - korisnici</t>
  </si>
  <si>
    <t>OPĆI PRIHODI I PRIMICI - KORISNICI</t>
  </si>
  <si>
    <t>Izdaci za dionice i udjele u glavnici</t>
  </si>
  <si>
    <t>1110</t>
  </si>
  <si>
    <t>A100166</t>
  </si>
  <si>
    <t>5441</t>
  </si>
  <si>
    <t>PR8026A</t>
  </si>
  <si>
    <t>PR8026B</t>
  </si>
  <si>
    <t>PR8026C</t>
  </si>
  <si>
    <t>VR8031A</t>
  </si>
  <si>
    <t>VR8031B</t>
  </si>
  <si>
    <t>VR8031C</t>
  </si>
  <si>
    <t>VR8031D</t>
  </si>
  <si>
    <t>VR8033A</t>
  </si>
  <si>
    <t>VR8033B</t>
  </si>
  <si>
    <t>VR8033C</t>
  </si>
  <si>
    <t>VR8033D</t>
  </si>
  <si>
    <t>VR8033E</t>
  </si>
  <si>
    <t>VR8033F</t>
  </si>
  <si>
    <t>VR8033G</t>
  </si>
  <si>
    <t>VR8033H</t>
  </si>
  <si>
    <t>PR8033K</t>
  </si>
  <si>
    <t>PR8033L</t>
  </si>
  <si>
    <t>PR8033I</t>
  </si>
  <si>
    <t>PR8033J</t>
  </si>
  <si>
    <t>Primici od zaduživanja</t>
  </si>
  <si>
    <t>NAMJENSKI PRIMICI OD ZADUŽIVANJA</t>
  </si>
  <si>
    <t xml:space="preserve">Primljeni krediti i zajmovi od kreditnih i ostalih financijskih </t>
  </si>
  <si>
    <t>institucija u javnom sektoru</t>
  </si>
  <si>
    <t>Primljeni krediti od kreditnih institucija u javnom sektoru</t>
  </si>
  <si>
    <t>POVEĆANJE /
SMANJENJE</t>
  </si>
  <si>
    <t>Otplata glavnice primljenih kredita od tuzemnih kreditnih institucija izvan javnog sektora - korisnici</t>
  </si>
  <si>
    <t>IZDACI ZA DIONICE I UDJELE U GLAVNICI</t>
  </si>
  <si>
    <t>Dionice i udjeli u glavnici trgovačkih društava u javnom sektoru</t>
  </si>
  <si>
    <t>DIONICE I UDJELI U GLAVNICI TRGOVAČKIH DRUŠTAVA U JAVNOM SEKTORU</t>
  </si>
  <si>
    <t>9a</t>
  </si>
  <si>
    <t>9b</t>
  </si>
  <si>
    <t>9c</t>
  </si>
  <si>
    <t>IZVRŠENJE
01.01. - 30.06.2016.</t>
  </si>
  <si>
    <t>Reprezenzacija</t>
  </si>
  <si>
    <t>OSTVARENJE
01.01.-30.06.2016.</t>
  </si>
  <si>
    <t>Povrat depozita od kred. Inst. Kratkorocni - korisnici</t>
  </si>
  <si>
    <t>I REBALANS
2016.</t>
  </si>
  <si>
    <t xml:space="preserve">           Rashodi iskazani po razredima, skupinama, podskupinama i odjeljcima u Računu prihoda i rashoda i Računu financiranja u Proračunu Karlovačke županije za razdoblje siječanj - lipanj 2016. godine evidentiraju se po programima, nosiocima i korisnicima u Posebnom dijelu Proračuna Karlovačke županije kako slijedi:  </t>
  </si>
  <si>
    <t>I REBALANS  
2016.</t>
  </si>
  <si>
    <t>IZVRŠENJE
01.01. - 
30.06.2016.</t>
  </si>
  <si>
    <t>INDEKS        (9/8)</t>
  </si>
  <si>
    <t>IZVRŠENJE 2015.</t>
  </si>
  <si>
    <t>II REBALANS  
2016.</t>
  </si>
  <si>
    <t>II REBALANS
2016.</t>
  </si>
  <si>
    <t>PLAN
2017.</t>
  </si>
  <si>
    <t>PROJEKCIJE
2018.</t>
  </si>
  <si>
    <t>PROJEKCIJE
2019.</t>
  </si>
  <si>
    <t>OSTVARENJE
2015.</t>
  </si>
  <si>
    <t>IZVRŠENJE
2015.</t>
  </si>
  <si>
    <t>INDEKS        (10/9)</t>
  </si>
  <si>
    <t>III REBALANS
2016.</t>
  </si>
  <si>
    <r>
      <t xml:space="preserve">   </t>
    </r>
    <r>
      <rPr>
        <sz val="17"/>
        <color theme="1"/>
        <rFont val="Arial"/>
        <family val="2"/>
        <charset val="238"/>
      </rPr>
      <t xml:space="preserve">         ostalih financijskih institucija u javnom sektoru</t>
    </r>
  </si>
  <si>
    <t>IZVRŠENJE
01.01. - 
30.09.2016.</t>
  </si>
  <si>
    <t>OSTVARENJE
01.01.-30.09.2016.</t>
  </si>
  <si>
    <t>Izvrsenje      
1.1.-30.09.2016.</t>
  </si>
  <si>
    <t>Prijevoz OŠ</t>
  </si>
  <si>
    <t>Program:  Osiguravanje školske prehrane za djecu u riziku od siromaštva Karlovačke županije</t>
  </si>
  <si>
    <t>Aktivnost:  Osiguravanje školske prehrane za djecu u riziku od siromaštva Karlovačke županije (EU projekt)</t>
  </si>
  <si>
    <t>A100176</t>
  </si>
  <si>
    <t>165</t>
  </si>
  <si>
    <t>PR8033M</t>
  </si>
  <si>
    <t>PR8033N</t>
  </si>
  <si>
    <t>PR8026D</t>
  </si>
  <si>
    <t>IND.
(10/9)</t>
  </si>
  <si>
    <t>PR8029A</t>
  </si>
  <si>
    <t>IND.
(7/6)</t>
  </si>
  <si>
    <t>III REBALANS  
2016.</t>
  </si>
  <si>
    <t>PLAN  
2017.</t>
  </si>
  <si>
    <t>Aktivnost: Prihodi od nefin.imovine i nadoknade šteta s osnova osiguranja</t>
  </si>
  <si>
    <t>PRIHODI OD NEFINAN. IMOVINE I NADOKNADE ŠTETA S OSNOVA OSIGURANJA -KORISNICI</t>
  </si>
  <si>
    <t>VR8033I</t>
  </si>
  <si>
    <t>VR8050U</t>
  </si>
  <si>
    <t>Program javnih potreba iznad standarda  - vlastiti prihodi</t>
  </si>
  <si>
    <t>Intelektualne usluge - riznica - edukacija</t>
  </si>
  <si>
    <t>VR8033J</t>
  </si>
  <si>
    <t>A100142A</t>
  </si>
  <si>
    <t>namirnice-mlijeko</t>
  </si>
  <si>
    <t>A100191</t>
  </si>
  <si>
    <t>PR8026F</t>
  </si>
  <si>
    <t>Oprema za ostale namjene</t>
  </si>
  <si>
    <t>VR8033L</t>
  </si>
  <si>
    <t>VR8033M</t>
  </si>
  <si>
    <t>VR8033N</t>
  </si>
  <si>
    <t>VR8033O</t>
  </si>
  <si>
    <t>VR8033P</t>
  </si>
  <si>
    <t>VR8033R</t>
  </si>
  <si>
    <t>PR8033O</t>
  </si>
  <si>
    <t>Aktivnost:  Shema školskog voća, povrća i mlijeka</t>
  </si>
  <si>
    <t>IZVRŠENJE  
01.01.-21.08.2017.</t>
  </si>
  <si>
    <t>Glava 11 - OŠ IVAN GORAN KOVAČIĆ 003-11</t>
  </si>
  <si>
    <t>VR8032A</t>
  </si>
  <si>
    <t>II REBALANS  
2017.</t>
  </si>
  <si>
    <t>PROJEKCIJE  
2019.</t>
  </si>
  <si>
    <t>PROJEKCIJE  
2020.</t>
  </si>
  <si>
    <t>Aktivnost: Prijevoz učenika OŠ</t>
  </si>
  <si>
    <t>I REBALANS  
2017.</t>
  </si>
  <si>
    <t>A100199</t>
  </si>
  <si>
    <t>Aktivnost: Odgojnoobraz.,administrat.i tehn.osoblje - posebni dio</t>
  </si>
  <si>
    <t>A100034A</t>
  </si>
  <si>
    <t>IZVRŠENJE  
2016.</t>
  </si>
  <si>
    <t>PRIJEDLOG ODJELA  
2018.</t>
  </si>
  <si>
    <t>NACRT  
2018.</t>
  </si>
  <si>
    <t>PR8025A</t>
  </si>
  <si>
    <t>III REBALANS  
2017.</t>
  </si>
  <si>
    <t>IZVRŠENJE  
2017.</t>
  </si>
  <si>
    <t>PR8023A</t>
  </si>
  <si>
    <t xml:space="preserve"> Plaće</t>
  </si>
  <si>
    <t>IND.
(14/13)</t>
  </si>
  <si>
    <t>IND.
(14/9)</t>
  </si>
  <si>
    <t>PLAN  
2018.</t>
  </si>
  <si>
    <t>NOVI PLAN  
2018.</t>
  </si>
  <si>
    <t>Građevinski objekti -učiona na otvorenom</t>
  </si>
  <si>
    <t>Ostali poslovni objekti - učiona na otvorenom</t>
  </si>
  <si>
    <t>PR8022A</t>
  </si>
  <si>
    <t>PR8022B</t>
  </si>
  <si>
    <t>IZVRŠENJE  
01.01.-20.03.2018.</t>
  </si>
  <si>
    <t>VR8031E</t>
  </si>
  <si>
    <t>II REBALANS  
2018.</t>
  </si>
  <si>
    <t>PROJEKCIJE  
2021.</t>
  </si>
  <si>
    <t>PLAN  
2019.</t>
  </si>
  <si>
    <t>III REBALANS  
2018.</t>
  </si>
  <si>
    <t>IV REBALANS  
2018.</t>
  </si>
  <si>
    <t>IZVRŠENJE  
01.01.-30.09.2018.</t>
  </si>
  <si>
    <t>Ostali nespomenuti rashodi-školski sportski klub</t>
  </si>
  <si>
    <t>VR8033T</t>
  </si>
  <si>
    <t>VR8033U</t>
  </si>
  <si>
    <t>VR8033V</t>
  </si>
  <si>
    <t>PR8033P</t>
  </si>
  <si>
    <t>PR8033R</t>
  </si>
  <si>
    <t>PR8033S</t>
  </si>
  <si>
    <t>PR8033T</t>
  </si>
  <si>
    <t>V REBALANS  
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</si>
</sst>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[$-41A]#,##0.00"/>
    <numFmt numFmtId="166" formatCode="[$-41A]General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6"/>
      <name val="Arial"/>
      <family val="2"/>
      <charset val="238"/>
    </font>
    <font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8"/>
      <color theme="1"/>
      <name val="Calibri"/>
      <family val="2"/>
      <scheme val="minor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Arial"/>
      <family val="2"/>
      <charset val="238"/>
    </font>
    <font>
      <b/>
      <u/>
      <sz val="16"/>
      <name val="Arial"/>
      <family val="2"/>
    </font>
    <font>
      <sz val="17"/>
      <name val="Arial"/>
      <family val="2"/>
      <charset val="238"/>
    </font>
    <font>
      <b/>
      <sz val="17"/>
      <name val="Arial"/>
      <family val="2"/>
      <charset val="238"/>
    </font>
    <font>
      <sz val="17"/>
      <color theme="1"/>
      <name val="Arial"/>
      <family val="2"/>
      <charset val="238"/>
    </font>
    <font>
      <b/>
      <sz val="17"/>
      <color theme="1"/>
      <name val="Arial"/>
      <family val="2"/>
      <charset val="238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Arial"/>
      <family val="2"/>
    </font>
    <font>
      <sz val="15"/>
      <name val="Arial"/>
      <family val="2"/>
      <charset val="238"/>
    </font>
    <font>
      <sz val="15"/>
      <color theme="1"/>
      <name val="Arial"/>
      <family val="2"/>
      <charset val="238"/>
    </font>
    <font>
      <b/>
      <sz val="12"/>
      <name val="Arial"/>
      <family val="2"/>
    </font>
    <font>
      <sz val="4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6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20"/>
      <name val="Calibri"/>
      <family val="2"/>
      <scheme val="minor"/>
    </font>
    <font>
      <sz val="14"/>
      <name val="Arial"/>
      <family val="2"/>
    </font>
    <font>
      <sz val="16"/>
      <color rgb="FFFF0000"/>
      <name val="Arial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12"/>
      </patternFill>
    </fill>
    <fill>
      <patternFill patternType="solid">
        <fgColor indexed="41"/>
        <bgColor indexed="48"/>
      </patternFill>
    </fill>
    <fill>
      <patternFill patternType="solid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9067">
    <xf numFmtId="165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1" fillId="0" borderId="0"/>
    <xf numFmtId="43" fontId="23" fillId="0" borderId="0" applyFont="0" applyFill="0" applyBorder="0" applyAlignment="0" applyProtection="0"/>
    <xf numFmtId="165" fontId="2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9" fillId="0" borderId="0"/>
    <xf numFmtId="43" fontId="23" fillId="0" borderId="0" applyFont="0" applyFill="0" applyBorder="0" applyAlignment="0" applyProtection="0"/>
    <xf numFmtId="165" fontId="1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9" fillId="0" borderId="0"/>
    <xf numFmtId="165" fontId="52" fillId="0" borderId="0"/>
    <xf numFmtId="165" fontId="51" fillId="0" borderId="0"/>
    <xf numFmtId="165" fontId="53" fillId="0" borderId="0" applyBorder="0" applyProtection="0"/>
    <xf numFmtId="43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8" fillId="0" borderId="0"/>
    <xf numFmtId="165" fontId="23" fillId="0" borderId="0"/>
    <xf numFmtId="43" fontId="23" fillId="0" borderId="0" applyFont="0" applyFill="0" applyBorder="0" applyAlignment="0" applyProtection="0"/>
    <xf numFmtId="165" fontId="17" fillId="0" borderId="0"/>
    <xf numFmtId="43" fontId="17" fillId="0" borderId="0" applyFont="0" applyFill="0" applyBorder="0" applyAlignment="0" applyProtection="0"/>
    <xf numFmtId="165" fontId="16" fillId="0" borderId="0"/>
    <xf numFmtId="43" fontId="16" fillId="0" borderId="0" applyFont="0" applyFill="0" applyBorder="0" applyAlignment="0" applyProtection="0"/>
    <xf numFmtId="165" fontId="15" fillId="0" borderId="0"/>
    <xf numFmtId="43" fontId="1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0" fontId="52" fillId="0" borderId="0"/>
    <xf numFmtId="166" fontId="53" fillId="0" borderId="0" applyBorder="0" applyProtection="0"/>
    <xf numFmtId="43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0" fontId="23" fillId="0" borderId="0"/>
    <xf numFmtId="43" fontId="2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0" fontId="2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65" fontId="11" fillId="0" borderId="0"/>
    <xf numFmtId="43" fontId="1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9" fillId="0" borderId="0" applyFont="0" applyFill="0" applyBorder="0" applyAlignment="0" applyProtection="0"/>
    <xf numFmtId="165" fontId="9" fillId="0" borderId="0"/>
    <xf numFmtId="43" fontId="9" fillId="0" borderId="0" applyFont="0" applyFill="0" applyBorder="0" applyAlignment="0" applyProtection="0"/>
    <xf numFmtId="165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5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5" fontId="7" fillId="0" borderId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70">
    <xf numFmtId="165" fontId="0" fillId="0" borderId="0" xfId="0"/>
    <xf numFmtId="4" fontId="24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65" fontId="24" fillId="0" borderId="0" xfId="0" applyFont="1" applyFill="1" applyBorder="1"/>
    <xf numFmtId="165" fontId="26" fillId="0" borderId="0" xfId="0" applyFont="1" applyFill="1" applyBorder="1" applyAlignment="1">
      <alignment horizontal="left"/>
    </xf>
    <xf numFmtId="165" fontId="25" fillId="0" borderId="0" xfId="0" applyFont="1" applyFill="1" applyBorder="1" applyAlignment="1">
      <alignment horizontal="left"/>
    </xf>
    <xf numFmtId="165" fontId="24" fillId="0" borderId="0" xfId="0" applyFont="1" applyFill="1" applyBorder="1" applyAlignment="1">
      <alignment horizontal="left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left"/>
    </xf>
    <xf numFmtId="165" fontId="29" fillId="0" borderId="0" xfId="0" applyFont="1"/>
    <xf numFmtId="165" fontId="30" fillId="0" borderId="0" xfId="0" applyFont="1" applyFill="1" applyAlignment="1">
      <alignment horizontal="left"/>
    </xf>
    <xf numFmtId="165" fontId="32" fillId="0" borderId="0" xfId="0" applyFont="1"/>
    <xf numFmtId="165" fontId="33" fillId="0" borderId="0" xfId="0" applyFont="1"/>
    <xf numFmtId="165" fontId="25" fillId="3" borderId="3" xfId="0" applyFont="1" applyFill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right"/>
    </xf>
    <xf numFmtId="44" fontId="24" fillId="0" borderId="0" xfId="2" applyFont="1" applyFill="1" applyBorder="1" applyAlignment="1">
      <alignment horizontal="center"/>
    </xf>
    <xf numFmtId="165" fontId="26" fillId="0" borderId="0" xfId="0" applyFont="1" applyFill="1" applyBorder="1" applyAlignment="1">
      <alignment horizontal="center"/>
    </xf>
    <xf numFmtId="165" fontId="26" fillId="0" borderId="0" xfId="0" applyFont="1" applyFill="1" applyBorder="1" applyAlignment="1"/>
    <xf numFmtId="165" fontId="25" fillId="0" borderId="0" xfId="0" applyFont="1" applyFill="1" applyBorder="1" applyAlignment="1">
      <alignment wrapText="1"/>
    </xf>
    <xf numFmtId="165" fontId="26" fillId="0" borderId="0" xfId="0" applyFont="1" applyFill="1" applyBorder="1"/>
    <xf numFmtId="165" fontId="24" fillId="2" borderId="0" xfId="0" applyFont="1" applyFill="1" applyBorder="1"/>
    <xf numFmtId="4" fontId="24" fillId="2" borderId="0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165" fontId="32" fillId="0" borderId="0" xfId="0" applyFont="1" applyBorder="1"/>
    <xf numFmtId="4" fontId="26" fillId="2" borderId="6" xfId="0" applyNumberFormat="1" applyFont="1" applyFill="1" applyBorder="1" applyAlignment="1">
      <alignment horizontal="right"/>
    </xf>
    <xf numFmtId="165" fontId="33" fillId="0" borderId="0" xfId="0" applyFont="1" applyBorder="1"/>
    <xf numFmtId="4" fontId="32" fillId="0" borderId="0" xfId="0" applyNumberFormat="1" applyFont="1" applyFill="1" applyBorder="1" applyAlignment="1">
      <alignment horizontal="right"/>
    </xf>
    <xf numFmtId="165" fontId="33" fillId="0" borderId="1" xfId="0" applyFont="1" applyBorder="1"/>
    <xf numFmtId="4" fontId="32" fillId="0" borderId="0" xfId="0" applyNumberFormat="1" applyFont="1" applyFill="1" applyAlignment="1">
      <alignment horizontal="right"/>
    </xf>
    <xf numFmtId="4" fontId="34" fillId="0" borderId="0" xfId="1" applyNumberFormat="1" applyFont="1" applyFill="1" applyBorder="1" applyAlignment="1">
      <alignment horizontal="right"/>
    </xf>
    <xf numFmtId="4" fontId="36" fillId="0" borderId="0" xfId="1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right"/>
    </xf>
    <xf numFmtId="4" fontId="34" fillId="0" borderId="4" xfId="1" applyNumberFormat="1" applyFont="1" applyFill="1" applyBorder="1" applyAlignment="1">
      <alignment horizontal="right"/>
    </xf>
    <xf numFmtId="4" fontId="36" fillId="0" borderId="4" xfId="1" applyNumberFormat="1" applyFont="1" applyFill="1" applyBorder="1" applyAlignment="1">
      <alignment horizontal="right"/>
    </xf>
    <xf numFmtId="4" fontId="36" fillId="0" borderId="7" xfId="1" applyNumberFormat="1" applyFont="1" applyFill="1" applyBorder="1" applyAlignment="1">
      <alignment horizontal="right"/>
    </xf>
    <xf numFmtId="4" fontId="34" fillId="0" borderId="5" xfId="1" applyNumberFormat="1" applyFont="1" applyFill="1" applyBorder="1" applyAlignment="1">
      <alignment horizontal="right"/>
    </xf>
    <xf numFmtId="4" fontId="36" fillId="0" borderId="4" xfId="1" applyNumberFormat="1" applyFont="1" applyFill="1" applyBorder="1" applyAlignment="1">
      <alignment horizontal="right" vertical="center"/>
    </xf>
    <xf numFmtId="4" fontId="34" fillId="7" borderId="5" xfId="1" applyNumberFormat="1" applyFont="1" applyFill="1" applyBorder="1" applyAlignment="1">
      <alignment horizontal="right"/>
    </xf>
    <xf numFmtId="4" fontId="34" fillId="10" borderId="5" xfId="1" applyNumberFormat="1" applyFont="1" applyFill="1" applyBorder="1" applyAlignment="1">
      <alignment horizontal="right"/>
    </xf>
    <xf numFmtId="4" fontId="25" fillId="0" borderId="0" xfId="1" applyNumberFormat="1" applyFont="1" applyFill="1" applyBorder="1" applyAlignment="1">
      <alignment horizontal="right"/>
    </xf>
    <xf numFmtId="4" fontId="34" fillId="10" borderId="4" xfId="1" applyNumberFormat="1" applyFont="1" applyFill="1" applyBorder="1" applyAlignment="1">
      <alignment horizontal="right"/>
    </xf>
    <xf numFmtId="4" fontId="28" fillId="0" borderId="4" xfId="1" applyNumberFormat="1" applyFont="1" applyFill="1" applyBorder="1" applyAlignment="1">
      <alignment horizontal="right"/>
    </xf>
    <xf numFmtId="4" fontId="33" fillId="0" borderId="7" xfId="0" applyNumberFormat="1" applyFont="1" applyFill="1" applyBorder="1" applyAlignment="1">
      <alignment horizontal="right"/>
    </xf>
    <xf numFmtId="4" fontId="28" fillId="0" borderId="0" xfId="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4" fontId="34" fillId="7" borderId="4" xfId="1" applyNumberFormat="1" applyFont="1" applyFill="1" applyBorder="1" applyAlignment="1">
      <alignment horizontal="right"/>
    </xf>
    <xf numFmtId="4" fontId="25" fillId="0" borderId="4" xfId="1" applyNumberFormat="1" applyFont="1" applyFill="1" applyBorder="1" applyAlignment="1">
      <alignment horizontal="right"/>
    </xf>
    <xf numFmtId="165" fontId="24" fillId="0" borderId="2" xfId="0" applyFont="1" applyFill="1" applyBorder="1" applyAlignment="1">
      <alignment horizontal="left"/>
    </xf>
    <xf numFmtId="4" fontId="36" fillId="0" borderId="0" xfId="1" applyNumberFormat="1" applyFont="1" applyFill="1" applyBorder="1" applyAlignment="1">
      <alignment horizontal="right" vertical="center"/>
    </xf>
    <xf numFmtId="4" fontId="25" fillId="0" borderId="5" xfId="1" applyNumberFormat="1" applyFont="1" applyFill="1" applyBorder="1" applyAlignment="1">
      <alignment horizontal="right"/>
    </xf>
    <xf numFmtId="165" fontId="37" fillId="2" borderId="1" xfId="0" applyFont="1" applyFill="1" applyBorder="1" applyAlignment="1">
      <alignment horizontal="center" vertical="center" wrapText="1"/>
    </xf>
    <xf numFmtId="4" fontId="34" fillId="7" borderId="4" xfId="1" applyNumberFormat="1" applyFont="1" applyFill="1" applyBorder="1" applyAlignment="1">
      <alignment horizontal="right" vertical="center"/>
    </xf>
    <xf numFmtId="4" fontId="36" fillId="0" borderId="5" xfId="1" applyNumberFormat="1" applyFont="1" applyFill="1" applyBorder="1" applyAlignment="1">
      <alignment horizontal="right" vertical="center"/>
    </xf>
    <xf numFmtId="165" fontId="28" fillId="0" borderId="0" xfId="0" applyFont="1" applyFill="1" applyBorder="1" applyAlignment="1">
      <alignment horizontal="center"/>
    </xf>
    <xf numFmtId="165" fontId="25" fillId="0" borderId="0" xfId="0" applyFont="1" applyFill="1" applyAlignment="1">
      <alignment horizontal="left"/>
    </xf>
    <xf numFmtId="165" fontId="39" fillId="0" borderId="2" xfId="0" applyFont="1" applyFill="1" applyBorder="1"/>
    <xf numFmtId="165" fontId="41" fillId="0" borderId="0" xfId="0" applyFont="1"/>
    <xf numFmtId="165" fontId="41" fillId="0" borderId="0" xfId="0" applyFont="1" applyBorder="1"/>
    <xf numFmtId="165" fontId="41" fillId="0" borderId="2" xfId="0" applyFont="1" applyBorder="1"/>
    <xf numFmtId="165" fontId="41" fillId="0" borderId="0" xfId="0" applyFont="1" applyAlignment="1">
      <alignment horizontal="right"/>
    </xf>
    <xf numFmtId="165" fontId="40" fillId="11" borderId="0" xfId="0" applyFont="1" applyFill="1" applyAlignment="1">
      <alignment horizontal="center" vertical="center"/>
    </xf>
    <xf numFmtId="165" fontId="40" fillId="11" borderId="4" xfId="0" quotePrefix="1" applyFont="1" applyFill="1" applyBorder="1" applyAlignment="1">
      <alignment horizontal="center" vertical="center"/>
    </xf>
    <xf numFmtId="49" fontId="40" fillId="11" borderId="5" xfId="0" applyNumberFormat="1" applyFont="1" applyFill="1" applyBorder="1" applyAlignment="1">
      <alignment horizontal="center"/>
    </xf>
    <xf numFmtId="49" fontId="40" fillId="11" borderId="0" xfId="0" applyNumberFormat="1" applyFont="1" applyFill="1" applyBorder="1" applyAlignment="1">
      <alignment horizontal="center"/>
    </xf>
    <xf numFmtId="49" fontId="40" fillId="10" borderId="5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4" fontId="41" fillId="0" borderId="7" xfId="0" applyNumberFormat="1" applyFont="1" applyFill="1" applyBorder="1" applyAlignment="1">
      <alignment horizontal="right"/>
    </xf>
    <xf numFmtId="4" fontId="41" fillId="0" borderId="0" xfId="0" applyNumberFormat="1" applyFont="1" applyBorder="1"/>
    <xf numFmtId="49" fontId="40" fillId="0" borderId="0" xfId="0" applyNumberFormat="1" applyFont="1" applyFill="1" applyAlignment="1">
      <alignment horizontal="center"/>
    </xf>
    <xf numFmtId="165" fontId="41" fillId="0" borderId="0" xfId="0" applyFont="1" applyFill="1" applyAlignment="1">
      <alignment horizontal="right"/>
    </xf>
    <xf numFmtId="165" fontId="41" fillId="0" borderId="4" xfId="0" applyFont="1" applyFill="1" applyBorder="1" applyAlignment="1">
      <alignment horizontal="right"/>
    </xf>
    <xf numFmtId="4" fontId="41" fillId="0" borderId="0" xfId="0" applyNumberFormat="1" applyFont="1"/>
    <xf numFmtId="4" fontId="41" fillId="0" borderId="4" xfId="0" applyNumberFormat="1" applyFont="1" applyBorder="1" applyAlignment="1">
      <alignment horizontal="right"/>
    </xf>
    <xf numFmtId="4" fontId="41" fillId="0" borderId="4" xfId="0" applyNumberFormat="1" applyFont="1" applyBorder="1"/>
    <xf numFmtId="165" fontId="41" fillId="0" borderId="7" xfId="0" applyFont="1" applyBorder="1" applyAlignment="1">
      <alignment horizontal="right"/>
    </xf>
    <xf numFmtId="4" fontId="41" fillId="0" borderId="7" xfId="0" applyNumberFormat="1" applyFont="1" applyBorder="1"/>
    <xf numFmtId="4" fontId="41" fillId="0" borderId="0" xfId="0" applyNumberFormat="1" applyFont="1" applyBorder="1" applyAlignment="1">
      <alignment horizontal="right"/>
    </xf>
    <xf numFmtId="165" fontId="41" fillId="0" borderId="5" xfId="0" applyFont="1" applyBorder="1" applyAlignment="1">
      <alignment horizontal="right"/>
    </xf>
    <xf numFmtId="4" fontId="41" fillId="0" borderId="5" xfId="0" applyNumberFormat="1" applyFont="1" applyBorder="1"/>
    <xf numFmtId="49" fontId="40" fillId="2" borderId="0" xfId="0" applyNumberFormat="1" applyFont="1" applyFill="1" applyBorder="1" applyAlignment="1">
      <alignment horizontal="center"/>
    </xf>
    <xf numFmtId="49" fontId="40" fillId="9" borderId="0" xfId="0" applyNumberFormat="1" applyFont="1" applyFill="1" applyBorder="1" applyAlignment="1">
      <alignment horizontal="center"/>
    </xf>
    <xf numFmtId="49" fontId="39" fillId="2" borderId="0" xfId="0" applyNumberFormat="1" applyFont="1" applyFill="1" applyBorder="1" applyAlignment="1">
      <alignment horizontal="center"/>
    </xf>
    <xf numFmtId="4" fontId="41" fillId="0" borderId="0" xfId="0" applyNumberFormat="1" applyFont="1" applyAlignment="1">
      <alignment horizontal="right"/>
    </xf>
    <xf numFmtId="4" fontId="41" fillId="0" borderId="7" xfId="0" applyNumberFormat="1" applyFont="1" applyBorder="1" applyAlignment="1">
      <alignment horizontal="right"/>
    </xf>
    <xf numFmtId="49" fontId="40" fillId="0" borderId="2" xfId="0" applyNumberFormat="1" applyFont="1" applyFill="1" applyBorder="1" applyAlignment="1">
      <alignment horizontal="center"/>
    </xf>
    <xf numFmtId="4" fontId="41" fillId="0" borderId="2" xfId="0" applyNumberFormat="1" applyFont="1" applyBorder="1" applyAlignment="1">
      <alignment horizontal="right"/>
    </xf>
    <xf numFmtId="4" fontId="41" fillId="0" borderId="2" xfId="0" applyNumberFormat="1" applyFont="1" applyBorder="1"/>
    <xf numFmtId="165" fontId="35" fillId="0" borderId="0" xfId="0" applyFont="1"/>
    <xf numFmtId="165" fontId="46" fillId="0" borderId="8" xfId="0" applyFont="1" applyFill="1" applyBorder="1" applyAlignment="1">
      <alignment horizontal="center"/>
    </xf>
    <xf numFmtId="4" fontId="33" fillId="0" borderId="0" xfId="0" applyNumberFormat="1" applyFont="1"/>
    <xf numFmtId="43" fontId="33" fillId="0" borderId="0" xfId="1" applyFont="1"/>
    <xf numFmtId="43" fontId="33" fillId="0" borderId="0" xfId="1" applyFont="1" applyBorder="1"/>
    <xf numFmtId="165" fontId="41" fillId="0" borderId="4" xfId="0" applyFont="1" applyBorder="1" applyAlignment="1">
      <alignment horizontal="right"/>
    </xf>
    <xf numFmtId="2" fontId="33" fillId="0" borderId="0" xfId="0" applyNumberFormat="1" applyFont="1"/>
    <xf numFmtId="165" fontId="49" fillId="0" borderId="0" xfId="0" applyFont="1"/>
    <xf numFmtId="4" fontId="28" fillId="0" borderId="5" xfId="1" applyNumberFormat="1" applyFont="1" applyFill="1" applyBorder="1" applyAlignment="1">
      <alignment horizontal="right" vertical="center"/>
    </xf>
    <xf numFmtId="4" fontId="28" fillId="0" borderId="0" xfId="1" applyNumberFormat="1" applyFont="1" applyFill="1" applyBorder="1" applyAlignment="1">
      <alignment horizontal="right" vertical="center"/>
    </xf>
    <xf numFmtId="4" fontId="36" fillId="0" borderId="7" xfId="1" applyNumberFormat="1" applyFont="1" applyFill="1" applyBorder="1" applyAlignment="1">
      <alignment horizontal="right" vertical="center"/>
    </xf>
    <xf numFmtId="4" fontId="34" fillId="7" borderId="5" xfId="1" applyNumberFormat="1" applyFont="1" applyFill="1" applyBorder="1" applyAlignment="1">
      <alignment horizontal="right" vertical="center"/>
    </xf>
    <xf numFmtId="4" fontId="34" fillId="0" borderId="5" xfId="1" applyNumberFormat="1" applyFont="1" applyFill="1" applyBorder="1" applyAlignment="1">
      <alignment horizontal="right" vertical="center"/>
    </xf>
    <xf numFmtId="4" fontId="34" fillId="0" borderId="4" xfId="1" applyNumberFormat="1" applyFont="1" applyFill="1" applyBorder="1" applyAlignment="1">
      <alignment horizontal="right" vertical="center"/>
    </xf>
    <xf numFmtId="4" fontId="25" fillId="0" borderId="0" xfId="1" applyNumberFormat="1" applyFont="1" applyFill="1" applyBorder="1" applyAlignment="1">
      <alignment horizontal="right" vertical="center"/>
    </xf>
    <xf numFmtId="49" fontId="34" fillId="8" borderId="9" xfId="0" applyNumberFormat="1" applyFont="1" applyFill="1" applyBorder="1" applyAlignment="1">
      <alignment horizontal="center" vertical="center"/>
    </xf>
    <xf numFmtId="4" fontId="34" fillId="10" borderId="4" xfId="1" applyNumberFormat="1" applyFont="1" applyFill="1" applyBorder="1" applyAlignment="1">
      <alignment horizontal="right" vertical="center"/>
    </xf>
    <xf numFmtId="43" fontId="0" fillId="0" borderId="0" xfId="1" applyFont="1"/>
    <xf numFmtId="49" fontId="34" fillId="8" borderId="10" xfId="0" applyNumberFormat="1" applyFont="1" applyFill="1" applyBorder="1" applyAlignment="1">
      <alignment horizontal="center" vertical="center"/>
    </xf>
    <xf numFmtId="4" fontId="34" fillId="0" borderId="0" xfId="1" applyNumberFormat="1" applyFont="1" applyFill="1" applyBorder="1" applyAlignment="1">
      <alignment horizontal="right" vertical="center"/>
    </xf>
    <xf numFmtId="4" fontId="28" fillId="0" borderId="4" xfId="1" applyNumberFormat="1" applyFont="1" applyFill="1" applyBorder="1" applyAlignment="1">
      <alignment horizontal="right" vertical="center"/>
    </xf>
    <xf numFmtId="4" fontId="25" fillId="0" borderId="4" xfId="1" applyNumberFormat="1" applyFont="1" applyFill="1" applyBorder="1" applyAlignment="1">
      <alignment horizontal="right" vertical="center"/>
    </xf>
    <xf numFmtId="4" fontId="25" fillId="0" borderId="7" xfId="1" applyNumberFormat="1" applyFont="1" applyFill="1" applyBorder="1" applyAlignment="1">
      <alignment horizontal="right" vertical="center"/>
    </xf>
    <xf numFmtId="4" fontId="34" fillId="10" borderId="5" xfId="1" applyNumberFormat="1" applyFont="1" applyFill="1" applyBorder="1" applyAlignment="1">
      <alignment horizontal="right" vertical="center"/>
    </xf>
    <xf numFmtId="4" fontId="38" fillId="3" borderId="5" xfId="1" applyNumberFormat="1" applyFont="1" applyFill="1" applyBorder="1" applyAlignment="1">
      <alignment horizontal="right" vertical="center"/>
    </xf>
    <xf numFmtId="4" fontId="34" fillId="7" borderId="4" xfId="1" applyNumberFormat="1" applyFont="1" applyFill="1" applyBorder="1" applyAlignment="1">
      <alignment vertical="center"/>
    </xf>
    <xf numFmtId="4" fontId="34" fillId="0" borderId="7" xfId="1" applyNumberFormat="1" applyFont="1" applyFill="1" applyBorder="1" applyAlignment="1">
      <alignment horizontal="right" vertical="center"/>
    </xf>
    <xf numFmtId="4" fontId="34" fillId="7" borderId="5" xfId="1" applyNumberFormat="1" applyFont="1" applyFill="1" applyBorder="1" applyAlignment="1">
      <alignment vertical="center"/>
    </xf>
    <xf numFmtId="4" fontId="34" fillId="0" borderId="5" xfId="1" applyNumberFormat="1" applyFont="1" applyFill="1" applyBorder="1" applyAlignment="1">
      <alignment vertical="center"/>
    </xf>
    <xf numFmtId="4" fontId="25" fillId="0" borderId="5" xfId="1" applyNumberFormat="1" applyFont="1" applyFill="1" applyBorder="1" applyAlignment="1">
      <alignment horizontal="right" vertical="center"/>
    </xf>
    <xf numFmtId="4" fontId="34" fillId="8" borderId="5" xfId="1" applyNumberFormat="1" applyFont="1" applyFill="1" applyBorder="1" applyAlignment="1">
      <alignment horizontal="right" vertical="center"/>
    </xf>
    <xf numFmtId="4" fontId="34" fillId="8" borderId="4" xfId="1" applyNumberFormat="1" applyFont="1" applyFill="1" applyBorder="1" applyAlignment="1">
      <alignment horizontal="right" vertical="center"/>
    </xf>
    <xf numFmtId="4" fontId="36" fillId="0" borderId="2" xfId="1" applyNumberFormat="1" applyFont="1" applyFill="1" applyBorder="1" applyAlignment="1">
      <alignment horizontal="right" vertical="center"/>
    </xf>
    <xf numFmtId="4" fontId="34" fillId="10" borderId="0" xfId="1" applyNumberFormat="1" applyFont="1" applyFill="1" applyBorder="1" applyAlignment="1">
      <alignment horizontal="right" vertical="center"/>
    </xf>
    <xf numFmtId="165" fontId="32" fillId="0" borderId="5" xfId="0" applyFont="1" applyBorder="1"/>
    <xf numFmtId="165" fontId="33" fillId="0" borderId="0" xfId="0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vertical="center"/>
    </xf>
    <xf numFmtId="4" fontId="24" fillId="0" borderId="0" xfId="0" applyNumberFormat="1" applyFont="1" applyFill="1" applyBorder="1" applyAlignment="1">
      <alignment horizontal="right" vertical="center"/>
    </xf>
    <xf numFmtId="165" fontId="33" fillId="0" borderId="0" xfId="0" applyFont="1" applyAlignment="1">
      <alignment vertical="center"/>
    </xf>
    <xf numFmtId="165" fontId="0" fillId="0" borderId="0" xfId="0" applyFont="1" applyAlignment="1">
      <alignment vertical="center"/>
    </xf>
    <xf numFmtId="43" fontId="33" fillId="0" borderId="0" xfId="1" applyFont="1" applyAlignment="1">
      <alignment vertical="center"/>
    </xf>
    <xf numFmtId="165" fontId="24" fillId="0" borderId="3" xfId="0" applyFont="1" applyFill="1" applyBorder="1" applyAlignment="1">
      <alignment horizontal="left"/>
    </xf>
    <xf numFmtId="165" fontId="24" fillId="0" borderId="3" xfId="0" applyFont="1" applyFill="1" applyBorder="1"/>
    <xf numFmtId="165" fontId="33" fillId="0" borderId="3" xfId="0" applyFont="1" applyBorder="1"/>
    <xf numFmtId="165" fontId="26" fillId="0" borderId="1" xfId="0" applyFont="1" applyFill="1" applyBorder="1"/>
    <xf numFmtId="165" fontId="32" fillId="11" borderId="0" xfId="0" applyFont="1" applyFill="1" applyBorder="1"/>
    <xf numFmtId="165" fontId="47" fillId="0" borderId="0" xfId="0" applyFont="1" applyBorder="1"/>
    <xf numFmtId="4" fontId="32" fillId="11" borderId="0" xfId="0" applyNumberFormat="1" applyFont="1" applyFill="1" applyBorder="1"/>
    <xf numFmtId="4" fontId="32" fillId="0" borderId="0" xfId="0" applyNumberFormat="1" applyFont="1" applyBorder="1"/>
    <xf numFmtId="165" fontId="32" fillId="10" borderId="0" xfId="0" applyFont="1" applyFill="1" applyBorder="1"/>
    <xf numFmtId="4" fontId="34" fillId="7" borderId="0" xfId="1" applyNumberFormat="1" applyFont="1" applyFill="1" applyBorder="1" applyAlignment="1">
      <alignment horizontal="right" vertical="center"/>
    </xf>
    <xf numFmtId="4" fontId="24" fillId="12" borderId="0" xfId="0" applyNumberFormat="1" applyFont="1" applyFill="1" applyBorder="1" applyAlignment="1">
      <alignment horizontal="right"/>
    </xf>
    <xf numFmtId="165" fontId="33" fillId="12" borderId="0" xfId="0" applyFont="1" applyFill="1"/>
    <xf numFmtId="43" fontId="33" fillId="12" borderId="0" xfId="1" applyFont="1" applyFill="1"/>
    <xf numFmtId="165" fontId="42" fillId="11" borderId="1" xfId="0" applyFont="1" applyFill="1" applyBorder="1" applyAlignment="1">
      <alignment horizontal="center" vertical="center" wrapText="1"/>
    </xf>
    <xf numFmtId="165" fontId="42" fillId="11" borderId="4" xfId="0" applyFont="1" applyFill="1" applyBorder="1" applyAlignment="1">
      <alignment horizontal="center" vertical="center" wrapText="1"/>
    </xf>
    <xf numFmtId="165" fontId="35" fillId="0" borderId="0" xfId="0" applyFont="1" applyBorder="1"/>
    <xf numFmtId="165" fontId="54" fillId="0" borderId="0" xfId="0" applyFont="1" applyFill="1" applyBorder="1" applyAlignment="1">
      <alignment horizontal="left"/>
    </xf>
    <xf numFmtId="165" fontId="37" fillId="0" borderId="0" xfId="0" applyFont="1" applyFill="1" applyBorder="1" applyAlignment="1">
      <alignment horizontal="left"/>
    </xf>
    <xf numFmtId="165" fontId="33" fillId="0" borderId="0" xfId="0" applyFont="1" applyFill="1" applyBorder="1" applyAlignment="1">
      <alignment horizontal="left"/>
    </xf>
    <xf numFmtId="165" fontId="33" fillId="0" borderId="0" xfId="0" applyFont="1" applyFill="1" applyBorder="1"/>
    <xf numFmtId="165" fontId="0" fillId="0" borderId="0" xfId="0" applyFont="1"/>
    <xf numFmtId="49" fontId="42" fillId="11" borderId="5" xfId="0" applyNumberFormat="1" applyFont="1" applyFill="1" applyBorder="1" applyAlignment="1">
      <alignment horizontal="center"/>
    </xf>
    <xf numFmtId="165" fontId="42" fillId="11" borderId="5" xfId="0" applyFont="1" applyFill="1" applyBorder="1" applyAlignment="1">
      <alignment horizontal="left"/>
    </xf>
    <xf numFmtId="165" fontId="42" fillId="11" borderId="4" xfId="0" applyFont="1" applyFill="1" applyBorder="1" applyAlignment="1">
      <alignment horizontal="left"/>
    </xf>
    <xf numFmtId="4" fontId="42" fillId="11" borderId="4" xfId="0" applyNumberFormat="1" applyFont="1" applyFill="1" applyBorder="1" applyAlignment="1"/>
    <xf numFmtId="4" fontId="42" fillId="11" borderId="4" xfId="0" applyNumberFormat="1" applyFont="1" applyFill="1" applyBorder="1" applyAlignment="1">
      <alignment horizontal="right"/>
    </xf>
    <xf numFmtId="4" fontId="55" fillId="11" borderId="4" xfId="0" applyNumberFormat="1" applyFont="1" applyFill="1" applyBorder="1" applyAlignment="1"/>
    <xf numFmtId="49" fontId="42" fillId="2" borderId="0" xfId="0" applyNumberFormat="1" applyFont="1" applyFill="1" applyBorder="1" applyAlignment="1">
      <alignment horizontal="center"/>
    </xf>
    <xf numFmtId="49" fontId="42" fillId="9" borderId="0" xfId="0" applyNumberFormat="1" applyFont="1" applyFill="1" applyBorder="1" applyAlignment="1">
      <alignment horizontal="center"/>
    </xf>
    <xf numFmtId="165" fontId="42" fillId="9" borderId="0" xfId="0" applyFont="1" applyFill="1" applyBorder="1" applyAlignment="1">
      <alignment horizontal="left"/>
    </xf>
    <xf numFmtId="4" fontId="42" fillId="9" borderId="0" xfId="0" applyNumberFormat="1" applyFont="1" applyFill="1" applyBorder="1" applyAlignment="1"/>
    <xf numFmtId="4" fontId="42" fillId="9" borderId="0" xfId="0" applyNumberFormat="1" applyFont="1" applyFill="1" applyBorder="1" applyAlignment="1">
      <alignment horizontal="right"/>
    </xf>
    <xf numFmtId="165" fontId="47" fillId="3" borderId="3" xfId="0" applyFont="1" applyFill="1" applyBorder="1" applyAlignment="1">
      <alignment horizontal="center" vertical="center"/>
    </xf>
    <xf numFmtId="4" fontId="32" fillId="0" borderId="0" xfId="0" applyNumberFormat="1" applyFont="1" applyAlignment="1">
      <alignment horizontal="right"/>
    </xf>
    <xf numFmtId="165" fontId="37" fillId="0" borderId="5" xfId="0" applyFont="1" applyFill="1" applyBorder="1" applyAlignment="1">
      <alignment horizontal="left" vertical="center"/>
    </xf>
    <xf numFmtId="165" fontId="37" fillId="0" borderId="0" xfId="0" applyFont="1" applyFill="1" applyBorder="1" applyAlignment="1">
      <alignment horizontal="left" vertical="center"/>
    </xf>
    <xf numFmtId="165" fontId="37" fillId="0" borderId="4" xfId="0" applyFont="1" applyFill="1" applyBorder="1" applyAlignment="1">
      <alignment horizontal="left" vertical="center"/>
    </xf>
    <xf numFmtId="4" fontId="37" fillId="0" borderId="4" xfId="0" applyNumberFormat="1" applyFont="1" applyFill="1" applyBorder="1" applyAlignment="1">
      <alignment horizontal="right"/>
    </xf>
    <xf numFmtId="165" fontId="33" fillId="0" borderId="0" xfId="0" applyFont="1" applyFill="1" applyBorder="1" applyAlignment="1">
      <alignment vertical="center" wrapText="1"/>
    </xf>
    <xf numFmtId="4" fontId="37" fillId="0" borderId="5" xfId="0" applyNumberFormat="1" applyFont="1" applyFill="1" applyBorder="1" applyAlignment="1">
      <alignment horizontal="right"/>
    </xf>
    <xf numFmtId="4" fontId="33" fillId="0" borderId="5" xfId="0" applyNumberFormat="1" applyFont="1" applyFill="1" applyBorder="1" applyAlignment="1">
      <alignment horizontal="right"/>
    </xf>
    <xf numFmtId="4" fontId="33" fillId="0" borderId="4" xfId="0" applyNumberFormat="1" applyFont="1" applyFill="1" applyBorder="1" applyAlignment="1">
      <alignment horizontal="right"/>
    </xf>
    <xf numFmtId="4" fontId="33" fillId="0" borderId="2" xfId="0" applyNumberFormat="1" applyFont="1" applyFill="1" applyBorder="1" applyAlignment="1">
      <alignment horizontal="right"/>
    </xf>
    <xf numFmtId="4" fontId="37" fillId="0" borderId="4" xfId="0" applyNumberFormat="1" applyFont="1" applyFill="1" applyBorder="1"/>
    <xf numFmtId="165" fontId="33" fillId="0" borderId="4" xfId="0" applyFont="1" applyFill="1" applyBorder="1" applyAlignment="1">
      <alignment horizontal="left" vertical="center"/>
    </xf>
    <xf numFmtId="165" fontId="33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horizontal="right"/>
    </xf>
    <xf numFmtId="165" fontId="37" fillId="0" borderId="5" xfId="0" applyFont="1" applyFill="1" applyBorder="1" applyAlignment="1">
      <alignment horizontal="left"/>
    </xf>
    <xf numFmtId="165" fontId="37" fillId="0" borderId="4" xfId="0" applyFont="1" applyFill="1" applyBorder="1" applyAlignment="1">
      <alignment horizontal="left"/>
    </xf>
    <xf numFmtId="165" fontId="33" fillId="0" borderId="7" xfId="0" applyFont="1" applyFill="1" applyBorder="1" applyAlignment="1">
      <alignment vertical="center"/>
    </xf>
    <xf numFmtId="165" fontId="33" fillId="0" borderId="7" xfId="0" applyFont="1" applyFill="1" applyBorder="1" applyAlignment="1">
      <alignment horizontal="left"/>
    </xf>
    <xf numFmtId="165" fontId="0" fillId="0" borderId="0" xfId="0" applyFont="1" applyBorder="1"/>
    <xf numFmtId="165" fontId="37" fillId="0" borderId="4" xfId="0" applyFont="1" applyFill="1" applyBorder="1"/>
    <xf numFmtId="165" fontId="33" fillId="0" borderId="4" xfId="0" applyFont="1" applyFill="1" applyBorder="1" applyAlignment="1">
      <alignment horizontal="left"/>
    </xf>
    <xf numFmtId="165" fontId="37" fillId="0" borderId="7" xfId="0" applyFont="1" applyFill="1" applyBorder="1" applyAlignment="1">
      <alignment horizontal="left"/>
    </xf>
    <xf numFmtId="165" fontId="37" fillId="0" borderId="0" xfId="0" applyFont="1" applyFill="1" applyBorder="1" applyAlignment="1">
      <alignment horizontal="center"/>
    </xf>
    <xf numFmtId="4" fontId="33" fillId="0" borderId="2" xfId="0" applyNumberFormat="1" applyFont="1" applyFill="1" applyBorder="1" applyAlignment="1">
      <alignment horizontal="right" vertical="center"/>
    </xf>
    <xf numFmtId="4" fontId="33" fillId="0" borderId="8" xfId="0" applyNumberFormat="1" applyFont="1" applyFill="1" applyBorder="1" applyAlignment="1">
      <alignment horizontal="right"/>
    </xf>
    <xf numFmtId="165" fontId="37" fillId="0" borderId="0" xfId="0" applyFont="1" applyFill="1" applyBorder="1"/>
    <xf numFmtId="165" fontId="33" fillId="0" borderId="7" xfId="0" applyFont="1" applyFill="1" applyBorder="1"/>
    <xf numFmtId="165" fontId="37" fillId="0" borderId="5" xfId="0" applyFont="1" applyFill="1" applyBorder="1"/>
    <xf numFmtId="4" fontId="33" fillId="12" borderId="0" xfId="0" applyNumberFormat="1" applyFont="1" applyFill="1" applyBorder="1" applyAlignment="1">
      <alignment horizontal="right"/>
    </xf>
    <xf numFmtId="4" fontId="33" fillId="0" borderId="3" xfId="0" applyNumberFormat="1" applyFont="1" applyFill="1" applyBorder="1" applyAlignment="1">
      <alignment horizontal="right"/>
    </xf>
    <xf numFmtId="4" fontId="33" fillId="0" borderId="8" xfId="0" applyNumberFormat="1" applyFont="1" applyFill="1" applyBorder="1" applyAlignment="1">
      <alignment horizontal="right" vertical="center"/>
    </xf>
    <xf numFmtId="49" fontId="37" fillId="2" borderId="0" xfId="0" applyNumberFormat="1" applyFont="1" applyFill="1" applyBorder="1" applyAlignment="1">
      <alignment horizontal="center"/>
    </xf>
    <xf numFmtId="165" fontId="37" fillId="2" borderId="2" xfId="0" applyFont="1" applyFill="1" applyBorder="1" applyAlignment="1">
      <alignment horizontal="center" vertical="center" wrapText="1"/>
    </xf>
    <xf numFmtId="165" fontId="37" fillId="2" borderId="2" xfId="0" applyFont="1" applyFill="1" applyBorder="1" applyAlignment="1">
      <alignment horizontal="center" vertical="center"/>
    </xf>
    <xf numFmtId="165" fontId="37" fillId="2" borderId="2" xfId="0" applyFont="1" applyFill="1" applyBorder="1" applyAlignment="1">
      <alignment horizontal="center" wrapText="1"/>
    </xf>
    <xf numFmtId="49" fontId="33" fillId="3" borderId="3" xfId="0" applyNumberFormat="1" applyFont="1" applyFill="1" applyBorder="1" applyAlignment="1">
      <alignment horizontal="center" vertical="center"/>
    </xf>
    <xf numFmtId="165" fontId="33" fillId="3" borderId="3" xfId="0" applyFont="1" applyFill="1" applyBorder="1" applyAlignment="1">
      <alignment horizontal="center" vertical="center"/>
    </xf>
    <xf numFmtId="165" fontId="33" fillId="3" borderId="2" xfId="0" applyFont="1" applyFill="1" applyBorder="1" applyAlignment="1">
      <alignment horizontal="center" vertical="center"/>
    </xf>
    <xf numFmtId="4" fontId="37" fillId="2" borderId="6" xfId="0" applyNumberFormat="1" applyFont="1" applyFill="1" applyBorder="1" applyAlignment="1">
      <alignment horizontal="right"/>
    </xf>
    <xf numFmtId="4" fontId="37" fillId="2" borderId="6" xfId="0" applyNumberFormat="1" applyFont="1" applyFill="1" applyBorder="1" applyAlignment="1">
      <alignment horizontal="left"/>
    </xf>
    <xf numFmtId="165" fontId="37" fillId="2" borderId="6" xfId="0" applyFont="1" applyFill="1" applyBorder="1"/>
    <xf numFmtId="4" fontId="37" fillId="2" borderId="6" xfId="0" applyNumberFormat="1" applyFont="1" applyFill="1" applyBorder="1" applyAlignment="1">
      <alignment horizontal="center"/>
    </xf>
    <xf numFmtId="165" fontId="37" fillId="4" borderId="4" xfId="0" applyFont="1" applyFill="1" applyBorder="1" applyAlignment="1">
      <alignment horizontal="left"/>
    </xf>
    <xf numFmtId="165" fontId="37" fillId="4" borderId="4" xfId="0" applyFont="1" applyFill="1" applyBorder="1"/>
    <xf numFmtId="4" fontId="37" fillId="4" borderId="4" xfId="0" applyNumberFormat="1" applyFont="1" applyFill="1" applyBorder="1"/>
    <xf numFmtId="4" fontId="37" fillId="2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horizontal="left"/>
    </xf>
    <xf numFmtId="165" fontId="37" fillId="2" borderId="0" xfId="0" applyFont="1" applyFill="1" applyBorder="1"/>
    <xf numFmtId="4" fontId="37" fillId="2" borderId="0" xfId="0" applyNumberFormat="1" applyFont="1" applyFill="1" applyBorder="1" applyAlignment="1">
      <alignment horizontal="center"/>
    </xf>
    <xf numFmtId="165" fontId="37" fillId="5" borderId="4" xfId="0" applyFont="1" applyFill="1" applyBorder="1" applyAlignment="1">
      <alignment horizontal="left"/>
    </xf>
    <xf numFmtId="165" fontId="37" fillId="5" borderId="4" xfId="0" applyFont="1" applyFill="1" applyBorder="1"/>
    <xf numFmtId="4" fontId="0" fillId="0" borderId="0" xfId="0" applyNumberFormat="1" applyFont="1"/>
    <xf numFmtId="4" fontId="37" fillId="0" borderId="0" xfId="0" applyNumberFormat="1" applyFont="1" applyFill="1" applyBorder="1" applyAlignment="1">
      <alignment horizontal="left"/>
    </xf>
    <xf numFmtId="4" fontId="37" fillId="0" borderId="0" xfId="0" applyNumberFormat="1" applyFont="1" applyFill="1" applyBorder="1" applyAlignment="1">
      <alignment horizontal="center"/>
    </xf>
    <xf numFmtId="165" fontId="37" fillId="3" borderId="4" xfId="0" applyFont="1" applyFill="1" applyBorder="1"/>
    <xf numFmtId="4" fontId="37" fillId="6" borderId="4" xfId="0" applyNumberFormat="1" applyFont="1" applyFill="1" applyBorder="1"/>
    <xf numFmtId="4" fontId="33" fillId="0" borderId="0" xfId="0" applyNumberFormat="1" applyFont="1" applyFill="1" applyBorder="1" applyAlignment="1">
      <alignment horizontal="left"/>
    </xf>
    <xf numFmtId="4" fontId="33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/>
    <xf numFmtId="4" fontId="37" fillId="0" borderId="5" xfId="0" applyNumberFormat="1" applyFont="1" applyFill="1" applyBorder="1"/>
    <xf numFmtId="4" fontId="54" fillId="0" borderId="0" xfId="0" applyNumberFormat="1" applyFont="1" applyFill="1" applyBorder="1" applyAlignment="1">
      <alignment horizontal="right"/>
    </xf>
    <xf numFmtId="44" fontId="54" fillId="0" borderId="0" xfId="2" applyFont="1" applyFill="1" applyBorder="1" applyAlignment="1">
      <alignment horizontal="center"/>
    </xf>
    <xf numFmtId="165" fontId="57" fillId="0" borderId="0" xfId="0" applyFont="1" applyFill="1" applyBorder="1" applyAlignment="1">
      <alignment horizontal="center"/>
    </xf>
    <xf numFmtId="165" fontId="57" fillId="0" borderId="0" xfId="0" applyFont="1" applyFill="1" applyBorder="1" applyAlignment="1"/>
    <xf numFmtId="165" fontId="33" fillId="0" borderId="0" xfId="0" applyFont="1" applyFill="1" applyBorder="1" applyAlignment="1">
      <alignment horizontal="center"/>
    </xf>
    <xf numFmtId="165" fontId="54" fillId="0" borderId="2" xfId="0" applyFont="1" applyFill="1" applyBorder="1" applyAlignment="1">
      <alignment horizontal="left"/>
    </xf>
    <xf numFmtId="165" fontId="33" fillId="0" borderId="2" xfId="0" applyFont="1" applyFill="1" applyBorder="1" applyAlignment="1">
      <alignment horizontal="left"/>
    </xf>
    <xf numFmtId="165" fontId="33" fillId="0" borderId="0" xfId="0" applyFont="1" applyFill="1" applyBorder="1" applyAlignment="1">
      <alignment horizontal="right"/>
    </xf>
    <xf numFmtId="4" fontId="33" fillId="0" borderId="0" xfId="0" applyNumberFormat="1" applyFont="1" applyFill="1" applyBorder="1"/>
    <xf numFmtId="165" fontId="54" fillId="0" borderId="1" xfId="0" applyFont="1" applyFill="1" applyBorder="1" applyAlignment="1">
      <alignment horizontal="left"/>
    </xf>
    <xf numFmtId="4" fontId="37" fillId="0" borderId="6" xfId="0" applyNumberFormat="1" applyFont="1" applyFill="1" applyBorder="1" applyAlignment="1">
      <alignment horizontal="right"/>
    </xf>
    <xf numFmtId="165" fontId="33" fillId="0" borderId="0" xfId="0" applyFont="1" applyFill="1" applyBorder="1" applyAlignment="1">
      <alignment wrapText="1"/>
    </xf>
    <xf numFmtId="165" fontId="37" fillId="0" borderId="4" xfId="0" applyFont="1" applyFill="1" applyBorder="1" applyAlignment="1">
      <alignment wrapText="1"/>
    </xf>
    <xf numFmtId="165" fontId="37" fillId="0" borderId="5" xfId="0" applyFont="1" applyFill="1" applyBorder="1" applyAlignment="1">
      <alignment horizontal="left" wrapText="1"/>
    </xf>
    <xf numFmtId="165" fontId="33" fillId="0" borderId="4" xfId="0" applyFont="1" applyFill="1" applyBorder="1" applyAlignment="1">
      <alignment wrapText="1"/>
    </xf>
    <xf numFmtId="165" fontId="57" fillId="0" borderId="0" xfId="0" applyFont="1" applyFill="1" applyBorder="1" applyAlignment="1">
      <alignment horizontal="left"/>
    </xf>
    <xf numFmtId="165" fontId="37" fillId="0" borderId="2" xfId="0" applyFont="1" applyFill="1" applyBorder="1" applyAlignment="1">
      <alignment horizontal="left"/>
    </xf>
    <xf numFmtId="165" fontId="33" fillId="0" borderId="2" xfId="0" applyFont="1" applyFill="1" applyBorder="1" applyAlignment="1">
      <alignment horizontal="left" vertical="top"/>
    </xf>
    <xf numFmtId="165" fontId="33" fillId="0" borderId="8" xfId="0" applyFont="1" applyFill="1" applyBorder="1" applyAlignment="1">
      <alignment vertical="top" wrapText="1"/>
    </xf>
    <xf numFmtId="165" fontId="54" fillId="0" borderId="3" xfId="0" applyFont="1" applyFill="1" applyBorder="1" applyAlignment="1">
      <alignment horizontal="left"/>
    </xf>
    <xf numFmtId="165" fontId="37" fillId="0" borderId="3" xfId="0" applyFont="1" applyFill="1" applyBorder="1" applyAlignment="1">
      <alignment horizontal="left"/>
    </xf>
    <xf numFmtId="165" fontId="33" fillId="0" borderId="3" xfId="0" applyFont="1" applyFill="1" applyBorder="1" applyAlignment="1">
      <alignment horizontal="left"/>
    </xf>
    <xf numFmtId="165" fontId="33" fillId="0" borderId="3" xfId="0" applyFont="1" applyFill="1" applyBorder="1"/>
    <xf numFmtId="165" fontId="54" fillId="0" borderId="3" xfId="0" applyFont="1" applyFill="1" applyBorder="1"/>
    <xf numFmtId="164" fontId="54" fillId="0" borderId="3" xfId="1" applyNumberFormat="1" applyFont="1" applyFill="1" applyBorder="1" applyAlignment="1">
      <alignment horizontal="right"/>
    </xf>
    <xf numFmtId="4" fontId="54" fillId="0" borderId="3" xfId="0" applyNumberFormat="1" applyFont="1" applyFill="1" applyBorder="1" applyAlignment="1">
      <alignment horizontal="right"/>
    </xf>
    <xf numFmtId="165" fontId="57" fillId="0" borderId="3" xfId="0" applyFont="1" applyFill="1" applyBorder="1" applyAlignment="1">
      <alignment horizontal="left"/>
    </xf>
    <xf numFmtId="165" fontId="37" fillId="0" borderId="3" xfId="0" applyFont="1" applyFill="1" applyBorder="1"/>
    <xf numFmtId="4" fontId="37" fillId="0" borderId="3" xfId="0" applyNumberFormat="1" applyFont="1" applyFill="1" applyBorder="1"/>
    <xf numFmtId="165" fontId="57" fillId="0" borderId="1" xfId="0" applyFont="1" applyFill="1" applyBorder="1"/>
    <xf numFmtId="164" fontId="57" fillId="0" borderId="1" xfId="1" applyNumberFormat="1" applyFont="1" applyFill="1" applyBorder="1" applyAlignment="1">
      <alignment horizontal="right"/>
    </xf>
    <xf numFmtId="4" fontId="57" fillId="0" borderId="1" xfId="0" applyNumberFormat="1" applyFont="1" applyFill="1" applyBorder="1" applyAlignment="1">
      <alignment horizontal="right"/>
    </xf>
    <xf numFmtId="165" fontId="33" fillId="0" borderId="1" xfId="0" applyFont="1" applyFill="1" applyBorder="1" applyAlignment="1">
      <alignment horizontal="right"/>
    </xf>
    <xf numFmtId="165" fontId="37" fillId="0" borderId="1" xfId="0" applyFont="1" applyFill="1" applyBorder="1"/>
    <xf numFmtId="4" fontId="37" fillId="0" borderId="1" xfId="0" applyNumberFormat="1" applyFont="1" applyFill="1" applyBorder="1"/>
    <xf numFmtId="165" fontId="57" fillId="0" borderId="0" xfId="0" applyFont="1" applyFill="1" applyBorder="1"/>
    <xf numFmtId="164" fontId="57" fillId="0" borderId="0" xfId="1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165" fontId="54" fillId="2" borderId="0" xfId="0" applyFont="1" applyFill="1" applyBorder="1"/>
    <xf numFmtId="4" fontId="37" fillId="5" borderId="4" xfId="0" applyNumberFormat="1" applyFont="1" applyFill="1" applyBorder="1"/>
    <xf numFmtId="165" fontId="54" fillId="0" borderId="0" xfId="0" applyFont="1" applyFill="1" applyBorder="1"/>
    <xf numFmtId="4" fontId="54" fillId="12" borderId="0" xfId="0" applyNumberFormat="1" applyFont="1" applyFill="1" applyBorder="1" applyAlignment="1">
      <alignment horizontal="right"/>
    </xf>
    <xf numFmtId="165" fontId="37" fillId="12" borderId="0" xfId="0" applyFont="1" applyFill="1" applyBorder="1" applyAlignment="1">
      <alignment horizontal="left"/>
    </xf>
    <xf numFmtId="165" fontId="37" fillId="12" borderId="4" xfId="0" applyFont="1" applyFill="1" applyBorder="1" applyAlignment="1">
      <alignment horizontal="left"/>
    </xf>
    <xf numFmtId="165" fontId="37" fillId="12" borderId="4" xfId="0" applyFont="1" applyFill="1" applyBorder="1"/>
    <xf numFmtId="4" fontId="37" fillId="12" borderId="4" xfId="0" applyNumberFormat="1" applyFont="1" applyFill="1" applyBorder="1" applyAlignment="1">
      <alignment horizontal="right"/>
    </xf>
    <xf numFmtId="165" fontId="0" fillId="12" borderId="0" xfId="0" applyFont="1" applyFill="1"/>
    <xf numFmtId="165" fontId="33" fillId="12" borderId="7" xfId="0" applyFont="1" applyFill="1" applyBorder="1" applyAlignment="1">
      <alignment horizontal="left"/>
    </xf>
    <xf numFmtId="165" fontId="33" fillId="12" borderId="7" xfId="0" applyFont="1" applyFill="1" applyBorder="1"/>
    <xf numFmtId="4" fontId="33" fillId="12" borderId="5" xfId="0" applyNumberFormat="1" applyFont="1" applyFill="1" applyBorder="1" applyAlignment="1">
      <alignment horizontal="right"/>
    </xf>
    <xf numFmtId="4" fontId="33" fillId="12" borderId="7" xfId="0" applyNumberFormat="1" applyFont="1" applyFill="1" applyBorder="1" applyAlignment="1">
      <alignment horizontal="right"/>
    </xf>
    <xf numFmtId="4" fontId="33" fillId="0" borderId="7" xfId="0" applyNumberFormat="1" applyFont="1" applyFill="1" applyBorder="1"/>
    <xf numFmtId="4" fontId="54" fillId="2" borderId="0" xfId="0" applyNumberFormat="1" applyFont="1" applyFill="1" applyBorder="1" applyAlignment="1">
      <alignment horizontal="right"/>
    </xf>
    <xf numFmtId="165" fontId="37" fillId="2" borderId="5" xfId="0" applyFont="1" applyFill="1" applyBorder="1" applyAlignment="1">
      <alignment horizontal="left"/>
    </xf>
    <xf numFmtId="4" fontId="37" fillId="2" borderId="5" xfId="0" applyNumberFormat="1" applyFont="1" applyFill="1" applyBorder="1"/>
    <xf numFmtId="165" fontId="37" fillId="0" borderId="7" xfId="0" applyFont="1" applyFill="1" applyBorder="1"/>
    <xf numFmtId="165" fontId="33" fillId="0" borderId="7" xfId="0" applyFont="1" applyFill="1" applyBorder="1" applyAlignment="1">
      <alignment vertical="center" wrapText="1"/>
    </xf>
    <xf numFmtId="4" fontId="33" fillId="0" borderId="5" xfId="0" applyNumberFormat="1" applyFont="1" applyFill="1" applyBorder="1" applyAlignment="1">
      <alignment vertical="center"/>
    </xf>
    <xf numFmtId="4" fontId="33" fillId="0" borderId="7" xfId="0" applyNumberFormat="1" applyFont="1" applyFill="1" applyBorder="1" applyAlignment="1">
      <alignment vertical="center"/>
    </xf>
    <xf numFmtId="165" fontId="33" fillId="0" borderId="7" xfId="0" applyFont="1" applyFill="1" applyBorder="1" applyAlignment="1">
      <alignment wrapText="1"/>
    </xf>
    <xf numFmtId="4" fontId="33" fillId="0" borderId="5" xfId="0" applyNumberFormat="1" applyFont="1" applyFill="1" applyBorder="1"/>
    <xf numFmtId="4" fontId="33" fillId="0" borderId="4" xfId="0" applyNumberFormat="1" applyFont="1" applyFill="1" applyBorder="1"/>
    <xf numFmtId="165" fontId="56" fillId="0" borderId="4" xfId="0" applyFont="1" applyFill="1" applyBorder="1" applyAlignment="1">
      <alignment wrapText="1"/>
    </xf>
    <xf numFmtId="165" fontId="37" fillId="0" borderId="5" xfId="0" applyFont="1" applyFill="1" applyBorder="1" applyAlignment="1">
      <alignment wrapText="1"/>
    </xf>
    <xf numFmtId="165" fontId="56" fillId="0" borderId="5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horizontal="right" vertical="center"/>
    </xf>
    <xf numFmtId="4" fontId="54" fillId="0" borderId="1" xfId="0" applyNumberFormat="1" applyFont="1" applyFill="1" applyBorder="1" applyAlignment="1">
      <alignment horizontal="right"/>
    </xf>
    <xf numFmtId="165" fontId="33" fillId="0" borderId="1" xfId="0" applyFont="1" applyFill="1" applyBorder="1" applyAlignment="1">
      <alignment horizontal="left"/>
    </xf>
    <xf numFmtId="4" fontId="33" fillId="0" borderId="1" xfId="0" applyNumberFormat="1" applyFont="1" applyFill="1" applyBorder="1" applyAlignment="1">
      <alignment horizontal="right"/>
    </xf>
    <xf numFmtId="4" fontId="33" fillId="0" borderId="1" xfId="0" applyNumberFormat="1" applyFont="1" applyFill="1" applyBorder="1"/>
    <xf numFmtId="4" fontId="54" fillId="0" borderId="0" xfId="0" applyNumberFormat="1" applyFont="1" applyFill="1" applyBorder="1" applyAlignment="1">
      <alignment horizontal="center"/>
    </xf>
    <xf numFmtId="164" fontId="54" fillId="0" borderId="0" xfId="1" applyNumberFormat="1" applyFont="1" applyFill="1" applyBorder="1" applyAlignment="1">
      <alignment horizontal="right"/>
    </xf>
    <xf numFmtId="165" fontId="41" fillId="0" borderId="2" xfId="0" applyFont="1" applyFill="1" applyBorder="1"/>
    <xf numFmtId="165" fontId="41" fillId="0" borderId="2" xfId="0" applyFont="1" applyFill="1" applyBorder="1" applyAlignment="1">
      <alignment horizontal="center"/>
    </xf>
    <xf numFmtId="165" fontId="42" fillId="0" borderId="2" xfId="0" applyFont="1" applyFill="1" applyBorder="1" applyAlignment="1">
      <alignment horizontal="center"/>
    </xf>
    <xf numFmtId="165" fontId="42" fillId="0" borderId="2" xfId="0" applyFont="1" applyFill="1" applyBorder="1"/>
    <xf numFmtId="165" fontId="42" fillId="11" borderId="0" xfId="0" applyFont="1" applyFill="1" applyAlignment="1">
      <alignment horizontal="center" vertical="center"/>
    </xf>
    <xf numFmtId="165" fontId="42" fillId="11" borderId="4" xfId="0" quotePrefix="1" applyFont="1" applyFill="1" applyBorder="1" applyAlignment="1">
      <alignment horizontal="center" vertical="center"/>
    </xf>
    <xf numFmtId="165" fontId="42" fillId="11" borderId="4" xfId="0" applyFont="1" applyFill="1" applyBorder="1" applyAlignment="1">
      <alignment horizontal="center" vertical="center"/>
    </xf>
    <xf numFmtId="165" fontId="55" fillId="11" borderId="4" xfId="0" applyFont="1" applyFill="1" applyBorder="1" applyAlignment="1">
      <alignment horizontal="center" vertical="center" wrapText="1"/>
    </xf>
    <xf numFmtId="165" fontId="47" fillId="0" borderId="8" xfId="0" applyFont="1" applyFill="1" applyBorder="1" applyAlignment="1">
      <alignment horizontal="center"/>
    </xf>
    <xf numFmtId="49" fontId="47" fillId="3" borderId="2" xfId="0" applyNumberFormat="1" applyFont="1" applyFill="1" applyBorder="1" applyAlignment="1">
      <alignment horizontal="center"/>
    </xf>
    <xf numFmtId="165" fontId="47" fillId="0" borderId="2" xfId="0" applyFont="1" applyBorder="1" applyAlignment="1">
      <alignment horizontal="center"/>
    </xf>
    <xf numFmtId="165" fontId="47" fillId="0" borderId="8" xfId="0" applyFont="1" applyBorder="1" applyAlignment="1">
      <alignment horizontal="center"/>
    </xf>
    <xf numFmtId="4" fontId="42" fillId="0" borderId="6" xfId="0" applyNumberFormat="1" applyFont="1" applyFill="1" applyBorder="1" applyAlignment="1"/>
    <xf numFmtId="4" fontId="42" fillId="0" borderId="6" xfId="0" applyNumberFormat="1" applyFont="1" applyFill="1" applyBorder="1" applyAlignment="1">
      <alignment horizontal="right"/>
    </xf>
    <xf numFmtId="4" fontId="42" fillId="11" borderId="5" xfId="0" applyNumberFormat="1" applyFont="1" applyFill="1" applyBorder="1" applyAlignment="1"/>
    <xf numFmtId="4" fontId="42" fillId="11" borderId="5" xfId="0" applyNumberFormat="1" applyFont="1" applyFill="1" applyBorder="1" applyAlignment="1">
      <alignment horizontal="right"/>
    </xf>
    <xf numFmtId="49" fontId="42" fillId="11" borderId="0" xfId="0" applyNumberFormat="1" applyFont="1" applyFill="1" applyBorder="1" applyAlignment="1">
      <alignment horizontal="center"/>
    </xf>
    <xf numFmtId="165" fontId="42" fillId="11" borderId="0" xfId="0" applyFont="1" applyFill="1" applyBorder="1" applyAlignment="1">
      <alignment horizontal="left"/>
    </xf>
    <xf numFmtId="165" fontId="42" fillId="11" borderId="4" xfId="0" applyFont="1" applyFill="1" applyBorder="1" applyAlignment="1">
      <alignment horizontal="center"/>
    </xf>
    <xf numFmtId="49" fontId="42" fillId="10" borderId="5" xfId="0" applyNumberFormat="1" applyFont="1" applyFill="1" applyBorder="1" applyAlignment="1">
      <alignment horizontal="center"/>
    </xf>
    <xf numFmtId="165" fontId="42" fillId="10" borderId="5" xfId="0" applyFont="1" applyFill="1" applyBorder="1" applyAlignment="1">
      <alignment horizontal="left"/>
    </xf>
    <xf numFmtId="49" fontId="42" fillId="10" borderId="5" xfId="0" applyNumberFormat="1" applyFont="1" applyFill="1" applyBorder="1" applyAlignment="1">
      <alignment horizontal="left"/>
    </xf>
    <xf numFmtId="4" fontId="42" fillId="10" borderId="5" xfId="0" applyNumberFormat="1" applyFont="1" applyFill="1" applyBorder="1" applyAlignment="1"/>
    <xf numFmtId="4" fontId="42" fillId="10" borderId="5" xfId="0" applyNumberFormat="1" applyFont="1" applyFill="1" applyBorder="1" applyAlignment="1">
      <alignment horizontal="right"/>
    </xf>
    <xf numFmtId="4" fontId="55" fillId="10" borderId="5" xfId="0" applyNumberFormat="1" applyFont="1" applyFill="1" applyBorder="1" applyAlignment="1"/>
    <xf numFmtId="49" fontId="42" fillId="0" borderId="0" xfId="0" applyNumberFormat="1" applyFont="1" applyFill="1" applyBorder="1" applyAlignment="1">
      <alignment horizontal="center"/>
    </xf>
    <xf numFmtId="165" fontId="42" fillId="0" borderId="0" xfId="0" applyFont="1" applyFill="1" applyBorder="1" applyAlignment="1">
      <alignment horizontal="left"/>
    </xf>
    <xf numFmtId="165" fontId="42" fillId="0" borderId="0" xfId="0" applyFont="1" applyFill="1" applyBorder="1" applyAlignment="1">
      <alignment horizontal="center"/>
    </xf>
    <xf numFmtId="165" fontId="42" fillId="0" borderId="4" xfId="0" applyFont="1" applyFill="1" applyBorder="1" applyAlignment="1">
      <alignment horizontal="left"/>
    </xf>
    <xf numFmtId="165" fontId="41" fillId="3" borderId="4" xfId="0" applyFont="1" applyFill="1" applyBorder="1" applyAlignment="1">
      <alignment horizontal="left"/>
    </xf>
    <xf numFmtId="165" fontId="42" fillId="3" borderId="4" xfId="0" applyFont="1" applyFill="1" applyBorder="1" applyAlignment="1">
      <alignment horizontal="left"/>
    </xf>
    <xf numFmtId="4" fontId="42" fillId="0" borderId="5" xfId="0" applyNumberFormat="1" applyFont="1" applyFill="1" applyBorder="1" applyAlignment="1"/>
    <xf numFmtId="4" fontId="42" fillId="0" borderId="5" xfId="0" applyNumberFormat="1" applyFont="1" applyFill="1" applyBorder="1" applyAlignment="1">
      <alignment horizontal="right"/>
    </xf>
    <xf numFmtId="4" fontId="55" fillId="0" borderId="5" xfId="0" applyNumberFormat="1" applyFont="1" applyFill="1" applyBorder="1" applyAlignment="1"/>
    <xf numFmtId="165" fontId="41" fillId="0" borderId="0" xfId="0" applyFont="1" applyFill="1" applyBorder="1" applyAlignment="1">
      <alignment horizontal="left"/>
    </xf>
    <xf numFmtId="4" fontId="41" fillId="0" borderId="5" xfId="0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right"/>
    </xf>
    <xf numFmtId="4" fontId="47" fillId="0" borderId="7" xfId="0" applyNumberFormat="1" applyFont="1" applyFill="1" applyBorder="1" applyAlignment="1">
      <alignment horizontal="right"/>
    </xf>
    <xf numFmtId="165" fontId="41" fillId="0" borderId="4" xfId="0" applyFont="1" applyFill="1" applyBorder="1" applyAlignment="1">
      <alignment horizontal="left"/>
    </xf>
    <xf numFmtId="4" fontId="42" fillId="0" borderId="4" xfId="0" applyNumberFormat="1" applyFont="1" applyFill="1" applyBorder="1" applyAlignment="1"/>
    <xf numFmtId="4" fontId="42" fillId="0" borderId="4" xfId="0" applyNumberFormat="1" applyFont="1" applyFill="1" applyBorder="1" applyAlignment="1">
      <alignment horizontal="right"/>
    </xf>
    <xf numFmtId="165" fontId="42" fillId="0" borderId="7" xfId="0" applyFont="1" applyFill="1" applyBorder="1" applyAlignment="1">
      <alignment horizontal="left"/>
    </xf>
    <xf numFmtId="49" fontId="42" fillId="0" borderId="0" xfId="0" applyNumberFormat="1" applyFont="1" applyFill="1" applyAlignment="1">
      <alignment horizontal="center"/>
    </xf>
    <xf numFmtId="165" fontId="41" fillId="0" borderId="0" xfId="0" applyFont="1" applyFill="1" applyAlignment="1">
      <alignment horizontal="left"/>
    </xf>
    <xf numFmtId="49" fontId="41" fillId="0" borderId="0" xfId="0" applyNumberFormat="1" applyFont="1" applyFill="1" applyAlignment="1">
      <alignment horizontal="center"/>
    </xf>
    <xf numFmtId="165" fontId="42" fillId="0" borderId="4" xfId="0" applyFont="1" applyFill="1" applyBorder="1" applyAlignment="1">
      <alignment horizontal="center"/>
    </xf>
    <xf numFmtId="165" fontId="41" fillId="0" borderId="4" xfId="0" applyFont="1" applyFill="1" applyBorder="1" applyAlignment="1">
      <alignment horizontal="center"/>
    </xf>
    <xf numFmtId="49" fontId="42" fillId="0" borderId="4" xfId="0" applyNumberFormat="1" applyFont="1" applyFill="1" applyBorder="1" applyAlignment="1">
      <alignment horizontal="left"/>
    </xf>
    <xf numFmtId="43" fontId="41" fillId="0" borderId="0" xfId="1" applyFont="1" applyFill="1" applyBorder="1" applyAlignment="1">
      <alignment horizontal="right" vertical="justify"/>
    </xf>
    <xf numFmtId="43" fontId="41" fillId="0" borderId="4" xfId="1" applyFont="1" applyFill="1" applyBorder="1" applyAlignment="1">
      <alignment horizontal="right" vertical="justify"/>
    </xf>
    <xf numFmtId="43" fontId="47" fillId="0" borderId="0" xfId="1" applyFont="1" applyFill="1" applyBorder="1" applyAlignment="1">
      <alignment horizontal="right" vertical="justify"/>
    </xf>
    <xf numFmtId="165" fontId="41" fillId="0" borderId="0" xfId="0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/>
    </xf>
    <xf numFmtId="49" fontId="41" fillId="0" borderId="4" xfId="0" applyNumberFormat="1" applyFont="1" applyFill="1" applyBorder="1" applyAlignment="1">
      <alignment horizontal="center"/>
    </xf>
    <xf numFmtId="4" fontId="41" fillId="0" borderId="4" xfId="0" applyNumberFormat="1" applyFont="1" applyFill="1" applyBorder="1" applyAlignment="1">
      <alignment horizontal="right" vertical="center"/>
    </xf>
    <xf numFmtId="4" fontId="47" fillId="0" borderId="4" xfId="0" applyNumberFormat="1" applyFont="1" applyFill="1" applyBorder="1" applyAlignment="1">
      <alignment horizontal="right" vertical="center"/>
    </xf>
    <xf numFmtId="165" fontId="41" fillId="0" borderId="7" xfId="0" applyFont="1" applyFill="1" applyBorder="1" applyAlignment="1">
      <alignment horizontal="left"/>
    </xf>
    <xf numFmtId="4" fontId="47" fillId="0" borderId="0" xfId="0" applyNumberFormat="1" applyFont="1" applyFill="1" applyBorder="1" applyAlignment="1">
      <alignment horizontal="right"/>
    </xf>
    <xf numFmtId="49" fontId="41" fillId="0" borderId="7" xfId="0" applyNumberFormat="1" applyFont="1" applyFill="1" applyBorder="1" applyAlignment="1">
      <alignment horizontal="center"/>
    </xf>
    <xf numFmtId="165" fontId="42" fillId="11" borderId="5" xfId="0" applyFont="1" applyFill="1" applyBorder="1" applyAlignment="1">
      <alignment horizontal="center"/>
    </xf>
    <xf numFmtId="4" fontId="42" fillId="11" borderId="0" xfId="0" applyNumberFormat="1" applyFont="1" applyFill="1" applyBorder="1" applyAlignment="1">
      <alignment horizontal="right"/>
    </xf>
    <xf numFmtId="4" fontId="55" fillId="10" borderId="5" xfId="0" applyNumberFormat="1" applyFont="1" applyFill="1" applyBorder="1" applyAlignment="1">
      <alignment horizontal="right"/>
    </xf>
    <xf numFmtId="49" fontId="42" fillId="0" borderId="4" xfId="0" applyNumberFormat="1" applyFont="1" applyFill="1" applyBorder="1" applyAlignment="1">
      <alignment horizontal="center"/>
    </xf>
    <xf numFmtId="165" fontId="42" fillId="0" borderId="0" xfId="0" applyFont="1" applyFill="1" applyAlignment="1">
      <alignment horizontal="left"/>
    </xf>
    <xf numFmtId="4" fontId="55" fillId="0" borderId="5" xfId="0" applyNumberFormat="1" applyFont="1" applyFill="1" applyBorder="1" applyAlignment="1">
      <alignment horizontal="right"/>
    </xf>
    <xf numFmtId="165" fontId="41" fillId="0" borderId="5" xfId="0" applyFont="1" applyFill="1" applyBorder="1" applyAlignment="1">
      <alignment horizontal="center"/>
    </xf>
    <xf numFmtId="165" fontId="41" fillId="0" borderId="5" xfId="0" applyFont="1" applyFill="1" applyBorder="1" applyAlignment="1">
      <alignment horizontal="left"/>
    </xf>
    <xf numFmtId="4" fontId="55" fillId="11" borderId="5" xfId="0" applyNumberFormat="1" applyFont="1" applyFill="1" applyBorder="1" applyAlignment="1"/>
    <xf numFmtId="49" fontId="41" fillId="2" borderId="0" xfId="0" applyNumberFormat="1" applyFont="1" applyFill="1" applyBorder="1" applyAlignment="1">
      <alignment horizontal="center"/>
    </xf>
    <xf numFmtId="49" fontId="41" fillId="9" borderId="0" xfId="0" applyNumberFormat="1" applyFont="1" applyFill="1" applyBorder="1" applyAlignment="1">
      <alignment horizontal="center"/>
    </xf>
    <xf numFmtId="165" fontId="41" fillId="9" borderId="0" xfId="0" applyFont="1" applyFill="1" applyBorder="1" applyAlignment="1">
      <alignment horizontal="left"/>
    </xf>
    <xf numFmtId="165" fontId="41" fillId="9" borderId="7" xfId="0" applyFont="1" applyFill="1" applyBorder="1" applyAlignment="1">
      <alignment horizontal="left"/>
    </xf>
    <xf numFmtId="4" fontId="41" fillId="9" borderId="7" xfId="0" applyNumberFormat="1" applyFont="1" applyFill="1" applyBorder="1" applyAlignment="1"/>
    <xf numFmtId="4" fontId="41" fillId="9" borderId="7" xfId="0" applyNumberFormat="1" applyFont="1" applyFill="1" applyBorder="1" applyAlignment="1">
      <alignment horizontal="right"/>
    </xf>
    <xf numFmtId="4" fontId="41" fillId="9" borderId="5" xfId="0" applyNumberFormat="1" applyFont="1" applyFill="1" applyBorder="1" applyAlignment="1"/>
    <xf numFmtId="4" fontId="41" fillId="9" borderId="5" xfId="0" applyNumberFormat="1" applyFont="1" applyFill="1" applyBorder="1" applyAlignment="1">
      <alignment horizontal="right"/>
    </xf>
    <xf numFmtId="4" fontId="47" fillId="9" borderId="5" xfId="0" applyNumberFormat="1" applyFont="1" applyFill="1" applyBorder="1" applyAlignment="1"/>
    <xf numFmtId="165" fontId="42" fillId="9" borderId="4" xfId="0" applyFont="1" applyFill="1" applyBorder="1" applyAlignment="1">
      <alignment horizontal="left"/>
    </xf>
    <xf numFmtId="4" fontId="42" fillId="9" borderId="4" xfId="0" applyNumberFormat="1" applyFont="1" applyFill="1" applyBorder="1" applyAlignment="1"/>
    <xf numFmtId="4" fontId="42" fillId="9" borderId="4" xfId="0" applyNumberFormat="1" applyFont="1" applyFill="1" applyBorder="1" applyAlignment="1">
      <alignment horizontal="right"/>
    </xf>
    <xf numFmtId="4" fontId="55" fillId="9" borderId="4" xfId="0" applyNumberFormat="1" applyFont="1" applyFill="1" applyBorder="1" applyAlignment="1"/>
    <xf numFmtId="165" fontId="42" fillId="9" borderId="7" xfId="0" applyFont="1" applyFill="1" applyBorder="1" applyAlignment="1">
      <alignment horizontal="left"/>
    </xf>
    <xf numFmtId="4" fontId="41" fillId="9" borderId="4" xfId="0" applyNumberFormat="1" applyFont="1" applyFill="1" applyBorder="1" applyAlignment="1"/>
    <xf numFmtId="4" fontId="41" fillId="9" borderId="4" xfId="0" applyNumberFormat="1" applyFont="1" applyFill="1" applyBorder="1" applyAlignment="1">
      <alignment horizontal="right"/>
    </xf>
    <xf numFmtId="4" fontId="47" fillId="9" borderId="4" xfId="0" applyNumberFormat="1" applyFont="1" applyFill="1" applyBorder="1" applyAlignment="1"/>
    <xf numFmtId="4" fontId="55" fillId="11" borderId="4" xfId="0" applyNumberFormat="1" applyFont="1" applyFill="1" applyBorder="1" applyAlignment="1">
      <alignment horizontal="right"/>
    </xf>
    <xf numFmtId="165" fontId="42" fillId="0" borderId="5" xfId="0" applyFont="1" applyFill="1" applyBorder="1" applyAlignment="1">
      <alignment horizontal="center"/>
    </xf>
    <xf numFmtId="49" fontId="42" fillId="0" borderId="5" xfId="0" applyNumberFormat="1" applyFont="1" applyFill="1" applyBorder="1" applyAlignment="1">
      <alignment horizontal="left"/>
    </xf>
    <xf numFmtId="49" fontId="42" fillId="0" borderId="2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wrapText="1"/>
    </xf>
    <xf numFmtId="4" fontId="55" fillId="0" borderId="4" xfId="0" applyNumberFormat="1" applyFont="1" applyFill="1" applyBorder="1" applyAlignment="1">
      <alignment horizontal="right"/>
    </xf>
    <xf numFmtId="49" fontId="41" fillId="0" borderId="0" xfId="0" applyNumberFormat="1" applyFont="1" applyFill="1" applyBorder="1" applyAlignment="1">
      <alignment horizontal="center" vertical="center"/>
    </xf>
    <xf numFmtId="165" fontId="41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/>
    </xf>
    <xf numFmtId="165" fontId="42" fillId="0" borderId="2" xfId="0" applyFont="1" applyFill="1" applyBorder="1" applyAlignment="1">
      <alignment horizontal="left"/>
    </xf>
    <xf numFmtId="49" fontId="41" fillId="0" borderId="2" xfId="0" applyNumberFormat="1" applyFont="1" applyFill="1" applyBorder="1" applyAlignment="1">
      <alignment horizontal="left" vertical="top"/>
    </xf>
    <xf numFmtId="49" fontId="41" fillId="0" borderId="2" xfId="0" applyNumberFormat="1" applyFont="1" applyFill="1" applyBorder="1" applyAlignment="1">
      <alignment horizontal="left" wrapText="1"/>
    </xf>
    <xf numFmtId="4" fontId="41" fillId="0" borderId="2" xfId="0" applyNumberFormat="1" applyFont="1" applyFill="1" applyBorder="1" applyAlignment="1">
      <alignment horizontal="right"/>
    </xf>
    <xf numFmtId="4" fontId="47" fillId="0" borderId="2" xfId="0" applyNumberFormat="1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right"/>
    </xf>
    <xf numFmtId="49" fontId="37" fillId="0" borderId="0" xfId="0" applyNumberFormat="1" applyFont="1" applyFill="1" applyBorder="1" applyAlignment="1">
      <alignment horizontal="right"/>
    </xf>
    <xf numFmtId="165" fontId="33" fillId="0" borderId="0" xfId="0" applyFont="1" applyFill="1" applyBorder="1" applyAlignment="1">
      <alignment horizontal="center" vertical="top" wrapText="1"/>
    </xf>
    <xf numFmtId="165" fontId="33" fillId="0" borderId="0" xfId="0" applyFont="1" applyFill="1" applyAlignment="1">
      <alignment horizontal="left"/>
    </xf>
    <xf numFmtId="49" fontId="33" fillId="0" borderId="0" xfId="0" applyNumberFormat="1" applyFont="1" applyFill="1" applyAlignment="1">
      <alignment horizontal="center"/>
    </xf>
    <xf numFmtId="165" fontId="33" fillId="0" borderId="0" xfId="0" applyFont="1" applyFill="1" applyAlignment="1">
      <alignment horizontal="center"/>
    </xf>
    <xf numFmtId="165" fontId="32" fillId="0" borderId="0" xfId="0" applyFont="1" applyFill="1" applyAlignment="1">
      <alignment horizontal="left"/>
    </xf>
    <xf numFmtId="49" fontId="32" fillId="0" borderId="0" xfId="0" applyNumberFormat="1" applyFont="1" applyFill="1" applyAlignment="1">
      <alignment horizontal="center"/>
    </xf>
    <xf numFmtId="165" fontId="32" fillId="0" borderId="0" xfId="0" applyFont="1" applyFill="1" applyAlignment="1">
      <alignment horizontal="center"/>
    </xf>
    <xf numFmtId="4" fontId="36" fillId="0" borderId="5" xfId="1" applyNumberFormat="1" applyFont="1" applyFill="1" applyBorder="1" applyAlignment="1">
      <alignment horizontal="right"/>
    </xf>
    <xf numFmtId="4" fontId="36" fillId="0" borderId="5" xfId="1" applyNumberFormat="1" applyFont="1" applyFill="1" applyBorder="1" applyAlignment="1"/>
    <xf numFmtId="4" fontId="36" fillId="0" borderId="2" xfId="1" applyNumberFormat="1" applyFont="1" applyFill="1" applyBorder="1" applyAlignment="1">
      <alignment horizontal="right"/>
    </xf>
    <xf numFmtId="4" fontId="38" fillId="3" borderId="5" xfId="1" applyNumberFormat="1" applyFont="1" applyFill="1" applyBorder="1" applyAlignment="1">
      <alignment horizontal="right"/>
    </xf>
    <xf numFmtId="4" fontId="34" fillId="8" borderId="5" xfId="1" applyNumberFormat="1" applyFont="1" applyFill="1" applyBorder="1" applyAlignment="1">
      <alignment horizontal="right"/>
    </xf>
    <xf numFmtId="4" fontId="38" fillId="3" borderId="0" xfId="1" applyNumberFormat="1" applyFont="1" applyFill="1" applyBorder="1" applyAlignment="1">
      <alignment horizontal="right"/>
    </xf>
    <xf numFmtId="4" fontId="34" fillId="10" borderId="15" xfId="1" applyNumberFormat="1" applyFont="1" applyFill="1" applyBorder="1" applyAlignment="1">
      <alignment horizontal="right"/>
    </xf>
    <xf numFmtId="4" fontId="36" fillId="0" borderId="11" xfId="1" applyNumberFormat="1" applyFont="1" applyFill="1" applyBorder="1" applyAlignment="1">
      <alignment horizontal="right" vertical="center"/>
    </xf>
    <xf numFmtId="4" fontId="34" fillId="0" borderId="16" xfId="1" applyNumberFormat="1" applyFont="1" applyFill="1" applyBorder="1" applyAlignment="1">
      <alignment horizontal="right" vertical="center"/>
    </xf>
    <xf numFmtId="4" fontId="34" fillId="0" borderId="13" xfId="1" applyNumberFormat="1" applyFont="1" applyFill="1" applyBorder="1" applyAlignment="1">
      <alignment horizontal="right"/>
    </xf>
    <xf numFmtId="4" fontId="34" fillId="0" borderId="14" xfId="1" applyNumberFormat="1" applyFont="1" applyFill="1" applyBorder="1" applyAlignment="1">
      <alignment horizontal="right"/>
    </xf>
    <xf numFmtId="4" fontId="36" fillId="0" borderId="12" xfId="1" applyNumberFormat="1" applyFont="1" applyFill="1" applyBorder="1" applyAlignment="1">
      <alignment horizontal="right"/>
    </xf>
    <xf numFmtId="4" fontId="36" fillId="0" borderId="13" xfId="1" applyNumberFormat="1" applyFont="1" applyFill="1" applyBorder="1" applyAlignment="1">
      <alignment horizontal="right"/>
    </xf>
    <xf numFmtId="4" fontId="34" fillId="0" borderId="0" xfId="1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5" fillId="12" borderId="0" xfId="1" applyNumberFormat="1" applyFont="1" applyFill="1" applyBorder="1" applyAlignment="1">
      <alignment horizontal="right" vertical="center"/>
    </xf>
    <xf numFmtId="165" fontId="44" fillId="0" borderId="0" xfId="0" applyFont="1" applyBorder="1"/>
    <xf numFmtId="165" fontId="25" fillId="0" borderId="7" xfId="0" applyFont="1" applyFill="1" applyBorder="1" applyAlignment="1">
      <alignment vertical="center"/>
    </xf>
    <xf numFmtId="49" fontId="45" fillId="8" borderId="5" xfId="0" applyNumberFormat="1" applyFont="1" applyFill="1" applyBorder="1" applyAlignment="1">
      <alignment horizontal="center" vertical="center"/>
    </xf>
    <xf numFmtId="165" fontId="34" fillId="0" borderId="4" xfId="0" quotePrefix="1" applyFont="1" applyFill="1" applyBorder="1" applyAlignment="1">
      <alignment vertical="center"/>
    </xf>
    <xf numFmtId="165" fontId="25" fillId="0" borderId="4" xfId="0" applyFont="1" applyFill="1" applyBorder="1"/>
    <xf numFmtId="49" fontId="45" fillId="8" borderId="4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center" wrapText="1"/>
    </xf>
    <xf numFmtId="165" fontId="34" fillId="0" borderId="5" xfId="0" quotePrefix="1" applyFont="1" applyFill="1" applyBorder="1" applyAlignment="1">
      <alignment vertical="center"/>
    </xf>
    <xf numFmtId="165" fontId="36" fillId="0" borderId="7" xfId="0" applyFont="1" applyFill="1" applyBorder="1" applyAlignment="1">
      <alignment horizontal="left" vertical="center" wrapText="1"/>
    </xf>
    <xf numFmtId="165" fontId="28" fillId="0" borderId="7" xfId="0" applyFont="1" applyFill="1" applyBorder="1" applyAlignment="1">
      <alignment vertical="center"/>
    </xf>
    <xf numFmtId="4" fontId="34" fillId="10" borderId="5" xfId="0" applyNumberFormat="1" applyFont="1" applyFill="1" applyBorder="1" applyAlignment="1">
      <alignment vertical="center"/>
    </xf>
    <xf numFmtId="4" fontId="34" fillId="10" borderId="4" xfId="0" applyNumberFormat="1" applyFont="1" applyFill="1" applyBorder="1" applyAlignment="1">
      <alignment vertical="center"/>
    </xf>
    <xf numFmtId="4" fontId="34" fillId="0" borderId="5" xfId="0" applyNumberFormat="1" applyFont="1" applyFill="1" applyBorder="1" applyAlignment="1">
      <alignment vertical="center"/>
    </xf>
    <xf numFmtId="0" fontId="34" fillId="7" borderId="5" xfId="0" applyNumberFormat="1" applyFont="1" applyFill="1" applyBorder="1" applyAlignment="1">
      <alignment horizontal="left" vertical="center"/>
    </xf>
    <xf numFmtId="0" fontId="34" fillId="8" borderId="5" xfId="0" applyNumberFormat="1" applyFont="1" applyFill="1" applyBorder="1" applyAlignment="1">
      <alignment horizontal="center" vertical="center"/>
    </xf>
    <xf numFmtId="0" fontId="34" fillId="8" borderId="4" xfId="0" applyNumberFormat="1" applyFont="1" applyFill="1" applyBorder="1" applyAlignment="1">
      <alignment horizontal="center" vertical="center"/>
    </xf>
    <xf numFmtId="0" fontId="34" fillId="8" borderId="4" xfId="0" applyNumberFormat="1" applyFont="1" applyFill="1" applyBorder="1" applyAlignment="1">
      <alignment horizontal="left" vertical="center"/>
    </xf>
    <xf numFmtId="0" fontId="34" fillId="7" borderId="4" xfId="0" applyNumberFormat="1" applyFont="1" applyFill="1" applyBorder="1" applyAlignment="1">
      <alignment horizontal="left" vertical="center"/>
    </xf>
    <xf numFmtId="0" fontId="34" fillId="3" borderId="5" xfId="0" applyNumberFormat="1" applyFont="1" applyFill="1" applyBorder="1" applyAlignment="1">
      <alignment horizontal="left" vertical="center"/>
    </xf>
    <xf numFmtId="0" fontId="34" fillId="8" borderId="5" xfId="0" applyNumberFormat="1" applyFont="1" applyFill="1" applyBorder="1" applyAlignment="1">
      <alignment horizontal="left" vertical="center"/>
    </xf>
    <xf numFmtId="0" fontId="25" fillId="12" borderId="4" xfId="116" applyFont="1" applyFill="1" applyBorder="1" applyAlignment="1">
      <alignment horizontal="left" vertical="center"/>
    </xf>
    <xf numFmtId="0" fontId="25" fillId="12" borderId="4" xfId="116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/>
    <xf numFmtId="0" fontId="34" fillId="10" borderId="4" xfId="115" applyNumberFormat="1" applyFont="1" applyFill="1" applyBorder="1" applyAlignment="1">
      <alignment horizontal="left" vertical="center"/>
    </xf>
    <xf numFmtId="0" fontId="50" fillId="12" borderId="0" xfId="0" applyNumberFormat="1" applyFont="1" applyFill="1"/>
    <xf numFmtId="0" fontId="25" fillId="0" borderId="7" xfId="116" applyNumberFormat="1" applyFont="1" applyFill="1" applyBorder="1" applyAlignment="1">
      <alignment horizontal="left" vertical="center"/>
    </xf>
    <xf numFmtId="0" fontId="25" fillId="0" borderId="7" xfId="116" applyFont="1" applyFill="1" applyBorder="1" applyAlignment="1">
      <alignment vertical="center"/>
    </xf>
    <xf numFmtId="165" fontId="25" fillId="0" borderId="5" xfId="0" applyFont="1" applyFill="1" applyBorder="1" applyAlignment="1">
      <alignment vertical="center"/>
    </xf>
    <xf numFmtId="165" fontId="25" fillId="0" borderId="4" xfId="0" applyFont="1" applyFill="1" applyBorder="1" applyAlignment="1">
      <alignment vertical="center"/>
    </xf>
    <xf numFmtId="0" fontId="50" fillId="0" borderId="0" xfId="0" applyNumberFormat="1" applyFont="1" applyFill="1"/>
    <xf numFmtId="165" fontId="50" fillId="0" borderId="5" xfId="0" applyFont="1" applyFill="1" applyBorder="1"/>
    <xf numFmtId="165" fontId="50" fillId="12" borderId="0" xfId="0" applyFont="1" applyFill="1" applyBorder="1"/>
    <xf numFmtId="165" fontId="34" fillId="10" borderId="5" xfId="0" applyFont="1" applyFill="1" applyBorder="1" applyAlignment="1">
      <alignment horizontal="center" vertical="center"/>
    </xf>
    <xf numFmtId="4" fontId="36" fillId="0" borderId="4" xfId="0" applyNumberFormat="1" applyFont="1" applyFill="1" applyBorder="1" applyAlignment="1">
      <alignment vertical="center"/>
    </xf>
    <xf numFmtId="4" fontId="28" fillId="0" borderId="4" xfId="0" applyNumberFormat="1" applyFont="1" applyFill="1" applyBorder="1" applyAlignment="1">
      <alignment horizontal="right"/>
    </xf>
    <xf numFmtId="49" fontId="28" fillId="0" borderId="4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4" fontId="34" fillId="0" borderId="4" xfId="0" applyNumberFormat="1" applyFont="1" applyFill="1" applyBorder="1" applyAlignment="1">
      <alignment vertical="center"/>
    </xf>
    <xf numFmtId="4" fontId="34" fillId="7" borderId="0" xfId="0" applyNumberFormat="1" applyFont="1" applyFill="1" applyBorder="1" applyAlignment="1">
      <alignment horizontal="right" vertical="center"/>
    </xf>
    <xf numFmtId="165" fontId="34" fillId="0" borderId="5" xfId="0" applyFont="1" applyFill="1" applyBorder="1" applyAlignment="1">
      <alignment horizontal="center" vertical="center"/>
    </xf>
    <xf numFmtId="4" fontId="34" fillId="7" borderId="5" xfId="0" applyNumberFormat="1" applyFont="1" applyFill="1" applyBorder="1" applyAlignment="1">
      <alignment vertical="center"/>
    </xf>
    <xf numFmtId="165" fontId="36" fillId="3" borderId="4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right"/>
    </xf>
    <xf numFmtId="4" fontId="28" fillId="0" borderId="5" xfId="0" applyNumberFormat="1" applyFont="1" applyFill="1" applyBorder="1" applyAlignment="1">
      <alignment horizontal="right"/>
    </xf>
    <xf numFmtId="165" fontId="28" fillId="0" borderId="0" xfId="0" applyFont="1" applyFill="1" applyBorder="1" applyAlignment="1">
      <alignment horizontal="left" vertical="center"/>
    </xf>
    <xf numFmtId="165" fontId="28" fillId="0" borderId="5" xfId="0" applyFont="1" applyFill="1" applyBorder="1" applyAlignment="1">
      <alignment horizontal="left" vertical="center"/>
    </xf>
    <xf numFmtId="49" fontId="31" fillId="10" borderId="4" xfId="0" applyNumberFormat="1" applyFont="1" applyFill="1" applyBorder="1" applyAlignment="1">
      <alignment horizontal="left"/>
    </xf>
    <xf numFmtId="49" fontId="45" fillId="7" borderId="5" xfId="0" applyNumberFormat="1" applyFont="1" applyFill="1" applyBorder="1" applyAlignment="1">
      <alignment horizontal="center" vertical="center"/>
    </xf>
    <xf numFmtId="49" fontId="45" fillId="0" borderId="2" xfId="0" applyNumberFormat="1" applyFont="1" applyFill="1" applyBorder="1" applyAlignment="1">
      <alignment horizontal="center" vertical="center"/>
    </xf>
    <xf numFmtId="165" fontId="25" fillId="0" borderId="5" xfId="0" applyFont="1" applyFill="1" applyBorder="1" applyAlignment="1">
      <alignment horizontal="left" vertical="center"/>
    </xf>
    <xf numFmtId="49" fontId="45" fillId="10" borderId="4" xfId="0" applyNumberFormat="1" applyFont="1" applyFill="1" applyBorder="1" applyAlignment="1">
      <alignment horizontal="center" vertical="center"/>
    </xf>
    <xf numFmtId="165" fontId="25" fillId="0" borderId="7" xfId="0" applyFont="1" applyFill="1" applyBorder="1" applyAlignment="1">
      <alignment horizontal="left" vertical="center"/>
    </xf>
    <xf numFmtId="165" fontId="36" fillId="0" borderId="0" xfId="0" applyFont="1" applyFill="1" applyAlignment="1">
      <alignment vertical="center"/>
    </xf>
    <xf numFmtId="4" fontId="34" fillId="10" borderId="5" xfId="0" applyNumberFormat="1" applyFont="1" applyFill="1" applyBorder="1" applyAlignment="1">
      <alignment horizontal="right"/>
    </xf>
    <xf numFmtId="165" fontId="36" fillId="0" borderId="0" xfId="0" applyFont="1" applyFill="1" applyBorder="1" applyAlignment="1">
      <alignment horizontal="left" vertical="center" wrapText="1"/>
    </xf>
    <xf numFmtId="165" fontId="59" fillId="0" borderId="0" xfId="0" applyFont="1"/>
    <xf numFmtId="49" fontId="59" fillId="0" borderId="0" xfId="0" applyNumberFormat="1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right"/>
    </xf>
    <xf numFmtId="165" fontId="36" fillId="0" borderId="2" xfId="0" applyFont="1" applyFill="1" applyBorder="1" applyAlignment="1">
      <alignment vertical="center"/>
    </xf>
    <xf numFmtId="165" fontId="28" fillId="0" borderId="4" xfId="0" applyFont="1" applyFill="1" applyBorder="1" applyAlignment="1">
      <alignment vertical="center"/>
    </xf>
    <xf numFmtId="49" fontId="45" fillId="0" borderId="5" xfId="0" applyNumberFormat="1" applyFont="1" applyFill="1" applyBorder="1" applyAlignment="1">
      <alignment horizontal="center" vertical="center"/>
    </xf>
    <xf numFmtId="165" fontId="28" fillId="0" borderId="5" xfId="0" applyFont="1" applyFill="1" applyBorder="1" applyAlignment="1">
      <alignment vertical="center"/>
    </xf>
    <xf numFmtId="49" fontId="45" fillId="3" borderId="5" xfId="0" applyNumberFormat="1" applyFont="1" applyFill="1" applyBorder="1" applyAlignment="1">
      <alignment horizontal="center" vertical="center"/>
    </xf>
    <xf numFmtId="165" fontId="43" fillId="0" borderId="0" xfId="0" applyFont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50" fillId="0" borderId="0" xfId="0" applyNumberFormat="1" applyFont="1"/>
    <xf numFmtId="0" fontId="36" fillId="0" borderId="2" xfId="0" applyNumberFormat="1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/>
    </xf>
    <xf numFmtId="0" fontId="38" fillId="7" borderId="5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34" fillId="0" borderId="0" xfId="0" applyNumberFormat="1" applyFont="1" applyFill="1" applyAlignment="1">
      <alignment horizontal="left" vertical="center"/>
    </xf>
    <xf numFmtId="0" fontId="36" fillId="0" borderId="0" xfId="0" applyNumberFormat="1" applyFont="1" applyFill="1" applyAlignment="1">
      <alignment horizontal="left" vertical="center"/>
    </xf>
    <xf numFmtId="0" fontId="36" fillId="0" borderId="2" xfId="0" applyNumberFormat="1" applyFont="1" applyFill="1" applyBorder="1" applyAlignment="1">
      <alignment horizontal="left" vertical="center"/>
    </xf>
    <xf numFmtId="0" fontId="34" fillId="9" borderId="5" xfId="0" applyNumberFormat="1" applyFont="1" applyFill="1" applyBorder="1" applyAlignment="1">
      <alignment horizontal="left" vertical="center"/>
    </xf>
    <xf numFmtId="0" fontId="34" fillId="10" borderId="4" xfId="0" applyNumberFormat="1" applyFont="1" applyFill="1" applyBorder="1" applyAlignment="1">
      <alignment horizontal="left" vertical="center"/>
    </xf>
    <xf numFmtId="0" fontId="34" fillId="0" borderId="7" xfId="0" applyNumberFormat="1" applyFont="1" applyFill="1" applyBorder="1" applyAlignment="1">
      <alignment horizontal="left" vertical="center"/>
    </xf>
    <xf numFmtId="0" fontId="28" fillId="0" borderId="5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28" fillId="0" borderId="4" xfId="0" applyNumberFormat="1" applyFont="1" applyFill="1" applyBorder="1" applyAlignment="1">
      <alignment horizontal="left" vertical="center"/>
    </xf>
    <xf numFmtId="0" fontId="34" fillId="0" borderId="5" xfId="0" applyNumberFormat="1" applyFont="1" applyFill="1" applyBorder="1" applyAlignment="1">
      <alignment vertical="center"/>
    </xf>
    <xf numFmtId="0" fontId="34" fillId="0" borderId="7" xfId="0" applyNumberFormat="1" applyFont="1" applyFill="1" applyBorder="1" applyAlignment="1">
      <alignment vertical="center"/>
    </xf>
    <xf numFmtId="0" fontId="34" fillId="0" borderId="4" xfId="0" applyNumberFormat="1" applyFont="1" applyFill="1" applyBorder="1" applyAlignment="1">
      <alignment vertical="center"/>
    </xf>
    <xf numFmtId="0" fontId="36" fillId="0" borderId="7" xfId="0" applyNumberFormat="1" applyFont="1" applyFill="1" applyBorder="1" applyAlignment="1">
      <alignment horizontal="left" vertical="center"/>
    </xf>
    <xf numFmtId="0" fontId="43" fillId="0" borderId="0" xfId="0" applyNumberFormat="1" applyFont="1" applyAlignment="1">
      <alignment vertical="center"/>
    </xf>
    <xf numFmtId="0" fontId="36" fillId="0" borderId="2" xfId="0" applyNumberFormat="1" applyFont="1" applyFill="1" applyBorder="1" applyAlignment="1">
      <alignment vertical="center"/>
    </xf>
    <xf numFmtId="0" fontId="25" fillId="0" borderId="7" xfId="0" applyNumberFormat="1" applyFont="1" applyFill="1" applyBorder="1" applyAlignment="1">
      <alignment horizontal="left" vertical="center"/>
    </xf>
    <xf numFmtId="0" fontId="25" fillId="0" borderId="5" xfId="0" applyNumberFormat="1" applyFont="1" applyFill="1" applyBorder="1" applyAlignment="1">
      <alignment horizontal="left" vertical="center"/>
    </xf>
    <xf numFmtId="0" fontId="43" fillId="0" borderId="0" xfId="0" applyNumberFormat="1" applyFont="1" applyAlignment="1">
      <alignment horizontal="left" vertical="center"/>
    </xf>
    <xf numFmtId="0" fontId="25" fillId="0" borderId="4" xfId="0" applyNumberFormat="1" applyFont="1" applyFill="1" applyBorder="1" applyAlignment="1">
      <alignment horizontal="left" vertical="center"/>
    </xf>
    <xf numFmtId="0" fontId="59" fillId="3" borderId="3" xfId="0" applyNumberFormat="1" applyFont="1" applyFill="1" applyBorder="1" applyAlignment="1">
      <alignment horizontal="center" vertical="center"/>
    </xf>
    <xf numFmtId="0" fontId="46" fillId="3" borderId="3" xfId="0" applyNumberFormat="1" applyFont="1" applyFill="1" applyBorder="1" applyAlignment="1">
      <alignment horizontal="center" vertical="center"/>
    </xf>
    <xf numFmtId="165" fontId="58" fillId="0" borderId="0" xfId="0" applyFont="1" applyFill="1" applyBorder="1"/>
    <xf numFmtId="165" fontId="58" fillId="0" borderId="0" xfId="0" applyFont="1" applyBorder="1"/>
    <xf numFmtId="165" fontId="58" fillId="12" borderId="0" xfId="0" applyFont="1" applyFill="1" applyBorder="1"/>
    <xf numFmtId="4" fontId="36" fillId="0" borderId="7" xfId="0" applyNumberFormat="1" applyFont="1" applyFill="1" applyBorder="1" applyAlignment="1">
      <alignment vertical="center"/>
    </xf>
    <xf numFmtId="49" fontId="28" fillId="10" borderId="5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7" borderId="5" xfId="0" applyNumberFormat="1" applyFont="1" applyFill="1" applyBorder="1" applyAlignment="1">
      <alignment horizontal="center" vertical="center" wrapText="1"/>
    </xf>
    <xf numFmtId="165" fontId="36" fillId="0" borderId="0" xfId="0" quotePrefix="1" applyFont="1" applyFill="1" applyBorder="1" applyAlignment="1">
      <alignment vertical="center" wrapText="1"/>
    </xf>
    <xf numFmtId="165" fontId="59" fillId="0" borderId="0" xfId="0" applyFont="1" applyBorder="1"/>
    <xf numFmtId="165" fontId="28" fillId="0" borderId="0" xfId="0" applyFont="1" applyFill="1" applyBorder="1" applyAlignment="1">
      <alignment vertical="center"/>
    </xf>
    <xf numFmtId="0" fontId="34" fillId="9" borderId="4" xfId="0" applyNumberFormat="1" applyFont="1" applyFill="1" applyBorder="1" applyAlignment="1">
      <alignment horizontal="left" vertical="center"/>
    </xf>
    <xf numFmtId="4" fontId="34" fillId="7" borderId="5" xfId="0" applyNumberFormat="1" applyFont="1" applyFill="1" applyBorder="1" applyAlignment="1">
      <alignment horizontal="right"/>
    </xf>
    <xf numFmtId="49" fontId="34" fillId="0" borderId="0" xfId="0" applyNumberFormat="1" applyFont="1" applyFill="1" applyAlignment="1">
      <alignment horizontal="center" vertical="center"/>
    </xf>
    <xf numFmtId="4" fontId="36" fillId="0" borderId="5" xfId="0" applyNumberFormat="1" applyFont="1" applyFill="1" applyBorder="1" applyAlignment="1">
      <alignment horizontal="right"/>
    </xf>
    <xf numFmtId="4" fontId="36" fillId="0" borderId="7" xfId="0" applyNumberFormat="1" applyFont="1" applyFill="1" applyBorder="1" applyAlignment="1">
      <alignment horizontal="right"/>
    </xf>
    <xf numFmtId="4" fontId="34" fillId="0" borderId="5" xfId="0" applyNumberFormat="1" applyFont="1" applyFill="1" applyBorder="1" applyAlignment="1">
      <alignment horizontal="right"/>
    </xf>
    <xf numFmtId="4" fontId="34" fillId="0" borderId="4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>
      <alignment horizontal="right" vertical="center"/>
    </xf>
    <xf numFmtId="165" fontId="36" fillId="0" borderId="4" xfId="0" applyFont="1" applyFill="1" applyBorder="1" applyAlignment="1">
      <alignment horizontal="left" vertical="center"/>
    </xf>
    <xf numFmtId="165" fontId="36" fillId="0" borderId="0" xfId="0" applyFont="1" applyFill="1" applyAlignment="1">
      <alignment horizontal="left" vertical="center"/>
    </xf>
    <xf numFmtId="49" fontId="45" fillId="7" borderId="4" xfId="0" applyNumberFormat="1" applyFont="1" applyFill="1" applyBorder="1" applyAlignment="1">
      <alignment horizontal="center" vertical="center"/>
    </xf>
    <xf numFmtId="165" fontId="36" fillId="0" borderId="0" xfId="0" applyFont="1" applyFill="1" applyBorder="1" applyAlignment="1">
      <alignment vertical="center"/>
    </xf>
    <xf numFmtId="4" fontId="36" fillId="0" borderId="4" xfId="0" applyNumberFormat="1" applyFont="1" applyFill="1" applyBorder="1" applyAlignment="1">
      <alignment horizontal="right"/>
    </xf>
    <xf numFmtId="49" fontId="45" fillId="10" borderId="0" xfId="0" applyNumberFormat="1" applyFont="1" applyFill="1" applyBorder="1" applyAlignment="1">
      <alignment horizontal="center" vertical="center"/>
    </xf>
    <xf numFmtId="165" fontId="36" fillId="0" borderId="4" xfId="0" applyFont="1" applyFill="1" applyBorder="1" applyAlignment="1">
      <alignment vertical="center"/>
    </xf>
    <xf numFmtId="49" fontId="45" fillId="0" borderId="7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38" fillId="7" borderId="4" xfId="0" applyNumberFormat="1" applyFont="1" applyFill="1" applyBorder="1" applyAlignment="1">
      <alignment horizontal="center" vertical="center"/>
    </xf>
    <xf numFmtId="0" fontId="34" fillId="10" borderId="5" xfId="0" applyNumberFormat="1" applyFont="1" applyFill="1" applyBorder="1" applyAlignment="1">
      <alignment horizontal="left" vertical="center"/>
    </xf>
    <xf numFmtId="0" fontId="36" fillId="0" borderId="4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0" fontId="36" fillId="0" borderId="4" xfId="0" applyNumberFormat="1" applyFont="1" applyFill="1" applyBorder="1" applyAlignment="1">
      <alignment vertical="center"/>
    </xf>
    <xf numFmtId="4" fontId="28" fillId="0" borderId="5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 vertical="center"/>
    </xf>
    <xf numFmtId="4" fontId="34" fillId="7" borderId="5" xfId="0" applyNumberFormat="1" applyFont="1" applyFill="1" applyBorder="1" applyAlignment="1">
      <alignment horizontal="right" vertical="center"/>
    </xf>
    <xf numFmtId="4" fontId="34" fillId="0" borderId="5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/>
    </xf>
    <xf numFmtId="4" fontId="34" fillId="10" borderId="0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165" fontId="25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4" fontId="34" fillId="0" borderId="4" xfId="0" applyNumberFormat="1" applyFont="1" applyFill="1" applyBorder="1" applyAlignment="1">
      <alignment horizontal="right" vertical="center"/>
    </xf>
    <xf numFmtId="4" fontId="36" fillId="0" borderId="0" xfId="0" applyNumberFormat="1" applyFont="1" applyFill="1" applyBorder="1" applyAlignment="1">
      <alignment horizontal="right"/>
    </xf>
    <xf numFmtId="165" fontId="36" fillId="0" borderId="0" xfId="0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Border="1"/>
    <xf numFmtId="0" fontId="36" fillId="0" borderId="4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4" fontId="28" fillId="0" borderId="4" xfId="0" applyNumberFormat="1" applyFont="1" applyFill="1" applyBorder="1" applyAlignment="1">
      <alignment horizontal="right" vertical="center"/>
    </xf>
    <xf numFmtId="165" fontId="36" fillId="3" borderId="0" xfId="0" applyFont="1" applyFill="1" applyBorder="1" applyAlignment="1">
      <alignment horizontal="center" vertical="center"/>
    </xf>
    <xf numFmtId="4" fontId="34" fillId="10" borderId="5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4" fillId="0" borderId="7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36" fillId="0" borderId="4" xfId="0" applyNumberFormat="1" applyFont="1" applyFill="1" applyBorder="1" applyAlignment="1">
      <alignment horizontal="center" vertical="center"/>
    </xf>
    <xf numFmtId="165" fontId="36" fillId="3" borderId="3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49" fontId="34" fillId="10" borderId="7" xfId="0" applyNumberFormat="1" applyFont="1" applyFill="1" applyBorder="1" applyAlignment="1">
      <alignment horizontal="center" vertical="center"/>
    </xf>
    <xf numFmtId="49" fontId="34" fillId="3" borderId="5" xfId="0" applyNumberFormat="1" applyFont="1" applyFill="1" applyBorder="1" applyAlignment="1">
      <alignment horizontal="center" vertical="center"/>
    </xf>
    <xf numFmtId="165" fontId="34" fillId="0" borderId="0" xfId="0" applyFont="1" applyFill="1" applyBorder="1" applyAlignment="1">
      <alignment horizontal="center"/>
    </xf>
    <xf numFmtId="165" fontId="50" fillId="0" borderId="0" xfId="0" applyFont="1" applyBorder="1"/>
    <xf numFmtId="165" fontId="43" fillId="0" borderId="0" xfId="0" applyFont="1" applyFill="1" applyBorder="1"/>
    <xf numFmtId="165" fontId="43" fillId="0" borderId="0" xfId="0" applyFont="1" applyBorder="1"/>
    <xf numFmtId="49" fontId="34" fillId="10" borderId="4" xfId="0" applyNumberFormat="1" applyFont="1" applyFill="1" applyBorder="1" applyAlignment="1">
      <alignment horizontal="center" vertical="center"/>
    </xf>
    <xf numFmtId="49" fontId="34" fillId="7" borderId="4" xfId="0" applyNumberFormat="1" applyFont="1" applyFill="1" applyBorder="1" applyAlignment="1">
      <alignment horizontal="center" vertical="center"/>
    </xf>
    <xf numFmtId="49" fontId="34" fillId="7" borderId="5" xfId="0" applyNumberFormat="1" applyFont="1" applyFill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center" vertical="center"/>
    </xf>
    <xf numFmtId="49" fontId="34" fillId="10" borderId="0" xfId="0" applyNumberFormat="1" applyFont="1" applyFill="1" applyBorder="1" applyAlignment="1">
      <alignment horizontal="center" vertical="center"/>
    </xf>
    <xf numFmtId="49" fontId="34" fillId="10" borderId="5" xfId="0" applyNumberFormat="1" applyFont="1" applyFill="1" applyBorder="1" applyAlignment="1">
      <alignment horizontal="center" vertical="center"/>
    </xf>
    <xf numFmtId="165" fontId="43" fillId="0" borderId="0" xfId="0" applyFont="1" applyBorder="1" applyAlignment="1">
      <alignment vertical="center"/>
    </xf>
    <xf numFmtId="165" fontId="34" fillId="0" borderId="4" xfId="0" applyFont="1" applyFill="1" applyBorder="1" applyAlignment="1">
      <alignment horizontal="center" vertical="center"/>
    </xf>
    <xf numFmtId="165" fontId="34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5" fontId="25" fillId="0" borderId="0" xfId="0" applyFont="1" applyFill="1" applyBorder="1" applyAlignment="1">
      <alignment horizontal="left" vertical="center"/>
    </xf>
    <xf numFmtId="49" fontId="45" fillId="10" borderId="5" xfId="0" applyNumberFormat="1" applyFont="1" applyFill="1" applyBorder="1" applyAlignment="1">
      <alignment horizontal="center" vertical="center"/>
    </xf>
    <xf numFmtId="49" fontId="45" fillId="0" borderId="4" xfId="0" applyNumberFormat="1" applyFont="1" applyFill="1" applyBorder="1" applyAlignment="1">
      <alignment horizontal="center" vertical="center"/>
    </xf>
    <xf numFmtId="165" fontId="50" fillId="0" borderId="0" xfId="0" applyFont="1" applyFill="1"/>
    <xf numFmtId="165" fontId="50" fillId="0" borderId="0" xfId="0" applyFont="1" applyFill="1" applyBorder="1"/>
    <xf numFmtId="165" fontId="50" fillId="0" borderId="0" xfId="0" applyFont="1"/>
    <xf numFmtId="165" fontId="50" fillId="0" borderId="4" xfId="0" applyFont="1" applyFill="1" applyBorder="1"/>
    <xf numFmtId="0" fontId="36" fillId="3" borderId="3" xfId="0" applyNumberFormat="1" applyFont="1" applyFill="1" applyBorder="1" applyAlignment="1">
      <alignment horizontal="center" vertical="center"/>
    </xf>
    <xf numFmtId="0" fontId="34" fillId="7" borderId="5" xfId="0" applyNumberFormat="1" applyFont="1" applyFill="1" applyBorder="1" applyAlignment="1">
      <alignment horizontal="center" vertical="center"/>
    </xf>
    <xf numFmtId="0" fontId="34" fillId="3" borderId="5" xfId="0" applyNumberFormat="1" applyFont="1" applyFill="1" applyBorder="1" applyAlignment="1">
      <alignment horizontal="center" vertical="center"/>
    </xf>
    <xf numFmtId="0" fontId="34" fillId="10" borderId="4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4" fillId="7" borderId="4" xfId="0" applyNumberFormat="1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 vertical="center"/>
    </xf>
    <xf numFmtId="0" fontId="34" fillId="10" borderId="5" xfId="0" applyNumberFormat="1" applyFont="1" applyFill="1" applyBorder="1" applyAlignment="1">
      <alignment horizontal="center" vertical="center"/>
    </xf>
    <xf numFmtId="0" fontId="36" fillId="3" borderId="0" xfId="0" applyNumberFormat="1" applyFont="1" applyFill="1" applyBorder="1" applyAlignment="1">
      <alignment horizontal="center" vertical="center"/>
    </xf>
    <xf numFmtId="49" fontId="34" fillId="8" borderId="4" xfId="0" applyNumberFormat="1" applyFont="1" applyFill="1" applyBorder="1" applyAlignment="1">
      <alignment horizontal="center" vertical="center"/>
    </xf>
    <xf numFmtId="49" fontId="34" fillId="8" borderId="5" xfId="0" applyNumberFormat="1" applyFont="1" applyFill="1" applyBorder="1" applyAlignment="1">
      <alignment horizontal="center" vertical="center"/>
    </xf>
    <xf numFmtId="49" fontId="34" fillId="12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165" fontId="50" fillId="12" borderId="0" xfId="0" applyFont="1" applyFill="1"/>
    <xf numFmtId="165" fontId="44" fillId="0" borderId="0" xfId="0" applyFont="1" applyFill="1" applyBorder="1"/>
    <xf numFmtId="165" fontId="34" fillId="0" borderId="4" xfId="0" applyFont="1" applyFill="1" applyBorder="1" applyAlignment="1">
      <alignment horizontal="left" vertical="center"/>
    </xf>
    <xf numFmtId="165" fontId="34" fillId="3" borderId="5" xfId="0" applyFont="1" applyFill="1" applyBorder="1" applyAlignment="1">
      <alignment horizontal="left" vertical="center"/>
    </xf>
    <xf numFmtId="165" fontId="34" fillId="7" borderId="5" xfId="0" applyFont="1" applyFill="1" applyBorder="1" applyAlignment="1">
      <alignment horizontal="left" vertical="center"/>
    </xf>
    <xf numFmtId="165" fontId="34" fillId="0" borderId="5" xfId="0" applyFont="1" applyFill="1" applyBorder="1" applyAlignment="1">
      <alignment horizontal="left" vertical="center"/>
    </xf>
    <xf numFmtId="165" fontId="28" fillId="0" borderId="4" xfId="0" applyFont="1" applyFill="1" applyBorder="1" applyAlignment="1">
      <alignment horizontal="left" vertical="center"/>
    </xf>
    <xf numFmtId="165" fontId="34" fillId="7" borderId="4" xfId="0" applyFont="1" applyFill="1" applyBorder="1" applyAlignment="1">
      <alignment horizontal="left" vertical="center"/>
    </xf>
    <xf numFmtId="165" fontId="43" fillId="0" borderId="0" xfId="0" applyFont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center" vertical="center"/>
    </xf>
    <xf numFmtId="165" fontId="59" fillId="0" borderId="0" xfId="0" applyFont="1" applyAlignment="1">
      <alignment vertical="center"/>
    </xf>
    <xf numFmtId="165" fontId="43" fillId="0" borderId="0" xfId="0" applyFont="1"/>
    <xf numFmtId="165" fontId="34" fillId="8" borderId="5" xfId="0" applyFont="1" applyFill="1" applyBorder="1" applyAlignment="1">
      <alignment horizontal="left" vertical="center"/>
    </xf>
    <xf numFmtId="49" fontId="34" fillId="10" borderId="5" xfId="0" applyNumberFormat="1" applyFont="1" applyFill="1" applyBorder="1" applyAlignment="1">
      <alignment horizontal="left" vertical="center"/>
    </xf>
    <xf numFmtId="165" fontId="34" fillId="8" borderId="4" xfId="0" applyFont="1" applyFill="1" applyBorder="1" applyAlignment="1">
      <alignment horizontal="left" vertical="center"/>
    </xf>
    <xf numFmtId="49" fontId="34" fillId="10" borderId="4" xfId="0" applyNumberFormat="1" applyFont="1" applyFill="1" applyBorder="1" applyAlignment="1">
      <alignment horizontal="left" vertical="center"/>
    </xf>
    <xf numFmtId="0" fontId="34" fillId="0" borderId="5" xfId="0" applyNumberFormat="1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horizontal="left" vertical="center"/>
    </xf>
    <xf numFmtId="165" fontId="36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49" fontId="28" fillId="10" borderId="4" xfId="0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left" vertical="center"/>
    </xf>
    <xf numFmtId="4" fontId="34" fillId="7" borderId="17" xfId="1" applyNumberFormat="1" applyFont="1" applyFill="1" applyBorder="1" applyAlignment="1">
      <alignment horizontal="right" vertical="center"/>
    </xf>
    <xf numFmtId="4" fontId="36" fillId="0" borderId="17" xfId="1" applyNumberFormat="1" applyFont="1" applyFill="1" applyBorder="1" applyAlignment="1">
      <alignment horizontal="right" vertical="center"/>
    </xf>
    <xf numFmtId="4" fontId="36" fillId="0" borderId="17" xfId="1" applyNumberFormat="1" applyFont="1" applyFill="1" applyBorder="1" applyAlignment="1">
      <alignment horizontal="right"/>
    </xf>
    <xf numFmtId="4" fontId="36" fillId="0" borderId="17" xfId="0" applyNumberFormat="1" applyFont="1" applyFill="1" applyBorder="1" applyAlignment="1">
      <alignment horizontal="right"/>
    </xf>
    <xf numFmtId="165" fontId="25" fillId="0" borderId="17" xfId="0" applyFont="1" applyFill="1" applyBorder="1" applyAlignment="1">
      <alignment vertical="center"/>
    </xf>
    <xf numFmtId="4" fontId="60" fillId="0" borderId="0" xfId="1" applyNumberFormat="1" applyFont="1" applyFill="1" applyBorder="1" applyAlignment="1">
      <alignment horizontal="right" vertical="center"/>
    </xf>
    <xf numFmtId="0" fontId="34" fillId="0" borderId="17" xfId="0" applyNumberFormat="1" applyFont="1" applyFill="1" applyBorder="1" applyAlignment="1">
      <alignment horizontal="left" vertical="center"/>
    </xf>
    <xf numFmtId="165" fontId="34" fillId="0" borderId="4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165" fontId="34" fillId="8" borderId="5" xfId="0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horizontal="left" vertical="center"/>
    </xf>
    <xf numFmtId="165" fontId="36" fillId="0" borderId="0" xfId="0" applyFont="1" applyFill="1" applyBorder="1" applyAlignment="1">
      <alignment horizontal="center" vertical="center"/>
    </xf>
    <xf numFmtId="49" fontId="34" fillId="10" borderId="4" xfId="0" applyNumberFormat="1" applyFont="1" applyFill="1" applyBorder="1" applyAlignment="1">
      <alignment horizontal="left" vertical="center"/>
    </xf>
    <xf numFmtId="165" fontId="34" fillId="7" borderId="5" xfId="0" applyFont="1" applyFill="1" applyBorder="1" applyAlignment="1">
      <alignment horizontal="left" vertical="center"/>
    </xf>
    <xf numFmtId="165" fontId="34" fillId="0" borderId="5" xfId="0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horizontal="center" vertical="center"/>
    </xf>
    <xf numFmtId="165" fontId="34" fillId="8" borderId="0" xfId="0" applyFont="1" applyFill="1" applyBorder="1" applyAlignment="1">
      <alignment horizontal="center" vertical="center" wrapText="1"/>
    </xf>
    <xf numFmtId="165" fontId="34" fillId="8" borderId="4" xfId="0" applyFont="1" applyFill="1" applyBorder="1" applyAlignment="1">
      <alignment horizontal="center" vertical="center" wrapText="1"/>
    </xf>
    <xf numFmtId="165" fontId="34" fillId="8" borderId="2" xfId="0" applyFont="1" applyFill="1" applyBorder="1" applyAlignment="1">
      <alignment horizontal="center" vertical="center" wrapText="1"/>
    </xf>
    <xf numFmtId="165" fontId="45" fillId="8" borderId="4" xfId="0" applyFont="1" applyFill="1" applyBorder="1" applyAlignment="1">
      <alignment horizontal="center" vertical="center" wrapText="1"/>
    </xf>
    <xf numFmtId="0" fontId="34" fillId="0" borderId="5" xfId="0" applyNumberFormat="1" applyFont="1" applyFill="1" applyBorder="1" applyAlignment="1">
      <alignment horizontal="left" vertical="center"/>
    </xf>
    <xf numFmtId="0" fontId="28" fillId="0" borderId="5" xfId="0" applyNumberFormat="1" applyFont="1" applyFill="1" applyBorder="1" applyAlignment="1">
      <alignment horizontal="left" vertical="center"/>
    </xf>
    <xf numFmtId="0" fontId="34" fillId="0" borderId="5" xfId="0" applyNumberFormat="1" applyFont="1" applyFill="1" applyBorder="1" applyAlignment="1">
      <alignment vertical="center"/>
    </xf>
    <xf numFmtId="0" fontId="34" fillId="0" borderId="4" xfId="0" applyNumberFormat="1" applyFont="1" applyFill="1" applyBorder="1" applyAlignment="1">
      <alignment vertical="center"/>
    </xf>
    <xf numFmtId="165" fontId="28" fillId="0" borderId="5" xfId="0" applyFont="1" applyFill="1" applyBorder="1" applyAlignment="1">
      <alignment horizontal="left" vertical="center"/>
    </xf>
    <xf numFmtId="165" fontId="34" fillId="8" borderId="17" xfId="0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left" vertical="center"/>
    </xf>
    <xf numFmtId="49" fontId="34" fillId="10" borderId="5" xfId="0" applyNumberFormat="1" applyFont="1" applyFill="1" applyBorder="1" applyAlignment="1">
      <alignment horizontal="left" vertical="center"/>
    </xf>
    <xf numFmtId="165" fontId="43" fillId="0" borderId="0" xfId="0" applyFont="1" applyBorder="1" applyAlignment="1">
      <alignment horizontal="center" vertical="center"/>
    </xf>
    <xf numFmtId="165" fontId="50" fillId="0" borderId="0" xfId="0" applyFont="1" applyBorder="1" applyAlignment="1">
      <alignment horizontal="center" vertical="center"/>
    </xf>
    <xf numFmtId="165" fontId="50" fillId="0" borderId="0" xfId="0" applyFont="1" applyAlignment="1">
      <alignment horizontal="center" vertical="center"/>
    </xf>
    <xf numFmtId="165" fontId="50" fillId="0" borderId="0" xfId="0" applyFont="1" applyFill="1" applyAlignment="1">
      <alignment horizontal="center" vertical="center"/>
    </xf>
    <xf numFmtId="165" fontId="50" fillId="0" borderId="0" xfId="0" applyFont="1" applyFill="1" applyBorder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165" fontId="28" fillId="0" borderId="4" xfId="0" applyFont="1" applyFill="1" applyBorder="1" applyAlignment="1">
      <alignment horizontal="left" vertical="center"/>
    </xf>
    <xf numFmtId="165" fontId="34" fillId="7" borderId="5" xfId="0" applyFont="1" applyFill="1" applyBorder="1" applyAlignment="1">
      <alignment horizontal="left" vertical="center"/>
    </xf>
    <xf numFmtId="165" fontId="34" fillId="0" borderId="4" xfId="0" applyFont="1" applyFill="1" applyBorder="1" applyAlignment="1">
      <alignment horizontal="left" vertical="center"/>
    </xf>
    <xf numFmtId="165" fontId="34" fillId="0" borderId="5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vertical="center"/>
    </xf>
    <xf numFmtId="0" fontId="34" fillId="0" borderId="5" xfId="0" applyNumberFormat="1" applyFont="1" applyFill="1" applyBorder="1" applyAlignment="1">
      <alignment horizontal="left" vertical="center"/>
    </xf>
    <xf numFmtId="165" fontId="34" fillId="8" borderId="5" xfId="0" applyFont="1" applyFill="1" applyBorder="1" applyAlignment="1">
      <alignment horizontal="left" vertical="center"/>
    </xf>
    <xf numFmtId="49" fontId="34" fillId="10" borderId="5" xfId="0" applyNumberFormat="1" applyFont="1" applyFill="1" applyBorder="1" applyAlignment="1">
      <alignment horizontal="left" vertical="center"/>
    </xf>
    <xf numFmtId="49" fontId="34" fillId="10" borderId="4" xfId="0" applyNumberFormat="1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horizontal="left" vertical="center"/>
    </xf>
    <xf numFmtId="0" fontId="25" fillId="0" borderId="0" xfId="116" applyNumberFormat="1" applyFont="1" applyFill="1" applyBorder="1" applyAlignment="1">
      <alignment horizontal="left" vertical="center"/>
    </xf>
    <xf numFmtId="0" fontId="25" fillId="0" borderId="0" xfId="116" applyFont="1" applyFill="1" applyBorder="1" applyAlignment="1">
      <alignment horizontal="left" vertical="center"/>
    </xf>
    <xf numFmtId="4" fontId="34" fillId="0" borderId="17" xfId="0" applyNumberFormat="1" applyFont="1" applyFill="1" applyBorder="1" applyAlignment="1">
      <alignment vertical="center"/>
    </xf>
    <xf numFmtId="165" fontId="58" fillId="0" borderId="4" xfId="0" applyFont="1" applyFill="1" applyBorder="1"/>
    <xf numFmtId="165" fontId="58" fillId="0" borderId="17" xfId="0" applyFont="1" applyFill="1" applyBorder="1"/>
    <xf numFmtId="165" fontId="43" fillId="0" borderId="17" xfId="0" applyFont="1" applyFill="1" applyBorder="1"/>
    <xf numFmtId="165" fontId="43" fillId="0" borderId="0" xfId="0" applyFont="1" applyFill="1" applyBorder="1" applyAlignment="1">
      <alignment horizontal="center" vertical="center"/>
    </xf>
    <xf numFmtId="4" fontId="34" fillId="8" borderId="0" xfId="1" applyNumberFormat="1" applyFont="1" applyFill="1" applyBorder="1" applyAlignment="1">
      <alignment horizontal="right" vertical="center"/>
    </xf>
    <xf numFmtId="165" fontId="34" fillId="7" borderId="5" xfId="0" applyFont="1" applyFill="1" applyBorder="1" applyAlignment="1">
      <alignment horizontal="left" vertical="center"/>
    </xf>
    <xf numFmtId="0" fontId="36" fillId="3" borderId="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center" vertical="center"/>
    </xf>
    <xf numFmtId="165" fontId="34" fillId="8" borderId="0" xfId="0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vertical="center"/>
    </xf>
    <xf numFmtId="165" fontId="25" fillId="0" borderId="4" xfId="0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horizontal="left" vertical="center"/>
    </xf>
    <xf numFmtId="4" fontId="34" fillId="7" borderId="0" xfId="0" applyNumberFormat="1" applyFont="1" applyFill="1" applyBorder="1" applyAlignment="1">
      <alignment vertical="center"/>
    </xf>
    <xf numFmtId="4" fontId="34" fillId="7" borderId="0" xfId="1" applyNumberFormat="1" applyFont="1" applyFill="1" applyBorder="1" applyAlignment="1">
      <alignment vertical="center"/>
    </xf>
    <xf numFmtId="4" fontId="34" fillId="10" borderId="0" xfId="0" applyNumberFormat="1" applyFont="1" applyFill="1" applyBorder="1" applyAlignment="1">
      <alignment vertical="center"/>
    </xf>
    <xf numFmtId="165" fontId="50" fillId="12" borderId="0" xfId="0" applyFont="1" applyFill="1" applyAlignment="1">
      <alignment horizontal="center" vertical="center"/>
    </xf>
    <xf numFmtId="4" fontId="36" fillId="0" borderId="4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4" fontId="34" fillId="0" borderId="4" xfId="0" applyNumberFormat="1" applyFont="1" applyFill="1" applyBorder="1" applyAlignment="1">
      <alignment vertical="center"/>
    </xf>
    <xf numFmtId="4" fontId="28" fillId="0" borderId="5" xfId="0" applyNumberFormat="1" applyFont="1" applyFill="1" applyBorder="1" applyAlignment="1">
      <alignment horizontal="right" vertical="center"/>
    </xf>
    <xf numFmtId="4" fontId="34" fillId="0" borderId="4" xfId="0" applyNumberFormat="1" applyFont="1" applyFill="1" applyBorder="1" applyAlignment="1">
      <alignment horizontal="right" vertical="center"/>
    </xf>
    <xf numFmtId="165" fontId="44" fillId="12" borderId="0" xfId="0" applyFont="1" applyFill="1" applyBorder="1"/>
    <xf numFmtId="165" fontId="44" fillId="0" borderId="17" xfId="0" applyFont="1" applyFill="1" applyBorder="1"/>
    <xf numFmtId="165" fontId="44" fillId="0" borderId="4" xfId="0" applyFont="1" applyFill="1" applyBorder="1"/>
    <xf numFmtId="165" fontId="61" fillId="0" borderId="0" xfId="0" applyFont="1" applyFill="1" applyBorder="1"/>
    <xf numFmtId="0" fontId="36" fillId="3" borderId="3" xfId="0" applyNumberFormat="1" applyFont="1" applyFill="1" applyBorder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165" fontId="59" fillId="0" borderId="0" xfId="0" applyFont="1" applyFill="1" applyAlignment="1">
      <alignment vertical="center"/>
    </xf>
    <xf numFmtId="165" fontId="42" fillId="11" borderId="1" xfId="0" applyFont="1" applyFill="1" applyBorder="1" applyAlignment="1">
      <alignment horizontal="center" vertical="center" wrapText="1"/>
    </xf>
    <xf numFmtId="165" fontId="42" fillId="11" borderId="4" xfId="0" applyFont="1" applyFill="1" applyBorder="1" applyAlignment="1">
      <alignment horizontal="center" vertical="center" wrapText="1"/>
    </xf>
    <xf numFmtId="165" fontId="55" fillId="11" borderId="1" xfId="0" applyFont="1" applyFill="1" applyBorder="1" applyAlignment="1">
      <alignment horizontal="center" vertical="center" wrapText="1"/>
    </xf>
    <xf numFmtId="165" fontId="33" fillId="0" borderId="0" xfId="0" applyFont="1" applyFill="1" applyBorder="1" applyAlignment="1">
      <alignment horizontal="center" vertical="top" wrapText="1"/>
    </xf>
    <xf numFmtId="165" fontId="42" fillId="0" borderId="4" xfId="0" applyFont="1" applyFill="1" applyBorder="1" applyAlignment="1">
      <alignment horizontal="left"/>
    </xf>
    <xf numFmtId="165" fontId="42" fillId="11" borderId="1" xfId="0" applyFont="1" applyFill="1" applyBorder="1" applyAlignment="1">
      <alignment horizontal="center" vertical="center"/>
    </xf>
    <xf numFmtId="165" fontId="42" fillId="11" borderId="4" xfId="0" applyFont="1" applyFill="1" applyBorder="1" applyAlignment="1">
      <alignment horizontal="center" vertical="center"/>
    </xf>
    <xf numFmtId="165" fontId="40" fillId="0" borderId="6" xfId="0" applyFont="1" applyFill="1" applyBorder="1" applyAlignment="1">
      <alignment horizontal="center"/>
    </xf>
    <xf numFmtId="165" fontId="42" fillId="11" borderId="4" xfId="0" applyFont="1" applyFill="1" applyBorder="1" applyAlignment="1">
      <alignment horizontal="left"/>
    </xf>
    <xf numFmtId="165" fontId="42" fillId="11" borderId="5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center"/>
    </xf>
    <xf numFmtId="165" fontId="42" fillId="9" borderId="5" xfId="0" applyFont="1" applyFill="1" applyBorder="1" applyAlignment="1">
      <alignment horizontal="left"/>
    </xf>
    <xf numFmtId="49" fontId="42" fillId="0" borderId="7" xfId="0" applyNumberFormat="1" applyFont="1" applyFill="1" applyBorder="1" applyAlignment="1">
      <alignment horizontal="left"/>
    </xf>
    <xf numFmtId="165" fontId="37" fillId="0" borderId="0" xfId="0" applyFont="1" applyFill="1" applyBorder="1" applyAlignment="1">
      <alignment horizontal="center"/>
    </xf>
    <xf numFmtId="165" fontId="37" fillId="5" borderId="6" xfId="0" applyFont="1" applyFill="1" applyBorder="1"/>
    <xf numFmtId="165" fontId="37" fillId="2" borderId="1" xfId="0" applyFont="1" applyFill="1" applyBorder="1" applyAlignment="1">
      <alignment horizontal="center" vertical="center" wrapText="1"/>
    </xf>
    <xf numFmtId="165" fontId="37" fillId="2" borderId="2" xfId="0" applyFont="1" applyFill="1" applyBorder="1" applyAlignment="1">
      <alignment horizontal="center" vertical="center" wrapText="1"/>
    </xf>
    <xf numFmtId="165" fontId="37" fillId="2" borderId="5" xfId="0" applyFont="1" applyFill="1" applyBorder="1"/>
    <xf numFmtId="165" fontId="37" fillId="2" borderId="1" xfId="0" applyFont="1" applyFill="1" applyBorder="1" applyAlignment="1">
      <alignment horizontal="center" vertical="center"/>
    </xf>
    <xf numFmtId="165" fontId="37" fillId="2" borderId="0" xfId="0" applyFont="1" applyFill="1" applyBorder="1" applyAlignment="1">
      <alignment horizontal="center" vertical="center"/>
    </xf>
    <xf numFmtId="165" fontId="28" fillId="2" borderId="1" xfId="0" applyFont="1" applyFill="1" applyBorder="1" applyAlignment="1">
      <alignment horizontal="center" vertical="center" wrapText="1"/>
    </xf>
    <xf numFmtId="165" fontId="28" fillId="2" borderId="0" xfId="0" applyFont="1" applyFill="1" applyBorder="1" applyAlignment="1">
      <alignment horizontal="center" vertical="center" wrapText="1"/>
    </xf>
    <xf numFmtId="165" fontId="37" fillId="2" borderId="0" xfId="0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165" fontId="37" fillId="2" borderId="1" xfId="0" applyFont="1" applyFill="1" applyBorder="1" applyAlignment="1">
      <alignment horizontal="center" wrapText="1"/>
    </xf>
    <xf numFmtId="165" fontId="55" fillId="2" borderId="1" xfId="0" applyFont="1" applyFill="1" applyBorder="1" applyAlignment="1">
      <alignment horizontal="center" vertical="center" wrapText="1"/>
    </xf>
    <xf numFmtId="165" fontId="55" fillId="2" borderId="2" xfId="0" applyFont="1" applyFill="1" applyBorder="1" applyAlignment="1">
      <alignment horizontal="center" vertical="center" wrapText="1"/>
    </xf>
    <xf numFmtId="165" fontId="34" fillId="8" borderId="7" xfId="0" applyFont="1" applyFill="1" applyBorder="1" applyAlignment="1">
      <alignment horizontal="center" vertical="center" wrapText="1"/>
    </xf>
    <xf numFmtId="165" fontId="34" fillId="8" borderId="0" xfId="0" applyFont="1" applyFill="1" applyBorder="1" applyAlignment="1">
      <alignment horizontal="center" vertical="center" wrapText="1"/>
    </xf>
    <xf numFmtId="165" fontId="34" fillId="8" borderId="4" xfId="0" applyFont="1" applyFill="1" applyBorder="1" applyAlignment="1">
      <alignment horizontal="center" vertical="center" wrapText="1"/>
    </xf>
    <xf numFmtId="165" fontId="34" fillId="8" borderId="17" xfId="0" applyFont="1" applyFill="1" applyBorder="1" applyAlignment="1">
      <alignment horizontal="center" vertical="center" wrapText="1"/>
    </xf>
    <xf numFmtId="165" fontId="45" fillId="8" borderId="7" xfId="0" applyFont="1" applyFill="1" applyBorder="1" applyAlignment="1">
      <alignment horizontal="center" vertical="center" wrapText="1"/>
    </xf>
    <xf numFmtId="165" fontId="45" fillId="8" borderId="0" xfId="0" applyFont="1" applyFill="1" applyBorder="1" applyAlignment="1">
      <alignment horizontal="center" vertical="center" wrapText="1"/>
    </xf>
    <xf numFmtId="165" fontId="45" fillId="8" borderId="4" xfId="0" applyFont="1" applyFill="1" applyBorder="1" applyAlignment="1">
      <alignment horizontal="center" vertical="center" wrapText="1"/>
    </xf>
    <xf numFmtId="49" fontId="34" fillId="8" borderId="7" xfId="0" applyNumberFormat="1" applyFont="1" applyFill="1" applyBorder="1" applyAlignment="1">
      <alignment horizontal="center" vertical="center" wrapText="1"/>
    </xf>
    <xf numFmtId="49" fontId="34" fillId="8" borderId="0" xfId="0" applyNumberFormat="1" applyFont="1" applyFill="1" applyBorder="1" applyAlignment="1">
      <alignment horizontal="center" vertical="center" wrapText="1"/>
    </xf>
    <xf numFmtId="49" fontId="34" fillId="8" borderId="4" xfId="0" applyNumberFormat="1" applyFont="1" applyFill="1" applyBorder="1" applyAlignment="1">
      <alignment horizontal="center" vertical="center" wrapText="1"/>
    </xf>
    <xf numFmtId="0" fontId="34" fillId="8" borderId="7" xfId="0" applyNumberFormat="1" applyFont="1" applyFill="1" applyBorder="1" applyAlignment="1">
      <alignment horizontal="center" vertical="center" wrapText="1"/>
    </xf>
    <xf numFmtId="0" fontId="34" fillId="8" borderId="0" xfId="0" applyNumberFormat="1" applyFont="1" applyFill="1" applyBorder="1" applyAlignment="1">
      <alignment horizontal="center" vertical="center" wrapText="1"/>
    </xf>
    <xf numFmtId="0" fontId="34" fillId="8" borderId="4" xfId="0" applyNumberFormat="1" applyFont="1" applyFill="1" applyBorder="1" applyAlignment="1">
      <alignment horizontal="center" vertical="center" wrapText="1"/>
    </xf>
    <xf numFmtId="165" fontId="34" fillId="8" borderId="7" xfId="0" applyFont="1" applyFill="1" applyBorder="1" applyAlignment="1">
      <alignment horizontal="center" vertical="center"/>
    </xf>
    <xf numFmtId="165" fontId="34" fillId="8" borderId="0" xfId="0" applyFont="1" applyFill="1" applyBorder="1" applyAlignment="1">
      <alignment horizontal="center" vertical="center"/>
    </xf>
    <xf numFmtId="165" fontId="34" fillId="8" borderId="4" xfId="0" applyFont="1" applyFill="1" applyBorder="1" applyAlignment="1">
      <alignment horizontal="center" vertical="center"/>
    </xf>
    <xf numFmtId="165" fontId="34" fillId="8" borderId="2" xfId="0" applyFont="1" applyFill="1" applyBorder="1" applyAlignment="1">
      <alignment horizontal="center" vertical="center" wrapText="1"/>
    </xf>
    <xf numFmtId="165" fontId="48" fillId="8" borderId="7" xfId="0" applyFont="1" applyFill="1" applyBorder="1" applyAlignment="1">
      <alignment horizontal="center" vertical="center" wrapText="1"/>
    </xf>
    <xf numFmtId="165" fontId="48" fillId="8" borderId="0" xfId="0" applyFont="1" applyFill="1" applyBorder="1" applyAlignment="1">
      <alignment horizontal="center" vertical="center" wrapText="1"/>
    </xf>
    <xf numFmtId="165" fontId="48" fillId="8" borderId="4" xfId="0" applyFont="1" applyFill="1" applyBorder="1" applyAlignment="1">
      <alignment horizontal="center" vertical="center" wrapText="1"/>
    </xf>
    <xf numFmtId="165" fontId="34" fillId="8" borderId="1" xfId="0" applyFont="1" applyFill="1" applyBorder="1" applyAlignment="1">
      <alignment horizontal="center" vertical="center" wrapText="1"/>
    </xf>
    <xf numFmtId="0" fontId="36" fillId="3" borderId="3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vertical="center"/>
    </xf>
  </cellXfs>
  <cellStyles count="29067">
    <cellStyle name="Comma" xfId="1" builtinId="3"/>
    <cellStyle name="Comma 2" xfId="48"/>
    <cellStyle name="Comma 2 10" xfId="3712"/>
    <cellStyle name="Comma 2 10 2" xfId="8550"/>
    <cellStyle name="Comma 2 10 2 2" xfId="27902"/>
    <cellStyle name="Comma 2 10 2 3" xfId="18226"/>
    <cellStyle name="Comma 2 10 3" xfId="23064"/>
    <cellStyle name="Comma 2 10 4" xfId="13388"/>
    <cellStyle name="Comma 2 11" xfId="4918"/>
    <cellStyle name="Comma 2 11 2" xfId="24270"/>
    <cellStyle name="Comma 2 11 3" xfId="14594"/>
    <cellStyle name="Comma 2 12" xfId="19432"/>
    <cellStyle name="Comma 2 13" xfId="9756"/>
    <cellStyle name="Comma 2 2" xfId="102"/>
    <cellStyle name="Comma 2 2 10" xfId="9806"/>
    <cellStyle name="Comma 2 2 2" xfId="212"/>
    <cellStyle name="Comma 2 2 2 2" xfId="532"/>
    <cellStyle name="Comma 2 2 2 2 2" xfId="1136"/>
    <cellStyle name="Comma 2 2 2 2 2 2" xfId="2346"/>
    <cellStyle name="Comma 2 2 2 2 2 2 2" xfId="7184"/>
    <cellStyle name="Comma 2 2 2 2 2 2 2 2" xfId="26536"/>
    <cellStyle name="Comma 2 2 2 2 2 2 2 3" xfId="16860"/>
    <cellStyle name="Comma 2 2 2 2 2 2 3" xfId="21698"/>
    <cellStyle name="Comma 2 2 2 2 2 2 4" xfId="12022"/>
    <cellStyle name="Comma 2 2 2 2 2 3" xfId="3556"/>
    <cellStyle name="Comma 2 2 2 2 2 3 2" xfId="8394"/>
    <cellStyle name="Comma 2 2 2 2 2 3 2 2" xfId="27746"/>
    <cellStyle name="Comma 2 2 2 2 2 3 2 3" xfId="18070"/>
    <cellStyle name="Comma 2 2 2 2 2 3 3" xfId="22908"/>
    <cellStyle name="Comma 2 2 2 2 2 3 4" xfId="13232"/>
    <cellStyle name="Comma 2 2 2 2 2 4" xfId="4765"/>
    <cellStyle name="Comma 2 2 2 2 2 4 2" xfId="9603"/>
    <cellStyle name="Comma 2 2 2 2 2 4 2 2" xfId="28955"/>
    <cellStyle name="Comma 2 2 2 2 2 4 2 3" xfId="19279"/>
    <cellStyle name="Comma 2 2 2 2 2 4 3" xfId="24117"/>
    <cellStyle name="Comma 2 2 2 2 2 4 4" xfId="14441"/>
    <cellStyle name="Comma 2 2 2 2 2 5" xfId="5974"/>
    <cellStyle name="Comma 2 2 2 2 2 5 2" xfId="25326"/>
    <cellStyle name="Comma 2 2 2 2 2 5 3" xfId="15650"/>
    <cellStyle name="Comma 2 2 2 2 2 6" xfId="20488"/>
    <cellStyle name="Comma 2 2 2 2 2 7" xfId="10812"/>
    <cellStyle name="Comma 2 2 2 2 3" xfId="1742"/>
    <cellStyle name="Comma 2 2 2 2 3 2" xfId="6580"/>
    <cellStyle name="Comma 2 2 2 2 3 2 2" xfId="25932"/>
    <cellStyle name="Comma 2 2 2 2 3 2 3" xfId="16256"/>
    <cellStyle name="Comma 2 2 2 2 3 3" xfId="21094"/>
    <cellStyle name="Comma 2 2 2 2 3 4" xfId="11418"/>
    <cellStyle name="Comma 2 2 2 2 4" xfId="2952"/>
    <cellStyle name="Comma 2 2 2 2 4 2" xfId="7790"/>
    <cellStyle name="Comma 2 2 2 2 4 2 2" xfId="27142"/>
    <cellStyle name="Comma 2 2 2 2 4 2 3" xfId="17466"/>
    <cellStyle name="Comma 2 2 2 2 4 3" xfId="22304"/>
    <cellStyle name="Comma 2 2 2 2 4 4" xfId="12628"/>
    <cellStyle name="Comma 2 2 2 2 5" xfId="4161"/>
    <cellStyle name="Comma 2 2 2 2 5 2" xfId="8999"/>
    <cellStyle name="Comma 2 2 2 2 5 2 2" xfId="28351"/>
    <cellStyle name="Comma 2 2 2 2 5 2 3" xfId="18675"/>
    <cellStyle name="Comma 2 2 2 2 5 3" xfId="23513"/>
    <cellStyle name="Comma 2 2 2 2 5 4" xfId="13837"/>
    <cellStyle name="Comma 2 2 2 2 6" xfId="5370"/>
    <cellStyle name="Comma 2 2 2 2 6 2" xfId="24722"/>
    <cellStyle name="Comma 2 2 2 2 6 3" xfId="15046"/>
    <cellStyle name="Comma 2 2 2 2 7" xfId="19884"/>
    <cellStyle name="Comma 2 2 2 2 8" xfId="10208"/>
    <cellStyle name="Comma 2 2 2 3" xfId="834"/>
    <cellStyle name="Comma 2 2 2 3 2" xfId="2044"/>
    <cellStyle name="Comma 2 2 2 3 2 2" xfId="6882"/>
    <cellStyle name="Comma 2 2 2 3 2 2 2" xfId="26234"/>
    <cellStyle name="Comma 2 2 2 3 2 2 3" xfId="16558"/>
    <cellStyle name="Comma 2 2 2 3 2 3" xfId="21396"/>
    <cellStyle name="Comma 2 2 2 3 2 4" xfId="11720"/>
    <cellStyle name="Comma 2 2 2 3 3" xfId="3254"/>
    <cellStyle name="Comma 2 2 2 3 3 2" xfId="8092"/>
    <cellStyle name="Comma 2 2 2 3 3 2 2" xfId="27444"/>
    <cellStyle name="Comma 2 2 2 3 3 2 3" xfId="17768"/>
    <cellStyle name="Comma 2 2 2 3 3 3" xfId="22606"/>
    <cellStyle name="Comma 2 2 2 3 3 4" xfId="12930"/>
    <cellStyle name="Comma 2 2 2 3 4" xfId="4463"/>
    <cellStyle name="Comma 2 2 2 3 4 2" xfId="9301"/>
    <cellStyle name="Comma 2 2 2 3 4 2 2" xfId="28653"/>
    <cellStyle name="Comma 2 2 2 3 4 2 3" xfId="18977"/>
    <cellStyle name="Comma 2 2 2 3 4 3" xfId="23815"/>
    <cellStyle name="Comma 2 2 2 3 4 4" xfId="14139"/>
    <cellStyle name="Comma 2 2 2 3 5" xfId="5672"/>
    <cellStyle name="Comma 2 2 2 3 5 2" xfId="25024"/>
    <cellStyle name="Comma 2 2 2 3 5 3" xfId="15348"/>
    <cellStyle name="Comma 2 2 2 3 6" xfId="20186"/>
    <cellStyle name="Comma 2 2 2 3 7" xfId="10510"/>
    <cellStyle name="Comma 2 2 2 4" xfId="1440"/>
    <cellStyle name="Comma 2 2 2 4 2" xfId="6278"/>
    <cellStyle name="Comma 2 2 2 4 2 2" xfId="25630"/>
    <cellStyle name="Comma 2 2 2 4 2 3" xfId="15954"/>
    <cellStyle name="Comma 2 2 2 4 3" xfId="20792"/>
    <cellStyle name="Comma 2 2 2 4 4" xfId="11116"/>
    <cellStyle name="Comma 2 2 2 5" xfId="2650"/>
    <cellStyle name="Comma 2 2 2 5 2" xfId="7488"/>
    <cellStyle name="Comma 2 2 2 5 2 2" xfId="26840"/>
    <cellStyle name="Comma 2 2 2 5 2 3" xfId="17164"/>
    <cellStyle name="Comma 2 2 2 5 3" xfId="22002"/>
    <cellStyle name="Comma 2 2 2 5 4" xfId="12326"/>
    <cellStyle name="Comma 2 2 2 6" xfId="3860"/>
    <cellStyle name="Comma 2 2 2 6 2" xfId="8698"/>
    <cellStyle name="Comma 2 2 2 6 2 2" xfId="28050"/>
    <cellStyle name="Comma 2 2 2 6 2 3" xfId="18374"/>
    <cellStyle name="Comma 2 2 2 6 3" xfId="23212"/>
    <cellStyle name="Comma 2 2 2 6 4" xfId="13536"/>
    <cellStyle name="Comma 2 2 2 7" xfId="5068"/>
    <cellStyle name="Comma 2 2 2 7 2" xfId="24420"/>
    <cellStyle name="Comma 2 2 2 7 3" xfId="14744"/>
    <cellStyle name="Comma 2 2 2 8" xfId="19582"/>
    <cellStyle name="Comma 2 2 2 9" xfId="9906"/>
    <cellStyle name="Comma 2 2 3" xfId="432"/>
    <cellStyle name="Comma 2 2 3 2" xfId="1036"/>
    <cellStyle name="Comma 2 2 3 2 2" xfId="2246"/>
    <cellStyle name="Comma 2 2 3 2 2 2" xfId="7084"/>
    <cellStyle name="Comma 2 2 3 2 2 2 2" xfId="26436"/>
    <cellStyle name="Comma 2 2 3 2 2 2 3" xfId="16760"/>
    <cellStyle name="Comma 2 2 3 2 2 3" xfId="21598"/>
    <cellStyle name="Comma 2 2 3 2 2 4" xfId="11922"/>
    <cellStyle name="Comma 2 2 3 2 3" xfId="3456"/>
    <cellStyle name="Comma 2 2 3 2 3 2" xfId="8294"/>
    <cellStyle name="Comma 2 2 3 2 3 2 2" xfId="27646"/>
    <cellStyle name="Comma 2 2 3 2 3 2 3" xfId="17970"/>
    <cellStyle name="Comma 2 2 3 2 3 3" xfId="22808"/>
    <cellStyle name="Comma 2 2 3 2 3 4" xfId="13132"/>
    <cellStyle name="Comma 2 2 3 2 4" xfId="4665"/>
    <cellStyle name="Comma 2 2 3 2 4 2" xfId="9503"/>
    <cellStyle name="Comma 2 2 3 2 4 2 2" xfId="28855"/>
    <cellStyle name="Comma 2 2 3 2 4 2 3" xfId="19179"/>
    <cellStyle name="Comma 2 2 3 2 4 3" xfId="24017"/>
    <cellStyle name="Comma 2 2 3 2 4 4" xfId="14341"/>
    <cellStyle name="Comma 2 2 3 2 5" xfId="5874"/>
    <cellStyle name="Comma 2 2 3 2 5 2" xfId="25226"/>
    <cellStyle name="Comma 2 2 3 2 5 3" xfId="15550"/>
    <cellStyle name="Comma 2 2 3 2 6" xfId="20388"/>
    <cellStyle name="Comma 2 2 3 2 7" xfId="10712"/>
    <cellStyle name="Comma 2 2 3 3" xfId="1642"/>
    <cellStyle name="Comma 2 2 3 3 2" xfId="6480"/>
    <cellStyle name="Comma 2 2 3 3 2 2" xfId="25832"/>
    <cellStyle name="Comma 2 2 3 3 2 3" xfId="16156"/>
    <cellStyle name="Comma 2 2 3 3 3" xfId="20994"/>
    <cellStyle name="Comma 2 2 3 3 4" xfId="11318"/>
    <cellStyle name="Comma 2 2 3 4" xfId="2852"/>
    <cellStyle name="Comma 2 2 3 4 2" xfId="7690"/>
    <cellStyle name="Comma 2 2 3 4 2 2" xfId="27042"/>
    <cellStyle name="Comma 2 2 3 4 2 3" xfId="17366"/>
    <cellStyle name="Comma 2 2 3 4 3" xfId="22204"/>
    <cellStyle name="Comma 2 2 3 4 4" xfId="12528"/>
    <cellStyle name="Comma 2 2 3 5" xfId="4061"/>
    <cellStyle name="Comma 2 2 3 5 2" xfId="8899"/>
    <cellStyle name="Comma 2 2 3 5 2 2" xfId="28251"/>
    <cellStyle name="Comma 2 2 3 5 2 3" xfId="18575"/>
    <cellStyle name="Comma 2 2 3 5 3" xfId="23413"/>
    <cellStyle name="Comma 2 2 3 5 4" xfId="13737"/>
    <cellStyle name="Comma 2 2 3 6" xfId="5270"/>
    <cellStyle name="Comma 2 2 3 6 2" xfId="24622"/>
    <cellStyle name="Comma 2 2 3 6 3" xfId="14946"/>
    <cellStyle name="Comma 2 2 3 7" xfId="19784"/>
    <cellStyle name="Comma 2 2 3 8" xfId="10108"/>
    <cellStyle name="Comma 2 2 4" xfId="734"/>
    <cellStyle name="Comma 2 2 4 2" xfId="1944"/>
    <cellStyle name="Comma 2 2 4 2 2" xfId="6782"/>
    <cellStyle name="Comma 2 2 4 2 2 2" xfId="26134"/>
    <cellStyle name="Comma 2 2 4 2 2 3" xfId="16458"/>
    <cellStyle name="Comma 2 2 4 2 3" xfId="21296"/>
    <cellStyle name="Comma 2 2 4 2 4" xfId="11620"/>
    <cellStyle name="Comma 2 2 4 3" xfId="3154"/>
    <cellStyle name="Comma 2 2 4 3 2" xfId="7992"/>
    <cellStyle name="Comma 2 2 4 3 2 2" xfId="27344"/>
    <cellStyle name="Comma 2 2 4 3 2 3" xfId="17668"/>
    <cellStyle name="Comma 2 2 4 3 3" xfId="22506"/>
    <cellStyle name="Comma 2 2 4 3 4" xfId="12830"/>
    <cellStyle name="Comma 2 2 4 4" xfId="4363"/>
    <cellStyle name="Comma 2 2 4 4 2" xfId="9201"/>
    <cellStyle name="Comma 2 2 4 4 2 2" xfId="28553"/>
    <cellStyle name="Comma 2 2 4 4 2 3" xfId="18877"/>
    <cellStyle name="Comma 2 2 4 4 3" xfId="23715"/>
    <cellStyle name="Comma 2 2 4 4 4" xfId="14039"/>
    <cellStyle name="Comma 2 2 4 5" xfId="5572"/>
    <cellStyle name="Comma 2 2 4 5 2" xfId="24924"/>
    <cellStyle name="Comma 2 2 4 5 3" xfId="15248"/>
    <cellStyle name="Comma 2 2 4 6" xfId="20086"/>
    <cellStyle name="Comma 2 2 4 7" xfId="10410"/>
    <cellStyle name="Comma 2 2 5" xfId="1340"/>
    <cellStyle name="Comma 2 2 5 2" xfId="6178"/>
    <cellStyle name="Comma 2 2 5 2 2" xfId="25530"/>
    <cellStyle name="Comma 2 2 5 2 3" xfId="15854"/>
    <cellStyle name="Comma 2 2 5 3" xfId="20692"/>
    <cellStyle name="Comma 2 2 5 4" xfId="11016"/>
    <cellStyle name="Comma 2 2 6" xfId="2550"/>
    <cellStyle name="Comma 2 2 6 2" xfId="7388"/>
    <cellStyle name="Comma 2 2 6 2 2" xfId="26740"/>
    <cellStyle name="Comma 2 2 6 2 3" xfId="17064"/>
    <cellStyle name="Comma 2 2 6 3" xfId="21902"/>
    <cellStyle name="Comma 2 2 6 4" xfId="12226"/>
    <cellStyle name="Comma 2 2 7" xfId="3760"/>
    <cellStyle name="Comma 2 2 7 2" xfId="8598"/>
    <cellStyle name="Comma 2 2 7 2 2" xfId="27950"/>
    <cellStyle name="Comma 2 2 7 2 3" xfId="18274"/>
    <cellStyle name="Comma 2 2 7 3" xfId="23112"/>
    <cellStyle name="Comma 2 2 7 4" xfId="13436"/>
    <cellStyle name="Comma 2 2 8" xfId="4968"/>
    <cellStyle name="Comma 2 2 8 2" xfId="24320"/>
    <cellStyle name="Comma 2 2 8 3" xfId="14644"/>
    <cellStyle name="Comma 2 2 9" xfId="19482"/>
    <cellStyle name="Comma 2 3" xfId="162"/>
    <cellStyle name="Comma 2 3 2" xfId="482"/>
    <cellStyle name="Comma 2 3 2 2" xfId="1086"/>
    <cellStyle name="Comma 2 3 2 2 2" xfId="2296"/>
    <cellStyle name="Comma 2 3 2 2 2 2" xfId="7134"/>
    <cellStyle name="Comma 2 3 2 2 2 2 2" xfId="26486"/>
    <cellStyle name="Comma 2 3 2 2 2 2 3" xfId="16810"/>
    <cellStyle name="Comma 2 3 2 2 2 3" xfId="21648"/>
    <cellStyle name="Comma 2 3 2 2 2 4" xfId="11972"/>
    <cellStyle name="Comma 2 3 2 2 3" xfId="3506"/>
    <cellStyle name="Comma 2 3 2 2 3 2" xfId="8344"/>
    <cellStyle name="Comma 2 3 2 2 3 2 2" xfId="27696"/>
    <cellStyle name="Comma 2 3 2 2 3 2 3" xfId="18020"/>
    <cellStyle name="Comma 2 3 2 2 3 3" xfId="22858"/>
    <cellStyle name="Comma 2 3 2 2 3 4" xfId="13182"/>
    <cellStyle name="Comma 2 3 2 2 4" xfId="4715"/>
    <cellStyle name="Comma 2 3 2 2 4 2" xfId="9553"/>
    <cellStyle name="Comma 2 3 2 2 4 2 2" xfId="28905"/>
    <cellStyle name="Comma 2 3 2 2 4 2 3" xfId="19229"/>
    <cellStyle name="Comma 2 3 2 2 4 3" xfId="24067"/>
    <cellStyle name="Comma 2 3 2 2 4 4" xfId="14391"/>
    <cellStyle name="Comma 2 3 2 2 5" xfId="5924"/>
    <cellStyle name="Comma 2 3 2 2 5 2" xfId="25276"/>
    <cellStyle name="Comma 2 3 2 2 5 3" xfId="15600"/>
    <cellStyle name="Comma 2 3 2 2 6" xfId="20438"/>
    <cellStyle name="Comma 2 3 2 2 7" xfId="10762"/>
    <cellStyle name="Comma 2 3 2 3" xfId="1692"/>
    <cellStyle name="Comma 2 3 2 3 2" xfId="6530"/>
    <cellStyle name="Comma 2 3 2 3 2 2" xfId="25882"/>
    <cellStyle name="Comma 2 3 2 3 2 3" xfId="16206"/>
    <cellStyle name="Comma 2 3 2 3 3" xfId="21044"/>
    <cellStyle name="Comma 2 3 2 3 4" xfId="11368"/>
    <cellStyle name="Comma 2 3 2 4" xfId="2902"/>
    <cellStyle name="Comma 2 3 2 4 2" xfId="7740"/>
    <cellStyle name="Comma 2 3 2 4 2 2" xfId="27092"/>
    <cellStyle name="Comma 2 3 2 4 2 3" xfId="17416"/>
    <cellStyle name="Comma 2 3 2 4 3" xfId="22254"/>
    <cellStyle name="Comma 2 3 2 4 4" xfId="12578"/>
    <cellStyle name="Comma 2 3 2 5" xfId="4111"/>
    <cellStyle name="Comma 2 3 2 5 2" xfId="8949"/>
    <cellStyle name="Comma 2 3 2 5 2 2" xfId="28301"/>
    <cellStyle name="Comma 2 3 2 5 2 3" xfId="18625"/>
    <cellStyle name="Comma 2 3 2 5 3" xfId="23463"/>
    <cellStyle name="Comma 2 3 2 5 4" xfId="13787"/>
    <cellStyle name="Comma 2 3 2 6" xfId="5320"/>
    <cellStyle name="Comma 2 3 2 6 2" xfId="24672"/>
    <cellStyle name="Comma 2 3 2 6 3" xfId="14996"/>
    <cellStyle name="Comma 2 3 2 7" xfId="19834"/>
    <cellStyle name="Comma 2 3 2 8" xfId="10158"/>
    <cellStyle name="Comma 2 3 3" xfId="784"/>
    <cellStyle name="Comma 2 3 3 2" xfId="1994"/>
    <cellStyle name="Comma 2 3 3 2 2" xfId="6832"/>
    <cellStyle name="Comma 2 3 3 2 2 2" xfId="26184"/>
    <cellStyle name="Comma 2 3 3 2 2 3" xfId="16508"/>
    <cellStyle name="Comma 2 3 3 2 3" xfId="21346"/>
    <cellStyle name="Comma 2 3 3 2 4" xfId="11670"/>
    <cellStyle name="Comma 2 3 3 3" xfId="3204"/>
    <cellStyle name="Comma 2 3 3 3 2" xfId="8042"/>
    <cellStyle name="Comma 2 3 3 3 2 2" xfId="27394"/>
    <cellStyle name="Comma 2 3 3 3 2 3" xfId="17718"/>
    <cellStyle name="Comma 2 3 3 3 3" xfId="22556"/>
    <cellStyle name="Comma 2 3 3 3 4" xfId="12880"/>
    <cellStyle name="Comma 2 3 3 4" xfId="4413"/>
    <cellStyle name="Comma 2 3 3 4 2" xfId="9251"/>
    <cellStyle name="Comma 2 3 3 4 2 2" xfId="28603"/>
    <cellStyle name="Comma 2 3 3 4 2 3" xfId="18927"/>
    <cellStyle name="Comma 2 3 3 4 3" xfId="23765"/>
    <cellStyle name="Comma 2 3 3 4 4" xfId="14089"/>
    <cellStyle name="Comma 2 3 3 5" xfId="5622"/>
    <cellStyle name="Comma 2 3 3 5 2" xfId="24974"/>
    <cellStyle name="Comma 2 3 3 5 3" xfId="15298"/>
    <cellStyle name="Comma 2 3 3 6" xfId="20136"/>
    <cellStyle name="Comma 2 3 3 7" xfId="10460"/>
    <cellStyle name="Comma 2 3 4" xfId="1390"/>
    <cellStyle name="Comma 2 3 4 2" xfId="6228"/>
    <cellStyle name="Comma 2 3 4 2 2" xfId="25580"/>
    <cellStyle name="Comma 2 3 4 2 3" xfId="15904"/>
    <cellStyle name="Comma 2 3 4 3" xfId="20742"/>
    <cellStyle name="Comma 2 3 4 4" xfId="11066"/>
    <cellStyle name="Comma 2 3 5" xfId="2600"/>
    <cellStyle name="Comma 2 3 5 2" xfId="7438"/>
    <cellStyle name="Comma 2 3 5 2 2" xfId="26790"/>
    <cellStyle name="Comma 2 3 5 2 3" xfId="17114"/>
    <cellStyle name="Comma 2 3 5 3" xfId="21952"/>
    <cellStyle name="Comma 2 3 5 4" xfId="12276"/>
    <cellStyle name="Comma 2 3 6" xfId="3810"/>
    <cellStyle name="Comma 2 3 6 2" xfId="8648"/>
    <cellStyle name="Comma 2 3 6 2 2" xfId="28000"/>
    <cellStyle name="Comma 2 3 6 2 3" xfId="18324"/>
    <cellStyle name="Comma 2 3 6 3" xfId="23162"/>
    <cellStyle name="Comma 2 3 6 4" xfId="13486"/>
    <cellStyle name="Comma 2 3 7" xfId="5018"/>
    <cellStyle name="Comma 2 3 7 2" xfId="24370"/>
    <cellStyle name="Comma 2 3 7 3" xfId="14694"/>
    <cellStyle name="Comma 2 3 8" xfId="19532"/>
    <cellStyle name="Comma 2 3 9" xfId="9856"/>
    <cellStyle name="Comma 2 4" xfId="278"/>
    <cellStyle name="Comma 2 4 2" xfId="582"/>
    <cellStyle name="Comma 2 4 2 2" xfId="1186"/>
    <cellStyle name="Comma 2 4 2 2 2" xfId="2396"/>
    <cellStyle name="Comma 2 4 2 2 2 2" xfId="7234"/>
    <cellStyle name="Comma 2 4 2 2 2 2 2" xfId="26586"/>
    <cellStyle name="Comma 2 4 2 2 2 2 3" xfId="16910"/>
    <cellStyle name="Comma 2 4 2 2 2 3" xfId="21748"/>
    <cellStyle name="Comma 2 4 2 2 2 4" xfId="12072"/>
    <cellStyle name="Comma 2 4 2 2 3" xfId="3606"/>
    <cellStyle name="Comma 2 4 2 2 3 2" xfId="8444"/>
    <cellStyle name="Comma 2 4 2 2 3 2 2" xfId="27796"/>
    <cellStyle name="Comma 2 4 2 2 3 2 3" xfId="18120"/>
    <cellStyle name="Comma 2 4 2 2 3 3" xfId="22958"/>
    <cellStyle name="Comma 2 4 2 2 3 4" xfId="13282"/>
    <cellStyle name="Comma 2 4 2 2 4" xfId="4815"/>
    <cellStyle name="Comma 2 4 2 2 4 2" xfId="9653"/>
    <cellStyle name="Comma 2 4 2 2 4 2 2" xfId="29005"/>
    <cellStyle name="Comma 2 4 2 2 4 2 3" xfId="19329"/>
    <cellStyle name="Comma 2 4 2 2 4 3" xfId="24167"/>
    <cellStyle name="Comma 2 4 2 2 4 4" xfId="14491"/>
    <cellStyle name="Comma 2 4 2 2 5" xfId="6024"/>
    <cellStyle name="Comma 2 4 2 2 5 2" xfId="25376"/>
    <cellStyle name="Comma 2 4 2 2 5 3" xfId="15700"/>
    <cellStyle name="Comma 2 4 2 2 6" xfId="20538"/>
    <cellStyle name="Comma 2 4 2 2 7" xfId="10862"/>
    <cellStyle name="Comma 2 4 2 3" xfId="1792"/>
    <cellStyle name="Comma 2 4 2 3 2" xfId="6630"/>
    <cellStyle name="Comma 2 4 2 3 2 2" xfId="25982"/>
    <cellStyle name="Comma 2 4 2 3 2 3" xfId="16306"/>
    <cellStyle name="Comma 2 4 2 3 3" xfId="21144"/>
    <cellStyle name="Comma 2 4 2 3 4" xfId="11468"/>
    <cellStyle name="Comma 2 4 2 4" xfId="3002"/>
    <cellStyle name="Comma 2 4 2 4 2" xfId="7840"/>
    <cellStyle name="Comma 2 4 2 4 2 2" xfId="27192"/>
    <cellStyle name="Comma 2 4 2 4 2 3" xfId="17516"/>
    <cellStyle name="Comma 2 4 2 4 3" xfId="22354"/>
    <cellStyle name="Comma 2 4 2 4 4" xfId="12678"/>
    <cellStyle name="Comma 2 4 2 5" xfId="4211"/>
    <cellStyle name="Comma 2 4 2 5 2" xfId="9049"/>
    <cellStyle name="Comma 2 4 2 5 2 2" xfId="28401"/>
    <cellStyle name="Comma 2 4 2 5 2 3" xfId="18725"/>
    <cellStyle name="Comma 2 4 2 5 3" xfId="23563"/>
    <cellStyle name="Comma 2 4 2 5 4" xfId="13887"/>
    <cellStyle name="Comma 2 4 2 6" xfId="5420"/>
    <cellStyle name="Comma 2 4 2 6 2" xfId="24772"/>
    <cellStyle name="Comma 2 4 2 6 3" xfId="15096"/>
    <cellStyle name="Comma 2 4 2 7" xfId="19934"/>
    <cellStyle name="Comma 2 4 2 8" xfId="10258"/>
    <cellStyle name="Comma 2 4 3" xfId="884"/>
    <cellStyle name="Comma 2 4 3 2" xfId="2094"/>
    <cellStyle name="Comma 2 4 3 2 2" xfId="6932"/>
    <cellStyle name="Comma 2 4 3 2 2 2" xfId="26284"/>
    <cellStyle name="Comma 2 4 3 2 2 3" xfId="16608"/>
    <cellStyle name="Comma 2 4 3 2 3" xfId="21446"/>
    <cellStyle name="Comma 2 4 3 2 4" xfId="11770"/>
    <cellStyle name="Comma 2 4 3 3" xfId="3304"/>
    <cellStyle name="Comma 2 4 3 3 2" xfId="8142"/>
    <cellStyle name="Comma 2 4 3 3 2 2" xfId="27494"/>
    <cellStyle name="Comma 2 4 3 3 2 3" xfId="17818"/>
    <cellStyle name="Comma 2 4 3 3 3" xfId="22656"/>
    <cellStyle name="Comma 2 4 3 3 4" xfId="12980"/>
    <cellStyle name="Comma 2 4 3 4" xfId="4513"/>
    <cellStyle name="Comma 2 4 3 4 2" xfId="9351"/>
    <cellStyle name="Comma 2 4 3 4 2 2" xfId="28703"/>
    <cellStyle name="Comma 2 4 3 4 2 3" xfId="19027"/>
    <cellStyle name="Comma 2 4 3 4 3" xfId="23865"/>
    <cellStyle name="Comma 2 4 3 4 4" xfId="14189"/>
    <cellStyle name="Comma 2 4 3 5" xfId="5722"/>
    <cellStyle name="Comma 2 4 3 5 2" xfId="25074"/>
    <cellStyle name="Comma 2 4 3 5 3" xfId="15398"/>
    <cellStyle name="Comma 2 4 3 6" xfId="20236"/>
    <cellStyle name="Comma 2 4 3 7" xfId="10560"/>
    <cellStyle name="Comma 2 4 4" xfId="1490"/>
    <cellStyle name="Comma 2 4 4 2" xfId="6328"/>
    <cellStyle name="Comma 2 4 4 2 2" xfId="25680"/>
    <cellStyle name="Comma 2 4 4 2 3" xfId="16004"/>
    <cellStyle name="Comma 2 4 4 3" xfId="20842"/>
    <cellStyle name="Comma 2 4 4 4" xfId="11166"/>
    <cellStyle name="Comma 2 4 5" xfId="2700"/>
    <cellStyle name="Comma 2 4 5 2" xfId="7538"/>
    <cellStyle name="Comma 2 4 5 2 2" xfId="26890"/>
    <cellStyle name="Comma 2 4 5 2 3" xfId="17214"/>
    <cellStyle name="Comma 2 4 5 3" xfId="22052"/>
    <cellStyle name="Comma 2 4 5 4" xfId="12376"/>
    <cellStyle name="Comma 2 4 6" xfId="3910"/>
    <cellStyle name="Comma 2 4 6 2" xfId="8748"/>
    <cellStyle name="Comma 2 4 6 2 2" xfId="28100"/>
    <cellStyle name="Comma 2 4 6 2 3" xfId="18424"/>
    <cellStyle name="Comma 2 4 6 3" xfId="23262"/>
    <cellStyle name="Comma 2 4 6 4" xfId="13586"/>
    <cellStyle name="Comma 2 4 7" xfId="5118"/>
    <cellStyle name="Comma 2 4 7 2" xfId="24470"/>
    <cellStyle name="Comma 2 4 7 3" xfId="14794"/>
    <cellStyle name="Comma 2 4 8" xfId="19632"/>
    <cellStyle name="Comma 2 4 9" xfId="9956"/>
    <cellStyle name="Comma 2 5" xfId="331"/>
    <cellStyle name="Comma 2 5 2" xfId="634"/>
    <cellStyle name="Comma 2 5 2 2" xfId="1238"/>
    <cellStyle name="Comma 2 5 2 2 2" xfId="2448"/>
    <cellStyle name="Comma 2 5 2 2 2 2" xfId="7286"/>
    <cellStyle name="Comma 2 5 2 2 2 2 2" xfId="26638"/>
    <cellStyle name="Comma 2 5 2 2 2 2 3" xfId="16962"/>
    <cellStyle name="Comma 2 5 2 2 2 3" xfId="21800"/>
    <cellStyle name="Comma 2 5 2 2 2 4" xfId="12124"/>
    <cellStyle name="Comma 2 5 2 2 3" xfId="3658"/>
    <cellStyle name="Comma 2 5 2 2 3 2" xfId="8496"/>
    <cellStyle name="Comma 2 5 2 2 3 2 2" xfId="27848"/>
    <cellStyle name="Comma 2 5 2 2 3 2 3" xfId="18172"/>
    <cellStyle name="Comma 2 5 2 2 3 3" xfId="23010"/>
    <cellStyle name="Comma 2 5 2 2 3 4" xfId="13334"/>
    <cellStyle name="Comma 2 5 2 2 4" xfId="4867"/>
    <cellStyle name="Comma 2 5 2 2 4 2" xfId="9705"/>
    <cellStyle name="Comma 2 5 2 2 4 2 2" xfId="29057"/>
    <cellStyle name="Comma 2 5 2 2 4 2 3" xfId="19381"/>
    <cellStyle name="Comma 2 5 2 2 4 3" xfId="24219"/>
    <cellStyle name="Comma 2 5 2 2 4 4" xfId="14543"/>
    <cellStyle name="Comma 2 5 2 2 5" xfId="6076"/>
    <cellStyle name="Comma 2 5 2 2 5 2" xfId="25428"/>
    <cellStyle name="Comma 2 5 2 2 5 3" xfId="15752"/>
    <cellStyle name="Comma 2 5 2 2 6" xfId="20590"/>
    <cellStyle name="Comma 2 5 2 2 7" xfId="10914"/>
    <cellStyle name="Comma 2 5 2 3" xfId="1844"/>
    <cellStyle name="Comma 2 5 2 3 2" xfId="6682"/>
    <cellStyle name="Comma 2 5 2 3 2 2" xfId="26034"/>
    <cellStyle name="Comma 2 5 2 3 2 3" xfId="16358"/>
    <cellStyle name="Comma 2 5 2 3 3" xfId="21196"/>
    <cellStyle name="Comma 2 5 2 3 4" xfId="11520"/>
    <cellStyle name="Comma 2 5 2 4" xfId="3054"/>
    <cellStyle name="Comma 2 5 2 4 2" xfId="7892"/>
    <cellStyle name="Comma 2 5 2 4 2 2" xfId="27244"/>
    <cellStyle name="Comma 2 5 2 4 2 3" xfId="17568"/>
    <cellStyle name="Comma 2 5 2 4 3" xfId="22406"/>
    <cellStyle name="Comma 2 5 2 4 4" xfId="12730"/>
    <cellStyle name="Comma 2 5 2 5" xfId="4263"/>
    <cellStyle name="Comma 2 5 2 5 2" xfId="9101"/>
    <cellStyle name="Comma 2 5 2 5 2 2" xfId="28453"/>
    <cellStyle name="Comma 2 5 2 5 2 3" xfId="18777"/>
    <cellStyle name="Comma 2 5 2 5 3" xfId="23615"/>
    <cellStyle name="Comma 2 5 2 5 4" xfId="13939"/>
    <cellStyle name="Comma 2 5 2 6" xfId="5472"/>
    <cellStyle name="Comma 2 5 2 6 2" xfId="24824"/>
    <cellStyle name="Comma 2 5 2 6 3" xfId="15148"/>
    <cellStyle name="Comma 2 5 2 7" xfId="19986"/>
    <cellStyle name="Comma 2 5 2 8" xfId="10310"/>
    <cellStyle name="Comma 2 5 3" xfId="936"/>
    <cellStyle name="Comma 2 5 3 2" xfId="2146"/>
    <cellStyle name="Comma 2 5 3 2 2" xfId="6984"/>
    <cellStyle name="Comma 2 5 3 2 2 2" xfId="26336"/>
    <cellStyle name="Comma 2 5 3 2 2 3" xfId="16660"/>
    <cellStyle name="Comma 2 5 3 2 3" xfId="21498"/>
    <cellStyle name="Comma 2 5 3 2 4" xfId="11822"/>
    <cellStyle name="Comma 2 5 3 3" xfId="3356"/>
    <cellStyle name="Comma 2 5 3 3 2" xfId="8194"/>
    <cellStyle name="Comma 2 5 3 3 2 2" xfId="27546"/>
    <cellStyle name="Comma 2 5 3 3 2 3" xfId="17870"/>
    <cellStyle name="Comma 2 5 3 3 3" xfId="22708"/>
    <cellStyle name="Comma 2 5 3 3 4" xfId="13032"/>
    <cellStyle name="Comma 2 5 3 4" xfId="4565"/>
    <cellStyle name="Comma 2 5 3 4 2" xfId="9403"/>
    <cellStyle name="Comma 2 5 3 4 2 2" xfId="28755"/>
    <cellStyle name="Comma 2 5 3 4 2 3" xfId="19079"/>
    <cellStyle name="Comma 2 5 3 4 3" xfId="23917"/>
    <cellStyle name="Comma 2 5 3 4 4" xfId="14241"/>
    <cellStyle name="Comma 2 5 3 5" xfId="5774"/>
    <cellStyle name="Comma 2 5 3 5 2" xfId="25126"/>
    <cellStyle name="Comma 2 5 3 5 3" xfId="15450"/>
    <cellStyle name="Comma 2 5 3 6" xfId="20288"/>
    <cellStyle name="Comma 2 5 3 7" xfId="10612"/>
    <cellStyle name="Comma 2 5 4" xfId="1542"/>
    <cellStyle name="Comma 2 5 4 2" xfId="6380"/>
    <cellStyle name="Comma 2 5 4 2 2" xfId="25732"/>
    <cellStyle name="Comma 2 5 4 2 3" xfId="16056"/>
    <cellStyle name="Comma 2 5 4 3" xfId="20894"/>
    <cellStyle name="Comma 2 5 4 4" xfId="11218"/>
    <cellStyle name="Comma 2 5 5" xfId="2752"/>
    <cellStyle name="Comma 2 5 5 2" xfId="7590"/>
    <cellStyle name="Comma 2 5 5 2 2" xfId="26942"/>
    <cellStyle name="Comma 2 5 5 2 3" xfId="17266"/>
    <cellStyle name="Comma 2 5 5 3" xfId="22104"/>
    <cellStyle name="Comma 2 5 5 4" xfId="12428"/>
    <cellStyle name="Comma 2 5 6" xfId="3961"/>
    <cellStyle name="Comma 2 5 6 2" xfId="8799"/>
    <cellStyle name="Comma 2 5 6 2 2" xfId="28151"/>
    <cellStyle name="Comma 2 5 6 2 3" xfId="18475"/>
    <cellStyle name="Comma 2 5 6 3" xfId="23313"/>
    <cellStyle name="Comma 2 5 6 4" xfId="13637"/>
    <cellStyle name="Comma 2 5 7" xfId="5170"/>
    <cellStyle name="Comma 2 5 7 2" xfId="24522"/>
    <cellStyle name="Comma 2 5 7 3" xfId="14846"/>
    <cellStyle name="Comma 2 5 8" xfId="19684"/>
    <cellStyle name="Comma 2 5 9" xfId="10008"/>
    <cellStyle name="Comma 2 6" xfId="382"/>
    <cellStyle name="Comma 2 6 2" xfId="986"/>
    <cellStyle name="Comma 2 6 2 2" xfId="2196"/>
    <cellStyle name="Comma 2 6 2 2 2" xfId="7034"/>
    <cellStyle name="Comma 2 6 2 2 2 2" xfId="26386"/>
    <cellStyle name="Comma 2 6 2 2 2 3" xfId="16710"/>
    <cellStyle name="Comma 2 6 2 2 3" xfId="21548"/>
    <cellStyle name="Comma 2 6 2 2 4" xfId="11872"/>
    <cellStyle name="Comma 2 6 2 3" xfId="3406"/>
    <cellStyle name="Comma 2 6 2 3 2" xfId="8244"/>
    <cellStyle name="Comma 2 6 2 3 2 2" xfId="27596"/>
    <cellStyle name="Comma 2 6 2 3 2 3" xfId="17920"/>
    <cellStyle name="Comma 2 6 2 3 3" xfId="22758"/>
    <cellStyle name="Comma 2 6 2 3 4" xfId="13082"/>
    <cellStyle name="Comma 2 6 2 4" xfId="4615"/>
    <cellStyle name="Comma 2 6 2 4 2" xfId="9453"/>
    <cellStyle name="Comma 2 6 2 4 2 2" xfId="28805"/>
    <cellStyle name="Comma 2 6 2 4 2 3" xfId="19129"/>
    <cellStyle name="Comma 2 6 2 4 3" xfId="23967"/>
    <cellStyle name="Comma 2 6 2 4 4" xfId="14291"/>
    <cellStyle name="Comma 2 6 2 5" xfId="5824"/>
    <cellStyle name="Comma 2 6 2 5 2" xfId="25176"/>
    <cellStyle name="Comma 2 6 2 5 3" xfId="15500"/>
    <cellStyle name="Comma 2 6 2 6" xfId="20338"/>
    <cellStyle name="Comma 2 6 2 7" xfId="10662"/>
    <cellStyle name="Comma 2 6 3" xfId="1592"/>
    <cellStyle name="Comma 2 6 3 2" xfId="6430"/>
    <cellStyle name="Comma 2 6 3 2 2" xfId="25782"/>
    <cellStyle name="Comma 2 6 3 2 3" xfId="16106"/>
    <cellStyle name="Comma 2 6 3 3" xfId="20944"/>
    <cellStyle name="Comma 2 6 3 4" xfId="11268"/>
    <cellStyle name="Comma 2 6 4" xfId="2802"/>
    <cellStyle name="Comma 2 6 4 2" xfId="7640"/>
    <cellStyle name="Comma 2 6 4 2 2" xfId="26992"/>
    <cellStyle name="Comma 2 6 4 2 3" xfId="17316"/>
    <cellStyle name="Comma 2 6 4 3" xfId="22154"/>
    <cellStyle name="Comma 2 6 4 4" xfId="12478"/>
    <cellStyle name="Comma 2 6 5" xfId="4011"/>
    <cellStyle name="Comma 2 6 5 2" xfId="8849"/>
    <cellStyle name="Comma 2 6 5 2 2" xfId="28201"/>
    <cellStyle name="Comma 2 6 5 2 3" xfId="18525"/>
    <cellStyle name="Comma 2 6 5 3" xfId="23363"/>
    <cellStyle name="Comma 2 6 5 4" xfId="13687"/>
    <cellStyle name="Comma 2 6 6" xfId="5220"/>
    <cellStyle name="Comma 2 6 6 2" xfId="24572"/>
    <cellStyle name="Comma 2 6 6 3" xfId="14896"/>
    <cellStyle name="Comma 2 6 7" xfId="19734"/>
    <cellStyle name="Comma 2 6 8" xfId="10058"/>
    <cellStyle name="Comma 2 7" xfId="684"/>
    <cellStyle name="Comma 2 7 2" xfId="1894"/>
    <cellStyle name="Comma 2 7 2 2" xfId="6732"/>
    <cellStyle name="Comma 2 7 2 2 2" xfId="26084"/>
    <cellStyle name="Comma 2 7 2 2 3" xfId="16408"/>
    <cellStyle name="Comma 2 7 2 3" xfId="21246"/>
    <cellStyle name="Comma 2 7 2 4" xfId="11570"/>
    <cellStyle name="Comma 2 7 3" xfId="3104"/>
    <cellStyle name="Comma 2 7 3 2" xfId="7942"/>
    <cellStyle name="Comma 2 7 3 2 2" xfId="27294"/>
    <cellStyle name="Comma 2 7 3 2 3" xfId="17618"/>
    <cellStyle name="Comma 2 7 3 3" xfId="22456"/>
    <cellStyle name="Comma 2 7 3 4" xfId="12780"/>
    <cellStyle name="Comma 2 7 4" xfId="4313"/>
    <cellStyle name="Comma 2 7 4 2" xfId="9151"/>
    <cellStyle name="Comma 2 7 4 2 2" xfId="28503"/>
    <cellStyle name="Comma 2 7 4 2 3" xfId="18827"/>
    <cellStyle name="Comma 2 7 4 3" xfId="23665"/>
    <cellStyle name="Comma 2 7 4 4" xfId="13989"/>
    <cellStyle name="Comma 2 7 5" xfId="5522"/>
    <cellStyle name="Comma 2 7 5 2" xfId="24874"/>
    <cellStyle name="Comma 2 7 5 3" xfId="15198"/>
    <cellStyle name="Comma 2 7 6" xfId="20036"/>
    <cellStyle name="Comma 2 7 7" xfId="10360"/>
    <cellStyle name="Comma 2 8" xfId="1290"/>
    <cellStyle name="Comma 2 8 2" xfId="6128"/>
    <cellStyle name="Comma 2 8 2 2" xfId="25480"/>
    <cellStyle name="Comma 2 8 2 3" xfId="15804"/>
    <cellStyle name="Comma 2 8 3" xfId="20642"/>
    <cellStyle name="Comma 2 8 4" xfId="10966"/>
    <cellStyle name="Comma 2 9" xfId="2500"/>
    <cellStyle name="Comma 2 9 2" xfId="7338"/>
    <cellStyle name="Comma 2 9 2 2" xfId="26690"/>
    <cellStyle name="Comma 2 9 2 3" xfId="17014"/>
    <cellStyle name="Comma 2 9 3" xfId="21852"/>
    <cellStyle name="Comma 2 9 4" xfId="12176"/>
    <cellStyle name="Comma 3" xfId="50"/>
    <cellStyle name="Comma 3 10" xfId="3714"/>
    <cellStyle name="Comma 3 10 2" xfId="8552"/>
    <cellStyle name="Comma 3 10 2 2" xfId="27904"/>
    <cellStyle name="Comma 3 10 2 3" xfId="18228"/>
    <cellStyle name="Comma 3 10 3" xfId="23066"/>
    <cellStyle name="Comma 3 10 4" xfId="13390"/>
    <cellStyle name="Comma 3 11" xfId="4920"/>
    <cellStyle name="Comma 3 11 2" xfId="24272"/>
    <cellStyle name="Comma 3 11 3" xfId="14596"/>
    <cellStyle name="Comma 3 12" xfId="19434"/>
    <cellStyle name="Comma 3 13" xfId="9758"/>
    <cellStyle name="Comma 3 2" xfId="104"/>
    <cellStyle name="Comma 3 2 10" xfId="9808"/>
    <cellStyle name="Comma 3 2 2" xfId="214"/>
    <cellStyle name="Comma 3 2 2 2" xfId="534"/>
    <cellStyle name="Comma 3 2 2 2 2" xfId="1138"/>
    <cellStyle name="Comma 3 2 2 2 2 2" xfId="2348"/>
    <cellStyle name="Comma 3 2 2 2 2 2 2" xfId="7186"/>
    <cellStyle name="Comma 3 2 2 2 2 2 2 2" xfId="26538"/>
    <cellStyle name="Comma 3 2 2 2 2 2 2 3" xfId="16862"/>
    <cellStyle name="Comma 3 2 2 2 2 2 3" xfId="21700"/>
    <cellStyle name="Comma 3 2 2 2 2 2 4" xfId="12024"/>
    <cellStyle name="Comma 3 2 2 2 2 3" xfId="3558"/>
    <cellStyle name="Comma 3 2 2 2 2 3 2" xfId="8396"/>
    <cellStyle name="Comma 3 2 2 2 2 3 2 2" xfId="27748"/>
    <cellStyle name="Comma 3 2 2 2 2 3 2 3" xfId="18072"/>
    <cellStyle name="Comma 3 2 2 2 2 3 3" xfId="22910"/>
    <cellStyle name="Comma 3 2 2 2 2 3 4" xfId="13234"/>
    <cellStyle name="Comma 3 2 2 2 2 4" xfId="4767"/>
    <cellStyle name="Comma 3 2 2 2 2 4 2" xfId="9605"/>
    <cellStyle name="Comma 3 2 2 2 2 4 2 2" xfId="28957"/>
    <cellStyle name="Comma 3 2 2 2 2 4 2 3" xfId="19281"/>
    <cellStyle name="Comma 3 2 2 2 2 4 3" xfId="24119"/>
    <cellStyle name="Comma 3 2 2 2 2 4 4" xfId="14443"/>
    <cellStyle name="Comma 3 2 2 2 2 5" xfId="5976"/>
    <cellStyle name="Comma 3 2 2 2 2 5 2" xfId="25328"/>
    <cellStyle name="Comma 3 2 2 2 2 5 3" xfId="15652"/>
    <cellStyle name="Comma 3 2 2 2 2 6" xfId="20490"/>
    <cellStyle name="Comma 3 2 2 2 2 7" xfId="10814"/>
    <cellStyle name="Comma 3 2 2 2 3" xfId="1744"/>
    <cellStyle name="Comma 3 2 2 2 3 2" xfId="6582"/>
    <cellStyle name="Comma 3 2 2 2 3 2 2" xfId="25934"/>
    <cellStyle name="Comma 3 2 2 2 3 2 3" xfId="16258"/>
    <cellStyle name="Comma 3 2 2 2 3 3" xfId="21096"/>
    <cellStyle name="Comma 3 2 2 2 3 4" xfId="11420"/>
    <cellStyle name="Comma 3 2 2 2 4" xfId="2954"/>
    <cellStyle name="Comma 3 2 2 2 4 2" xfId="7792"/>
    <cellStyle name="Comma 3 2 2 2 4 2 2" xfId="27144"/>
    <cellStyle name="Comma 3 2 2 2 4 2 3" xfId="17468"/>
    <cellStyle name="Comma 3 2 2 2 4 3" xfId="22306"/>
    <cellStyle name="Comma 3 2 2 2 4 4" xfId="12630"/>
    <cellStyle name="Comma 3 2 2 2 5" xfId="4163"/>
    <cellStyle name="Comma 3 2 2 2 5 2" xfId="9001"/>
    <cellStyle name="Comma 3 2 2 2 5 2 2" xfId="28353"/>
    <cellStyle name="Comma 3 2 2 2 5 2 3" xfId="18677"/>
    <cellStyle name="Comma 3 2 2 2 5 3" xfId="23515"/>
    <cellStyle name="Comma 3 2 2 2 5 4" xfId="13839"/>
    <cellStyle name="Comma 3 2 2 2 6" xfId="5372"/>
    <cellStyle name="Comma 3 2 2 2 6 2" xfId="24724"/>
    <cellStyle name="Comma 3 2 2 2 6 3" xfId="15048"/>
    <cellStyle name="Comma 3 2 2 2 7" xfId="19886"/>
    <cellStyle name="Comma 3 2 2 2 8" xfId="10210"/>
    <cellStyle name="Comma 3 2 2 3" xfId="836"/>
    <cellStyle name="Comma 3 2 2 3 2" xfId="2046"/>
    <cellStyle name="Comma 3 2 2 3 2 2" xfId="6884"/>
    <cellStyle name="Comma 3 2 2 3 2 2 2" xfId="26236"/>
    <cellStyle name="Comma 3 2 2 3 2 2 3" xfId="16560"/>
    <cellStyle name="Comma 3 2 2 3 2 3" xfId="21398"/>
    <cellStyle name="Comma 3 2 2 3 2 4" xfId="11722"/>
    <cellStyle name="Comma 3 2 2 3 3" xfId="3256"/>
    <cellStyle name="Comma 3 2 2 3 3 2" xfId="8094"/>
    <cellStyle name="Comma 3 2 2 3 3 2 2" xfId="27446"/>
    <cellStyle name="Comma 3 2 2 3 3 2 3" xfId="17770"/>
    <cellStyle name="Comma 3 2 2 3 3 3" xfId="22608"/>
    <cellStyle name="Comma 3 2 2 3 3 4" xfId="12932"/>
    <cellStyle name="Comma 3 2 2 3 4" xfId="4465"/>
    <cellStyle name="Comma 3 2 2 3 4 2" xfId="9303"/>
    <cellStyle name="Comma 3 2 2 3 4 2 2" xfId="28655"/>
    <cellStyle name="Comma 3 2 2 3 4 2 3" xfId="18979"/>
    <cellStyle name="Comma 3 2 2 3 4 3" xfId="23817"/>
    <cellStyle name="Comma 3 2 2 3 4 4" xfId="14141"/>
    <cellStyle name="Comma 3 2 2 3 5" xfId="5674"/>
    <cellStyle name="Comma 3 2 2 3 5 2" xfId="25026"/>
    <cellStyle name="Comma 3 2 2 3 5 3" xfId="15350"/>
    <cellStyle name="Comma 3 2 2 3 6" xfId="20188"/>
    <cellStyle name="Comma 3 2 2 3 7" xfId="10512"/>
    <cellStyle name="Comma 3 2 2 4" xfId="1442"/>
    <cellStyle name="Comma 3 2 2 4 2" xfId="6280"/>
    <cellStyle name="Comma 3 2 2 4 2 2" xfId="25632"/>
    <cellStyle name="Comma 3 2 2 4 2 3" xfId="15956"/>
    <cellStyle name="Comma 3 2 2 4 3" xfId="20794"/>
    <cellStyle name="Comma 3 2 2 4 4" xfId="11118"/>
    <cellStyle name="Comma 3 2 2 5" xfId="2652"/>
    <cellStyle name="Comma 3 2 2 5 2" xfId="7490"/>
    <cellStyle name="Comma 3 2 2 5 2 2" xfId="26842"/>
    <cellStyle name="Comma 3 2 2 5 2 3" xfId="17166"/>
    <cellStyle name="Comma 3 2 2 5 3" xfId="22004"/>
    <cellStyle name="Comma 3 2 2 5 4" xfId="12328"/>
    <cellStyle name="Comma 3 2 2 6" xfId="3862"/>
    <cellStyle name="Comma 3 2 2 6 2" xfId="8700"/>
    <cellStyle name="Comma 3 2 2 6 2 2" xfId="28052"/>
    <cellStyle name="Comma 3 2 2 6 2 3" xfId="18376"/>
    <cellStyle name="Comma 3 2 2 6 3" xfId="23214"/>
    <cellStyle name="Comma 3 2 2 6 4" xfId="13538"/>
    <cellStyle name="Comma 3 2 2 7" xfId="5070"/>
    <cellStyle name="Comma 3 2 2 7 2" xfId="24422"/>
    <cellStyle name="Comma 3 2 2 7 3" xfId="14746"/>
    <cellStyle name="Comma 3 2 2 8" xfId="19584"/>
    <cellStyle name="Comma 3 2 2 9" xfId="9908"/>
    <cellStyle name="Comma 3 2 3" xfId="434"/>
    <cellStyle name="Comma 3 2 3 2" xfId="1038"/>
    <cellStyle name="Comma 3 2 3 2 2" xfId="2248"/>
    <cellStyle name="Comma 3 2 3 2 2 2" xfId="7086"/>
    <cellStyle name="Comma 3 2 3 2 2 2 2" xfId="26438"/>
    <cellStyle name="Comma 3 2 3 2 2 2 3" xfId="16762"/>
    <cellStyle name="Comma 3 2 3 2 2 3" xfId="21600"/>
    <cellStyle name="Comma 3 2 3 2 2 4" xfId="11924"/>
    <cellStyle name="Comma 3 2 3 2 3" xfId="3458"/>
    <cellStyle name="Comma 3 2 3 2 3 2" xfId="8296"/>
    <cellStyle name="Comma 3 2 3 2 3 2 2" xfId="27648"/>
    <cellStyle name="Comma 3 2 3 2 3 2 3" xfId="17972"/>
    <cellStyle name="Comma 3 2 3 2 3 3" xfId="22810"/>
    <cellStyle name="Comma 3 2 3 2 3 4" xfId="13134"/>
    <cellStyle name="Comma 3 2 3 2 4" xfId="4667"/>
    <cellStyle name="Comma 3 2 3 2 4 2" xfId="9505"/>
    <cellStyle name="Comma 3 2 3 2 4 2 2" xfId="28857"/>
    <cellStyle name="Comma 3 2 3 2 4 2 3" xfId="19181"/>
    <cellStyle name="Comma 3 2 3 2 4 3" xfId="24019"/>
    <cellStyle name="Comma 3 2 3 2 4 4" xfId="14343"/>
    <cellStyle name="Comma 3 2 3 2 5" xfId="5876"/>
    <cellStyle name="Comma 3 2 3 2 5 2" xfId="25228"/>
    <cellStyle name="Comma 3 2 3 2 5 3" xfId="15552"/>
    <cellStyle name="Comma 3 2 3 2 6" xfId="20390"/>
    <cellStyle name="Comma 3 2 3 2 7" xfId="10714"/>
    <cellStyle name="Comma 3 2 3 3" xfId="1644"/>
    <cellStyle name="Comma 3 2 3 3 2" xfId="6482"/>
    <cellStyle name="Comma 3 2 3 3 2 2" xfId="25834"/>
    <cellStyle name="Comma 3 2 3 3 2 3" xfId="16158"/>
    <cellStyle name="Comma 3 2 3 3 3" xfId="20996"/>
    <cellStyle name="Comma 3 2 3 3 4" xfId="11320"/>
    <cellStyle name="Comma 3 2 3 4" xfId="2854"/>
    <cellStyle name="Comma 3 2 3 4 2" xfId="7692"/>
    <cellStyle name="Comma 3 2 3 4 2 2" xfId="27044"/>
    <cellStyle name="Comma 3 2 3 4 2 3" xfId="17368"/>
    <cellStyle name="Comma 3 2 3 4 3" xfId="22206"/>
    <cellStyle name="Comma 3 2 3 4 4" xfId="12530"/>
    <cellStyle name="Comma 3 2 3 5" xfId="4063"/>
    <cellStyle name="Comma 3 2 3 5 2" xfId="8901"/>
    <cellStyle name="Comma 3 2 3 5 2 2" xfId="28253"/>
    <cellStyle name="Comma 3 2 3 5 2 3" xfId="18577"/>
    <cellStyle name="Comma 3 2 3 5 3" xfId="23415"/>
    <cellStyle name="Comma 3 2 3 5 4" xfId="13739"/>
    <cellStyle name="Comma 3 2 3 6" xfId="5272"/>
    <cellStyle name="Comma 3 2 3 6 2" xfId="24624"/>
    <cellStyle name="Comma 3 2 3 6 3" xfId="14948"/>
    <cellStyle name="Comma 3 2 3 7" xfId="19786"/>
    <cellStyle name="Comma 3 2 3 8" xfId="10110"/>
    <cellStyle name="Comma 3 2 4" xfId="736"/>
    <cellStyle name="Comma 3 2 4 2" xfId="1946"/>
    <cellStyle name="Comma 3 2 4 2 2" xfId="6784"/>
    <cellStyle name="Comma 3 2 4 2 2 2" xfId="26136"/>
    <cellStyle name="Comma 3 2 4 2 2 3" xfId="16460"/>
    <cellStyle name="Comma 3 2 4 2 3" xfId="21298"/>
    <cellStyle name="Comma 3 2 4 2 4" xfId="11622"/>
    <cellStyle name="Comma 3 2 4 3" xfId="3156"/>
    <cellStyle name="Comma 3 2 4 3 2" xfId="7994"/>
    <cellStyle name="Comma 3 2 4 3 2 2" xfId="27346"/>
    <cellStyle name="Comma 3 2 4 3 2 3" xfId="17670"/>
    <cellStyle name="Comma 3 2 4 3 3" xfId="22508"/>
    <cellStyle name="Comma 3 2 4 3 4" xfId="12832"/>
    <cellStyle name="Comma 3 2 4 4" xfId="4365"/>
    <cellStyle name="Comma 3 2 4 4 2" xfId="9203"/>
    <cellStyle name="Comma 3 2 4 4 2 2" xfId="28555"/>
    <cellStyle name="Comma 3 2 4 4 2 3" xfId="18879"/>
    <cellStyle name="Comma 3 2 4 4 3" xfId="23717"/>
    <cellStyle name="Comma 3 2 4 4 4" xfId="14041"/>
    <cellStyle name="Comma 3 2 4 5" xfId="5574"/>
    <cellStyle name="Comma 3 2 4 5 2" xfId="24926"/>
    <cellStyle name="Comma 3 2 4 5 3" xfId="15250"/>
    <cellStyle name="Comma 3 2 4 6" xfId="20088"/>
    <cellStyle name="Comma 3 2 4 7" xfId="10412"/>
    <cellStyle name="Comma 3 2 5" xfId="1342"/>
    <cellStyle name="Comma 3 2 5 2" xfId="6180"/>
    <cellStyle name="Comma 3 2 5 2 2" xfId="25532"/>
    <cellStyle name="Comma 3 2 5 2 3" xfId="15856"/>
    <cellStyle name="Comma 3 2 5 3" xfId="20694"/>
    <cellStyle name="Comma 3 2 5 4" xfId="11018"/>
    <cellStyle name="Comma 3 2 6" xfId="2552"/>
    <cellStyle name="Comma 3 2 6 2" xfId="7390"/>
    <cellStyle name="Comma 3 2 6 2 2" xfId="26742"/>
    <cellStyle name="Comma 3 2 6 2 3" xfId="17066"/>
    <cellStyle name="Comma 3 2 6 3" xfId="21904"/>
    <cellStyle name="Comma 3 2 6 4" xfId="12228"/>
    <cellStyle name="Comma 3 2 7" xfId="3762"/>
    <cellStyle name="Comma 3 2 7 2" xfId="8600"/>
    <cellStyle name="Comma 3 2 7 2 2" xfId="27952"/>
    <cellStyle name="Comma 3 2 7 2 3" xfId="18276"/>
    <cellStyle name="Comma 3 2 7 3" xfId="23114"/>
    <cellStyle name="Comma 3 2 7 4" xfId="13438"/>
    <cellStyle name="Comma 3 2 8" xfId="4970"/>
    <cellStyle name="Comma 3 2 8 2" xfId="24322"/>
    <cellStyle name="Comma 3 2 8 3" xfId="14646"/>
    <cellStyle name="Comma 3 2 9" xfId="19484"/>
    <cellStyle name="Comma 3 3" xfId="164"/>
    <cellStyle name="Comma 3 3 2" xfId="484"/>
    <cellStyle name="Comma 3 3 2 2" xfId="1088"/>
    <cellStyle name="Comma 3 3 2 2 2" xfId="2298"/>
    <cellStyle name="Comma 3 3 2 2 2 2" xfId="7136"/>
    <cellStyle name="Comma 3 3 2 2 2 2 2" xfId="26488"/>
    <cellStyle name="Comma 3 3 2 2 2 2 3" xfId="16812"/>
    <cellStyle name="Comma 3 3 2 2 2 3" xfId="21650"/>
    <cellStyle name="Comma 3 3 2 2 2 4" xfId="11974"/>
    <cellStyle name="Comma 3 3 2 2 3" xfId="3508"/>
    <cellStyle name="Comma 3 3 2 2 3 2" xfId="8346"/>
    <cellStyle name="Comma 3 3 2 2 3 2 2" xfId="27698"/>
    <cellStyle name="Comma 3 3 2 2 3 2 3" xfId="18022"/>
    <cellStyle name="Comma 3 3 2 2 3 3" xfId="22860"/>
    <cellStyle name="Comma 3 3 2 2 3 4" xfId="13184"/>
    <cellStyle name="Comma 3 3 2 2 4" xfId="4717"/>
    <cellStyle name="Comma 3 3 2 2 4 2" xfId="9555"/>
    <cellStyle name="Comma 3 3 2 2 4 2 2" xfId="28907"/>
    <cellStyle name="Comma 3 3 2 2 4 2 3" xfId="19231"/>
    <cellStyle name="Comma 3 3 2 2 4 3" xfId="24069"/>
    <cellStyle name="Comma 3 3 2 2 4 4" xfId="14393"/>
    <cellStyle name="Comma 3 3 2 2 5" xfId="5926"/>
    <cellStyle name="Comma 3 3 2 2 5 2" xfId="25278"/>
    <cellStyle name="Comma 3 3 2 2 5 3" xfId="15602"/>
    <cellStyle name="Comma 3 3 2 2 6" xfId="20440"/>
    <cellStyle name="Comma 3 3 2 2 7" xfId="10764"/>
    <cellStyle name="Comma 3 3 2 3" xfId="1694"/>
    <cellStyle name="Comma 3 3 2 3 2" xfId="6532"/>
    <cellStyle name="Comma 3 3 2 3 2 2" xfId="25884"/>
    <cellStyle name="Comma 3 3 2 3 2 3" xfId="16208"/>
    <cellStyle name="Comma 3 3 2 3 3" xfId="21046"/>
    <cellStyle name="Comma 3 3 2 3 4" xfId="11370"/>
    <cellStyle name="Comma 3 3 2 4" xfId="2904"/>
    <cellStyle name="Comma 3 3 2 4 2" xfId="7742"/>
    <cellStyle name="Comma 3 3 2 4 2 2" xfId="27094"/>
    <cellStyle name="Comma 3 3 2 4 2 3" xfId="17418"/>
    <cellStyle name="Comma 3 3 2 4 3" xfId="22256"/>
    <cellStyle name="Comma 3 3 2 4 4" xfId="12580"/>
    <cellStyle name="Comma 3 3 2 5" xfId="4113"/>
    <cellStyle name="Comma 3 3 2 5 2" xfId="8951"/>
    <cellStyle name="Comma 3 3 2 5 2 2" xfId="28303"/>
    <cellStyle name="Comma 3 3 2 5 2 3" xfId="18627"/>
    <cellStyle name="Comma 3 3 2 5 3" xfId="23465"/>
    <cellStyle name="Comma 3 3 2 5 4" xfId="13789"/>
    <cellStyle name="Comma 3 3 2 6" xfId="5322"/>
    <cellStyle name="Comma 3 3 2 6 2" xfId="24674"/>
    <cellStyle name="Comma 3 3 2 6 3" xfId="14998"/>
    <cellStyle name="Comma 3 3 2 7" xfId="19836"/>
    <cellStyle name="Comma 3 3 2 8" xfId="10160"/>
    <cellStyle name="Comma 3 3 3" xfId="786"/>
    <cellStyle name="Comma 3 3 3 2" xfId="1996"/>
    <cellStyle name="Comma 3 3 3 2 2" xfId="6834"/>
    <cellStyle name="Comma 3 3 3 2 2 2" xfId="26186"/>
    <cellStyle name="Comma 3 3 3 2 2 3" xfId="16510"/>
    <cellStyle name="Comma 3 3 3 2 3" xfId="21348"/>
    <cellStyle name="Comma 3 3 3 2 4" xfId="11672"/>
    <cellStyle name="Comma 3 3 3 3" xfId="3206"/>
    <cellStyle name="Comma 3 3 3 3 2" xfId="8044"/>
    <cellStyle name="Comma 3 3 3 3 2 2" xfId="27396"/>
    <cellStyle name="Comma 3 3 3 3 2 3" xfId="17720"/>
    <cellStyle name="Comma 3 3 3 3 3" xfId="22558"/>
    <cellStyle name="Comma 3 3 3 3 4" xfId="12882"/>
    <cellStyle name="Comma 3 3 3 4" xfId="4415"/>
    <cellStyle name="Comma 3 3 3 4 2" xfId="9253"/>
    <cellStyle name="Comma 3 3 3 4 2 2" xfId="28605"/>
    <cellStyle name="Comma 3 3 3 4 2 3" xfId="18929"/>
    <cellStyle name="Comma 3 3 3 4 3" xfId="23767"/>
    <cellStyle name="Comma 3 3 3 4 4" xfId="14091"/>
    <cellStyle name="Comma 3 3 3 5" xfId="5624"/>
    <cellStyle name="Comma 3 3 3 5 2" xfId="24976"/>
    <cellStyle name="Comma 3 3 3 5 3" xfId="15300"/>
    <cellStyle name="Comma 3 3 3 6" xfId="20138"/>
    <cellStyle name="Comma 3 3 3 7" xfId="10462"/>
    <cellStyle name="Comma 3 3 4" xfId="1392"/>
    <cellStyle name="Comma 3 3 4 2" xfId="6230"/>
    <cellStyle name="Comma 3 3 4 2 2" xfId="25582"/>
    <cellStyle name="Comma 3 3 4 2 3" xfId="15906"/>
    <cellStyle name="Comma 3 3 4 3" xfId="20744"/>
    <cellStyle name="Comma 3 3 4 4" xfId="11068"/>
    <cellStyle name="Comma 3 3 5" xfId="2602"/>
    <cellStyle name="Comma 3 3 5 2" xfId="7440"/>
    <cellStyle name="Comma 3 3 5 2 2" xfId="26792"/>
    <cellStyle name="Comma 3 3 5 2 3" xfId="17116"/>
    <cellStyle name="Comma 3 3 5 3" xfId="21954"/>
    <cellStyle name="Comma 3 3 5 4" xfId="12278"/>
    <cellStyle name="Comma 3 3 6" xfId="3812"/>
    <cellStyle name="Comma 3 3 6 2" xfId="8650"/>
    <cellStyle name="Comma 3 3 6 2 2" xfId="28002"/>
    <cellStyle name="Comma 3 3 6 2 3" xfId="18326"/>
    <cellStyle name="Comma 3 3 6 3" xfId="23164"/>
    <cellStyle name="Comma 3 3 6 4" xfId="13488"/>
    <cellStyle name="Comma 3 3 7" xfId="5020"/>
    <cellStyle name="Comma 3 3 7 2" xfId="24372"/>
    <cellStyle name="Comma 3 3 7 3" xfId="14696"/>
    <cellStyle name="Comma 3 3 8" xfId="19534"/>
    <cellStyle name="Comma 3 3 9" xfId="9858"/>
    <cellStyle name="Comma 3 4" xfId="280"/>
    <cellStyle name="Comma 3 4 2" xfId="584"/>
    <cellStyle name="Comma 3 4 2 2" xfId="1188"/>
    <cellStyle name="Comma 3 4 2 2 2" xfId="2398"/>
    <cellStyle name="Comma 3 4 2 2 2 2" xfId="7236"/>
    <cellStyle name="Comma 3 4 2 2 2 2 2" xfId="26588"/>
    <cellStyle name="Comma 3 4 2 2 2 2 3" xfId="16912"/>
    <cellStyle name="Comma 3 4 2 2 2 3" xfId="21750"/>
    <cellStyle name="Comma 3 4 2 2 2 4" xfId="12074"/>
    <cellStyle name="Comma 3 4 2 2 3" xfId="3608"/>
    <cellStyle name="Comma 3 4 2 2 3 2" xfId="8446"/>
    <cellStyle name="Comma 3 4 2 2 3 2 2" xfId="27798"/>
    <cellStyle name="Comma 3 4 2 2 3 2 3" xfId="18122"/>
    <cellStyle name="Comma 3 4 2 2 3 3" xfId="22960"/>
    <cellStyle name="Comma 3 4 2 2 3 4" xfId="13284"/>
    <cellStyle name="Comma 3 4 2 2 4" xfId="4817"/>
    <cellStyle name="Comma 3 4 2 2 4 2" xfId="9655"/>
    <cellStyle name="Comma 3 4 2 2 4 2 2" xfId="29007"/>
    <cellStyle name="Comma 3 4 2 2 4 2 3" xfId="19331"/>
    <cellStyle name="Comma 3 4 2 2 4 3" xfId="24169"/>
    <cellStyle name="Comma 3 4 2 2 4 4" xfId="14493"/>
    <cellStyle name="Comma 3 4 2 2 5" xfId="6026"/>
    <cellStyle name="Comma 3 4 2 2 5 2" xfId="25378"/>
    <cellStyle name="Comma 3 4 2 2 5 3" xfId="15702"/>
    <cellStyle name="Comma 3 4 2 2 6" xfId="20540"/>
    <cellStyle name="Comma 3 4 2 2 7" xfId="10864"/>
    <cellStyle name="Comma 3 4 2 3" xfId="1794"/>
    <cellStyle name="Comma 3 4 2 3 2" xfId="6632"/>
    <cellStyle name="Comma 3 4 2 3 2 2" xfId="25984"/>
    <cellStyle name="Comma 3 4 2 3 2 3" xfId="16308"/>
    <cellStyle name="Comma 3 4 2 3 3" xfId="21146"/>
    <cellStyle name="Comma 3 4 2 3 4" xfId="11470"/>
    <cellStyle name="Comma 3 4 2 4" xfId="3004"/>
    <cellStyle name="Comma 3 4 2 4 2" xfId="7842"/>
    <cellStyle name="Comma 3 4 2 4 2 2" xfId="27194"/>
    <cellStyle name="Comma 3 4 2 4 2 3" xfId="17518"/>
    <cellStyle name="Comma 3 4 2 4 3" xfId="22356"/>
    <cellStyle name="Comma 3 4 2 4 4" xfId="12680"/>
    <cellStyle name="Comma 3 4 2 5" xfId="4213"/>
    <cellStyle name="Comma 3 4 2 5 2" xfId="9051"/>
    <cellStyle name="Comma 3 4 2 5 2 2" xfId="28403"/>
    <cellStyle name="Comma 3 4 2 5 2 3" xfId="18727"/>
    <cellStyle name="Comma 3 4 2 5 3" xfId="23565"/>
    <cellStyle name="Comma 3 4 2 5 4" xfId="13889"/>
    <cellStyle name="Comma 3 4 2 6" xfId="5422"/>
    <cellStyle name="Comma 3 4 2 6 2" xfId="24774"/>
    <cellStyle name="Comma 3 4 2 6 3" xfId="15098"/>
    <cellStyle name="Comma 3 4 2 7" xfId="19936"/>
    <cellStyle name="Comma 3 4 2 8" xfId="10260"/>
    <cellStyle name="Comma 3 4 3" xfId="886"/>
    <cellStyle name="Comma 3 4 3 2" xfId="2096"/>
    <cellStyle name="Comma 3 4 3 2 2" xfId="6934"/>
    <cellStyle name="Comma 3 4 3 2 2 2" xfId="26286"/>
    <cellStyle name="Comma 3 4 3 2 2 3" xfId="16610"/>
    <cellStyle name="Comma 3 4 3 2 3" xfId="21448"/>
    <cellStyle name="Comma 3 4 3 2 4" xfId="11772"/>
    <cellStyle name="Comma 3 4 3 3" xfId="3306"/>
    <cellStyle name="Comma 3 4 3 3 2" xfId="8144"/>
    <cellStyle name="Comma 3 4 3 3 2 2" xfId="27496"/>
    <cellStyle name="Comma 3 4 3 3 2 3" xfId="17820"/>
    <cellStyle name="Comma 3 4 3 3 3" xfId="22658"/>
    <cellStyle name="Comma 3 4 3 3 4" xfId="12982"/>
    <cellStyle name="Comma 3 4 3 4" xfId="4515"/>
    <cellStyle name="Comma 3 4 3 4 2" xfId="9353"/>
    <cellStyle name="Comma 3 4 3 4 2 2" xfId="28705"/>
    <cellStyle name="Comma 3 4 3 4 2 3" xfId="19029"/>
    <cellStyle name="Comma 3 4 3 4 3" xfId="23867"/>
    <cellStyle name="Comma 3 4 3 4 4" xfId="14191"/>
    <cellStyle name="Comma 3 4 3 5" xfId="5724"/>
    <cellStyle name="Comma 3 4 3 5 2" xfId="25076"/>
    <cellStyle name="Comma 3 4 3 5 3" xfId="15400"/>
    <cellStyle name="Comma 3 4 3 6" xfId="20238"/>
    <cellStyle name="Comma 3 4 3 7" xfId="10562"/>
    <cellStyle name="Comma 3 4 4" xfId="1492"/>
    <cellStyle name="Comma 3 4 4 2" xfId="6330"/>
    <cellStyle name="Comma 3 4 4 2 2" xfId="25682"/>
    <cellStyle name="Comma 3 4 4 2 3" xfId="16006"/>
    <cellStyle name="Comma 3 4 4 3" xfId="20844"/>
    <cellStyle name="Comma 3 4 4 4" xfId="11168"/>
    <cellStyle name="Comma 3 4 5" xfId="2702"/>
    <cellStyle name="Comma 3 4 5 2" xfId="7540"/>
    <cellStyle name="Comma 3 4 5 2 2" xfId="26892"/>
    <cellStyle name="Comma 3 4 5 2 3" xfId="17216"/>
    <cellStyle name="Comma 3 4 5 3" xfId="22054"/>
    <cellStyle name="Comma 3 4 5 4" xfId="12378"/>
    <cellStyle name="Comma 3 4 6" xfId="3912"/>
    <cellStyle name="Comma 3 4 6 2" xfId="8750"/>
    <cellStyle name="Comma 3 4 6 2 2" xfId="28102"/>
    <cellStyle name="Comma 3 4 6 2 3" xfId="18426"/>
    <cellStyle name="Comma 3 4 6 3" xfId="23264"/>
    <cellStyle name="Comma 3 4 6 4" xfId="13588"/>
    <cellStyle name="Comma 3 4 7" xfId="5120"/>
    <cellStyle name="Comma 3 4 7 2" xfId="24472"/>
    <cellStyle name="Comma 3 4 7 3" xfId="14796"/>
    <cellStyle name="Comma 3 4 8" xfId="19634"/>
    <cellStyle name="Comma 3 4 9" xfId="9958"/>
    <cellStyle name="Comma 3 5" xfId="333"/>
    <cellStyle name="Comma 3 5 2" xfId="636"/>
    <cellStyle name="Comma 3 5 2 2" xfId="1240"/>
    <cellStyle name="Comma 3 5 2 2 2" xfId="2450"/>
    <cellStyle name="Comma 3 5 2 2 2 2" xfId="7288"/>
    <cellStyle name="Comma 3 5 2 2 2 2 2" xfId="26640"/>
    <cellStyle name="Comma 3 5 2 2 2 2 3" xfId="16964"/>
    <cellStyle name="Comma 3 5 2 2 2 3" xfId="21802"/>
    <cellStyle name="Comma 3 5 2 2 2 4" xfId="12126"/>
    <cellStyle name="Comma 3 5 2 2 3" xfId="3660"/>
    <cellStyle name="Comma 3 5 2 2 3 2" xfId="8498"/>
    <cellStyle name="Comma 3 5 2 2 3 2 2" xfId="27850"/>
    <cellStyle name="Comma 3 5 2 2 3 2 3" xfId="18174"/>
    <cellStyle name="Comma 3 5 2 2 3 3" xfId="23012"/>
    <cellStyle name="Comma 3 5 2 2 3 4" xfId="13336"/>
    <cellStyle name="Comma 3 5 2 2 4" xfId="4869"/>
    <cellStyle name="Comma 3 5 2 2 4 2" xfId="9707"/>
    <cellStyle name="Comma 3 5 2 2 4 2 2" xfId="29059"/>
    <cellStyle name="Comma 3 5 2 2 4 2 3" xfId="19383"/>
    <cellStyle name="Comma 3 5 2 2 4 3" xfId="24221"/>
    <cellStyle name="Comma 3 5 2 2 4 4" xfId="14545"/>
    <cellStyle name="Comma 3 5 2 2 5" xfId="6078"/>
    <cellStyle name="Comma 3 5 2 2 5 2" xfId="25430"/>
    <cellStyle name="Comma 3 5 2 2 5 3" xfId="15754"/>
    <cellStyle name="Comma 3 5 2 2 6" xfId="20592"/>
    <cellStyle name="Comma 3 5 2 2 7" xfId="10916"/>
    <cellStyle name="Comma 3 5 2 3" xfId="1846"/>
    <cellStyle name="Comma 3 5 2 3 2" xfId="6684"/>
    <cellStyle name="Comma 3 5 2 3 2 2" xfId="26036"/>
    <cellStyle name="Comma 3 5 2 3 2 3" xfId="16360"/>
    <cellStyle name="Comma 3 5 2 3 3" xfId="21198"/>
    <cellStyle name="Comma 3 5 2 3 4" xfId="11522"/>
    <cellStyle name="Comma 3 5 2 4" xfId="3056"/>
    <cellStyle name="Comma 3 5 2 4 2" xfId="7894"/>
    <cellStyle name="Comma 3 5 2 4 2 2" xfId="27246"/>
    <cellStyle name="Comma 3 5 2 4 2 3" xfId="17570"/>
    <cellStyle name="Comma 3 5 2 4 3" xfId="22408"/>
    <cellStyle name="Comma 3 5 2 4 4" xfId="12732"/>
    <cellStyle name="Comma 3 5 2 5" xfId="4265"/>
    <cellStyle name="Comma 3 5 2 5 2" xfId="9103"/>
    <cellStyle name="Comma 3 5 2 5 2 2" xfId="28455"/>
    <cellStyle name="Comma 3 5 2 5 2 3" xfId="18779"/>
    <cellStyle name="Comma 3 5 2 5 3" xfId="23617"/>
    <cellStyle name="Comma 3 5 2 5 4" xfId="13941"/>
    <cellStyle name="Comma 3 5 2 6" xfId="5474"/>
    <cellStyle name="Comma 3 5 2 6 2" xfId="24826"/>
    <cellStyle name="Comma 3 5 2 6 3" xfId="15150"/>
    <cellStyle name="Comma 3 5 2 7" xfId="19988"/>
    <cellStyle name="Comma 3 5 2 8" xfId="10312"/>
    <cellStyle name="Comma 3 5 3" xfId="938"/>
    <cellStyle name="Comma 3 5 3 2" xfId="2148"/>
    <cellStyle name="Comma 3 5 3 2 2" xfId="6986"/>
    <cellStyle name="Comma 3 5 3 2 2 2" xfId="26338"/>
    <cellStyle name="Comma 3 5 3 2 2 3" xfId="16662"/>
    <cellStyle name="Comma 3 5 3 2 3" xfId="21500"/>
    <cellStyle name="Comma 3 5 3 2 4" xfId="11824"/>
    <cellStyle name="Comma 3 5 3 3" xfId="3358"/>
    <cellStyle name="Comma 3 5 3 3 2" xfId="8196"/>
    <cellStyle name="Comma 3 5 3 3 2 2" xfId="27548"/>
    <cellStyle name="Comma 3 5 3 3 2 3" xfId="17872"/>
    <cellStyle name="Comma 3 5 3 3 3" xfId="22710"/>
    <cellStyle name="Comma 3 5 3 3 4" xfId="13034"/>
    <cellStyle name="Comma 3 5 3 4" xfId="4567"/>
    <cellStyle name="Comma 3 5 3 4 2" xfId="9405"/>
    <cellStyle name="Comma 3 5 3 4 2 2" xfId="28757"/>
    <cellStyle name="Comma 3 5 3 4 2 3" xfId="19081"/>
    <cellStyle name="Comma 3 5 3 4 3" xfId="23919"/>
    <cellStyle name="Comma 3 5 3 4 4" xfId="14243"/>
    <cellStyle name="Comma 3 5 3 5" xfId="5776"/>
    <cellStyle name="Comma 3 5 3 5 2" xfId="25128"/>
    <cellStyle name="Comma 3 5 3 5 3" xfId="15452"/>
    <cellStyle name="Comma 3 5 3 6" xfId="20290"/>
    <cellStyle name="Comma 3 5 3 7" xfId="10614"/>
    <cellStyle name="Comma 3 5 4" xfId="1544"/>
    <cellStyle name="Comma 3 5 4 2" xfId="6382"/>
    <cellStyle name="Comma 3 5 4 2 2" xfId="25734"/>
    <cellStyle name="Comma 3 5 4 2 3" xfId="16058"/>
    <cellStyle name="Comma 3 5 4 3" xfId="20896"/>
    <cellStyle name="Comma 3 5 4 4" xfId="11220"/>
    <cellStyle name="Comma 3 5 5" xfId="2754"/>
    <cellStyle name="Comma 3 5 5 2" xfId="7592"/>
    <cellStyle name="Comma 3 5 5 2 2" xfId="26944"/>
    <cellStyle name="Comma 3 5 5 2 3" xfId="17268"/>
    <cellStyle name="Comma 3 5 5 3" xfId="22106"/>
    <cellStyle name="Comma 3 5 5 4" xfId="12430"/>
    <cellStyle name="Comma 3 5 6" xfId="3963"/>
    <cellStyle name="Comma 3 5 6 2" xfId="8801"/>
    <cellStyle name="Comma 3 5 6 2 2" xfId="28153"/>
    <cellStyle name="Comma 3 5 6 2 3" xfId="18477"/>
    <cellStyle name="Comma 3 5 6 3" xfId="23315"/>
    <cellStyle name="Comma 3 5 6 4" xfId="13639"/>
    <cellStyle name="Comma 3 5 7" xfId="5172"/>
    <cellStyle name="Comma 3 5 7 2" xfId="24524"/>
    <cellStyle name="Comma 3 5 7 3" xfId="14848"/>
    <cellStyle name="Comma 3 5 8" xfId="19686"/>
    <cellStyle name="Comma 3 5 9" xfId="10010"/>
    <cellStyle name="Comma 3 6" xfId="384"/>
    <cellStyle name="Comma 3 6 2" xfId="988"/>
    <cellStyle name="Comma 3 6 2 2" xfId="2198"/>
    <cellStyle name="Comma 3 6 2 2 2" xfId="7036"/>
    <cellStyle name="Comma 3 6 2 2 2 2" xfId="26388"/>
    <cellStyle name="Comma 3 6 2 2 2 3" xfId="16712"/>
    <cellStyle name="Comma 3 6 2 2 3" xfId="21550"/>
    <cellStyle name="Comma 3 6 2 2 4" xfId="11874"/>
    <cellStyle name="Comma 3 6 2 3" xfId="3408"/>
    <cellStyle name="Comma 3 6 2 3 2" xfId="8246"/>
    <cellStyle name="Comma 3 6 2 3 2 2" xfId="27598"/>
    <cellStyle name="Comma 3 6 2 3 2 3" xfId="17922"/>
    <cellStyle name="Comma 3 6 2 3 3" xfId="22760"/>
    <cellStyle name="Comma 3 6 2 3 4" xfId="13084"/>
    <cellStyle name="Comma 3 6 2 4" xfId="4617"/>
    <cellStyle name="Comma 3 6 2 4 2" xfId="9455"/>
    <cellStyle name="Comma 3 6 2 4 2 2" xfId="28807"/>
    <cellStyle name="Comma 3 6 2 4 2 3" xfId="19131"/>
    <cellStyle name="Comma 3 6 2 4 3" xfId="23969"/>
    <cellStyle name="Comma 3 6 2 4 4" xfId="14293"/>
    <cellStyle name="Comma 3 6 2 5" xfId="5826"/>
    <cellStyle name="Comma 3 6 2 5 2" xfId="25178"/>
    <cellStyle name="Comma 3 6 2 5 3" xfId="15502"/>
    <cellStyle name="Comma 3 6 2 6" xfId="20340"/>
    <cellStyle name="Comma 3 6 2 7" xfId="10664"/>
    <cellStyle name="Comma 3 6 3" xfId="1594"/>
    <cellStyle name="Comma 3 6 3 2" xfId="6432"/>
    <cellStyle name="Comma 3 6 3 2 2" xfId="25784"/>
    <cellStyle name="Comma 3 6 3 2 3" xfId="16108"/>
    <cellStyle name="Comma 3 6 3 3" xfId="20946"/>
    <cellStyle name="Comma 3 6 3 4" xfId="11270"/>
    <cellStyle name="Comma 3 6 4" xfId="2804"/>
    <cellStyle name="Comma 3 6 4 2" xfId="7642"/>
    <cellStyle name="Comma 3 6 4 2 2" xfId="26994"/>
    <cellStyle name="Comma 3 6 4 2 3" xfId="17318"/>
    <cellStyle name="Comma 3 6 4 3" xfId="22156"/>
    <cellStyle name="Comma 3 6 4 4" xfId="12480"/>
    <cellStyle name="Comma 3 6 5" xfId="4013"/>
    <cellStyle name="Comma 3 6 5 2" xfId="8851"/>
    <cellStyle name="Comma 3 6 5 2 2" xfId="28203"/>
    <cellStyle name="Comma 3 6 5 2 3" xfId="18527"/>
    <cellStyle name="Comma 3 6 5 3" xfId="23365"/>
    <cellStyle name="Comma 3 6 5 4" xfId="13689"/>
    <cellStyle name="Comma 3 6 6" xfId="5222"/>
    <cellStyle name="Comma 3 6 6 2" xfId="24574"/>
    <cellStyle name="Comma 3 6 6 3" xfId="14898"/>
    <cellStyle name="Comma 3 6 7" xfId="19736"/>
    <cellStyle name="Comma 3 6 8" xfId="10060"/>
    <cellStyle name="Comma 3 7" xfId="686"/>
    <cellStyle name="Comma 3 7 2" xfId="1896"/>
    <cellStyle name="Comma 3 7 2 2" xfId="6734"/>
    <cellStyle name="Comma 3 7 2 2 2" xfId="26086"/>
    <cellStyle name="Comma 3 7 2 2 3" xfId="16410"/>
    <cellStyle name="Comma 3 7 2 3" xfId="21248"/>
    <cellStyle name="Comma 3 7 2 4" xfId="11572"/>
    <cellStyle name="Comma 3 7 3" xfId="3106"/>
    <cellStyle name="Comma 3 7 3 2" xfId="7944"/>
    <cellStyle name="Comma 3 7 3 2 2" xfId="27296"/>
    <cellStyle name="Comma 3 7 3 2 3" xfId="17620"/>
    <cellStyle name="Comma 3 7 3 3" xfId="22458"/>
    <cellStyle name="Comma 3 7 3 4" xfId="12782"/>
    <cellStyle name="Comma 3 7 4" xfId="4315"/>
    <cellStyle name="Comma 3 7 4 2" xfId="9153"/>
    <cellStyle name="Comma 3 7 4 2 2" xfId="28505"/>
    <cellStyle name="Comma 3 7 4 2 3" xfId="18829"/>
    <cellStyle name="Comma 3 7 4 3" xfId="23667"/>
    <cellStyle name="Comma 3 7 4 4" xfId="13991"/>
    <cellStyle name="Comma 3 7 5" xfId="5524"/>
    <cellStyle name="Comma 3 7 5 2" xfId="24876"/>
    <cellStyle name="Comma 3 7 5 3" xfId="15200"/>
    <cellStyle name="Comma 3 7 6" xfId="20038"/>
    <cellStyle name="Comma 3 7 7" xfId="10362"/>
    <cellStyle name="Comma 3 8" xfId="1292"/>
    <cellStyle name="Comma 3 8 2" xfId="6130"/>
    <cellStyle name="Comma 3 8 2 2" xfId="25482"/>
    <cellStyle name="Comma 3 8 2 3" xfId="15806"/>
    <cellStyle name="Comma 3 8 3" xfId="20644"/>
    <cellStyle name="Comma 3 8 4" xfId="10968"/>
    <cellStyle name="Comma 3 9" xfId="2502"/>
    <cellStyle name="Comma 3 9 2" xfId="7340"/>
    <cellStyle name="Comma 3 9 2 2" xfId="26692"/>
    <cellStyle name="Comma 3 9 2 3" xfId="17016"/>
    <cellStyle name="Comma 3 9 3" xfId="21854"/>
    <cellStyle name="Comma 3 9 4" xfId="12178"/>
    <cellStyle name="Currency" xfId="2" builtinId="4"/>
    <cellStyle name="Excel Built-in Normal" xfId="25"/>
    <cellStyle name="Excel Built-in Normal 2" xfId="79"/>
    <cellStyle name="Normal" xfId="0" builtinId="0"/>
    <cellStyle name="Normal 2" xfId="49"/>
    <cellStyle name="Normal 2 10" xfId="3713"/>
    <cellStyle name="Normal 2 10 2" xfId="8551"/>
    <cellStyle name="Normal 2 10 2 2" xfId="27903"/>
    <cellStyle name="Normal 2 10 2 3" xfId="18227"/>
    <cellStyle name="Normal 2 10 3" xfId="23065"/>
    <cellStyle name="Normal 2 10 4" xfId="13389"/>
    <cellStyle name="Normal 2 11" xfId="4919"/>
    <cellStyle name="Normal 2 11 2" xfId="24271"/>
    <cellStyle name="Normal 2 11 3" xfId="14595"/>
    <cellStyle name="Normal 2 12" xfId="19433"/>
    <cellStyle name="Normal 2 13" xfId="9757"/>
    <cellStyle name="Normal 2 2" xfId="103"/>
    <cellStyle name="Normal 2 2 10" xfId="9807"/>
    <cellStyle name="Normal 2 2 2" xfId="213"/>
    <cellStyle name="Normal 2 2 2 2" xfId="533"/>
    <cellStyle name="Normal 2 2 2 2 2" xfId="1137"/>
    <cellStyle name="Normal 2 2 2 2 2 2" xfId="2347"/>
    <cellStyle name="Normal 2 2 2 2 2 2 2" xfId="7185"/>
    <cellStyle name="Normal 2 2 2 2 2 2 2 2" xfId="26537"/>
    <cellStyle name="Normal 2 2 2 2 2 2 2 3" xfId="16861"/>
    <cellStyle name="Normal 2 2 2 2 2 2 3" xfId="21699"/>
    <cellStyle name="Normal 2 2 2 2 2 2 4" xfId="12023"/>
    <cellStyle name="Normal 2 2 2 2 2 3" xfId="3557"/>
    <cellStyle name="Normal 2 2 2 2 2 3 2" xfId="8395"/>
    <cellStyle name="Normal 2 2 2 2 2 3 2 2" xfId="27747"/>
    <cellStyle name="Normal 2 2 2 2 2 3 2 3" xfId="18071"/>
    <cellStyle name="Normal 2 2 2 2 2 3 3" xfId="22909"/>
    <cellStyle name="Normal 2 2 2 2 2 3 4" xfId="13233"/>
    <cellStyle name="Normal 2 2 2 2 2 4" xfId="4766"/>
    <cellStyle name="Normal 2 2 2 2 2 4 2" xfId="9604"/>
    <cellStyle name="Normal 2 2 2 2 2 4 2 2" xfId="28956"/>
    <cellStyle name="Normal 2 2 2 2 2 4 2 3" xfId="19280"/>
    <cellStyle name="Normal 2 2 2 2 2 4 3" xfId="24118"/>
    <cellStyle name="Normal 2 2 2 2 2 4 4" xfId="14442"/>
    <cellStyle name="Normal 2 2 2 2 2 5" xfId="5975"/>
    <cellStyle name="Normal 2 2 2 2 2 5 2" xfId="25327"/>
    <cellStyle name="Normal 2 2 2 2 2 5 3" xfId="15651"/>
    <cellStyle name="Normal 2 2 2 2 2 6" xfId="20489"/>
    <cellStyle name="Normal 2 2 2 2 2 7" xfId="10813"/>
    <cellStyle name="Normal 2 2 2 2 3" xfId="1743"/>
    <cellStyle name="Normal 2 2 2 2 3 2" xfId="6581"/>
    <cellStyle name="Normal 2 2 2 2 3 2 2" xfId="25933"/>
    <cellStyle name="Normal 2 2 2 2 3 2 3" xfId="16257"/>
    <cellStyle name="Normal 2 2 2 2 3 3" xfId="21095"/>
    <cellStyle name="Normal 2 2 2 2 3 4" xfId="11419"/>
    <cellStyle name="Normal 2 2 2 2 4" xfId="2953"/>
    <cellStyle name="Normal 2 2 2 2 4 2" xfId="7791"/>
    <cellStyle name="Normal 2 2 2 2 4 2 2" xfId="27143"/>
    <cellStyle name="Normal 2 2 2 2 4 2 3" xfId="17467"/>
    <cellStyle name="Normal 2 2 2 2 4 3" xfId="22305"/>
    <cellStyle name="Normal 2 2 2 2 4 4" xfId="12629"/>
    <cellStyle name="Normal 2 2 2 2 5" xfId="4162"/>
    <cellStyle name="Normal 2 2 2 2 5 2" xfId="9000"/>
    <cellStyle name="Normal 2 2 2 2 5 2 2" xfId="28352"/>
    <cellStyle name="Normal 2 2 2 2 5 2 3" xfId="18676"/>
    <cellStyle name="Normal 2 2 2 2 5 3" xfId="23514"/>
    <cellStyle name="Normal 2 2 2 2 5 4" xfId="13838"/>
    <cellStyle name="Normal 2 2 2 2 6" xfId="5371"/>
    <cellStyle name="Normal 2 2 2 2 6 2" xfId="24723"/>
    <cellStyle name="Normal 2 2 2 2 6 3" xfId="15047"/>
    <cellStyle name="Normal 2 2 2 2 7" xfId="19885"/>
    <cellStyle name="Normal 2 2 2 2 8" xfId="10209"/>
    <cellStyle name="Normal 2 2 2 3" xfId="835"/>
    <cellStyle name="Normal 2 2 2 3 2" xfId="2045"/>
    <cellStyle name="Normal 2 2 2 3 2 2" xfId="6883"/>
    <cellStyle name="Normal 2 2 2 3 2 2 2" xfId="26235"/>
    <cellStyle name="Normal 2 2 2 3 2 2 3" xfId="16559"/>
    <cellStyle name="Normal 2 2 2 3 2 3" xfId="21397"/>
    <cellStyle name="Normal 2 2 2 3 2 4" xfId="11721"/>
    <cellStyle name="Normal 2 2 2 3 3" xfId="3255"/>
    <cellStyle name="Normal 2 2 2 3 3 2" xfId="8093"/>
    <cellStyle name="Normal 2 2 2 3 3 2 2" xfId="27445"/>
    <cellStyle name="Normal 2 2 2 3 3 2 3" xfId="17769"/>
    <cellStyle name="Normal 2 2 2 3 3 3" xfId="22607"/>
    <cellStyle name="Normal 2 2 2 3 3 4" xfId="12931"/>
    <cellStyle name="Normal 2 2 2 3 4" xfId="4464"/>
    <cellStyle name="Normal 2 2 2 3 4 2" xfId="9302"/>
    <cellStyle name="Normal 2 2 2 3 4 2 2" xfId="28654"/>
    <cellStyle name="Normal 2 2 2 3 4 2 3" xfId="18978"/>
    <cellStyle name="Normal 2 2 2 3 4 3" xfId="23816"/>
    <cellStyle name="Normal 2 2 2 3 4 4" xfId="14140"/>
    <cellStyle name="Normal 2 2 2 3 5" xfId="5673"/>
    <cellStyle name="Normal 2 2 2 3 5 2" xfId="25025"/>
    <cellStyle name="Normal 2 2 2 3 5 3" xfId="15349"/>
    <cellStyle name="Normal 2 2 2 3 6" xfId="20187"/>
    <cellStyle name="Normal 2 2 2 3 7" xfId="10511"/>
    <cellStyle name="Normal 2 2 2 4" xfId="1441"/>
    <cellStyle name="Normal 2 2 2 4 2" xfId="6279"/>
    <cellStyle name="Normal 2 2 2 4 2 2" xfId="25631"/>
    <cellStyle name="Normal 2 2 2 4 2 3" xfId="15955"/>
    <cellStyle name="Normal 2 2 2 4 3" xfId="20793"/>
    <cellStyle name="Normal 2 2 2 4 4" xfId="11117"/>
    <cellStyle name="Normal 2 2 2 5" xfId="2651"/>
    <cellStyle name="Normal 2 2 2 5 2" xfId="7489"/>
    <cellStyle name="Normal 2 2 2 5 2 2" xfId="26841"/>
    <cellStyle name="Normal 2 2 2 5 2 3" xfId="17165"/>
    <cellStyle name="Normal 2 2 2 5 3" xfId="22003"/>
    <cellStyle name="Normal 2 2 2 5 4" xfId="12327"/>
    <cellStyle name="Normal 2 2 2 6" xfId="3861"/>
    <cellStyle name="Normal 2 2 2 6 2" xfId="8699"/>
    <cellStyle name="Normal 2 2 2 6 2 2" xfId="28051"/>
    <cellStyle name="Normal 2 2 2 6 2 3" xfId="18375"/>
    <cellStyle name="Normal 2 2 2 6 3" xfId="23213"/>
    <cellStyle name="Normal 2 2 2 6 4" xfId="13537"/>
    <cellStyle name="Normal 2 2 2 7" xfId="5069"/>
    <cellStyle name="Normal 2 2 2 7 2" xfId="24421"/>
    <cellStyle name="Normal 2 2 2 7 3" xfId="14745"/>
    <cellStyle name="Normal 2 2 2 8" xfId="19583"/>
    <cellStyle name="Normal 2 2 2 9" xfId="9907"/>
    <cellStyle name="Normal 2 2 3" xfId="433"/>
    <cellStyle name="Normal 2 2 3 2" xfId="1037"/>
    <cellStyle name="Normal 2 2 3 2 2" xfId="2247"/>
    <cellStyle name="Normal 2 2 3 2 2 2" xfId="7085"/>
    <cellStyle name="Normal 2 2 3 2 2 2 2" xfId="26437"/>
    <cellStyle name="Normal 2 2 3 2 2 2 3" xfId="16761"/>
    <cellStyle name="Normal 2 2 3 2 2 3" xfId="21599"/>
    <cellStyle name="Normal 2 2 3 2 2 4" xfId="11923"/>
    <cellStyle name="Normal 2 2 3 2 3" xfId="3457"/>
    <cellStyle name="Normal 2 2 3 2 3 2" xfId="8295"/>
    <cellStyle name="Normal 2 2 3 2 3 2 2" xfId="27647"/>
    <cellStyle name="Normal 2 2 3 2 3 2 3" xfId="17971"/>
    <cellStyle name="Normal 2 2 3 2 3 3" xfId="22809"/>
    <cellStyle name="Normal 2 2 3 2 3 4" xfId="13133"/>
    <cellStyle name="Normal 2 2 3 2 4" xfId="4666"/>
    <cellStyle name="Normal 2 2 3 2 4 2" xfId="9504"/>
    <cellStyle name="Normal 2 2 3 2 4 2 2" xfId="28856"/>
    <cellStyle name="Normal 2 2 3 2 4 2 3" xfId="19180"/>
    <cellStyle name="Normal 2 2 3 2 4 3" xfId="24018"/>
    <cellStyle name="Normal 2 2 3 2 4 4" xfId="14342"/>
    <cellStyle name="Normal 2 2 3 2 5" xfId="5875"/>
    <cellStyle name="Normal 2 2 3 2 5 2" xfId="25227"/>
    <cellStyle name="Normal 2 2 3 2 5 3" xfId="15551"/>
    <cellStyle name="Normal 2 2 3 2 6" xfId="20389"/>
    <cellStyle name="Normal 2 2 3 2 7" xfId="10713"/>
    <cellStyle name="Normal 2 2 3 3" xfId="1643"/>
    <cellStyle name="Normal 2 2 3 3 2" xfId="6481"/>
    <cellStyle name="Normal 2 2 3 3 2 2" xfId="25833"/>
    <cellStyle name="Normal 2 2 3 3 2 3" xfId="16157"/>
    <cellStyle name="Normal 2 2 3 3 3" xfId="20995"/>
    <cellStyle name="Normal 2 2 3 3 4" xfId="11319"/>
    <cellStyle name="Normal 2 2 3 4" xfId="2853"/>
    <cellStyle name="Normal 2 2 3 4 2" xfId="7691"/>
    <cellStyle name="Normal 2 2 3 4 2 2" xfId="27043"/>
    <cellStyle name="Normal 2 2 3 4 2 3" xfId="17367"/>
    <cellStyle name="Normal 2 2 3 4 3" xfId="22205"/>
    <cellStyle name="Normal 2 2 3 4 4" xfId="12529"/>
    <cellStyle name="Normal 2 2 3 5" xfId="4062"/>
    <cellStyle name="Normal 2 2 3 5 2" xfId="8900"/>
    <cellStyle name="Normal 2 2 3 5 2 2" xfId="28252"/>
    <cellStyle name="Normal 2 2 3 5 2 3" xfId="18576"/>
    <cellStyle name="Normal 2 2 3 5 3" xfId="23414"/>
    <cellStyle name="Normal 2 2 3 5 4" xfId="13738"/>
    <cellStyle name="Normal 2 2 3 6" xfId="5271"/>
    <cellStyle name="Normal 2 2 3 6 2" xfId="24623"/>
    <cellStyle name="Normal 2 2 3 6 3" xfId="14947"/>
    <cellStyle name="Normal 2 2 3 7" xfId="19785"/>
    <cellStyle name="Normal 2 2 3 8" xfId="10109"/>
    <cellStyle name="Normal 2 2 4" xfId="735"/>
    <cellStyle name="Normal 2 2 4 2" xfId="1945"/>
    <cellStyle name="Normal 2 2 4 2 2" xfId="6783"/>
    <cellStyle name="Normal 2 2 4 2 2 2" xfId="26135"/>
    <cellStyle name="Normal 2 2 4 2 2 3" xfId="16459"/>
    <cellStyle name="Normal 2 2 4 2 3" xfId="21297"/>
    <cellStyle name="Normal 2 2 4 2 4" xfId="11621"/>
    <cellStyle name="Normal 2 2 4 3" xfId="3155"/>
    <cellStyle name="Normal 2 2 4 3 2" xfId="7993"/>
    <cellStyle name="Normal 2 2 4 3 2 2" xfId="27345"/>
    <cellStyle name="Normal 2 2 4 3 2 3" xfId="17669"/>
    <cellStyle name="Normal 2 2 4 3 3" xfId="22507"/>
    <cellStyle name="Normal 2 2 4 3 4" xfId="12831"/>
    <cellStyle name="Normal 2 2 4 4" xfId="4364"/>
    <cellStyle name="Normal 2 2 4 4 2" xfId="9202"/>
    <cellStyle name="Normal 2 2 4 4 2 2" xfId="28554"/>
    <cellStyle name="Normal 2 2 4 4 2 3" xfId="18878"/>
    <cellStyle name="Normal 2 2 4 4 3" xfId="23716"/>
    <cellStyle name="Normal 2 2 4 4 4" xfId="14040"/>
    <cellStyle name="Normal 2 2 4 5" xfId="5573"/>
    <cellStyle name="Normal 2 2 4 5 2" xfId="24925"/>
    <cellStyle name="Normal 2 2 4 5 3" xfId="15249"/>
    <cellStyle name="Normal 2 2 4 6" xfId="20087"/>
    <cellStyle name="Normal 2 2 4 7" xfId="10411"/>
    <cellStyle name="Normal 2 2 5" xfId="1341"/>
    <cellStyle name="Normal 2 2 5 2" xfId="6179"/>
    <cellStyle name="Normal 2 2 5 2 2" xfId="25531"/>
    <cellStyle name="Normal 2 2 5 2 3" xfId="15855"/>
    <cellStyle name="Normal 2 2 5 3" xfId="20693"/>
    <cellStyle name="Normal 2 2 5 4" xfId="11017"/>
    <cellStyle name="Normal 2 2 6" xfId="2551"/>
    <cellStyle name="Normal 2 2 6 2" xfId="7389"/>
    <cellStyle name="Normal 2 2 6 2 2" xfId="26741"/>
    <cellStyle name="Normal 2 2 6 2 3" xfId="17065"/>
    <cellStyle name="Normal 2 2 6 3" xfId="21903"/>
    <cellStyle name="Normal 2 2 6 4" xfId="12227"/>
    <cellStyle name="Normal 2 2 7" xfId="3761"/>
    <cellStyle name="Normal 2 2 7 2" xfId="8599"/>
    <cellStyle name="Normal 2 2 7 2 2" xfId="27951"/>
    <cellStyle name="Normal 2 2 7 2 3" xfId="18275"/>
    <cellStyle name="Normal 2 2 7 3" xfId="23113"/>
    <cellStyle name="Normal 2 2 7 4" xfId="13437"/>
    <cellStyle name="Normal 2 2 8" xfId="4969"/>
    <cellStyle name="Normal 2 2 8 2" xfId="24321"/>
    <cellStyle name="Normal 2 2 8 3" xfId="14645"/>
    <cellStyle name="Normal 2 2 9" xfId="19483"/>
    <cellStyle name="Normal 2 3" xfId="163"/>
    <cellStyle name="Normal 2 3 2" xfId="483"/>
    <cellStyle name="Normal 2 3 2 2" xfId="1087"/>
    <cellStyle name="Normal 2 3 2 2 2" xfId="2297"/>
    <cellStyle name="Normal 2 3 2 2 2 2" xfId="7135"/>
    <cellStyle name="Normal 2 3 2 2 2 2 2" xfId="26487"/>
    <cellStyle name="Normal 2 3 2 2 2 2 3" xfId="16811"/>
    <cellStyle name="Normal 2 3 2 2 2 3" xfId="21649"/>
    <cellStyle name="Normal 2 3 2 2 2 4" xfId="11973"/>
    <cellStyle name="Normal 2 3 2 2 3" xfId="3507"/>
    <cellStyle name="Normal 2 3 2 2 3 2" xfId="8345"/>
    <cellStyle name="Normal 2 3 2 2 3 2 2" xfId="27697"/>
    <cellStyle name="Normal 2 3 2 2 3 2 3" xfId="18021"/>
    <cellStyle name="Normal 2 3 2 2 3 3" xfId="22859"/>
    <cellStyle name="Normal 2 3 2 2 3 4" xfId="13183"/>
    <cellStyle name="Normal 2 3 2 2 4" xfId="4716"/>
    <cellStyle name="Normal 2 3 2 2 4 2" xfId="9554"/>
    <cellStyle name="Normal 2 3 2 2 4 2 2" xfId="28906"/>
    <cellStyle name="Normal 2 3 2 2 4 2 3" xfId="19230"/>
    <cellStyle name="Normal 2 3 2 2 4 3" xfId="24068"/>
    <cellStyle name="Normal 2 3 2 2 4 4" xfId="14392"/>
    <cellStyle name="Normal 2 3 2 2 5" xfId="5925"/>
    <cellStyle name="Normal 2 3 2 2 5 2" xfId="25277"/>
    <cellStyle name="Normal 2 3 2 2 5 3" xfId="15601"/>
    <cellStyle name="Normal 2 3 2 2 6" xfId="20439"/>
    <cellStyle name="Normal 2 3 2 2 7" xfId="10763"/>
    <cellStyle name="Normal 2 3 2 3" xfId="1693"/>
    <cellStyle name="Normal 2 3 2 3 2" xfId="6531"/>
    <cellStyle name="Normal 2 3 2 3 2 2" xfId="25883"/>
    <cellStyle name="Normal 2 3 2 3 2 3" xfId="16207"/>
    <cellStyle name="Normal 2 3 2 3 3" xfId="21045"/>
    <cellStyle name="Normal 2 3 2 3 4" xfId="11369"/>
    <cellStyle name="Normal 2 3 2 4" xfId="2903"/>
    <cellStyle name="Normal 2 3 2 4 2" xfId="7741"/>
    <cellStyle name="Normal 2 3 2 4 2 2" xfId="27093"/>
    <cellStyle name="Normal 2 3 2 4 2 3" xfId="17417"/>
    <cellStyle name="Normal 2 3 2 4 3" xfId="22255"/>
    <cellStyle name="Normal 2 3 2 4 4" xfId="12579"/>
    <cellStyle name="Normal 2 3 2 5" xfId="4112"/>
    <cellStyle name="Normal 2 3 2 5 2" xfId="8950"/>
    <cellStyle name="Normal 2 3 2 5 2 2" xfId="28302"/>
    <cellStyle name="Normal 2 3 2 5 2 3" xfId="18626"/>
    <cellStyle name="Normal 2 3 2 5 3" xfId="23464"/>
    <cellStyle name="Normal 2 3 2 5 4" xfId="13788"/>
    <cellStyle name="Normal 2 3 2 6" xfId="5321"/>
    <cellStyle name="Normal 2 3 2 6 2" xfId="24673"/>
    <cellStyle name="Normal 2 3 2 6 3" xfId="14997"/>
    <cellStyle name="Normal 2 3 2 7" xfId="19835"/>
    <cellStyle name="Normal 2 3 2 8" xfId="10159"/>
    <cellStyle name="Normal 2 3 3" xfId="785"/>
    <cellStyle name="Normal 2 3 3 2" xfId="1995"/>
    <cellStyle name="Normal 2 3 3 2 2" xfId="6833"/>
    <cellStyle name="Normal 2 3 3 2 2 2" xfId="26185"/>
    <cellStyle name="Normal 2 3 3 2 2 3" xfId="16509"/>
    <cellStyle name="Normal 2 3 3 2 3" xfId="21347"/>
    <cellStyle name="Normal 2 3 3 2 4" xfId="11671"/>
    <cellStyle name="Normal 2 3 3 3" xfId="3205"/>
    <cellStyle name="Normal 2 3 3 3 2" xfId="8043"/>
    <cellStyle name="Normal 2 3 3 3 2 2" xfId="27395"/>
    <cellStyle name="Normal 2 3 3 3 2 3" xfId="17719"/>
    <cellStyle name="Normal 2 3 3 3 3" xfId="22557"/>
    <cellStyle name="Normal 2 3 3 3 4" xfId="12881"/>
    <cellStyle name="Normal 2 3 3 4" xfId="4414"/>
    <cellStyle name="Normal 2 3 3 4 2" xfId="9252"/>
    <cellStyle name="Normal 2 3 3 4 2 2" xfId="28604"/>
    <cellStyle name="Normal 2 3 3 4 2 3" xfId="18928"/>
    <cellStyle name="Normal 2 3 3 4 3" xfId="23766"/>
    <cellStyle name="Normal 2 3 3 4 4" xfId="14090"/>
    <cellStyle name="Normal 2 3 3 5" xfId="5623"/>
    <cellStyle name="Normal 2 3 3 5 2" xfId="24975"/>
    <cellStyle name="Normal 2 3 3 5 3" xfId="15299"/>
    <cellStyle name="Normal 2 3 3 6" xfId="20137"/>
    <cellStyle name="Normal 2 3 3 7" xfId="10461"/>
    <cellStyle name="Normal 2 3 4" xfId="1391"/>
    <cellStyle name="Normal 2 3 4 2" xfId="6229"/>
    <cellStyle name="Normal 2 3 4 2 2" xfId="25581"/>
    <cellStyle name="Normal 2 3 4 2 3" xfId="15905"/>
    <cellStyle name="Normal 2 3 4 3" xfId="20743"/>
    <cellStyle name="Normal 2 3 4 4" xfId="11067"/>
    <cellStyle name="Normal 2 3 5" xfId="2601"/>
    <cellStyle name="Normal 2 3 5 2" xfId="7439"/>
    <cellStyle name="Normal 2 3 5 2 2" xfId="26791"/>
    <cellStyle name="Normal 2 3 5 2 3" xfId="17115"/>
    <cellStyle name="Normal 2 3 5 3" xfId="21953"/>
    <cellStyle name="Normal 2 3 5 4" xfId="12277"/>
    <cellStyle name="Normal 2 3 6" xfId="3811"/>
    <cellStyle name="Normal 2 3 6 2" xfId="8649"/>
    <cellStyle name="Normal 2 3 6 2 2" xfId="28001"/>
    <cellStyle name="Normal 2 3 6 2 3" xfId="18325"/>
    <cellStyle name="Normal 2 3 6 3" xfId="23163"/>
    <cellStyle name="Normal 2 3 6 4" xfId="13487"/>
    <cellStyle name="Normal 2 3 7" xfId="5019"/>
    <cellStyle name="Normal 2 3 7 2" xfId="24371"/>
    <cellStyle name="Normal 2 3 7 3" xfId="14695"/>
    <cellStyle name="Normal 2 3 8" xfId="19533"/>
    <cellStyle name="Normal 2 3 9" xfId="9857"/>
    <cellStyle name="Normal 2 4" xfId="279"/>
    <cellStyle name="Normal 2 4 2" xfId="583"/>
    <cellStyle name="Normal 2 4 2 2" xfId="1187"/>
    <cellStyle name="Normal 2 4 2 2 2" xfId="2397"/>
    <cellStyle name="Normal 2 4 2 2 2 2" xfId="7235"/>
    <cellStyle name="Normal 2 4 2 2 2 2 2" xfId="26587"/>
    <cellStyle name="Normal 2 4 2 2 2 2 3" xfId="16911"/>
    <cellStyle name="Normal 2 4 2 2 2 3" xfId="21749"/>
    <cellStyle name="Normal 2 4 2 2 2 4" xfId="12073"/>
    <cellStyle name="Normal 2 4 2 2 3" xfId="3607"/>
    <cellStyle name="Normal 2 4 2 2 3 2" xfId="8445"/>
    <cellStyle name="Normal 2 4 2 2 3 2 2" xfId="27797"/>
    <cellStyle name="Normal 2 4 2 2 3 2 3" xfId="18121"/>
    <cellStyle name="Normal 2 4 2 2 3 3" xfId="22959"/>
    <cellStyle name="Normal 2 4 2 2 3 4" xfId="13283"/>
    <cellStyle name="Normal 2 4 2 2 4" xfId="4816"/>
    <cellStyle name="Normal 2 4 2 2 4 2" xfId="9654"/>
    <cellStyle name="Normal 2 4 2 2 4 2 2" xfId="29006"/>
    <cellStyle name="Normal 2 4 2 2 4 2 3" xfId="19330"/>
    <cellStyle name="Normal 2 4 2 2 4 3" xfId="24168"/>
    <cellStyle name="Normal 2 4 2 2 4 4" xfId="14492"/>
    <cellStyle name="Normal 2 4 2 2 5" xfId="6025"/>
    <cellStyle name="Normal 2 4 2 2 5 2" xfId="25377"/>
    <cellStyle name="Normal 2 4 2 2 5 3" xfId="15701"/>
    <cellStyle name="Normal 2 4 2 2 6" xfId="20539"/>
    <cellStyle name="Normal 2 4 2 2 7" xfId="10863"/>
    <cellStyle name="Normal 2 4 2 3" xfId="1793"/>
    <cellStyle name="Normal 2 4 2 3 2" xfId="6631"/>
    <cellStyle name="Normal 2 4 2 3 2 2" xfId="25983"/>
    <cellStyle name="Normal 2 4 2 3 2 3" xfId="16307"/>
    <cellStyle name="Normal 2 4 2 3 3" xfId="21145"/>
    <cellStyle name="Normal 2 4 2 3 4" xfId="11469"/>
    <cellStyle name="Normal 2 4 2 4" xfId="3003"/>
    <cellStyle name="Normal 2 4 2 4 2" xfId="7841"/>
    <cellStyle name="Normal 2 4 2 4 2 2" xfId="27193"/>
    <cellStyle name="Normal 2 4 2 4 2 3" xfId="17517"/>
    <cellStyle name="Normal 2 4 2 4 3" xfId="22355"/>
    <cellStyle name="Normal 2 4 2 4 4" xfId="12679"/>
    <cellStyle name="Normal 2 4 2 5" xfId="4212"/>
    <cellStyle name="Normal 2 4 2 5 2" xfId="9050"/>
    <cellStyle name="Normal 2 4 2 5 2 2" xfId="28402"/>
    <cellStyle name="Normal 2 4 2 5 2 3" xfId="18726"/>
    <cellStyle name="Normal 2 4 2 5 3" xfId="23564"/>
    <cellStyle name="Normal 2 4 2 5 4" xfId="13888"/>
    <cellStyle name="Normal 2 4 2 6" xfId="5421"/>
    <cellStyle name="Normal 2 4 2 6 2" xfId="24773"/>
    <cellStyle name="Normal 2 4 2 6 3" xfId="15097"/>
    <cellStyle name="Normal 2 4 2 7" xfId="19935"/>
    <cellStyle name="Normal 2 4 2 8" xfId="10259"/>
    <cellStyle name="Normal 2 4 3" xfId="885"/>
    <cellStyle name="Normal 2 4 3 2" xfId="2095"/>
    <cellStyle name="Normal 2 4 3 2 2" xfId="6933"/>
    <cellStyle name="Normal 2 4 3 2 2 2" xfId="26285"/>
    <cellStyle name="Normal 2 4 3 2 2 3" xfId="16609"/>
    <cellStyle name="Normal 2 4 3 2 3" xfId="21447"/>
    <cellStyle name="Normal 2 4 3 2 4" xfId="11771"/>
    <cellStyle name="Normal 2 4 3 3" xfId="3305"/>
    <cellStyle name="Normal 2 4 3 3 2" xfId="8143"/>
    <cellStyle name="Normal 2 4 3 3 2 2" xfId="27495"/>
    <cellStyle name="Normal 2 4 3 3 2 3" xfId="17819"/>
    <cellStyle name="Normal 2 4 3 3 3" xfId="22657"/>
    <cellStyle name="Normal 2 4 3 3 4" xfId="12981"/>
    <cellStyle name="Normal 2 4 3 4" xfId="4514"/>
    <cellStyle name="Normal 2 4 3 4 2" xfId="9352"/>
    <cellStyle name="Normal 2 4 3 4 2 2" xfId="28704"/>
    <cellStyle name="Normal 2 4 3 4 2 3" xfId="19028"/>
    <cellStyle name="Normal 2 4 3 4 3" xfId="23866"/>
    <cellStyle name="Normal 2 4 3 4 4" xfId="14190"/>
    <cellStyle name="Normal 2 4 3 5" xfId="5723"/>
    <cellStyle name="Normal 2 4 3 5 2" xfId="25075"/>
    <cellStyle name="Normal 2 4 3 5 3" xfId="15399"/>
    <cellStyle name="Normal 2 4 3 6" xfId="20237"/>
    <cellStyle name="Normal 2 4 3 7" xfId="10561"/>
    <cellStyle name="Normal 2 4 4" xfId="1491"/>
    <cellStyle name="Normal 2 4 4 2" xfId="6329"/>
    <cellStyle name="Normal 2 4 4 2 2" xfId="25681"/>
    <cellStyle name="Normal 2 4 4 2 3" xfId="16005"/>
    <cellStyle name="Normal 2 4 4 3" xfId="20843"/>
    <cellStyle name="Normal 2 4 4 4" xfId="11167"/>
    <cellStyle name="Normal 2 4 5" xfId="2701"/>
    <cellStyle name="Normal 2 4 5 2" xfId="7539"/>
    <cellStyle name="Normal 2 4 5 2 2" xfId="26891"/>
    <cellStyle name="Normal 2 4 5 2 3" xfId="17215"/>
    <cellStyle name="Normal 2 4 5 3" xfId="22053"/>
    <cellStyle name="Normal 2 4 5 4" xfId="12377"/>
    <cellStyle name="Normal 2 4 6" xfId="3911"/>
    <cellStyle name="Normal 2 4 6 2" xfId="8749"/>
    <cellStyle name="Normal 2 4 6 2 2" xfId="28101"/>
    <cellStyle name="Normal 2 4 6 2 3" xfId="18425"/>
    <cellStyle name="Normal 2 4 6 3" xfId="23263"/>
    <cellStyle name="Normal 2 4 6 4" xfId="13587"/>
    <cellStyle name="Normal 2 4 7" xfId="5119"/>
    <cellStyle name="Normal 2 4 7 2" xfId="24471"/>
    <cellStyle name="Normal 2 4 7 3" xfId="14795"/>
    <cellStyle name="Normal 2 4 8" xfId="19633"/>
    <cellStyle name="Normal 2 4 9" xfId="9957"/>
    <cellStyle name="Normal 2 5" xfId="332"/>
    <cellStyle name="Normal 2 5 2" xfId="635"/>
    <cellStyle name="Normal 2 5 2 2" xfId="1239"/>
    <cellStyle name="Normal 2 5 2 2 2" xfId="2449"/>
    <cellStyle name="Normal 2 5 2 2 2 2" xfId="7287"/>
    <cellStyle name="Normal 2 5 2 2 2 2 2" xfId="26639"/>
    <cellStyle name="Normal 2 5 2 2 2 2 3" xfId="16963"/>
    <cellStyle name="Normal 2 5 2 2 2 3" xfId="21801"/>
    <cellStyle name="Normal 2 5 2 2 2 4" xfId="12125"/>
    <cellStyle name="Normal 2 5 2 2 3" xfId="3659"/>
    <cellStyle name="Normal 2 5 2 2 3 2" xfId="8497"/>
    <cellStyle name="Normal 2 5 2 2 3 2 2" xfId="27849"/>
    <cellStyle name="Normal 2 5 2 2 3 2 3" xfId="18173"/>
    <cellStyle name="Normal 2 5 2 2 3 3" xfId="23011"/>
    <cellStyle name="Normal 2 5 2 2 3 4" xfId="13335"/>
    <cellStyle name="Normal 2 5 2 2 4" xfId="4868"/>
    <cellStyle name="Normal 2 5 2 2 4 2" xfId="9706"/>
    <cellStyle name="Normal 2 5 2 2 4 2 2" xfId="29058"/>
    <cellStyle name="Normal 2 5 2 2 4 2 3" xfId="19382"/>
    <cellStyle name="Normal 2 5 2 2 4 3" xfId="24220"/>
    <cellStyle name="Normal 2 5 2 2 4 4" xfId="14544"/>
    <cellStyle name="Normal 2 5 2 2 5" xfId="6077"/>
    <cellStyle name="Normal 2 5 2 2 5 2" xfId="25429"/>
    <cellStyle name="Normal 2 5 2 2 5 3" xfId="15753"/>
    <cellStyle name="Normal 2 5 2 2 6" xfId="20591"/>
    <cellStyle name="Normal 2 5 2 2 7" xfId="10915"/>
    <cellStyle name="Normal 2 5 2 3" xfId="1845"/>
    <cellStyle name="Normal 2 5 2 3 2" xfId="6683"/>
    <cellStyle name="Normal 2 5 2 3 2 2" xfId="26035"/>
    <cellStyle name="Normal 2 5 2 3 2 3" xfId="16359"/>
    <cellStyle name="Normal 2 5 2 3 3" xfId="21197"/>
    <cellStyle name="Normal 2 5 2 3 4" xfId="11521"/>
    <cellStyle name="Normal 2 5 2 4" xfId="3055"/>
    <cellStyle name="Normal 2 5 2 4 2" xfId="7893"/>
    <cellStyle name="Normal 2 5 2 4 2 2" xfId="27245"/>
    <cellStyle name="Normal 2 5 2 4 2 3" xfId="17569"/>
    <cellStyle name="Normal 2 5 2 4 3" xfId="22407"/>
    <cellStyle name="Normal 2 5 2 4 4" xfId="12731"/>
    <cellStyle name="Normal 2 5 2 5" xfId="4264"/>
    <cellStyle name="Normal 2 5 2 5 2" xfId="9102"/>
    <cellStyle name="Normal 2 5 2 5 2 2" xfId="28454"/>
    <cellStyle name="Normal 2 5 2 5 2 3" xfId="18778"/>
    <cellStyle name="Normal 2 5 2 5 3" xfId="23616"/>
    <cellStyle name="Normal 2 5 2 5 4" xfId="13940"/>
    <cellStyle name="Normal 2 5 2 6" xfId="5473"/>
    <cellStyle name="Normal 2 5 2 6 2" xfId="24825"/>
    <cellStyle name="Normal 2 5 2 6 3" xfId="15149"/>
    <cellStyle name="Normal 2 5 2 7" xfId="19987"/>
    <cellStyle name="Normal 2 5 2 8" xfId="10311"/>
    <cellStyle name="Normal 2 5 3" xfId="937"/>
    <cellStyle name="Normal 2 5 3 2" xfId="2147"/>
    <cellStyle name="Normal 2 5 3 2 2" xfId="6985"/>
    <cellStyle name="Normal 2 5 3 2 2 2" xfId="26337"/>
    <cellStyle name="Normal 2 5 3 2 2 3" xfId="16661"/>
    <cellStyle name="Normal 2 5 3 2 3" xfId="21499"/>
    <cellStyle name="Normal 2 5 3 2 4" xfId="11823"/>
    <cellStyle name="Normal 2 5 3 3" xfId="3357"/>
    <cellStyle name="Normal 2 5 3 3 2" xfId="8195"/>
    <cellStyle name="Normal 2 5 3 3 2 2" xfId="27547"/>
    <cellStyle name="Normal 2 5 3 3 2 3" xfId="17871"/>
    <cellStyle name="Normal 2 5 3 3 3" xfId="22709"/>
    <cellStyle name="Normal 2 5 3 3 4" xfId="13033"/>
    <cellStyle name="Normal 2 5 3 4" xfId="4566"/>
    <cellStyle name="Normal 2 5 3 4 2" xfId="9404"/>
    <cellStyle name="Normal 2 5 3 4 2 2" xfId="28756"/>
    <cellStyle name="Normal 2 5 3 4 2 3" xfId="19080"/>
    <cellStyle name="Normal 2 5 3 4 3" xfId="23918"/>
    <cellStyle name="Normal 2 5 3 4 4" xfId="14242"/>
    <cellStyle name="Normal 2 5 3 5" xfId="5775"/>
    <cellStyle name="Normal 2 5 3 5 2" xfId="25127"/>
    <cellStyle name="Normal 2 5 3 5 3" xfId="15451"/>
    <cellStyle name="Normal 2 5 3 6" xfId="20289"/>
    <cellStyle name="Normal 2 5 3 7" xfId="10613"/>
    <cellStyle name="Normal 2 5 4" xfId="1543"/>
    <cellStyle name="Normal 2 5 4 2" xfId="6381"/>
    <cellStyle name="Normal 2 5 4 2 2" xfId="25733"/>
    <cellStyle name="Normal 2 5 4 2 3" xfId="16057"/>
    <cellStyle name="Normal 2 5 4 3" xfId="20895"/>
    <cellStyle name="Normal 2 5 4 4" xfId="11219"/>
    <cellStyle name="Normal 2 5 5" xfId="2753"/>
    <cellStyle name="Normal 2 5 5 2" xfId="7591"/>
    <cellStyle name="Normal 2 5 5 2 2" xfId="26943"/>
    <cellStyle name="Normal 2 5 5 2 3" xfId="17267"/>
    <cellStyle name="Normal 2 5 5 3" xfId="22105"/>
    <cellStyle name="Normal 2 5 5 4" xfId="12429"/>
    <cellStyle name="Normal 2 5 6" xfId="3962"/>
    <cellStyle name="Normal 2 5 6 2" xfId="8800"/>
    <cellStyle name="Normal 2 5 6 2 2" xfId="28152"/>
    <cellStyle name="Normal 2 5 6 2 3" xfId="18476"/>
    <cellStyle name="Normal 2 5 6 3" xfId="23314"/>
    <cellStyle name="Normal 2 5 6 4" xfId="13638"/>
    <cellStyle name="Normal 2 5 7" xfId="5171"/>
    <cellStyle name="Normal 2 5 7 2" xfId="24523"/>
    <cellStyle name="Normal 2 5 7 3" xfId="14847"/>
    <cellStyle name="Normal 2 5 8" xfId="19685"/>
    <cellStyle name="Normal 2 5 9" xfId="10009"/>
    <cellStyle name="Normal 2 6" xfId="383"/>
    <cellStyle name="Normal 2 6 2" xfId="987"/>
    <cellStyle name="Normal 2 6 2 2" xfId="2197"/>
    <cellStyle name="Normal 2 6 2 2 2" xfId="7035"/>
    <cellStyle name="Normal 2 6 2 2 2 2" xfId="26387"/>
    <cellStyle name="Normal 2 6 2 2 2 3" xfId="16711"/>
    <cellStyle name="Normal 2 6 2 2 3" xfId="21549"/>
    <cellStyle name="Normal 2 6 2 2 4" xfId="11873"/>
    <cellStyle name="Normal 2 6 2 3" xfId="3407"/>
    <cellStyle name="Normal 2 6 2 3 2" xfId="8245"/>
    <cellStyle name="Normal 2 6 2 3 2 2" xfId="27597"/>
    <cellStyle name="Normal 2 6 2 3 2 3" xfId="17921"/>
    <cellStyle name="Normal 2 6 2 3 3" xfId="22759"/>
    <cellStyle name="Normal 2 6 2 3 4" xfId="13083"/>
    <cellStyle name="Normal 2 6 2 4" xfId="4616"/>
    <cellStyle name="Normal 2 6 2 4 2" xfId="9454"/>
    <cellStyle name="Normal 2 6 2 4 2 2" xfId="28806"/>
    <cellStyle name="Normal 2 6 2 4 2 3" xfId="19130"/>
    <cellStyle name="Normal 2 6 2 4 3" xfId="23968"/>
    <cellStyle name="Normal 2 6 2 4 4" xfId="14292"/>
    <cellStyle name="Normal 2 6 2 5" xfId="5825"/>
    <cellStyle name="Normal 2 6 2 5 2" xfId="25177"/>
    <cellStyle name="Normal 2 6 2 5 3" xfId="15501"/>
    <cellStyle name="Normal 2 6 2 6" xfId="20339"/>
    <cellStyle name="Normal 2 6 2 7" xfId="10663"/>
    <cellStyle name="Normal 2 6 3" xfId="1593"/>
    <cellStyle name="Normal 2 6 3 2" xfId="6431"/>
    <cellStyle name="Normal 2 6 3 2 2" xfId="25783"/>
    <cellStyle name="Normal 2 6 3 2 3" xfId="16107"/>
    <cellStyle name="Normal 2 6 3 3" xfId="20945"/>
    <cellStyle name="Normal 2 6 3 4" xfId="11269"/>
    <cellStyle name="Normal 2 6 4" xfId="2803"/>
    <cellStyle name="Normal 2 6 4 2" xfId="7641"/>
    <cellStyle name="Normal 2 6 4 2 2" xfId="26993"/>
    <cellStyle name="Normal 2 6 4 2 3" xfId="17317"/>
    <cellStyle name="Normal 2 6 4 3" xfId="22155"/>
    <cellStyle name="Normal 2 6 4 4" xfId="12479"/>
    <cellStyle name="Normal 2 6 5" xfId="4012"/>
    <cellStyle name="Normal 2 6 5 2" xfId="8850"/>
    <cellStyle name="Normal 2 6 5 2 2" xfId="28202"/>
    <cellStyle name="Normal 2 6 5 2 3" xfId="18526"/>
    <cellStyle name="Normal 2 6 5 3" xfId="23364"/>
    <cellStyle name="Normal 2 6 5 4" xfId="13688"/>
    <cellStyle name="Normal 2 6 6" xfId="5221"/>
    <cellStyle name="Normal 2 6 6 2" xfId="24573"/>
    <cellStyle name="Normal 2 6 6 3" xfId="14897"/>
    <cellStyle name="Normal 2 6 7" xfId="19735"/>
    <cellStyle name="Normal 2 6 8" xfId="10059"/>
    <cellStyle name="Normal 2 7" xfId="685"/>
    <cellStyle name="Normal 2 7 2" xfId="1895"/>
    <cellStyle name="Normal 2 7 2 2" xfId="6733"/>
    <cellStyle name="Normal 2 7 2 2 2" xfId="26085"/>
    <cellStyle name="Normal 2 7 2 2 3" xfId="16409"/>
    <cellStyle name="Normal 2 7 2 3" xfId="21247"/>
    <cellStyle name="Normal 2 7 2 4" xfId="11571"/>
    <cellStyle name="Normal 2 7 3" xfId="3105"/>
    <cellStyle name="Normal 2 7 3 2" xfId="7943"/>
    <cellStyle name="Normal 2 7 3 2 2" xfId="27295"/>
    <cellStyle name="Normal 2 7 3 2 3" xfId="17619"/>
    <cellStyle name="Normal 2 7 3 3" xfId="22457"/>
    <cellStyle name="Normal 2 7 3 4" xfId="12781"/>
    <cellStyle name="Normal 2 7 4" xfId="4314"/>
    <cellStyle name="Normal 2 7 4 2" xfId="9152"/>
    <cellStyle name="Normal 2 7 4 2 2" xfId="28504"/>
    <cellStyle name="Normal 2 7 4 2 3" xfId="18828"/>
    <cellStyle name="Normal 2 7 4 3" xfId="23666"/>
    <cellStyle name="Normal 2 7 4 4" xfId="13990"/>
    <cellStyle name="Normal 2 7 5" xfId="5523"/>
    <cellStyle name="Normal 2 7 5 2" xfId="24875"/>
    <cellStyle name="Normal 2 7 5 3" xfId="15199"/>
    <cellStyle name="Normal 2 7 6" xfId="20037"/>
    <cellStyle name="Normal 2 7 7" xfId="10361"/>
    <cellStyle name="Normal 2 8" xfId="1291"/>
    <cellStyle name="Normal 2 8 2" xfId="6129"/>
    <cellStyle name="Normal 2 8 2 2" xfId="25481"/>
    <cellStyle name="Normal 2 8 2 3" xfId="15805"/>
    <cellStyle name="Normal 2 8 3" xfId="20643"/>
    <cellStyle name="Normal 2 8 4" xfId="10967"/>
    <cellStyle name="Normal 2 9" xfId="2501"/>
    <cellStyle name="Normal 2 9 2" xfId="7339"/>
    <cellStyle name="Normal 2 9 2 2" xfId="26691"/>
    <cellStyle name="Normal 2 9 2 3" xfId="17015"/>
    <cellStyle name="Normal 2 9 3" xfId="21853"/>
    <cellStyle name="Normal 2 9 4" xfId="12177"/>
    <cellStyle name="Normalno 10" xfId="110"/>
    <cellStyle name="Normalno 11" xfId="114"/>
    <cellStyle name="Normalno 12" xfId="115"/>
    <cellStyle name="Normalno 13" xfId="116"/>
    <cellStyle name="Normalno 14" xfId="117"/>
    <cellStyle name="Normalno 15" xfId="140"/>
    <cellStyle name="Normalno 16" xfId="228"/>
    <cellStyle name="Normalno 17" xfId="221"/>
    <cellStyle name="Normalno 18" xfId="222"/>
    <cellStyle name="Normalno 19" xfId="231"/>
    <cellStyle name="Normalno 2" xfId="3"/>
    <cellStyle name="Normalno 2 10" xfId="290"/>
    <cellStyle name="Normalno 2 10 2" xfId="593"/>
    <cellStyle name="Normalno 2 10 2 2" xfId="1197"/>
    <cellStyle name="Normalno 2 10 2 2 2" xfId="2407"/>
    <cellStyle name="Normalno 2 10 2 2 2 2" xfId="7245"/>
    <cellStyle name="Normalno 2 10 2 2 2 2 2" xfId="26597"/>
    <cellStyle name="Normalno 2 10 2 2 2 2 3" xfId="16921"/>
    <cellStyle name="Normalno 2 10 2 2 2 3" xfId="21759"/>
    <cellStyle name="Normalno 2 10 2 2 2 4" xfId="12083"/>
    <cellStyle name="Normalno 2 10 2 2 3" xfId="3617"/>
    <cellStyle name="Normalno 2 10 2 2 3 2" xfId="8455"/>
    <cellStyle name="Normalno 2 10 2 2 3 2 2" xfId="27807"/>
    <cellStyle name="Normalno 2 10 2 2 3 2 3" xfId="18131"/>
    <cellStyle name="Normalno 2 10 2 2 3 3" xfId="22969"/>
    <cellStyle name="Normalno 2 10 2 2 3 4" xfId="13293"/>
    <cellStyle name="Normalno 2 10 2 2 4" xfId="4826"/>
    <cellStyle name="Normalno 2 10 2 2 4 2" xfId="9664"/>
    <cellStyle name="Normalno 2 10 2 2 4 2 2" xfId="29016"/>
    <cellStyle name="Normalno 2 10 2 2 4 2 3" xfId="19340"/>
    <cellStyle name="Normalno 2 10 2 2 4 3" xfId="24178"/>
    <cellStyle name="Normalno 2 10 2 2 4 4" xfId="14502"/>
    <cellStyle name="Normalno 2 10 2 2 5" xfId="6035"/>
    <cellStyle name="Normalno 2 10 2 2 5 2" xfId="25387"/>
    <cellStyle name="Normalno 2 10 2 2 5 3" xfId="15711"/>
    <cellStyle name="Normalno 2 10 2 2 6" xfId="20549"/>
    <cellStyle name="Normalno 2 10 2 2 7" xfId="10873"/>
    <cellStyle name="Normalno 2 10 2 3" xfId="1803"/>
    <cellStyle name="Normalno 2 10 2 3 2" xfId="6641"/>
    <cellStyle name="Normalno 2 10 2 3 2 2" xfId="25993"/>
    <cellStyle name="Normalno 2 10 2 3 2 3" xfId="16317"/>
    <cellStyle name="Normalno 2 10 2 3 3" xfId="21155"/>
    <cellStyle name="Normalno 2 10 2 3 4" xfId="11479"/>
    <cellStyle name="Normalno 2 10 2 4" xfId="3013"/>
    <cellStyle name="Normalno 2 10 2 4 2" xfId="7851"/>
    <cellStyle name="Normalno 2 10 2 4 2 2" xfId="27203"/>
    <cellStyle name="Normalno 2 10 2 4 2 3" xfId="17527"/>
    <cellStyle name="Normalno 2 10 2 4 3" xfId="22365"/>
    <cellStyle name="Normalno 2 10 2 4 4" xfId="12689"/>
    <cellStyle name="Normalno 2 10 2 5" xfId="4222"/>
    <cellStyle name="Normalno 2 10 2 5 2" xfId="9060"/>
    <cellStyle name="Normalno 2 10 2 5 2 2" xfId="28412"/>
    <cellStyle name="Normalno 2 10 2 5 2 3" xfId="18736"/>
    <cellStyle name="Normalno 2 10 2 5 3" xfId="23574"/>
    <cellStyle name="Normalno 2 10 2 5 4" xfId="13898"/>
    <cellStyle name="Normalno 2 10 2 6" xfId="5431"/>
    <cellStyle name="Normalno 2 10 2 6 2" xfId="24783"/>
    <cellStyle name="Normalno 2 10 2 6 3" xfId="15107"/>
    <cellStyle name="Normalno 2 10 2 7" xfId="19945"/>
    <cellStyle name="Normalno 2 10 2 8" xfId="10269"/>
    <cellStyle name="Normalno 2 10 3" xfId="895"/>
    <cellStyle name="Normalno 2 10 3 2" xfId="2105"/>
    <cellStyle name="Normalno 2 10 3 2 2" xfId="6943"/>
    <cellStyle name="Normalno 2 10 3 2 2 2" xfId="26295"/>
    <cellStyle name="Normalno 2 10 3 2 2 3" xfId="16619"/>
    <cellStyle name="Normalno 2 10 3 2 3" xfId="21457"/>
    <cellStyle name="Normalno 2 10 3 2 4" xfId="11781"/>
    <cellStyle name="Normalno 2 10 3 3" xfId="3315"/>
    <cellStyle name="Normalno 2 10 3 3 2" xfId="8153"/>
    <cellStyle name="Normalno 2 10 3 3 2 2" xfId="27505"/>
    <cellStyle name="Normalno 2 10 3 3 2 3" xfId="17829"/>
    <cellStyle name="Normalno 2 10 3 3 3" xfId="22667"/>
    <cellStyle name="Normalno 2 10 3 3 4" xfId="12991"/>
    <cellStyle name="Normalno 2 10 3 4" xfId="4524"/>
    <cellStyle name="Normalno 2 10 3 4 2" xfId="9362"/>
    <cellStyle name="Normalno 2 10 3 4 2 2" xfId="28714"/>
    <cellStyle name="Normalno 2 10 3 4 2 3" xfId="19038"/>
    <cellStyle name="Normalno 2 10 3 4 3" xfId="23876"/>
    <cellStyle name="Normalno 2 10 3 4 4" xfId="14200"/>
    <cellStyle name="Normalno 2 10 3 5" xfId="5733"/>
    <cellStyle name="Normalno 2 10 3 5 2" xfId="25085"/>
    <cellStyle name="Normalno 2 10 3 5 3" xfId="15409"/>
    <cellStyle name="Normalno 2 10 3 6" xfId="20247"/>
    <cellStyle name="Normalno 2 10 3 7" xfId="10571"/>
    <cellStyle name="Normalno 2 10 4" xfId="1501"/>
    <cellStyle name="Normalno 2 10 4 2" xfId="6339"/>
    <cellStyle name="Normalno 2 10 4 2 2" xfId="25691"/>
    <cellStyle name="Normalno 2 10 4 2 3" xfId="16015"/>
    <cellStyle name="Normalno 2 10 4 3" xfId="20853"/>
    <cellStyle name="Normalno 2 10 4 4" xfId="11177"/>
    <cellStyle name="Normalno 2 10 5" xfId="2711"/>
    <cellStyle name="Normalno 2 10 5 2" xfId="7549"/>
    <cellStyle name="Normalno 2 10 5 2 2" xfId="26901"/>
    <cellStyle name="Normalno 2 10 5 2 3" xfId="17225"/>
    <cellStyle name="Normalno 2 10 5 3" xfId="22063"/>
    <cellStyle name="Normalno 2 10 5 4" xfId="12387"/>
    <cellStyle name="Normalno 2 10 6" xfId="3920"/>
    <cellStyle name="Normalno 2 10 6 2" xfId="8758"/>
    <cellStyle name="Normalno 2 10 6 2 2" xfId="28110"/>
    <cellStyle name="Normalno 2 10 6 2 3" xfId="18434"/>
    <cellStyle name="Normalno 2 10 6 3" xfId="23272"/>
    <cellStyle name="Normalno 2 10 6 4" xfId="13596"/>
    <cellStyle name="Normalno 2 10 7" xfId="5129"/>
    <cellStyle name="Normalno 2 10 7 2" xfId="24481"/>
    <cellStyle name="Normalno 2 10 7 3" xfId="14805"/>
    <cellStyle name="Normalno 2 10 8" xfId="19643"/>
    <cellStyle name="Normalno 2 10 9" xfId="9967"/>
    <cellStyle name="Normalno 2 11" xfId="341"/>
    <cellStyle name="Normalno 2 11 2" xfId="945"/>
    <cellStyle name="Normalno 2 11 2 2" xfId="2155"/>
    <cellStyle name="Normalno 2 11 2 2 2" xfId="6993"/>
    <cellStyle name="Normalno 2 11 2 2 2 2" xfId="26345"/>
    <cellStyle name="Normalno 2 11 2 2 2 3" xfId="16669"/>
    <cellStyle name="Normalno 2 11 2 2 3" xfId="21507"/>
    <cellStyle name="Normalno 2 11 2 2 4" xfId="11831"/>
    <cellStyle name="Normalno 2 11 2 3" xfId="3365"/>
    <cellStyle name="Normalno 2 11 2 3 2" xfId="8203"/>
    <cellStyle name="Normalno 2 11 2 3 2 2" xfId="27555"/>
    <cellStyle name="Normalno 2 11 2 3 2 3" xfId="17879"/>
    <cellStyle name="Normalno 2 11 2 3 3" xfId="22717"/>
    <cellStyle name="Normalno 2 11 2 3 4" xfId="13041"/>
    <cellStyle name="Normalno 2 11 2 4" xfId="4574"/>
    <cellStyle name="Normalno 2 11 2 4 2" xfId="9412"/>
    <cellStyle name="Normalno 2 11 2 4 2 2" xfId="28764"/>
    <cellStyle name="Normalno 2 11 2 4 2 3" xfId="19088"/>
    <cellStyle name="Normalno 2 11 2 4 3" xfId="23926"/>
    <cellStyle name="Normalno 2 11 2 4 4" xfId="14250"/>
    <cellStyle name="Normalno 2 11 2 5" xfId="5783"/>
    <cellStyle name="Normalno 2 11 2 5 2" xfId="25135"/>
    <cellStyle name="Normalno 2 11 2 5 3" xfId="15459"/>
    <cellStyle name="Normalno 2 11 2 6" xfId="20297"/>
    <cellStyle name="Normalno 2 11 2 7" xfId="10621"/>
    <cellStyle name="Normalno 2 11 3" xfId="1551"/>
    <cellStyle name="Normalno 2 11 3 2" xfId="6389"/>
    <cellStyle name="Normalno 2 11 3 2 2" xfId="25741"/>
    <cellStyle name="Normalno 2 11 3 2 3" xfId="16065"/>
    <cellStyle name="Normalno 2 11 3 3" xfId="20903"/>
    <cellStyle name="Normalno 2 11 3 4" xfId="11227"/>
    <cellStyle name="Normalno 2 11 4" xfId="2761"/>
    <cellStyle name="Normalno 2 11 4 2" xfId="7599"/>
    <cellStyle name="Normalno 2 11 4 2 2" xfId="26951"/>
    <cellStyle name="Normalno 2 11 4 2 3" xfId="17275"/>
    <cellStyle name="Normalno 2 11 4 3" xfId="22113"/>
    <cellStyle name="Normalno 2 11 4 4" xfId="12437"/>
    <cellStyle name="Normalno 2 11 5" xfId="3970"/>
    <cellStyle name="Normalno 2 11 5 2" xfId="8808"/>
    <cellStyle name="Normalno 2 11 5 2 2" xfId="28160"/>
    <cellStyle name="Normalno 2 11 5 2 3" xfId="18484"/>
    <cellStyle name="Normalno 2 11 5 3" xfId="23322"/>
    <cellStyle name="Normalno 2 11 5 4" xfId="13646"/>
    <cellStyle name="Normalno 2 11 6" xfId="5179"/>
    <cellStyle name="Normalno 2 11 6 2" xfId="24531"/>
    <cellStyle name="Normalno 2 11 6 3" xfId="14855"/>
    <cellStyle name="Normalno 2 11 7" xfId="19693"/>
    <cellStyle name="Normalno 2 11 8" xfId="10017"/>
    <cellStyle name="Normalno 2 12" xfId="643"/>
    <cellStyle name="Normalno 2 12 2" xfId="1853"/>
    <cellStyle name="Normalno 2 12 2 2" xfId="6691"/>
    <cellStyle name="Normalno 2 12 2 2 2" xfId="26043"/>
    <cellStyle name="Normalno 2 12 2 2 3" xfId="16367"/>
    <cellStyle name="Normalno 2 12 2 3" xfId="21205"/>
    <cellStyle name="Normalno 2 12 2 4" xfId="11529"/>
    <cellStyle name="Normalno 2 12 3" xfId="3063"/>
    <cellStyle name="Normalno 2 12 3 2" xfId="7901"/>
    <cellStyle name="Normalno 2 12 3 2 2" xfId="27253"/>
    <cellStyle name="Normalno 2 12 3 2 3" xfId="17577"/>
    <cellStyle name="Normalno 2 12 3 3" xfId="22415"/>
    <cellStyle name="Normalno 2 12 3 4" xfId="12739"/>
    <cellStyle name="Normalno 2 12 4" xfId="4272"/>
    <cellStyle name="Normalno 2 12 4 2" xfId="9110"/>
    <cellStyle name="Normalno 2 12 4 2 2" xfId="28462"/>
    <cellStyle name="Normalno 2 12 4 2 3" xfId="18786"/>
    <cellStyle name="Normalno 2 12 4 3" xfId="23624"/>
    <cellStyle name="Normalno 2 12 4 4" xfId="13948"/>
    <cellStyle name="Normalno 2 12 5" xfId="5481"/>
    <cellStyle name="Normalno 2 12 5 2" xfId="24833"/>
    <cellStyle name="Normalno 2 12 5 3" xfId="15157"/>
    <cellStyle name="Normalno 2 12 6" xfId="19995"/>
    <cellStyle name="Normalno 2 12 7" xfId="10319"/>
    <cellStyle name="Normalno 2 13" xfId="1249"/>
    <cellStyle name="Normalno 2 13 2" xfId="6087"/>
    <cellStyle name="Normalno 2 13 2 2" xfId="25439"/>
    <cellStyle name="Normalno 2 13 2 3" xfId="15763"/>
    <cellStyle name="Normalno 2 13 3" xfId="20601"/>
    <cellStyle name="Normalno 2 13 4" xfId="10925"/>
    <cellStyle name="Normalno 2 14" xfId="2459"/>
    <cellStyle name="Normalno 2 14 2" xfId="7297"/>
    <cellStyle name="Normalno 2 14 2 2" xfId="26649"/>
    <cellStyle name="Normalno 2 14 2 3" xfId="16973"/>
    <cellStyle name="Normalno 2 14 3" xfId="21811"/>
    <cellStyle name="Normalno 2 14 4" xfId="12135"/>
    <cellStyle name="Normalno 2 15" xfId="3671"/>
    <cellStyle name="Normalno 2 15 2" xfId="8509"/>
    <cellStyle name="Normalno 2 15 2 2" xfId="27861"/>
    <cellStyle name="Normalno 2 15 2 3" xfId="18185"/>
    <cellStyle name="Normalno 2 15 3" xfId="23023"/>
    <cellStyle name="Normalno 2 15 4" xfId="13347"/>
    <cellStyle name="Normalno 2 16" xfId="4877"/>
    <cellStyle name="Normalno 2 16 2" xfId="24229"/>
    <cellStyle name="Normalno 2 16 3" xfId="14553"/>
    <cellStyle name="Normalno 2 17" xfId="19391"/>
    <cellStyle name="Normalno 2 18" xfId="9715"/>
    <cellStyle name="Normalno 2 2" xfId="6"/>
    <cellStyle name="Normalno 2 2 10" xfId="646"/>
    <cellStyle name="Normalno 2 2 10 2" xfId="1856"/>
    <cellStyle name="Normalno 2 2 10 2 2" xfId="6694"/>
    <cellStyle name="Normalno 2 2 10 2 2 2" xfId="26046"/>
    <cellStyle name="Normalno 2 2 10 2 2 3" xfId="16370"/>
    <cellStyle name="Normalno 2 2 10 2 3" xfId="21208"/>
    <cellStyle name="Normalno 2 2 10 2 4" xfId="11532"/>
    <cellStyle name="Normalno 2 2 10 3" xfId="3066"/>
    <cellStyle name="Normalno 2 2 10 3 2" xfId="7904"/>
    <cellStyle name="Normalno 2 2 10 3 2 2" xfId="27256"/>
    <cellStyle name="Normalno 2 2 10 3 2 3" xfId="17580"/>
    <cellStyle name="Normalno 2 2 10 3 3" xfId="22418"/>
    <cellStyle name="Normalno 2 2 10 3 4" xfId="12742"/>
    <cellStyle name="Normalno 2 2 10 4" xfId="4275"/>
    <cellStyle name="Normalno 2 2 10 4 2" xfId="9113"/>
    <cellStyle name="Normalno 2 2 10 4 2 2" xfId="28465"/>
    <cellStyle name="Normalno 2 2 10 4 2 3" xfId="18789"/>
    <cellStyle name="Normalno 2 2 10 4 3" xfId="23627"/>
    <cellStyle name="Normalno 2 2 10 4 4" xfId="13951"/>
    <cellStyle name="Normalno 2 2 10 5" xfId="5484"/>
    <cellStyle name="Normalno 2 2 10 5 2" xfId="24836"/>
    <cellStyle name="Normalno 2 2 10 5 3" xfId="15160"/>
    <cellStyle name="Normalno 2 2 10 6" xfId="19998"/>
    <cellStyle name="Normalno 2 2 10 7" xfId="10322"/>
    <cellStyle name="Normalno 2 2 11" xfId="1252"/>
    <cellStyle name="Normalno 2 2 11 2" xfId="6090"/>
    <cellStyle name="Normalno 2 2 11 2 2" xfId="25442"/>
    <cellStyle name="Normalno 2 2 11 2 3" xfId="15766"/>
    <cellStyle name="Normalno 2 2 11 3" xfId="20604"/>
    <cellStyle name="Normalno 2 2 11 4" xfId="10928"/>
    <cellStyle name="Normalno 2 2 12" xfId="2462"/>
    <cellStyle name="Normalno 2 2 12 2" xfId="7300"/>
    <cellStyle name="Normalno 2 2 12 2 2" xfId="26652"/>
    <cellStyle name="Normalno 2 2 12 2 3" xfId="16976"/>
    <cellStyle name="Normalno 2 2 12 3" xfId="21814"/>
    <cellStyle name="Normalno 2 2 12 4" xfId="12138"/>
    <cellStyle name="Normalno 2 2 13" xfId="3674"/>
    <cellStyle name="Normalno 2 2 13 2" xfId="8512"/>
    <cellStyle name="Normalno 2 2 13 2 2" xfId="27864"/>
    <cellStyle name="Normalno 2 2 13 2 3" xfId="18188"/>
    <cellStyle name="Normalno 2 2 13 3" xfId="23026"/>
    <cellStyle name="Normalno 2 2 13 4" xfId="13350"/>
    <cellStyle name="Normalno 2 2 14" xfId="4880"/>
    <cellStyle name="Normalno 2 2 14 2" xfId="24232"/>
    <cellStyle name="Normalno 2 2 14 3" xfId="14556"/>
    <cellStyle name="Normalno 2 2 15" xfId="19394"/>
    <cellStyle name="Normalno 2 2 16" xfId="9718"/>
    <cellStyle name="Normalno 2 2 2" xfId="11"/>
    <cellStyle name="Normalno 2 2 2 10" xfId="1257"/>
    <cellStyle name="Normalno 2 2 2 10 2" xfId="6095"/>
    <cellStyle name="Normalno 2 2 2 10 2 2" xfId="25447"/>
    <cellStyle name="Normalno 2 2 2 10 2 3" xfId="15771"/>
    <cellStyle name="Normalno 2 2 2 10 3" xfId="20609"/>
    <cellStyle name="Normalno 2 2 2 10 4" xfId="10933"/>
    <cellStyle name="Normalno 2 2 2 11" xfId="2467"/>
    <cellStyle name="Normalno 2 2 2 11 2" xfId="7305"/>
    <cellStyle name="Normalno 2 2 2 11 2 2" xfId="26657"/>
    <cellStyle name="Normalno 2 2 2 11 2 3" xfId="16981"/>
    <cellStyle name="Normalno 2 2 2 11 3" xfId="21819"/>
    <cellStyle name="Normalno 2 2 2 11 4" xfId="12143"/>
    <cellStyle name="Normalno 2 2 2 12" xfId="3679"/>
    <cellStyle name="Normalno 2 2 2 12 2" xfId="8517"/>
    <cellStyle name="Normalno 2 2 2 12 2 2" xfId="27869"/>
    <cellStyle name="Normalno 2 2 2 12 2 3" xfId="18193"/>
    <cellStyle name="Normalno 2 2 2 12 3" xfId="23031"/>
    <cellStyle name="Normalno 2 2 2 12 4" xfId="13355"/>
    <cellStyle name="Normalno 2 2 2 13" xfId="4885"/>
    <cellStyle name="Normalno 2 2 2 13 2" xfId="24237"/>
    <cellStyle name="Normalno 2 2 2 13 3" xfId="14561"/>
    <cellStyle name="Normalno 2 2 2 14" xfId="19399"/>
    <cellStyle name="Normalno 2 2 2 15" xfId="9723"/>
    <cellStyle name="Normalno 2 2 2 2" xfId="22"/>
    <cellStyle name="Normalno 2 2 2 2 10" xfId="2478"/>
    <cellStyle name="Normalno 2 2 2 2 10 2" xfId="7316"/>
    <cellStyle name="Normalno 2 2 2 2 10 2 2" xfId="26668"/>
    <cellStyle name="Normalno 2 2 2 2 10 2 3" xfId="16992"/>
    <cellStyle name="Normalno 2 2 2 2 10 3" xfId="21830"/>
    <cellStyle name="Normalno 2 2 2 2 10 4" xfId="12154"/>
    <cellStyle name="Normalno 2 2 2 2 11" xfId="3690"/>
    <cellStyle name="Normalno 2 2 2 2 11 2" xfId="8528"/>
    <cellStyle name="Normalno 2 2 2 2 11 2 2" xfId="27880"/>
    <cellStyle name="Normalno 2 2 2 2 11 2 3" xfId="18204"/>
    <cellStyle name="Normalno 2 2 2 2 11 3" xfId="23042"/>
    <cellStyle name="Normalno 2 2 2 2 11 4" xfId="13366"/>
    <cellStyle name="Normalno 2 2 2 2 12" xfId="4896"/>
    <cellStyle name="Normalno 2 2 2 2 12 2" xfId="24248"/>
    <cellStyle name="Normalno 2 2 2 2 12 3" xfId="14572"/>
    <cellStyle name="Normalno 2 2 2 2 13" xfId="19410"/>
    <cellStyle name="Normalno 2 2 2 2 14" xfId="9734"/>
    <cellStyle name="Normalno 2 2 2 2 2" xfId="46"/>
    <cellStyle name="Normalno 2 2 2 2 2 10" xfId="3711"/>
    <cellStyle name="Normalno 2 2 2 2 2 10 2" xfId="8549"/>
    <cellStyle name="Normalno 2 2 2 2 2 10 2 2" xfId="27901"/>
    <cellStyle name="Normalno 2 2 2 2 2 10 2 3" xfId="18225"/>
    <cellStyle name="Normalno 2 2 2 2 2 10 3" xfId="23063"/>
    <cellStyle name="Normalno 2 2 2 2 2 10 4" xfId="13387"/>
    <cellStyle name="Normalno 2 2 2 2 2 11" xfId="4917"/>
    <cellStyle name="Normalno 2 2 2 2 2 11 2" xfId="24269"/>
    <cellStyle name="Normalno 2 2 2 2 2 11 3" xfId="14593"/>
    <cellStyle name="Normalno 2 2 2 2 2 12" xfId="19431"/>
    <cellStyle name="Normalno 2 2 2 2 2 13" xfId="9755"/>
    <cellStyle name="Normalno 2 2 2 2 2 2" xfId="100"/>
    <cellStyle name="Normalno 2 2 2 2 2 2 10" xfId="9805"/>
    <cellStyle name="Normalno 2 2 2 2 2 2 2" xfId="211"/>
    <cellStyle name="Normalno 2 2 2 2 2 2 2 2" xfId="531"/>
    <cellStyle name="Normalno 2 2 2 2 2 2 2 2 2" xfId="1135"/>
    <cellStyle name="Normalno 2 2 2 2 2 2 2 2 2 2" xfId="2345"/>
    <cellStyle name="Normalno 2 2 2 2 2 2 2 2 2 2 2" xfId="7183"/>
    <cellStyle name="Normalno 2 2 2 2 2 2 2 2 2 2 2 2" xfId="26535"/>
    <cellStyle name="Normalno 2 2 2 2 2 2 2 2 2 2 2 3" xfId="16859"/>
    <cellStyle name="Normalno 2 2 2 2 2 2 2 2 2 2 3" xfId="21697"/>
    <cellStyle name="Normalno 2 2 2 2 2 2 2 2 2 2 4" xfId="12021"/>
    <cellStyle name="Normalno 2 2 2 2 2 2 2 2 2 3" xfId="3555"/>
    <cellStyle name="Normalno 2 2 2 2 2 2 2 2 2 3 2" xfId="8393"/>
    <cellStyle name="Normalno 2 2 2 2 2 2 2 2 2 3 2 2" xfId="27745"/>
    <cellStyle name="Normalno 2 2 2 2 2 2 2 2 2 3 2 3" xfId="18069"/>
    <cellStyle name="Normalno 2 2 2 2 2 2 2 2 2 3 3" xfId="22907"/>
    <cellStyle name="Normalno 2 2 2 2 2 2 2 2 2 3 4" xfId="13231"/>
    <cellStyle name="Normalno 2 2 2 2 2 2 2 2 2 4" xfId="4764"/>
    <cellStyle name="Normalno 2 2 2 2 2 2 2 2 2 4 2" xfId="9602"/>
    <cellStyle name="Normalno 2 2 2 2 2 2 2 2 2 4 2 2" xfId="28954"/>
    <cellStyle name="Normalno 2 2 2 2 2 2 2 2 2 4 2 3" xfId="19278"/>
    <cellStyle name="Normalno 2 2 2 2 2 2 2 2 2 4 3" xfId="24116"/>
    <cellStyle name="Normalno 2 2 2 2 2 2 2 2 2 4 4" xfId="14440"/>
    <cellStyle name="Normalno 2 2 2 2 2 2 2 2 2 5" xfId="5973"/>
    <cellStyle name="Normalno 2 2 2 2 2 2 2 2 2 5 2" xfId="25325"/>
    <cellStyle name="Normalno 2 2 2 2 2 2 2 2 2 5 3" xfId="15649"/>
    <cellStyle name="Normalno 2 2 2 2 2 2 2 2 2 6" xfId="20487"/>
    <cellStyle name="Normalno 2 2 2 2 2 2 2 2 2 7" xfId="10811"/>
    <cellStyle name="Normalno 2 2 2 2 2 2 2 2 3" xfId="1741"/>
    <cellStyle name="Normalno 2 2 2 2 2 2 2 2 3 2" xfId="6579"/>
    <cellStyle name="Normalno 2 2 2 2 2 2 2 2 3 2 2" xfId="25931"/>
    <cellStyle name="Normalno 2 2 2 2 2 2 2 2 3 2 3" xfId="16255"/>
    <cellStyle name="Normalno 2 2 2 2 2 2 2 2 3 3" xfId="21093"/>
    <cellStyle name="Normalno 2 2 2 2 2 2 2 2 3 4" xfId="11417"/>
    <cellStyle name="Normalno 2 2 2 2 2 2 2 2 4" xfId="2951"/>
    <cellStyle name="Normalno 2 2 2 2 2 2 2 2 4 2" xfId="7789"/>
    <cellStyle name="Normalno 2 2 2 2 2 2 2 2 4 2 2" xfId="27141"/>
    <cellStyle name="Normalno 2 2 2 2 2 2 2 2 4 2 3" xfId="17465"/>
    <cellStyle name="Normalno 2 2 2 2 2 2 2 2 4 3" xfId="22303"/>
    <cellStyle name="Normalno 2 2 2 2 2 2 2 2 4 4" xfId="12627"/>
    <cellStyle name="Normalno 2 2 2 2 2 2 2 2 5" xfId="4160"/>
    <cellStyle name="Normalno 2 2 2 2 2 2 2 2 5 2" xfId="8998"/>
    <cellStyle name="Normalno 2 2 2 2 2 2 2 2 5 2 2" xfId="28350"/>
    <cellStyle name="Normalno 2 2 2 2 2 2 2 2 5 2 3" xfId="18674"/>
    <cellStyle name="Normalno 2 2 2 2 2 2 2 2 5 3" xfId="23512"/>
    <cellStyle name="Normalno 2 2 2 2 2 2 2 2 5 4" xfId="13836"/>
    <cellStyle name="Normalno 2 2 2 2 2 2 2 2 6" xfId="5369"/>
    <cellStyle name="Normalno 2 2 2 2 2 2 2 2 6 2" xfId="24721"/>
    <cellStyle name="Normalno 2 2 2 2 2 2 2 2 6 3" xfId="15045"/>
    <cellStyle name="Normalno 2 2 2 2 2 2 2 2 7" xfId="19883"/>
    <cellStyle name="Normalno 2 2 2 2 2 2 2 2 8" xfId="10207"/>
    <cellStyle name="Normalno 2 2 2 2 2 2 2 3" xfId="833"/>
    <cellStyle name="Normalno 2 2 2 2 2 2 2 3 2" xfId="2043"/>
    <cellStyle name="Normalno 2 2 2 2 2 2 2 3 2 2" xfId="6881"/>
    <cellStyle name="Normalno 2 2 2 2 2 2 2 3 2 2 2" xfId="26233"/>
    <cellStyle name="Normalno 2 2 2 2 2 2 2 3 2 2 3" xfId="16557"/>
    <cellStyle name="Normalno 2 2 2 2 2 2 2 3 2 3" xfId="21395"/>
    <cellStyle name="Normalno 2 2 2 2 2 2 2 3 2 4" xfId="11719"/>
    <cellStyle name="Normalno 2 2 2 2 2 2 2 3 3" xfId="3253"/>
    <cellStyle name="Normalno 2 2 2 2 2 2 2 3 3 2" xfId="8091"/>
    <cellStyle name="Normalno 2 2 2 2 2 2 2 3 3 2 2" xfId="27443"/>
    <cellStyle name="Normalno 2 2 2 2 2 2 2 3 3 2 3" xfId="17767"/>
    <cellStyle name="Normalno 2 2 2 2 2 2 2 3 3 3" xfId="22605"/>
    <cellStyle name="Normalno 2 2 2 2 2 2 2 3 3 4" xfId="12929"/>
    <cellStyle name="Normalno 2 2 2 2 2 2 2 3 4" xfId="4462"/>
    <cellStyle name="Normalno 2 2 2 2 2 2 2 3 4 2" xfId="9300"/>
    <cellStyle name="Normalno 2 2 2 2 2 2 2 3 4 2 2" xfId="28652"/>
    <cellStyle name="Normalno 2 2 2 2 2 2 2 3 4 2 3" xfId="18976"/>
    <cellStyle name="Normalno 2 2 2 2 2 2 2 3 4 3" xfId="23814"/>
    <cellStyle name="Normalno 2 2 2 2 2 2 2 3 4 4" xfId="14138"/>
    <cellStyle name="Normalno 2 2 2 2 2 2 2 3 5" xfId="5671"/>
    <cellStyle name="Normalno 2 2 2 2 2 2 2 3 5 2" xfId="25023"/>
    <cellStyle name="Normalno 2 2 2 2 2 2 2 3 5 3" xfId="15347"/>
    <cellStyle name="Normalno 2 2 2 2 2 2 2 3 6" xfId="20185"/>
    <cellStyle name="Normalno 2 2 2 2 2 2 2 3 7" xfId="10509"/>
    <cellStyle name="Normalno 2 2 2 2 2 2 2 4" xfId="1439"/>
    <cellStyle name="Normalno 2 2 2 2 2 2 2 4 2" xfId="6277"/>
    <cellStyle name="Normalno 2 2 2 2 2 2 2 4 2 2" xfId="25629"/>
    <cellStyle name="Normalno 2 2 2 2 2 2 2 4 2 3" xfId="15953"/>
    <cellStyle name="Normalno 2 2 2 2 2 2 2 4 3" xfId="20791"/>
    <cellStyle name="Normalno 2 2 2 2 2 2 2 4 4" xfId="11115"/>
    <cellStyle name="Normalno 2 2 2 2 2 2 2 5" xfId="2649"/>
    <cellStyle name="Normalno 2 2 2 2 2 2 2 5 2" xfId="7487"/>
    <cellStyle name="Normalno 2 2 2 2 2 2 2 5 2 2" xfId="26839"/>
    <cellStyle name="Normalno 2 2 2 2 2 2 2 5 2 3" xfId="17163"/>
    <cellStyle name="Normalno 2 2 2 2 2 2 2 5 3" xfId="22001"/>
    <cellStyle name="Normalno 2 2 2 2 2 2 2 5 4" xfId="12325"/>
    <cellStyle name="Normalno 2 2 2 2 2 2 2 6" xfId="3859"/>
    <cellStyle name="Normalno 2 2 2 2 2 2 2 6 2" xfId="8697"/>
    <cellStyle name="Normalno 2 2 2 2 2 2 2 6 2 2" xfId="28049"/>
    <cellStyle name="Normalno 2 2 2 2 2 2 2 6 2 3" xfId="18373"/>
    <cellStyle name="Normalno 2 2 2 2 2 2 2 6 3" xfId="23211"/>
    <cellStyle name="Normalno 2 2 2 2 2 2 2 6 4" xfId="13535"/>
    <cellStyle name="Normalno 2 2 2 2 2 2 2 7" xfId="5067"/>
    <cellStyle name="Normalno 2 2 2 2 2 2 2 7 2" xfId="24419"/>
    <cellStyle name="Normalno 2 2 2 2 2 2 2 7 3" xfId="14743"/>
    <cellStyle name="Normalno 2 2 2 2 2 2 2 8" xfId="19581"/>
    <cellStyle name="Normalno 2 2 2 2 2 2 2 9" xfId="9905"/>
    <cellStyle name="Normalno 2 2 2 2 2 2 3" xfId="431"/>
    <cellStyle name="Normalno 2 2 2 2 2 2 3 2" xfId="1035"/>
    <cellStyle name="Normalno 2 2 2 2 2 2 3 2 2" xfId="2245"/>
    <cellStyle name="Normalno 2 2 2 2 2 2 3 2 2 2" xfId="7083"/>
    <cellStyle name="Normalno 2 2 2 2 2 2 3 2 2 2 2" xfId="26435"/>
    <cellStyle name="Normalno 2 2 2 2 2 2 3 2 2 2 3" xfId="16759"/>
    <cellStyle name="Normalno 2 2 2 2 2 2 3 2 2 3" xfId="21597"/>
    <cellStyle name="Normalno 2 2 2 2 2 2 3 2 2 4" xfId="11921"/>
    <cellStyle name="Normalno 2 2 2 2 2 2 3 2 3" xfId="3455"/>
    <cellStyle name="Normalno 2 2 2 2 2 2 3 2 3 2" xfId="8293"/>
    <cellStyle name="Normalno 2 2 2 2 2 2 3 2 3 2 2" xfId="27645"/>
    <cellStyle name="Normalno 2 2 2 2 2 2 3 2 3 2 3" xfId="17969"/>
    <cellStyle name="Normalno 2 2 2 2 2 2 3 2 3 3" xfId="22807"/>
    <cellStyle name="Normalno 2 2 2 2 2 2 3 2 3 4" xfId="13131"/>
    <cellStyle name="Normalno 2 2 2 2 2 2 3 2 4" xfId="4664"/>
    <cellStyle name="Normalno 2 2 2 2 2 2 3 2 4 2" xfId="9502"/>
    <cellStyle name="Normalno 2 2 2 2 2 2 3 2 4 2 2" xfId="28854"/>
    <cellStyle name="Normalno 2 2 2 2 2 2 3 2 4 2 3" xfId="19178"/>
    <cellStyle name="Normalno 2 2 2 2 2 2 3 2 4 3" xfId="24016"/>
    <cellStyle name="Normalno 2 2 2 2 2 2 3 2 4 4" xfId="14340"/>
    <cellStyle name="Normalno 2 2 2 2 2 2 3 2 5" xfId="5873"/>
    <cellStyle name="Normalno 2 2 2 2 2 2 3 2 5 2" xfId="25225"/>
    <cellStyle name="Normalno 2 2 2 2 2 2 3 2 5 3" xfId="15549"/>
    <cellStyle name="Normalno 2 2 2 2 2 2 3 2 6" xfId="20387"/>
    <cellStyle name="Normalno 2 2 2 2 2 2 3 2 7" xfId="10711"/>
    <cellStyle name="Normalno 2 2 2 2 2 2 3 3" xfId="1641"/>
    <cellStyle name="Normalno 2 2 2 2 2 2 3 3 2" xfId="6479"/>
    <cellStyle name="Normalno 2 2 2 2 2 2 3 3 2 2" xfId="25831"/>
    <cellStyle name="Normalno 2 2 2 2 2 2 3 3 2 3" xfId="16155"/>
    <cellStyle name="Normalno 2 2 2 2 2 2 3 3 3" xfId="20993"/>
    <cellStyle name="Normalno 2 2 2 2 2 2 3 3 4" xfId="11317"/>
    <cellStyle name="Normalno 2 2 2 2 2 2 3 4" xfId="2851"/>
    <cellStyle name="Normalno 2 2 2 2 2 2 3 4 2" xfId="7689"/>
    <cellStyle name="Normalno 2 2 2 2 2 2 3 4 2 2" xfId="27041"/>
    <cellStyle name="Normalno 2 2 2 2 2 2 3 4 2 3" xfId="17365"/>
    <cellStyle name="Normalno 2 2 2 2 2 2 3 4 3" xfId="22203"/>
    <cellStyle name="Normalno 2 2 2 2 2 2 3 4 4" xfId="12527"/>
    <cellStyle name="Normalno 2 2 2 2 2 2 3 5" xfId="4060"/>
    <cellStyle name="Normalno 2 2 2 2 2 2 3 5 2" xfId="8898"/>
    <cellStyle name="Normalno 2 2 2 2 2 2 3 5 2 2" xfId="28250"/>
    <cellStyle name="Normalno 2 2 2 2 2 2 3 5 2 3" xfId="18574"/>
    <cellStyle name="Normalno 2 2 2 2 2 2 3 5 3" xfId="23412"/>
    <cellStyle name="Normalno 2 2 2 2 2 2 3 5 4" xfId="13736"/>
    <cellStyle name="Normalno 2 2 2 2 2 2 3 6" xfId="5269"/>
    <cellStyle name="Normalno 2 2 2 2 2 2 3 6 2" xfId="24621"/>
    <cellStyle name="Normalno 2 2 2 2 2 2 3 6 3" xfId="14945"/>
    <cellStyle name="Normalno 2 2 2 2 2 2 3 7" xfId="19783"/>
    <cellStyle name="Normalno 2 2 2 2 2 2 3 8" xfId="10107"/>
    <cellStyle name="Normalno 2 2 2 2 2 2 4" xfId="733"/>
    <cellStyle name="Normalno 2 2 2 2 2 2 4 2" xfId="1943"/>
    <cellStyle name="Normalno 2 2 2 2 2 2 4 2 2" xfId="6781"/>
    <cellStyle name="Normalno 2 2 2 2 2 2 4 2 2 2" xfId="26133"/>
    <cellStyle name="Normalno 2 2 2 2 2 2 4 2 2 3" xfId="16457"/>
    <cellStyle name="Normalno 2 2 2 2 2 2 4 2 3" xfId="21295"/>
    <cellStyle name="Normalno 2 2 2 2 2 2 4 2 4" xfId="11619"/>
    <cellStyle name="Normalno 2 2 2 2 2 2 4 3" xfId="3153"/>
    <cellStyle name="Normalno 2 2 2 2 2 2 4 3 2" xfId="7991"/>
    <cellStyle name="Normalno 2 2 2 2 2 2 4 3 2 2" xfId="27343"/>
    <cellStyle name="Normalno 2 2 2 2 2 2 4 3 2 3" xfId="17667"/>
    <cellStyle name="Normalno 2 2 2 2 2 2 4 3 3" xfId="22505"/>
    <cellStyle name="Normalno 2 2 2 2 2 2 4 3 4" xfId="12829"/>
    <cellStyle name="Normalno 2 2 2 2 2 2 4 4" xfId="4362"/>
    <cellStyle name="Normalno 2 2 2 2 2 2 4 4 2" xfId="9200"/>
    <cellStyle name="Normalno 2 2 2 2 2 2 4 4 2 2" xfId="28552"/>
    <cellStyle name="Normalno 2 2 2 2 2 2 4 4 2 3" xfId="18876"/>
    <cellStyle name="Normalno 2 2 2 2 2 2 4 4 3" xfId="23714"/>
    <cellStyle name="Normalno 2 2 2 2 2 2 4 4 4" xfId="14038"/>
    <cellStyle name="Normalno 2 2 2 2 2 2 4 5" xfId="5571"/>
    <cellStyle name="Normalno 2 2 2 2 2 2 4 5 2" xfId="24923"/>
    <cellStyle name="Normalno 2 2 2 2 2 2 4 5 3" xfId="15247"/>
    <cellStyle name="Normalno 2 2 2 2 2 2 4 6" xfId="20085"/>
    <cellStyle name="Normalno 2 2 2 2 2 2 4 7" xfId="10409"/>
    <cellStyle name="Normalno 2 2 2 2 2 2 5" xfId="1339"/>
    <cellStyle name="Normalno 2 2 2 2 2 2 5 2" xfId="6177"/>
    <cellStyle name="Normalno 2 2 2 2 2 2 5 2 2" xfId="25529"/>
    <cellStyle name="Normalno 2 2 2 2 2 2 5 2 3" xfId="15853"/>
    <cellStyle name="Normalno 2 2 2 2 2 2 5 3" xfId="20691"/>
    <cellStyle name="Normalno 2 2 2 2 2 2 5 4" xfId="11015"/>
    <cellStyle name="Normalno 2 2 2 2 2 2 6" xfId="2549"/>
    <cellStyle name="Normalno 2 2 2 2 2 2 6 2" xfId="7387"/>
    <cellStyle name="Normalno 2 2 2 2 2 2 6 2 2" xfId="26739"/>
    <cellStyle name="Normalno 2 2 2 2 2 2 6 2 3" xfId="17063"/>
    <cellStyle name="Normalno 2 2 2 2 2 2 6 3" xfId="21901"/>
    <cellStyle name="Normalno 2 2 2 2 2 2 6 4" xfId="12225"/>
    <cellStyle name="Normalno 2 2 2 2 2 2 7" xfId="3759"/>
    <cellStyle name="Normalno 2 2 2 2 2 2 7 2" xfId="8597"/>
    <cellStyle name="Normalno 2 2 2 2 2 2 7 2 2" xfId="27949"/>
    <cellStyle name="Normalno 2 2 2 2 2 2 7 2 3" xfId="18273"/>
    <cellStyle name="Normalno 2 2 2 2 2 2 7 3" xfId="23111"/>
    <cellStyle name="Normalno 2 2 2 2 2 2 7 4" xfId="13435"/>
    <cellStyle name="Normalno 2 2 2 2 2 2 8" xfId="4967"/>
    <cellStyle name="Normalno 2 2 2 2 2 2 8 2" xfId="24319"/>
    <cellStyle name="Normalno 2 2 2 2 2 2 8 3" xfId="14643"/>
    <cellStyle name="Normalno 2 2 2 2 2 2 9" xfId="19481"/>
    <cellStyle name="Normalno 2 2 2 2 2 3" xfId="161"/>
    <cellStyle name="Normalno 2 2 2 2 2 3 2" xfId="481"/>
    <cellStyle name="Normalno 2 2 2 2 2 3 2 2" xfId="1085"/>
    <cellStyle name="Normalno 2 2 2 2 2 3 2 2 2" xfId="2295"/>
    <cellStyle name="Normalno 2 2 2 2 2 3 2 2 2 2" xfId="7133"/>
    <cellStyle name="Normalno 2 2 2 2 2 3 2 2 2 2 2" xfId="26485"/>
    <cellStyle name="Normalno 2 2 2 2 2 3 2 2 2 2 3" xfId="16809"/>
    <cellStyle name="Normalno 2 2 2 2 2 3 2 2 2 3" xfId="21647"/>
    <cellStyle name="Normalno 2 2 2 2 2 3 2 2 2 4" xfId="11971"/>
    <cellStyle name="Normalno 2 2 2 2 2 3 2 2 3" xfId="3505"/>
    <cellStyle name="Normalno 2 2 2 2 2 3 2 2 3 2" xfId="8343"/>
    <cellStyle name="Normalno 2 2 2 2 2 3 2 2 3 2 2" xfId="27695"/>
    <cellStyle name="Normalno 2 2 2 2 2 3 2 2 3 2 3" xfId="18019"/>
    <cellStyle name="Normalno 2 2 2 2 2 3 2 2 3 3" xfId="22857"/>
    <cellStyle name="Normalno 2 2 2 2 2 3 2 2 3 4" xfId="13181"/>
    <cellStyle name="Normalno 2 2 2 2 2 3 2 2 4" xfId="4714"/>
    <cellStyle name="Normalno 2 2 2 2 2 3 2 2 4 2" xfId="9552"/>
    <cellStyle name="Normalno 2 2 2 2 2 3 2 2 4 2 2" xfId="28904"/>
    <cellStyle name="Normalno 2 2 2 2 2 3 2 2 4 2 3" xfId="19228"/>
    <cellStyle name="Normalno 2 2 2 2 2 3 2 2 4 3" xfId="24066"/>
    <cellStyle name="Normalno 2 2 2 2 2 3 2 2 4 4" xfId="14390"/>
    <cellStyle name="Normalno 2 2 2 2 2 3 2 2 5" xfId="5923"/>
    <cellStyle name="Normalno 2 2 2 2 2 3 2 2 5 2" xfId="25275"/>
    <cellStyle name="Normalno 2 2 2 2 2 3 2 2 5 3" xfId="15599"/>
    <cellStyle name="Normalno 2 2 2 2 2 3 2 2 6" xfId="20437"/>
    <cellStyle name="Normalno 2 2 2 2 2 3 2 2 7" xfId="10761"/>
    <cellStyle name="Normalno 2 2 2 2 2 3 2 3" xfId="1691"/>
    <cellStyle name="Normalno 2 2 2 2 2 3 2 3 2" xfId="6529"/>
    <cellStyle name="Normalno 2 2 2 2 2 3 2 3 2 2" xfId="25881"/>
    <cellStyle name="Normalno 2 2 2 2 2 3 2 3 2 3" xfId="16205"/>
    <cellStyle name="Normalno 2 2 2 2 2 3 2 3 3" xfId="21043"/>
    <cellStyle name="Normalno 2 2 2 2 2 3 2 3 4" xfId="11367"/>
    <cellStyle name="Normalno 2 2 2 2 2 3 2 4" xfId="2901"/>
    <cellStyle name="Normalno 2 2 2 2 2 3 2 4 2" xfId="7739"/>
    <cellStyle name="Normalno 2 2 2 2 2 3 2 4 2 2" xfId="27091"/>
    <cellStyle name="Normalno 2 2 2 2 2 3 2 4 2 3" xfId="17415"/>
    <cellStyle name="Normalno 2 2 2 2 2 3 2 4 3" xfId="22253"/>
    <cellStyle name="Normalno 2 2 2 2 2 3 2 4 4" xfId="12577"/>
    <cellStyle name="Normalno 2 2 2 2 2 3 2 5" xfId="4110"/>
    <cellStyle name="Normalno 2 2 2 2 2 3 2 5 2" xfId="8948"/>
    <cellStyle name="Normalno 2 2 2 2 2 3 2 5 2 2" xfId="28300"/>
    <cellStyle name="Normalno 2 2 2 2 2 3 2 5 2 3" xfId="18624"/>
    <cellStyle name="Normalno 2 2 2 2 2 3 2 5 3" xfId="23462"/>
    <cellStyle name="Normalno 2 2 2 2 2 3 2 5 4" xfId="13786"/>
    <cellStyle name="Normalno 2 2 2 2 2 3 2 6" xfId="5319"/>
    <cellStyle name="Normalno 2 2 2 2 2 3 2 6 2" xfId="24671"/>
    <cellStyle name="Normalno 2 2 2 2 2 3 2 6 3" xfId="14995"/>
    <cellStyle name="Normalno 2 2 2 2 2 3 2 7" xfId="19833"/>
    <cellStyle name="Normalno 2 2 2 2 2 3 2 8" xfId="10157"/>
    <cellStyle name="Normalno 2 2 2 2 2 3 3" xfId="783"/>
    <cellStyle name="Normalno 2 2 2 2 2 3 3 2" xfId="1993"/>
    <cellStyle name="Normalno 2 2 2 2 2 3 3 2 2" xfId="6831"/>
    <cellStyle name="Normalno 2 2 2 2 2 3 3 2 2 2" xfId="26183"/>
    <cellStyle name="Normalno 2 2 2 2 2 3 3 2 2 3" xfId="16507"/>
    <cellStyle name="Normalno 2 2 2 2 2 3 3 2 3" xfId="21345"/>
    <cellStyle name="Normalno 2 2 2 2 2 3 3 2 4" xfId="11669"/>
    <cellStyle name="Normalno 2 2 2 2 2 3 3 3" xfId="3203"/>
    <cellStyle name="Normalno 2 2 2 2 2 3 3 3 2" xfId="8041"/>
    <cellStyle name="Normalno 2 2 2 2 2 3 3 3 2 2" xfId="27393"/>
    <cellStyle name="Normalno 2 2 2 2 2 3 3 3 2 3" xfId="17717"/>
    <cellStyle name="Normalno 2 2 2 2 2 3 3 3 3" xfId="22555"/>
    <cellStyle name="Normalno 2 2 2 2 2 3 3 3 4" xfId="12879"/>
    <cellStyle name="Normalno 2 2 2 2 2 3 3 4" xfId="4412"/>
    <cellStyle name="Normalno 2 2 2 2 2 3 3 4 2" xfId="9250"/>
    <cellStyle name="Normalno 2 2 2 2 2 3 3 4 2 2" xfId="28602"/>
    <cellStyle name="Normalno 2 2 2 2 2 3 3 4 2 3" xfId="18926"/>
    <cellStyle name="Normalno 2 2 2 2 2 3 3 4 3" xfId="23764"/>
    <cellStyle name="Normalno 2 2 2 2 2 3 3 4 4" xfId="14088"/>
    <cellStyle name="Normalno 2 2 2 2 2 3 3 5" xfId="5621"/>
    <cellStyle name="Normalno 2 2 2 2 2 3 3 5 2" xfId="24973"/>
    <cellStyle name="Normalno 2 2 2 2 2 3 3 5 3" xfId="15297"/>
    <cellStyle name="Normalno 2 2 2 2 2 3 3 6" xfId="20135"/>
    <cellStyle name="Normalno 2 2 2 2 2 3 3 7" xfId="10459"/>
    <cellStyle name="Normalno 2 2 2 2 2 3 4" xfId="1389"/>
    <cellStyle name="Normalno 2 2 2 2 2 3 4 2" xfId="6227"/>
    <cellStyle name="Normalno 2 2 2 2 2 3 4 2 2" xfId="25579"/>
    <cellStyle name="Normalno 2 2 2 2 2 3 4 2 3" xfId="15903"/>
    <cellStyle name="Normalno 2 2 2 2 2 3 4 3" xfId="20741"/>
    <cellStyle name="Normalno 2 2 2 2 2 3 4 4" xfId="11065"/>
    <cellStyle name="Normalno 2 2 2 2 2 3 5" xfId="2599"/>
    <cellStyle name="Normalno 2 2 2 2 2 3 5 2" xfId="7437"/>
    <cellStyle name="Normalno 2 2 2 2 2 3 5 2 2" xfId="26789"/>
    <cellStyle name="Normalno 2 2 2 2 2 3 5 2 3" xfId="17113"/>
    <cellStyle name="Normalno 2 2 2 2 2 3 5 3" xfId="21951"/>
    <cellStyle name="Normalno 2 2 2 2 2 3 5 4" xfId="12275"/>
    <cellStyle name="Normalno 2 2 2 2 2 3 6" xfId="3809"/>
    <cellStyle name="Normalno 2 2 2 2 2 3 6 2" xfId="8647"/>
    <cellStyle name="Normalno 2 2 2 2 2 3 6 2 2" xfId="27999"/>
    <cellStyle name="Normalno 2 2 2 2 2 3 6 2 3" xfId="18323"/>
    <cellStyle name="Normalno 2 2 2 2 2 3 6 3" xfId="23161"/>
    <cellStyle name="Normalno 2 2 2 2 2 3 6 4" xfId="13485"/>
    <cellStyle name="Normalno 2 2 2 2 2 3 7" xfId="5017"/>
    <cellStyle name="Normalno 2 2 2 2 2 3 7 2" xfId="24369"/>
    <cellStyle name="Normalno 2 2 2 2 2 3 7 3" xfId="14693"/>
    <cellStyle name="Normalno 2 2 2 2 2 3 8" xfId="19531"/>
    <cellStyle name="Normalno 2 2 2 2 2 3 9" xfId="9855"/>
    <cellStyle name="Normalno 2 2 2 2 2 4" xfId="277"/>
    <cellStyle name="Normalno 2 2 2 2 2 4 2" xfId="581"/>
    <cellStyle name="Normalno 2 2 2 2 2 4 2 2" xfId="1185"/>
    <cellStyle name="Normalno 2 2 2 2 2 4 2 2 2" xfId="2395"/>
    <cellStyle name="Normalno 2 2 2 2 2 4 2 2 2 2" xfId="7233"/>
    <cellStyle name="Normalno 2 2 2 2 2 4 2 2 2 2 2" xfId="26585"/>
    <cellStyle name="Normalno 2 2 2 2 2 4 2 2 2 2 3" xfId="16909"/>
    <cellStyle name="Normalno 2 2 2 2 2 4 2 2 2 3" xfId="21747"/>
    <cellStyle name="Normalno 2 2 2 2 2 4 2 2 2 4" xfId="12071"/>
    <cellStyle name="Normalno 2 2 2 2 2 4 2 2 3" xfId="3605"/>
    <cellStyle name="Normalno 2 2 2 2 2 4 2 2 3 2" xfId="8443"/>
    <cellStyle name="Normalno 2 2 2 2 2 4 2 2 3 2 2" xfId="27795"/>
    <cellStyle name="Normalno 2 2 2 2 2 4 2 2 3 2 3" xfId="18119"/>
    <cellStyle name="Normalno 2 2 2 2 2 4 2 2 3 3" xfId="22957"/>
    <cellStyle name="Normalno 2 2 2 2 2 4 2 2 3 4" xfId="13281"/>
    <cellStyle name="Normalno 2 2 2 2 2 4 2 2 4" xfId="4814"/>
    <cellStyle name="Normalno 2 2 2 2 2 4 2 2 4 2" xfId="9652"/>
    <cellStyle name="Normalno 2 2 2 2 2 4 2 2 4 2 2" xfId="29004"/>
    <cellStyle name="Normalno 2 2 2 2 2 4 2 2 4 2 3" xfId="19328"/>
    <cellStyle name="Normalno 2 2 2 2 2 4 2 2 4 3" xfId="24166"/>
    <cellStyle name="Normalno 2 2 2 2 2 4 2 2 4 4" xfId="14490"/>
    <cellStyle name="Normalno 2 2 2 2 2 4 2 2 5" xfId="6023"/>
    <cellStyle name="Normalno 2 2 2 2 2 4 2 2 5 2" xfId="25375"/>
    <cellStyle name="Normalno 2 2 2 2 2 4 2 2 5 3" xfId="15699"/>
    <cellStyle name="Normalno 2 2 2 2 2 4 2 2 6" xfId="20537"/>
    <cellStyle name="Normalno 2 2 2 2 2 4 2 2 7" xfId="10861"/>
    <cellStyle name="Normalno 2 2 2 2 2 4 2 3" xfId="1791"/>
    <cellStyle name="Normalno 2 2 2 2 2 4 2 3 2" xfId="6629"/>
    <cellStyle name="Normalno 2 2 2 2 2 4 2 3 2 2" xfId="25981"/>
    <cellStyle name="Normalno 2 2 2 2 2 4 2 3 2 3" xfId="16305"/>
    <cellStyle name="Normalno 2 2 2 2 2 4 2 3 3" xfId="21143"/>
    <cellStyle name="Normalno 2 2 2 2 2 4 2 3 4" xfId="11467"/>
    <cellStyle name="Normalno 2 2 2 2 2 4 2 4" xfId="3001"/>
    <cellStyle name="Normalno 2 2 2 2 2 4 2 4 2" xfId="7839"/>
    <cellStyle name="Normalno 2 2 2 2 2 4 2 4 2 2" xfId="27191"/>
    <cellStyle name="Normalno 2 2 2 2 2 4 2 4 2 3" xfId="17515"/>
    <cellStyle name="Normalno 2 2 2 2 2 4 2 4 3" xfId="22353"/>
    <cellStyle name="Normalno 2 2 2 2 2 4 2 4 4" xfId="12677"/>
    <cellStyle name="Normalno 2 2 2 2 2 4 2 5" xfId="4210"/>
    <cellStyle name="Normalno 2 2 2 2 2 4 2 5 2" xfId="9048"/>
    <cellStyle name="Normalno 2 2 2 2 2 4 2 5 2 2" xfId="28400"/>
    <cellStyle name="Normalno 2 2 2 2 2 4 2 5 2 3" xfId="18724"/>
    <cellStyle name="Normalno 2 2 2 2 2 4 2 5 3" xfId="23562"/>
    <cellStyle name="Normalno 2 2 2 2 2 4 2 5 4" xfId="13886"/>
    <cellStyle name="Normalno 2 2 2 2 2 4 2 6" xfId="5419"/>
    <cellStyle name="Normalno 2 2 2 2 2 4 2 6 2" xfId="24771"/>
    <cellStyle name="Normalno 2 2 2 2 2 4 2 6 3" xfId="15095"/>
    <cellStyle name="Normalno 2 2 2 2 2 4 2 7" xfId="19933"/>
    <cellStyle name="Normalno 2 2 2 2 2 4 2 8" xfId="10257"/>
    <cellStyle name="Normalno 2 2 2 2 2 4 3" xfId="883"/>
    <cellStyle name="Normalno 2 2 2 2 2 4 3 2" xfId="2093"/>
    <cellStyle name="Normalno 2 2 2 2 2 4 3 2 2" xfId="6931"/>
    <cellStyle name="Normalno 2 2 2 2 2 4 3 2 2 2" xfId="26283"/>
    <cellStyle name="Normalno 2 2 2 2 2 4 3 2 2 3" xfId="16607"/>
    <cellStyle name="Normalno 2 2 2 2 2 4 3 2 3" xfId="21445"/>
    <cellStyle name="Normalno 2 2 2 2 2 4 3 2 4" xfId="11769"/>
    <cellStyle name="Normalno 2 2 2 2 2 4 3 3" xfId="3303"/>
    <cellStyle name="Normalno 2 2 2 2 2 4 3 3 2" xfId="8141"/>
    <cellStyle name="Normalno 2 2 2 2 2 4 3 3 2 2" xfId="27493"/>
    <cellStyle name="Normalno 2 2 2 2 2 4 3 3 2 3" xfId="17817"/>
    <cellStyle name="Normalno 2 2 2 2 2 4 3 3 3" xfId="22655"/>
    <cellStyle name="Normalno 2 2 2 2 2 4 3 3 4" xfId="12979"/>
    <cellStyle name="Normalno 2 2 2 2 2 4 3 4" xfId="4512"/>
    <cellStyle name="Normalno 2 2 2 2 2 4 3 4 2" xfId="9350"/>
    <cellStyle name="Normalno 2 2 2 2 2 4 3 4 2 2" xfId="28702"/>
    <cellStyle name="Normalno 2 2 2 2 2 4 3 4 2 3" xfId="19026"/>
    <cellStyle name="Normalno 2 2 2 2 2 4 3 4 3" xfId="23864"/>
    <cellStyle name="Normalno 2 2 2 2 2 4 3 4 4" xfId="14188"/>
    <cellStyle name="Normalno 2 2 2 2 2 4 3 5" xfId="5721"/>
    <cellStyle name="Normalno 2 2 2 2 2 4 3 5 2" xfId="25073"/>
    <cellStyle name="Normalno 2 2 2 2 2 4 3 5 3" xfId="15397"/>
    <cellStyle name="Normalno 2 2 2 2 2 4 3 6" xfId="20235"/>
    <cellStyle name="Normalno 2 2 2 2 2 4 3 7" xfId="10559"/>
    <cellStyle name="Normalno 2 2 2 2 2 4 4" xfId="1489"/>
    <cellStyle name="Normalno 2 2 2 2 2 4 4 2" xfId="6327"/>
    <cellStyle name="Normalno 2 2 2 2 2 4 4 2 2" xfId="25679"/>
    <cellStyle name="Normalno 2 2 2 2 2 4 4 2 3" xfId="16003"/>
    <cellStyle name="Normalno 2 2 2 2 2 4 4 3" xfId="20841"/>
    <cellStyle name="Normalno 2 2 2 2 2 4 4 4" xfId="11165"/>
    <cellStyle name="Normalno 2 2 2 2 2 4 5" xfId="2699"/>
    <cellStyle name="Normalno 2 2 2 2 2 4 5 2" xfId="7537"/>
    <cellStyle name="Normalno 2 2 2 2 2 4 5 2 2" xfId="26889"/>
    <cellStyle name="Normalno 2 2 2 2 2 4 5 2 3" xfId="17213"/>
    <cellStyle name="Normalno 2 2 2 2 2 4 5 3" xfId="22051"/>
    <cellStyle name="Normalno 2 2 2 2 2 4 5 4" xfId="12375"/>
    <cellStyle name="Normalno 2 2 2 2 2 4 6" xfId="3909"/>
    <cellStyle name="Normalno 2 2 2 2 2 4 6 2" xfId="8747"/>
    <cellStyle name="Normalno 2 2 2 2 2 4 6 2 2" xfId="28099"/>
    <cellStyle name="Normalno 2 2 2 2 2 4 6 2 3" xfId="18423"/>
    <cellStyle name="Normalno 2 2 2 2 2 4 6 3" xfId="23261"/>
    <cellStyle name="Normalno 2 2 2 2 2 4 6 4" xfId="13585"/>
    <cellStyle name="Normalno 2 2 2 2 2 4 7" xfId="5117"/>
    <cellStyle name="Normalno 2 2 2 2 2 4 7 2" xfId="24469"/>
    <cellStyle name="Normalno 2 2 2 2 2 4 7 3" xfId="14793"/>
    <cellStyle name="Normalno 2 2 2 2 2 4 8" xfId="19631"/>
    <cellStyle name="Normalno 2 2 2 2 2 4 9" xfId="9955"/>
    <cellStyle name="Normalno 2 2 2 2 2 5" xfId="330"/>
    <cellStyle name="Normalno 2 2 2 2 2 5 2" xfId="633"/>
    <cellStyle name="Normalno 2 2 2 2 2 5 2 2" xfId="1237"/>
    <cellStyle name="Normalno 2 2 2 2 2 5 2 2 2" xfId="2447"/>
    <cellStyle name="Normalno 2 2 2 2 2 5 2 2 2 2" xfId="7285"/>
    <cellStyle name="Normalno 2 2 2 2 2 5 2 2 2 2 2" xfId="26637"/>
    <cellStyle name="Normalno 2 2 2 2 2 5 2 2 2 2 3" xfId="16961"/>
    <cellStyle name="Normalno 2 2 2 2 2 5 2 2 2 3" xfId="21799"/>
    <cellStyle name="Normalno 2 2 2 2 2 5 2 2 2 4" xfId="12123"/>
    <cellStyle name="Normalno 2 2 2 2 2 5 2 2 3" xfId="3657"/>
    <cellStyle name="Normalno 2 2 2 2 2 5 2 2 3 2" xfId="8495"/>
    <cellStyle name="Normalno 2 2 2 2 2 5 2 2 3 2 2" xfId="27847"/>
    <cellStyle name="Normalno 2 2 2 2 2 5 2 2 3 2 3" xfId="18171"/>
    <cellStyle name="Normalno 2 2 2 2 2 5 2 2 3 3" xfId="23009"/>
    <cellStyle name="Normalno 2 2 2 2 2 5 2 2 3 4" xfId="13333"/>
    <cellStyle name="Normalno 2 2 2 2 2 5 2 2 4" xfId="4866"/>
    <cellStyle name="Normalno 2 2 2 2 2 5 2 2 4 2" xfId="9704"/>
    <cellStyle name="Normalno 2 2 2 2 2 5 2 2 4 2 2" xfId="29056"/>
    <cellStyle name="Normalno 2 2 2 2 2 5 2 2 4 2 3" xfId="19380"/>
    <cellStyle name="Normalno 2 2 2 2 2 5 2 2 4 3" xfId="24218"/>
    <cellStyle name="Normalno 2 2 2 2 2 5 2 2 4 4" xfId="14542"/>
    <cellStyle name="Normalno 2 2 2 2 2 5 2 2 5" xfId="6075"/>
    <cellStyle name="Normalno 2 2 2 2 2 5 2 2 5 2" xfId="25427"/>
    <cellStyle name="Normalno 2 2 2 2 2 5 2 2 5 3" xfId="15751"/>
    <cellStyle name="Normalno 2 2 2 2 2 5 2 2 6" xfId="20589"/>
    <cellStyle name="Normalno 2 2 2 2 2 5 2 2 7" xfId="10913"/>
    <cellStyle name="Normalno 2 2 2 2 2 5 2 3" xfId="1843"/>
    <cellStyle name="Normalno 2 2 2 2 2 5 2 3 2" xfId="6681"/>
    <cellStyle name="Normalno 2 2 2 2 2 5 2 3 2 2" xfId="26033"/>
    <cellStyle name="Normalno 2 2 2 2 2 5 2 3 2 3" xfId="16357"/>
    <cellStyle name="Normalno 2 2 2 2 2 5 2 3 3" xfId="21195"/>
    <cellStyle name="Normalno 2 2 2 2 2 5 2 3 4" xfId="11519"/>
    <cellStyle name="Normalno 2 2 2 2 2 5 2 4" xfId="3053"/>
    <cellStyle name="Normalno 2 2 2 2 2 5 2 4 2" xfId="7891"/>
    <cellStyle name="Normalno 2 2 2 2 2 5 2 4 2 2" xfId="27243"/>
    <cellStyle name="Normalno 2 2 2 2 2 5 2 4 2 3" xfId="17567"/>
    <cellStyle name="Normalno 2 2 2 2 2 5 2 4 3" xfId="22405"/>
    <cellStyle name="Normalno 2 2 2 2 2 5 2 4 4" xfId="12729"/>
    <cellStyle name="Normalno 2 2 2 2 2 5 2 5" xfId="4262"/>
    <cellStyle name="Normalno 2 2 2 2 2 5 2 5 2" xfId="9100"/>
    <cellStyle name="Normalno 2 2 2 2 2 5 2 5 2 2" xfId="28452"/>
    <cellStyle name="Normalno 2 2 2 2 2 5 2 5 2 3" xfId="18776"/>
    <cellStyle name="Normalno 2 2 2 2 2 5 2 5 3" xfId="23614"/>
    <cellStyle name="Normalno 2 2 2 2 2 5 2 5 4" xfId="13938"/>
    <cellStyle name="Normalno 2 2 2 2 2 5 2 6" xfId="5471"/>
    <cellStyle name="Normalno 2 2 2 2 2 5 2 6 2" xfId="24823"/>
    <cellStyle name="Normalno 2 2 2 2 2 5 2 6 3" xfId="15147"/>
    <cellStyle name="Normalno 2 2 2 2 2 5 2 7" xfId="19985"/>
    <cellStyle name="Normalno 2 2 2 2 2 5 2 8" xfId="10309"/>
    <cellStyle name="Normalno 2 2 2 2 2 5 3" xfId="935"/>
    <cellStyle name="Normalno 2 2 2 2 2 5 3 2" xfId="2145"/>
    <cellStyle name="Normalno 2 2 2 2 2 5 3 2 2" xfId="6983"/>
    <cellStyle name="Normalno 2 2 2 2 2 5 3 2 2 2" xfId="26335"/>
    <cellStyle name="Normalno 2 2 2 2 2 5 3 2 2 3" xfId="16659"/>
    <cellStyle name="Normalno 2 2 2 2 2 5 3 2 3" xfId="21497"/>
    <cellStyle name="Normalno 2 2 2 2 2 5 3 2 4" xfId="11821"/>
    <cellStyle name="Normalno 2 2 2 2 2 5 3 3" xfId="3355"/>
    <cellStyle name="Normalno 2 2 2 2 2 5 3 3 2" xfId="8193"/>
    <cellStyle name="Normalno 2 2 2 2 2 5 3 3 2 2" xfId="27545"/>
    <cellStyle name="Normalno 2 2 2 2 2 5 3 3 2 3" xfId="17869"/>
    <cellStyle name="Normalno 2 2 2 2 2 5 3 3 3" xfId="22707"/>
    <cellStyle name="Normalno 2 2 2 2 2 5 3 3 4" xfId="13031"/>
    <cellStyle name="Normalno 2 2 2 2 2 5 3 4" xfId="4564"/>
    <cellStyle name="Normalno 2 2 2 2 2 5 3 4 2" xfId="9402"/>
    <cellStyle name="Normalno 2 2 2 2 2 5 3 4 2 2" xfId="28754"/>
    <cellStyle name="Normalno 2 2 2 2 2 5 3 4 2 3" xfId="19078"/>
    <cellStyle name="Normalno 2 2 2 2 2 5 3 4 3" xfId="23916"/>
    <cellStyle name="Normalno 2 2 2 2 2 5 3 4 4" xfId="14240"/>
    <cellStyle name="Normalno 2 2 2 2 2 5 3 5" xfId="5773"/>
    <cellStyle name="Normalno 2 2 2 2 2 5 3 5 2" xfId="25125"/>
    <cellStyle name="Normalno 2 2 2 2 2 5 3 5 3" xfId="15449"/>
    <cellStyle name="Normalno 2 2 2 2 2 5 3 6" xfId="20287"/>
    <cellStyle name="Normalno 2 2 2 2 2 5 3 7" xfId="10611"/>
    <cellStyle name="Normalno 2 2 2 2 2 5 4" xfId="1541"/>
    <cellStyle name="Normalno 2 2 2 2 2 5 4 2" xfId="6379"/>
    <cellStyle name="Normalno 2 2 2 2 2 5 4 2 2" xfId="25731"/>
    <cellStyle name="Normalno 2 2 2 2 2 5 4 2 3" xfId="16055"/>
    <cellStyle name="Normalno 2 2 2 2 2 5 4 3" xfId="20893"/>
    <cellStyle name="Normalno 2 2 2 2 2 5 4 4" xfId="11217"/>
    <cellStyle name="Normalno 2 2 2 2 2 5 5" xfId="2751"/>
    <cellStyle name="Normalno 2 2 2 2 2 5 5 2" xfId="7589"/>
    <cellStyle name="Normalno 2 2 2 2 2 5 5 2 2" xfId="26941"/>
    <cellStyle name="Normalno 2 2 2 2 2 5 5 2 3" xfId="17265"/>
    <cellStyle name="Normalno 2 2 2 2 2 5 5 3" xfId="22103"/>
    <cellStyle name="Normalno 2 2 2 2 2 5 5 4" xfId="12427"/>
    <cellStyle name="Normalno 2 2 2 2 2 5 6" xfId="3960"/>
    <cellStyle name="Normalno 2 2 2 2 2 5 6 2" xfId="8798"/>
    <cellStyle name="Normalno 2 2 2 2 2 5 6 2 2" xfId="28150"/>
    <cellStyle name="Normalno 2 2 2 2 2 5 6 2 3" xfId="18474"/>
    <cellStyle name="Normalno 2 2 2 2 2 5 6 3" xfId="23312"/>
    <cellStyle name="Normalno 2 2 2 2 2 5 6 4" xfId="13636"/>
    <cellStyle name="Normalno 2 2 2 2 2 5 7" xfId="5169"/>
    <cellStyle name="Normalno 2 2 2 2 2 5 7 2" xfId="24521"/>
    <cellStyle name="Normalno 2 2 2 2 2 5 7 3" xfId="14845"/>
    <cellStyle name="Normalno 2 2 2 2 2 5 8" xfId="19683"/>
    <cellStyle name="Normalno 2 2 2 2 2 5 9" xfId="10007"/>
    <cellStyle name="Normalno 2 2 2 2 2 6" xfId="381"/>
    <cellStyle name="Normalno 2 2 2 2 2 6 2" xfId="985"/>
    <cellStyle name="Normalno 2 2 2 2 2 6 2 2" xfId="2195"/>
    <cellStyle name="Normalno 2 2 2 2 2 6 2 2 2" xfId="7033"/>
    <cellStyle name="Normalno 2 2 2 2 2 6 2 2 2 2" xfId="26385"/>
    <cellStyle name="Normalno 2 2 2 2 2 6 2 2 2 3" xfId="16709"/>
    <cellStyle name="Normalno 2 2 2 2 2 6 2 2 3" xfId="21547"/>
    <cellStyle name="Normalno 2 2 2 2 2 6 2 2 4" xfId="11871"/>
    <cellStyle name="Normalno 2 2 2 2 2 6 2 3" xfId="3405"/>
    <cellStyle name="Normalno 2 2 2 2 2 6 2 3 2" xfId="8243"/>
    <cellStyle name="Normalno 2 2 2 2 2 6 2 3 2 2" xfId="27595"/>
    <cellStyle name="Normalno 2 2 2 2 2 6 2 3 2 3" xfId="17919"/>
    <cellStyle name="Normalno 2 2 2 2 2 6 2 3 3" xfId="22757"/>
    <cellStyle name="Normalno 2 2 2 2 2 6 2 3 4" xfId="13081"/>
    <cellStyle name="Normalno 2 2 2 2 2 6 2 4" xfId="4614"/>
    <cellStyle name="Normalno 2 2 2 2 2 6 2 4 2" xfId="9452"/>
    <cellStyle name="Normalno 2 2 2 2 2 6 2 4 2 2" xfId="28804"/>
    <cellStyle name="Normalno 2 2 2 2 2 6 2 4 2 3" xfId="19128"/>
    <cellStyle name="Normalno 2 2 2 2 2 6 2 4 3" xfId="23966"/>
    <cellStyle name="Normalno 2 2 2 2 2 6 2 4 4" xfId="14290"/>
    <cellStyle name="Normalno 2 2 2 2 2 6 2 5" xfId="5823"/>
    <cellStyle name="Normalno 2 2 2 2 2 6 2 5 2" xfId="25175"/>
    <cellStyle name="Normalno 2 2 2 2 2 6 2 5 3" xfId="15499"/>
    <cellStyle name="Normalno 2 2 2 2 2 6 2 6" xfId="20337"/>
    <cellStyle name="Normalno 2 2 2 2 2 6 2 7" xfId="10661"/>
    <cellStyle name="Normalno 2 2 2 2 2 6 3" xfId="1591"/>
    <cellStyle name="Normalno 2 2 2 2 2 6 3 2" xfId="6429"/>
    <cellStyle name="Normalno 2 2 2 2 2 6 3 2 2" xfId="25781"/>
    <cellStyle name="Normalno 2 2 2 2 2 6 3 2 3" xfId="16105"/>
    <cellStyle name="Normalno 2 2 2 2 2 6 3 3" xfId="20943"/>
    <cellStyle name="Normalno 2 2 2 2 2 6 3 4" xfId="11267"/>
    <cellStyle name="Normalno 2 2 2 2 2 6 4" xfId="2801"/>
    <cellStyle name="Normalno 2 2 2 2 2 6 4 2" xfId="7639"/>
    <cellStyle name="Normalno 2 2 2 2 2 6 4 2 2" xfId="26991"/>
    <cellStyle name="Normalno 2 2 2 2 2 6 4 2 3" xfId="17315"/>
    <cellStyle name="Normalno 2 2 2 2 2 6 4 3" xfId="22153"/>
    <cellStyle name="Normalno 2 2 2 2 2 6 4 4" xfId="12477"/>
    <cellStyle name="Normalno 2 2 2 2 2 6 5" xfId="4010"/>
    <cellStyle name="Normalno 2 2 2 2 2 6 5 2" xfId="8848"/>
    <cellStyle name="Normalno 2 2 2 2 2 6 5 2 2" xfId="28200"/>
    <cellStyle name="Normalno 2 2 2 2 2 6 5 2 3" xfId="18524"/>
    <cellStyle name="Normalno 2 2 2 2 2 6 5 3" xfId="23362"/>
    <cellStyle name="Normalno 2 2 2 2 2 6 5 4" xfId="13686"/>
    <cellStyle name="Normalno 2 2 2 2 2 6 6" xfId="5219"/>
    <cellStyle name="Normalno 2 2 2 2 2 6 6 2" xfId="24571"/>
    <cellStyle name="Normalno 2 2 2 2 2 6 6 3" xfId="14895"/>
    <cellStyle name="Normalno 2 2 2 2 2 6 7" xfId="19733"/>
    <cellStyle name="Normalno 2 2 2 2 2 6 8" xfId="10057"/>
    <cellStyle name="Normalno 2 2 2 2 2 7" xfId="683"/>
    <cellStyle name="Normalno 2 2 2 2 2 7 2" xfId="1893"/>
    <cellStyle name="Normalno 2 2 2 2 2 7 2 2" xfId="6731"/>
    <cellStyle name="Normalno 2 2 2 2 2 7 2 2 2" xfId="26083"/>
    <cellStyle name="Normalno 2 2 2 2 2 7 2 2 3" xfId="16407"/>
    <cellStyle name="Normalno 2 2 2 2 2 7 2 3" xfId="21245"/>
    <cellStyle name="Normalno 2 2 2 2 2 7 2 4" xfId="11569"/>
    <cellStyle name="Normalno 2 2 2 2 2 7 3" xfId="3103"/>
    <cellStyle name="Normalno 2 2 2 2 2 7 3 2" xfId="7941"/>
    <cellStyle name="Normalno 2 2 2 2 2 7 3 2 2" xfId="27293"/>
    <cellStyle name="Normalno 2 2 2 2 2 7 3 2 3" xfId="17617"/>
    <cellStyle name="Normalno 2 2 2 2 2 7 3 3" xfId="22455"/>
    <cellStyle name="Normalno 2 2 2 2 2 7 3 4" xfId="12779"/>
    <cellStyle name="Normalno 2 2 2 2 2 7 4" xfId="4312"/>
    <cellStyle name="Normalno 2 2 2 2 2 7 4 2" xfId="9150"/>
    <cellStyle name="Normalno 2 2 2 2 2 7 4 2 2" xfId="28502"/>
    <cellStyle name="Normalno 2 2 2 2 2 7 4 2 3" xfId="18826"/>
    <cellStyle name="Normalno 2 2 2 2 2 7 4 3" xfId="23664"/>
    <cellStyle name="Normalno 2 2 2 2 2 7 4 4" xfId="13988"/>
    <cellStyle name="Normalno 2 2 2 2 2 7 5" xfId="5521"/>
    <cellStyle name="Normalno 2 2 2 2 2 7 5 2" xfId="24873"/>
    <cellStyle name="Normalno 2 2 2 2 2 7 5 3" xfId="15197"/>
    <cellStyle name="Normalno 2 2 2 2 2 7 6" xfId="20035"/>
    <cellStyle name="Normalno 2 2 2 2 2 7 7" xfId="10359"/>
    <cellStyle name="Normalno 2 2 2 2 2 8" xfId="1289"/>
    <cellStyle name="Normalno 2 2 2 2 2 8 2" xfId="6127"/>
    <cellStyle name="Normalno 2 2 2 2 2 8 2 2" xfId="25479"/>
    <cellStyle name="Normalno 2 2 2 2 2 8 2 3" xfId="15803"/>
    <cellStyle name="Normalno 2 2 2 2 2 8 3" xfId="20641"/>
    <cellStyle name="Normalno 2 2 2 2 2 8 4" xfId="10965"/>
    <cellStyle name="Normalno 2 2 2 2 2 9" xfId="2499"/>
    <cellStyle name="Normalno 2 2 2 2 2 9 2" xfId="7337"/>
    <cellStyle name="Normalno 2 2 2 2 2 9 2 2" xfId="26689"/>
    <cellStyle name="Normalno 2 2 2 2 2 9 2 3" xfId="17013"/>
    <cellStyle name="Normalno 2 2 2 2 2 9 3" xfId="21851"/>
    <cellStyle name="Normalno 2 2 2 2 2 9 4" xfId="12175"/>
    <cellStyle name="Normalno 2 2 2 2 3" xfId="77"/>
    <cellStyle name="Normalno 2 2 2 2 3 10" xfId="9784"/>
    <cellStyle name="Normalno 2 2 2 2 3 2" xfId="190"/>
    <cellStyle name="Normalno 2 2 2 2 3 2 2" xfId="510"/>
    <cellStyle name="Normalno 2 2 2 2 3 2 2 2" xfId="1114"/>
    <cellStyle name="Normalno 2 2 2 2 3 2 2 2 2" xfId="2324"/>
    <cellStyle name="Normalno 2 2 2 2 3 2 2 2 2 2" xfId="7162"/>
    <cellStyle name="Normalno 2 2 2 2 3 2 2 2 2 2 2" xfId="26514"/>
    <cellStyle name="Normalno 2 2 2 2 3 2 2 2 2 2 3" xfId="16838"/>
    <cellStyle name="Normalno 2 2 2 2 3 2 2 2 2 3" xfId="21676"/>
    <cellStyle name="Normalno 2 2 2 2 3 2 2 2 2 4" xfId="12000"/>
    <cellStyle name="Normalno 2 2 2 2 3 2 2 2 3" xfId="3534"/>
    <cellStyle name="Normalno 2 2 2 2 3 2 2 2 3 2" xfId="8372"/>
    <cellStyle name="Normalno 2 2 2 2 3 2 2 2 3 2 2" xfId="27724"/>
    <cellStyle name="Normalno 2 2 2 2 3 2 2 2 3 2 3" xfId="18048"/>
    <cellStyle name="Normalno 2 2 2 2 3 2 2 2 3 3" xfId="22886"/>
    <cellStyle name="Normalno 2 2 2 2 3 2 2 2 3 4" xfId="13210"/>
    <cellStyle name="Normalno 2 2 2 2 3 2 2 2 4" xfId="4743"/>
    <cellStyle name="Normalno 2 2 2 2 3 2 2 2 4 2" xfId="9581"/>
    <cellStyle name="Normalno 2 2 2 2 3 2 2 2 4 2 2" xfId="28933"/>
    <cellStyle name="Normalno 2 2 2 2 3 2 2 2 4 2 3" xfId="19257"/>
    <cellStyle name="Normalno 2 2 2 2 3 2 2 2 4 3" xfId="24095"/>
    <cellStyle name="Normalno 2 2 2 2 3 2 2 2 4 4" xfId="14419"/>
    <cellStyle name="Normalno 2 2 2 2 3 2 2 2 5" xfId="5952"/>
    <cellStyle name="Normalno 2 2 2 2 3 2 2 2 5 2" xfId="25304"/>
    <cellStyle name="Normalno 2 2 2 2 3 2 2 2 5 3" xfId="15628"/>
    <cellStyle name="Normalno 2 2 2 2 3 2 2 2 6" xfId="20466"/>
    <cellStyle name="Normalno 2 2 2 2 3 2 2 2 7" xfId="10790"/>
    <cellStyle name="Normalno 2 2 2 2 3 2 2 3" xfId="1720"/>
    <cellStyle name="Normalno 2 2 2 2 3 2 2 3 2" xfId="6558"/>
    <cellStyle name="Normalno 2 2 2 2 3 2 2 3 2 2" xfId="25910"/>
    <cellStyle name="Normalno 2 2 2 2 3 2 2 3 2 3" xfId="16234"/>
    <cellStyle name="Normalno 2 2 2 2 3 2 2 3 3" xfId="21072"/>
    <cellStyle name="Normalno 2 2 2 2 3 2 2 3 4" xfId="11396"/>
    <cellStyle name="Normalno 2 2 2 2 3 2 2 4" xfId="2930"/>
    <cellStyle name="Normalno 2 2 2 2 3 2 2 4 2" xfId="7768"/>
    <cellStyle name="Normalno 2 2 2 2 3 2 2 4 2 2" xfId="27120"/>
    <cellStyle name="Normalno 2 2 2 2 3 2 2 4 2 3" xfId="17444"/>
    <cellStyle name="Normalno 2 2 2 2 3 2 2 4 3" xfId="22282"/>
    <cellStyle name="Normalno 2 2 2 2 3 2 2 4 4" xfId="12606"/>
    <cellStyle name="Normalno 2 2 2 2 3 2 2 5" xfId="4139"/>
    <cellStyle name="Normalno 2 2 2 2 3 2 2 5 2" xfId="8977"/>
    <cellStyle name="Normalno 2 2 2 2 3 2 2 5 2 2" xfId="28329"/>
    <cellStyle name="Normalno 2 2 2 2 3 2 2 5 2 3" xfId="18653"/>
    <cellStyle name="Normalno 2 2 2 2 3 2 2 5 3" xfId="23491"/>
    <cellStyle name="Normalno 2 2 2 2 3 2 2 5 4" xfId="13815"/>
    <cellStyle name="Normalno 2 2 2 2 3 2 2 6" xfId="5348"/>
    <cellStyle name="Normalno 2 2 2 2 3 2 2 6 2" xfId="24700"/>
    <cellStyle name="Normalno 2 2 2 2 3 2 2 6 3" xfId="15024"/>
    <cellStyle name="Normalno 2 2 2 2 3 2 2 7" xfId="19862"/>
    <cellStyle name="Normalno 2 2 2 2 3 2 2 8" xfId="10186"/>
    <cellStyle name="Normalno 2 2 2 2 3 2 3" xfId="812"/>
    <cellStyle name="Normalno 2 2 2 2 3 2 3 2" xfId="2022"/>
    <cellStyle name="Normalno 2 2 2 2 3 2 3 2 2" xfId="6860"/>
    <cellStyle name="Normalno 2 2 2 2 3 2 3 2 2 2" xfId="26212"/>
    <cellStyle name="Normalno 2 2 2 2 3 2 3 2 2 3" xfId="16536"/>
    <cellStyle name="Normalno 2 2 2 2 3 2 3 2 3" xfId="21374"/>
    <cellStyle name="Normalno 2 2 2 2 3 2 3 2 4" xfId="11698"/>
    <cellStyle name="Normalno 2 2 2 2 3 2 3 3" xfId="3232"/>
    <cellStyle name="Normalno 2 2 2 2 3 2 3 3 2" xfId="8070"/>
    <cellStyle name="Normalno 2 2 2 2 3 2 3 3 2 2" xfId="27422"/>
    <cellStyle name="Normalno 2 2 2 2 3 2 3 3 2 3" xfId="17746"/>
    <cellStyle name="Normalno 2 2 2 2 3 2 3 3 3" xfId="22584"/>
    <cellStyle name="Normalno 2 2 2 2 3 2 3 3 4" xfId="12908"/>
    <cellStyle name="Normalno 2 2 2 2 3 2 3 4" xfId="4441"/>
    <cellStyle name="Normalno 2 2 2 2 3 2 3 4 2" xfId="9279"/>
    <cellStyle name="Normalno 2 2 2 2 3 2 3 4 2 2" xfId="28631"/>
    <cellStyle name="Normalno 2 2 2 2 3 2 3 4 2 3" xfId="18955"/>
    <cellStyle name="Normalno 2 2 2 2 3 2 3 4 3" xfId="23793"/>
    <cellStyle name="Normalno 2 2 2 2 3 2 3 4 4" xfId="14117"/>
    <cellStyle name="Normalno 2 2 2 2 3 2 3 5" xfId="5650"/>
    <cellStyle name="Normalno 2 2 2 2 3 2 3 5 2" xfId="25002"/>
    <cellStyle name="Normalno 2 2 2 2 3 2 3 5 3" xfId="15326"/>
    <cellStyle name="Normalno 2 2 2 2 3 2 3 6" xfId="20164"/>
    <cellStyle name="Normalno 2 2 2 2 3 2 3 7" xfId="10488"/>
    <cellStyle name="Normalno 2 2 2 2 3 2 4" xfId="1418"/>
    <cellStyle name="Normalno 2 2 2 2 3 2 4 2" xfId="6256"/>
    <cellStyle name="Normalno 2 2 2 2 3 2 4 2 2" xfId="25608"/>
    <cellStyle name="Normalno 2 2 2 2 3 2 4 2 3" xfId="15932"/>
    <cellStyle name="Normalno 2 2 2 2 3 2 4 3" xfId="20770"/>
    <cellStyle name="Normalno 2 2 2 2 3 2 4 4" xfId="11094"/>
    <cellStyle name="Normalno 2 2 2 2 3 2 5" xfId="2628"/>
    <cellStyle name="Normalno 2 2 2 2 3 2 5 2" xfId="7466"/>
    <cellStyle name="Normalno 2 2 2 2 3 2 5 2 2" xfId="26818"/>
    <cellStyle name="Normalno 2 2 2 2 3 2 5 2 3" xfId="17142"/>
    <cellStyle name="Normalno 2 2 2 2 3 2 5 3" xfId="21980"/>
    <cellStyle name="Normalno 2 2 2 2 3 2 5 4" xfId="12304"/>
    <cellStyle name="Normalno 2 2 2 2 3 2 6" xfId="3838"/>
    <cellStyle name="Normalno 2 2 2 2 3 2 6 2" xfId="8676"/>
    <cellStyle name="Normalno 2 2 2 2 3 2 6 2 2" xfId="28028"/>
    <cellStyle name="Normalno 2 2 2 2 3 2 6 2 3" xfId="18352"/>
    <cellStyle name="Normalno 2 2 2 2 3 2 6 3" xfId="23190"/>
    <cellStyle name="Normalno 2 2 2 2 3 2 6 4" xfId="13514"/>
    <cellStyle name="Normalno 2 2 2 2 3 2 7" xfId="5046"/>
    <cellStyle name="Normalno 2 2 2 2 3 2 7 2" xfId="24398"/>
    <cellStyle name="Normalno 2 2 2 2 3 2 7 3" xfId="14722"/>
    <cellStyle name="Normalno 2 2 2 2 3 2 8" xfId="19560"/>
    <cellStyle name="Normalno 2 2 2 2 3 2 9" xfId="9884"/>
    <cellStyle name="Normalno 2 2 2 2 3 3" xfId="410"/>
    <cellStyle name="Normalno 2 2 2 2 3 3 2" xfId="1014"/>
    <cellStyle name="Normalno 2 2 2 2 3 3 2 2" xfId="2224"/>
    <cellStyle name="Normalno 2 2 2 2 3 3 2 2 2" xfId="7062"/>
    <cellStyle name="Normalno 2 2 2 2 3 3 2 2 2 2" xfId="26414"/>
    <cellStyle name="Normalno 2 2 2 2 3 3 2 2 2 3" xfId="16738"/>
    <cellStyle name="Normalno 2 2 2 2 3 3 2 2 3" xfId="21576"/>
    <cellStyle name="Normalno 2 2 2 2 3 3 2 2 4" xfId="11900"/>
    <cellStyle name="Normalno 2 2 2 2 3 3 2 3" xfId="3434"/>
    <cellStyle name="Normalno 2 2 2 2 3 3 2 3 2" xfId="8272"/>
    <cellStyle name="Normalno 2 2 2 2 3 3 2 3 2 2" xfId="27624"/>
    <cellStyle name="Normalno 2 2 2 2 3 3 2 3 2 3" xfId="17948"/>
    <cellStyle name="Normalno 2 2 2 2 3 3 2 3 3" xfId="22786"/>
    <cellStyle name="Normalno 2 2 2 2 3 3 2 3 4" xfId="13110"/>
    <cellStyle name="Normalno 2 2 2 2 3 3 2 4" xfId="4643"/>
    <cellStyle name="Normalno 2 2 2 2 3 3 2 4 2" xfId="9481"/>
    <cellStyle name="Normalno 2 2 2 2 3 3 2 4 2 2" xfId="28833"/>
    <cellStyle name="Normalno 2 2 2 2 3 3 2 4 2 3" xfId="19157"/>
    <cellStyle name="Normalno 2 2 2 2 3 3 2 4 3" xfId="23995"/>
    <cellStyle name="Normalno 2 2 2 2 3 3 2 4 4" xfId="14319"/>
    <cellStyle name="Normalno 2 2 2 2 3 3 2 5" xfId="5852"/>
    <cellStyle name="Normalno 2 2 2 2 3 3 2 5 2" xfId="25204"/>
    <cellStyle name="Normalno 2 2 2 2 3 3 2 5 3" xfId="15528"/>
    <cellStyle name="Normalno 2 2 2 2 3 3 2 6" xfId="20366"/>
    <cellStyle name="Normalno 2 2 2 2 3 3 2 7" xfId="10690"/>
    <cellStyle name="Normalno 2 2 2 2 3 3 3" xfId="1620"/>
    <cellStyle name="Normalno 2 2 2 2 3 3 3 2" xfId="6458"/>
    <cellStyle name="Normalno 2 2 2 2 3 3 3 2 2" xfId="25810"/>
    <cellStyle name="Normalno 2 2 2 2 3 3 3 2 3" xfId="16134"/>
    <cellStyle name="Normalno 2 2 2 2 3 3 3 3" xfId="20972"/>
    <cellStyle name="Normalno 2 2 2 2 3 3 3 4" xfId="11296"/>
    <cellStyle name="Normalno 2 2 2 2 3 3 4" xfId="2830"/>
    <cellStyle name="Normalno 2 2 2 2 3 3 4 2" xfId="7668"/>
    <cellStyle name="Normalno 2 2 2 2 3 3 4 2 2" xfId="27020"/>
    <cellStyle name="Normalno 2 2 2 2 3 3 4 2 3" xfId="17344"/>
    <cellStyle name="Normalno 2 2 2 2 3 3 4 3" xfId="22182"/>
    <cellStyle name="Normalno 2 2 2 2 3 3 4 4" xfId="12506"/>
    <cellStyle name="Normalno 2 2 2 2 3 3 5" xfId="4039"/>
    <cellStyle name="Normalno 2 2 2 2 3 3 5 2" xfId="8877"/>
    <cellStyle name="Normalno 2 2 2 2 3 3 5 2 2" xfId="28229"/>
    <cellStyle name="Normalno 2 2 2 2 3 3 5 2 3" xfId="18553"/>
    <cellStyle name="Normalno 2 2 2 2 3 3 5 3" xfId="23391"/>
    <cellStyle name="Normalno 2 2 2 2 3 3 5 4" xfId="13715"/>
    <cellStyle name="Normalno 2 2 2 2 3 3 6" xfId="5248"/>
    <cellStyle name="Normalno 2 2 2 2 3 3 6 2" xfId="24600"/>
    <cellStyle name="Normalno 2 2 2 2 3 3 6 3" xfId="14924"/>
    <cellStyle name="Normalno 2 2 2 2 3 3 7" xfId="19762"/>
    <cellStyle name="Normalno 2 2 2 2 3 3 8" xfId="10086"/>
    <cellStyle name="Normalno 2 2 2 2 3 4" xfId="712"/>
    <cellStyle name="Normalno 2 2 2 2 3 4 2" xfId="1922"/>
    <cellStyle name="Normalno 2 2 2 2 3 4 2 2" xfId="6760"/>
    <cellStyle name="Normalno 2 2 2 2 3 4 2 2 2" xfId="26112"/>
    <cellStyle name="Normalno 2 2 2 2 3 4 2 2 3" xfId="16436"/>
    <cellStyle name="Normalno 2 2 2 2 3 4 2 3" xfId="21274"/>
    <cellStyle name="Normalno 2 2 2 2 3 4 2 4" xfId="11598"/>
    <cellStyle name="Normalno 2 2 2 2 3 4 3" xfId="3132"/>
    <cellStyle name="Normalno 2 2 2 2 3 4 3 2" xfId="7970"/>
    <cellStyle name="Normalno 2 2 2 2 3 4 3 2 2" xfId="27322"/>
    <cellStyle name="Normalno 2 2 2 2 3 4 3 2 3" xfId="17646"/>
    <cellStyle name="Normalno 2 2 2 2 3 4 3 3" xfId="22484"/>
    <cellStyle name="Normalno 2 2 2 2 3 4 3 4" xfId="12808"/>
    <cellStyle name="Normalno 2 2 2 2 3 4 4" xfId="4341"/>
    <cellStyle name="Normalno 2 2 2 2 3 4 4 2" xfId="9179"/>
    <cellStyle name="Normalno 2 2 2 2 3 4 4 2 2" xfId="28531"/>
    <cellStyle name="Normalno 2 2 2 2 3 4 4 2 3" xfId="18855"/>
    <cellStyle name="Normalno 2 2 2 2 3 4 4 3" xfId="23693"/>
    <cellStyle name="Normalno 2 2 2 2 3 4 4 4" xfId="14017"/>
    <cellStyle name="Normalno 2 2 2 2 3 4 5" xfId="5550"/>
    <cellStyle name="Normalno 2 2 2 2 3 4 5 2" xfId="24902"/>
    <cellStyle name="Normalno 2 2 2 2 3 4 5 3" xfId="15226"/>
    <cellStyle name="Normalno 2 2 2 2 3 4 6" xfId="20064"/>
    <cellStyle name="Normalno 2 2 2 2 3 4 7" xfId="10388"/>
    <cellStyle name="Normalno 2 2 2 2 3 5" xfId="1318"/>
    <cellStyle name="Normalno 2 2 2 2 3 5 2" xfId="6156"/>
    <cellStyle name="Normalno 2 2 2 2 3 5 2 2" xfId="25508"/>
    <cellStyle name="Normalno 2 2 2 2 3 5 2 3" xfId="15832"/>
    <cellStyle name="Normalno 2 2 2 2 3 5 3" xfId="20670"/>
    <cellStyle name="Normalno 2 2 2 2 3 5 4" xfId="10994"/>
    <cellStyle name="Normalno 2 2 2 2 3 6" xfId="2528"/>
    <cellStyle name="Normalno 2 2 2 2 3 6 2" xfId="7366"/>
    <cellStyle name="Normalno 2 2 2 2 3 6 2 2" xfId="26718"/>
    <cellStyle name="Normalno 2 2 2 2 3 6 2 3" xfId="17042"/>
    <cellStyle name="Normalno 2 2 2 2 3 6 3" xfId="21880"/>
    <cellStyle name="Normalno 2 2 2 2 3 6 4" xfId="12204"/>
    <cellStyle name="Normalno 2 2 2 2 3 7" xfId="3738"/>
    <cellStyle name="Normalno 2 2 2 2 3 7 2" xfId="8576"/>
    <cellStyle name="Normalno 2 2 2 2 3 7 2 2" xfId="27928"/>
    <cellStyle name="Normalno 2 2 2 2 3 7 2 3" xfId="18252"/>
    <cellStyle name="Normalno 2 2 2 2 3 7 3" xfId="23090"/>
    <cellStyle name="Normalno 2 2 2 2 3 7 4" xfId="13414"/>
    <cellStyle name="Normalno 2 2 2 2 3 8" xfId="4946"/>
    <cellStyle name="Normalno 2 2 2 2 3 8 2" xfId="24298"/>
    <cellStyle name="Normalno 2 2 2 2 3 8 3" xfId="14622"/>
    <cellStyle name="Normalno 2 2 2 2 3 9" xfId="19460"/>
    <cellStyle name="Normalno 2 2 2 2 4" xfId="139"/>
    <cellStyle name="Normalno 2 2 2 2 4 2" xfId="460"/>
    <cellStyle name="Normalno 2 2 2 2 4 2 2" xfId="1064"/>
    <cellStyle name="Normalno 2 2 2 2 4 2 2 2" xfId="2274"/>
    <cellStyle name="Normalno 2 2 2 2 4 2 2 2 2" xfId="7112"/>
    <cellStyle name="Normalno 2 2 2 2 4 2 2 2 2 2" xfId="26464"/>
    <cellStyle name="Normalno 2 2 2 2 4 2 2 2 2 3" xfId="16788"/>
    <cellStyle name="Normalno 2 2 2 2 4 2 2 2 3" xfId="21626"/>
    <cellStyle name="Normalno 2 2 2 2 4 2 2 2 4" xfId="11950"/>
    <cellStyle name="Normalno 2 2 2 2 4 2 2 3" xfId="3484"/>
    <cellStyle name="Normalno 2 2 2 2 4 2 2 3 2" xfId="8322"/>
    <cellStyle name="Normalno 2 2 2 2 4 2 2 3 2 2" xfId="27674"/>
    <cellStyle name="Normalno 2 2 2 2 4 2 2 3 2 3" xfId="17998"/>
    <cellStyle name="Normalno 2 2 2 2 4 2 2 3 3" xfId="22836"/>
    <cellStyle name="Normalno 2 2 2 2 4 2 2 3 4" xfId="13160"/>
    <cellStyle name="Normalno 2 2 2 2 4 2 2 4" xfId="4693"/>
    <cellStyle name="Normalno 2 2 2 2 4 2 2 4 2" xfId="9531"/>
    <cellStyle name="Normalno 2 2 2 2 4 2 2 4 2 2" xfId="28883"/>
    <cellStyle name="Normalno 2 2 2 2 4 2 2 4 2 3" xfId="19207"/>
    <cellStyle name="Normalno 2 2 2 2 4 2 2 4 3" xfId="24045"/>
    <cellStyle name="Normalno 2 2 2 2 4 2 2 4 4" xfId="14369"/>
    <cellStyle name="Normalno 2 2 2 2 4 2 2 5" xfId="5902"/>
    <cellStyle name="Normalno 2 2 2 2 4 2 2 5 2" xfId="25254"/>
    <cellStyle name="Normalno 2 2 2 2 4 2 2 5 3" xfId="15578"/>
    <cellStyle name="Normalno 2 2 2 2 4 2 2 6" xfId="20416"/>
    <cellStyle name="Normalno 2 2 2 2 4 2 2 7" xfId="10740"/>
    <cellStyle name="Normalno 2 2 2 2 4 2 3" xfId="1670"/>
    <cellStyle name="Normalno 2 2 2 2 4 2 3 2" xfId="6508"/>
    <cellStyle name="Normalno 2 2 2 2 4 2 3 2 2" xfId="25860"/>
    <cellStyle name="Normalno 2 2 2 2 4 2 3 2 3" xfId="16184"/>
    <cellStyle name="Normalno 2 2 2 2 4 2 3 3" xfId="21022"/>
    <cellStyle name="Normalno 2 2 2 2 4 2 3 4" xfId="11346"/>
    <cellStyle name="Normalno 2 2 2 2 4 2 4" xfId="2880"/>
    <cellStyle name="Normalno 2 2 2 2 4 2 4 2" xfId="7718"/>
    <cellStyle name="Normalno 2 2 2 2 4 2 4 2 2" xfId="27070"/>
    <cellStyle name="Normalno 2 2 2 2 4 2 4 2 3" xfId="17394"/>
    <cellStyle name="Normalno 2 2 2 2 4 2 4 3" xfId="22232"/>
    <cellStyle name="Normalno 2 2 2 2 4 2 4 4" xfId="12556"/>
    <cellStyle name="Normalno 2 2 2 2 4 2 5" xfId="4089"/>
    <cellStyle name="Normalno 2 2 2 2 4 2 5 2" xfId="8927"/>
    <cellStyle name="Normalno 2 2 2 2 4 2 5 2 2" xfId="28279"/>
    <cellStyle name="Normalno 2 2 2 2 4 2 5 2 3" xfId="18603"/>
    <cellStyle name="Normalno 2 2 2 2 4 2 5 3" xfId="23441"/>
    <cellStyle name="Normalno 2 2 2 2 4 2 5 4" xfId="13765"/>
    <cellStyle name="Normalno 2 2 2 2 4 2 6" xfId="5298"/>
    <cellStyle name="Normalno 2 2 2 2 4 2 6 2" xfId="24650"/>
    <cellStyle name="Normalno 2 2 2 2 4 2 6 3" xfId="14974"/>
    <cellStyle name="Normalno 2 2 2 2 4 2 7" xfId="19812"/>
    <cellStyle name="Normalno 2 2 2 2 4 2 8" xfId="10136"/>
    <cellStyle name="Normalno 2 2 2 2 4 3" xfId="762"/>
    <cellStyle name="Normalno 2 2 2 2 4 3 2" xfId="1972"/>
    <cellStyle name="Normalno 2 2 2 2 4 3 2 2" xfId="6810"/>
    <cellStyle name="Normalno 2 2 2 2 4 3 2 2 2" xfId="26162"/>
    <cellStyle name="Normalno 2 2 2 2 4 3 2 2 3" xfId="16486"/>
    <cellStyle name="Normalno 2 2 2 2 4 3 2 3" xfId="21324"/>
    <cellStyle name="Normalno 2 2 2 2 4 3 2 4" xfId="11648"/>
    <cellStyle name="Normalno 2 2 2 2 4 3 3" xfId="3182"/>
    <cellStyle name="Normalno 2 2 2 2 4 3 3 2" xfId="8020"/>
    <cellStyle name="Normalno 2 2 2 2 4 3 3 2 2" xfId="27372"/>
    <cellStyle name="Normalno 2 2 2 2 4 3 3 2 3" xfId="17696"/>
    <cellStyle name="Normalno 2 2 2 2 4 3 3 3" xfId="22534"/>
    <cellStyle name="Normalno 2 2 2 2 4 3 3 4" xfId="12858"/>
    <cellStyle name="Normalno 2 2 2 2 4 3 4" xfId="4391"/>
    <cellStyle name="Normalno 2 2 2 2 4 3 4 2" xfId="9229"/>
    <cellStyle name="Normalno 2 2 2 2 4 3 4 2 2" xfId="28581"/>
    <cellStyle name="Normalno 2 2 2 2 4 3 4 2 3" xfId="18905"/>
    <cellStyle name="Normalno 2 2 2 2 4 3 4 3" xfId="23743"/>
    <cellStyle name="Normalno 2 2 2 2 4 3 4 4" xfId="14067"/>
    <cellStyle name="Normalno 2 2 2 2 4 3 5" xfId="5600"/>
    <cellStyle name="Normalno 2 2 2 2 4 3 5 2" xfId="24952"/>
    <cellStyle name="Normalno 2 2 2 2 4 3 5 3" xfId="15276"/>
    <cellStyle name="Normalno 2 2 2 2 4 3 6" xfId="20114"/>
    <cellStyle name="Normalno 2 2 2 2 4 3 7" xfId="10438"/>
    <cellStyle name="Normalno 2 2 2 2 4 4" xfId="1368"/>
    <cellStyle name="Normalno 2 2 2 2 4 4 2" xfId="6206"/>
    <cellStyle name="Normalno 2 2 2 2 4 4 2 2" xfId="25558"/>
    <cellStyle name="Normalno 2 2 2 2 4 4 2 3" xfId="15882"/>
    <cellStyle name="Normalno 2 2 2 2 4 4 3" xfId="20720"/>
    <cellStyle name="Normalno 2 2 2 2 4 4 4" xfId="11044"/>
    <cellStyle name="Normalno 2 2 2 2 4 5" xfId="2578"/>
    <cellStyle name="Normalno 2 2 2 2 4 5 2" xfId="7416"/>
    <cellStyle name="Normalno 2 2 2 2 4 5 2 2" xfId="26768"/>
    <cellStyle name="Normalno 2 2 2 2 4 5 2 3" xfId="17092"/>
    <cellStyle name="Normalno 2 2 2 2 4 5 3" xfId="21930"/>
    <cellStyle name="Normalno 2 2 2 2 4 5 4" xfId="12254"/>
    <cellStyle name="Normalno 2 2 2 2 4 6" xfId="3788"/>
    <cellStyle name="Normalno 2 2 2 2 4 6 2" xfId="8626"/>
    <cellStyle name="Normalno 2 2 2 2 4 6 2 2" xfId="27978"/>
    <cellStyle name="Normalno 2 2 2 2 4 6 2 3" xfId="18302"/>
    <cellStyle name="Normalno 2 2 2 2 4 6 3" xfId="23140"/>
    <cellStyle name="Normalno 2 2 2 2 4 6 4" xfId="13464"/>
    <cellStyle name="Normalno 2 2 2 2 4 7" xfId="4996"/>
    <cellStyle name="Normalno 2 2 2 2 4 7 2" xfId="24348"/>
    <cellStyle name="Normalno 2 2 2 2 4 7 3" xfId="14672"/>
    <cellStyle name="Normalno 2 2 2 2 4 8" xfId="19510"/>
    <cellStyle name="Normalno 2 2 2 2 4 9" xfId="9834"/>
    <cellStyle name="Normalno 2 2 2 2 5" xfId="256"/>
    <cellStyle name="Normalno 2 2 2 2 5 2" xfId="560"/>
    <cellStyle name="Normalno 2 2 2 2 5 2 2" xfId="1164"/>
    <cellStyle name="Normalno 2 2 2 2 5 2 2 2" xfId="2374"/>
    <cellStyle name="Normalno 2 2 2 2 5 2 2 2 2" xfId="7212"/>
    <cellStyle name="Normalno 2 2 2 2 5 2 2 2 2 2" xfId="26564"/>
    <cellStyle name="Normalno 2 2 2 2 5 2 2 2 2 3" xfId="16888"/>
    <cellStyle name="Normalno 2 2 2 2 5 2 2 2 3" xfId="21726"/>
    <cellStyle name="Normalno 2 2 2 2 5 2 2 2 4" xfId="12050"/>
    <cellStyle name="Normalno 2 2 2 2 5 2 2 3" xfId="3584"/>
    <cellStyle name="Normalno 2 2 2 2 5 2 2 3 2" xfId="8422"/>
    <cellStyle name="Normalno 2 2 2 2 5 2 2 3 2 2" xfId="27774"/>
    <cellStyle name="Normalno 2 2 2 2 5 2 2 3 2 3" xfId="18098"/>
    <cellStyle name="Normalno 2 2 2 2 5 2 2 3 3" xfId="22936"/>
    <cellStyle name="Normalno 2 2 2 2 5 2 2 3 4" xfId="13260"/>
    <cellStyle name="Normalno 2 2 2 2 5 2 2 4" xfId="4793"/>
    <cellStyle name="Normalno 2 2 2 2 5 2 2 4 2" xfId="9631"/>
    <cellStyle name="Normalno 2 2 2 2 5 2 2 4 2 2" xfId="28983"/>
    <cellStyle name="Normalno 2 2 2 2 5 2 2 4 2 3" xfId="19307"/>
    <cellStyle name="Normalno 2 2 2 2 5 2 2 4 3" xfId="24145"/>
    <cellStyle name="Normalno 2 2 2 2 5 2 2 4 4" xfId="14469"/>
    <cellStyle name="Normalno 2 2 2 2 5 2 2 5" xfId="6002"/>
    <cellStyle name="Normalno 2 2 2 2 5 2 2 5 2" xfId="25354"/>
    <cellStyle name="Normalno 2 2 2 2 5 2 2 5 3" xfId="15678"/>
    <cellStyle name="Normalno 2 2 2 2 5 2 2 6" xfId="20516"/>
    <cellStyle name="Normalno 2 2 2 2 5 2 2 7" xfId="10840"/>
    <cellStyle name="Normalno 2 2 2 2 5 2 3" xfId="1770"/>
    <cellStyle name="Normalno 2 2 2 2 5 2 3 2" xfId="6608"/>
    <cellStyle name="Normalno 2 2 2 2 5 2 3 2 2" xfId="25960"/>
    <cellStyle name="Normalno 2 2 2 2 5 2 3 2 3" xfId="16284"/>
    <cellStyle name="Normalno 2 2 2 2 5 2 3 3" xfId="21122"/>
    <cellStyle name="Normalno 2 2 2 2 5 2 3 4" xfId="11446"/>
    <cellStyle name="Normalno 2 2 2 2 5 2 4" xfId="2980"/>
    <cellStyle name="Normalno 2 2 2 2 5 2 4 2" xfId="7818"/>
    <cellStyle name="Normalno 2 2 2 2 5 2 4 2 2" xfId="27170"/>
    <cellStyle name="Normalno 2 2 2 2 5 2 4 2 3" xfId="17494"/>
    <cellStyle name="Normalno 2 2 2 2 5 2 4 3" xfId="22332"/>
    <cellStyle name="Normalno 2 2 2 2 5 2 4 4" xfId="12656"/>
    <cellStyle name="Normalno 2 2 2 2 5 2 5" xfId="4189"/>
    <cellStyle name="Normalno 2 2 2 2 5 2 5 2" xfId="9027"/>
    <cellStyle name="Normalno 2 2 2 2 5 2 5 2 2" xfId="28379"/>
    <cellStyle name="Normalno 2 2 2 2 5 2 5 2 3" xfId="18703"/>
    <cellStyle name="Normalno 2 2 2 2 5 2 5 3" xfId="23541"/>
    <cellStyle name="Normalno 2 2 2 2 5 2 5 4" xfId="13865"/>
    <cellStyle name="Normalno 2 2 2 2 5 2 6" xfId="5398"/>
    <cellStyle name="Normalno 2 2 2 2 5 2 6 2" xfId="24750"/>
    <cellStyle name="Normalno 2 2 2 2 5 2 6 3" xfId="15074"/>
    <cellStyle name="Normalno 2 2 2 2 5 2 7" xfId="19912"/>
    <cellStyle name="Normalno 2 2 2 2 5 2 8" xfId="10236"/>
    <cellStyle name="Normalno 2 2 2 2 5 3" xfId="862"/>
    <cellStyle name="Normalno 2 2 2 2 5 3 2" xfId="2072"/>
    <cellStyle name="Normalno 2 2 2 2 5 3 2 2" xfId="6910"/>
    <cellStyle name="Normalno 2 2 2 2 5 3 2 2 2" xfId="26262"/>
    <cellStyle name="Normalno 2 2 2 2 5 3 2 2 3" xfId="16586"/>
    <cellStyle name="Normalno 2 2 2 2 5 3 2 3" xfId="21424"/>
    <cellStyle name="Normalno 2 2 2 2 5 3 2 4" xfId="11748"/>
    <cellStyle name="Normalno 2 2 2 2 5 3 3" xfId="3282"/>
    <cellStyle name="Normalno 2 2 2 2 5 3 3 2" xfId="8120"/>
    <cellStyle name="Normalno 2 2 2 2 5 3 3 2 2" xfId="27472"/>
    <cellStyle name="Normalno 2 2 2 2 5 3 3 2 3" xfId="17796"/>
    <cellStyle name="Normalno 2 2 2 2 5 3 3 3" xfId="22634"/>
    <cellStyle name="Normalno 2 2 2 2 5 3 3 4" xfId="12958"/>
    <cellStyle name="Normalno 2 2 2 2 5 3 4" xfId="4491"/>
    <cellStyle name="Normalno 2 2 2 2 5 3 4 2" xfId="9329"/>
    <cellStyle name="Normalno 2 2 2 2 5 3 4 2 2" xfId="28681"/>
    <cellStyle name="Normalno 2 2 2 2 5 3 4 2 3" xfId="19005"/>
    <cellStyle name="Normalno 2 2 2 2 5 3 4 3" xfId="23843"/>
    <cellStyle name="Normalno 2 2 2 2 5 3 4 4" xfId="14167"/>
    <cellStyle name="Normalno 2 2 2 2 5 3 5" xfId="5700"/>
    <cellStyle name="Normalno 2 2 2 2 5 3 5 2" xfId="25052"/>
    <cellStyle name="Normalno 2 2 2 2 5 3 5 3" xfId="15376"/>
    <cellStyle name="Normalno 2 2 2 2 5 3 6" xfId="20214"/>
    <cellStyle name="Normalno 2 2 2 2 5 3 7" xfId="10538"/>
    <cellStyle name="Normalno 2 2 2 2 5 4" xfId="1468"/>
    <cellStyle name="Normalno 2 2 2 2 5 4 2" xfId="6306"/>
    <cellStyle name="Normalno 2 2 2 2 5 4 2 2" xfId="25658"/>
    <cellStyle name="Normalno 2 2 2 2 5 4 2 3" xfId="15982"/>
    <cellStyle name="Normalno 2 2 2 2 5 4 3" xfId="20820"/>
    <cellStyle name="Normalno 2 2 2 2 5 4 4" xfId="11144"/>
    <cellStyle name="Normalno 2 2 2 2 5 5" xfId="2678"/>
    <cellStyle name="Normalno 2 2 2 2 5 5 2" xfId="7516"/>
    <cellStyle name="Normalno 2 2 2 2 5 5 2 2" xfId="26868"/>
    <cellStyle name="Normalno 2 2 2 2 5 5 2 3" xfId="17192"/>
    <cellStyle name="Normalno 2 2 2 2 5 5 3" xfId="22030"/>
    <cellStyle name="Normalno 2 2 2 2 5 5 4" xfId="12354"/>
    <cellStyle name="Normalno 2 2 2 2 5 6" xfId="3888"/>
    <cellStyle name="Normalno 2 2 2 2 5 6 2" xfId="8726"/>
    <cellStyle name="Normalno 2 2 2 2 5 6 2 2" xfId="28078"/>
    <cellStyle name="Normalno 2 2 2 2 5 6 2 3" xfId="18402"/>
    <cellStyle name="Normalno 2 2 2 2 5 6 3" xfId="23240"/>
    <cellStyle name="Normalno 2 2 2 2 5 6 4" xfId="13564"/>
    <cellStyle name="Normalno 2 2 2 2 5 7" xfId="5096"/>
    <cellStyle name="Normalno 2 2 2 2 5 7 2" xfId="24448"/>
    <cellStyle name="Normalno 2 2 2 2 5 7 3" xfId="14772"/>
    <cellStyle name="Normalno 2 2 2 2 5 8" xfId="19610"/>
    <cellStyle name="Normalno 2 2 2 2 5 9" xfId="9934"/>
    <cellStyle name="Normalno 2 2 2 2 6" xfId="309"/>
    <cellStyle name="Normalno 2 2 2 2 6 2" xfId="612"/>
    <cellStyle name="Normalno 2 2 2 2 6 2 2" xfId="1216"/>
    <cellStyle name="Normalno 2 2 2 2 6 2 2 2" xfId="2426"/>
    <cellStyle name="Normalno 2 2 2 2 6 2 2 2 2" xfId="7264"/>
    <cellStyle name="Normalno 2 2 2 2 6 2 2 2 2 2" xfId="26616"/>
    <cellStyle name="Normalno 2 2 2 2 6 2 2 2 2 3" xfId="16940"/>
    <cellStyle name="Normalno 2 2 2 2 6 2 2 2 3" xfId="21778"/>
    <cellStyle name="Normalno 2 2 2 2 6 2 2 2 4" xfId="12102"/>
    <cellStyle name="Normalno 2 2 2 2 6 2 2 3" xfId="3636"/>
    <cellStyle name="Normalno 2 2 2 2 6 2 2 3 2" xfId="8474"/>
    <cellStyle name="Normalno 2 2 2 2 6 2 2 3 2 2" xfId="27826"/>
    <cellStyle name="Normalno 2 2 2 2 6 2 2 3 2 3" xfId="18150"/>
    <cellStyle name="Normalno 2 2 2 2 6 2 2 3 3" xfId="22988"/>
    <cellStyle name="Normalno 2 2 2 2 6 2 2 3 4" xfId="13312"/>
    <cellStyle name="Normalno 2 2 2 2 6 2 2 4" xfId="4845"/>
    <cellStyle name="Normalno 2 2 2 2 6 2 2 4 2" xfId="9683"/>
    <cellStyle name="Normalno 2 2 2 2 6 2 2 4 2 2" xfId="29035"/>
    <cellStyle name="Normalno 2 2 2 2 6 2 2 4 2 3" xfId="19359"/>
    <cellStyle name="Normalno 2 2 2 2 6 2 2 4 3" xfId="24197"/>
    <cellStyle name="Normalno 2 2 2 2 6 2 2 4 4" xfId="14521"/>
    <cellStyle name="Normalno 2 2 2 2 6 2 2 5" xfId="6054"/>
    <cellStyle name="Normalno 2 2 2 2 6 2 2 5 2" xfId="25406"/>
    <cellStyle name="Normalno 2 2 2 2 6 2 2 5 3" xfId="15730"/>
    <cellStyle name="Normalno 2 2 2 2 6 2 2 6" xfId="20568"/>
    <cellStyle name="Normalno 2 2 2 2 6 2 2 7" xfId="10892"/>
    <cellStyle name="Normalno 2 2 2 2 6 2 3" xfId="1822"/>
    <cellStyle name="Normalno 2 2 2 2 6 2 3 2" xfId="6660"/>
    <cellStyle name="Normalno 2 2 2 2 6 2 3 2 2" xfId="26012"/>
    <cellStyle name="Normalno 2 2 2 2 6 2 3 2 3" xfId="16336"/>
    <cellStyle name="Normalno 2 2 2 2 6 2 3 3" xfId="21174"/>
    <cellStyle name="Normalno 2 2 2 2 6 2 3 4" xfId="11498"/>
    <cellStyle name="Normalno 2 2 2 2 6 2 4" xfId="3032"/>
    <cellStyle name="Normalno 2 2 2 2 6 2 4 2" xfId="7870"/>
    <cellStyle name="Normalno 2 2 2 2 6 2 4 2 2" xfId="27222"/>
    <cellStyle name="Normalno 2 2 2 2 6 2 4 2 3" xfId="17546"/>
    <cellStyle name="Normalno 2 2 2 2 6 2 4 3" xfId="22384"/>
    <cellStyle name="Normalno 2 2 2 2 6 2 4 4" xfId="12708"/>
    <cellStyle name="Normalno 2 2 2 2 6 2 5" xfId="4241"/>
    <cellStyle name="Normalno 2 2 2 2 6 2 5 2" xfId="9079"/>
    <cellStyle name="Normalno 2 2 2 2 6 2 5 2 2" xfId="28431"/>
    <cellStyle name="Normalno 2 2 2 2 6 2 5 2 3" xfId="18755"/>
    <cellStyle name="Normalno 2 2 2 2 6 2 5 3" xfId="23593"/>
    <cellStyle name="Normalno 2 2 2 2 6 2 5 4" xfId="13917"/>
    <cellStyle name="Normalno 2 2 2 2 6 2 6" xfId="5450"/>
    <cellStyle name="Normalno 2 2 2 2 6 2 6 2" xfId="24802"/>
    <cellStyle name="Normalno 2 2 2 2 6 2 6 3" xfId="15126"/>
    <cellStyle name="Normalno 2 2 2 2 6 2 7" xfId="19964"/>
    <cellStyle name="Normalno 2 2 2 2 6 2 8" xfId="10288"/>
    <cellStyle name="Normalno 2 2 2 2 6 3" xfId="914"/>
    <cellStyle name="Normalno 2 2 2 2 6 3 2" xfId="2124"/>
    <cellStyle name="Normalno 2 2 2 2 6 3 2 2" xfId="6962"/>
    <cellStyle name="Normalno 2 2 2 2 6 3 2 2 2" xfId="26314"/>
    <cellStyle name="Normalno 2 2 2 2 6 3 2 2 3" xfId="16638"/>
    <cellStyle name="Normalno 2 2 2 2 6 3 2 3" xfId="21476"/>
    <cellStyle name="Normalno 2 2 2 2 6 3 2 4" xfId="11800"/>
    <cellStyle name="Normalno 2 2 2 2 6 3 3" xfId="3334"/>
    <cellStyle name="Normalno 2 2 2 2 6 3 3 2" xfId="8172"/>
    <cellStyle name="Normalno 2 2 2 2 6 3 3 2 2" xfId="27524"/>
    <cellStyle name="Normalno 2 2 2 2 6 3 3 2 3" xfId="17848"/>
    <cellStyle name="Normalno 2 2 2 2 6 3 3 3" xfId="22686"/>
    <cellStyle name="Normalno 2 2 2 2 6 3 3 4" xfId="13010"/>
    <cellStyle name="Normalno 2 2 2 2 6 3 4" xfId="4543"/>
    <cellStyle name="Normalno 2 2 2 2 6 3 4 2" xfId="9381"/>
    <cellStyle name="Normalno 2 2 2 2 6 3 4 2 2" xfId="28733"/>
    <cellStyle name="Normalno 2 2 2 2 6 3 4 2 3" xfId="19057"/>
    <cellStyle name="Normalno 2 2 2 2 6 3 4 3" xfId="23895"/>
    <cellStyle name="Normalno 2 2 2 2 6 3 4 4" xfId="14219"/>
    <cellStyle name="Normalno 2 2 2 2 6 3 5" xfId="5752"/>
    <cellStyle name="Normalno 2 2 2 2 6 3 5 2" xfId="25104"/>
    <cellStyle name="Normalno 2 2 2 2 6 3 5 3" xfId="15428"/>
    <cellStyle name="Normalno 2 2 2 2 6 3 6" xfId="20266"/>
    <cellStyle name="Normalno 2 2 2 2 6 3 7" xfId="10590"/>
    <cellStyle name="Normalno 2 2 2 2 6 4" xfId="1520"/>
    <cellStyle name="Normalno 2 2 2 2 6 4 2" xfId="6358"/>
    <cellStyle name="Normalno 2 2 2 2 6 4 2 2" xfId="25710"/>
    <cellStyle name="Normalno 2 2 2 2 6 4 2 3" xfId="16034"/>
    <cellStyle name="Normalno 2 2 2 2 6 4 3" xfId="20872"/>
    <cellStyle name="Normalno 2 2 2 2 6 4 4" xfId="11196"/>
    <cellStyle name="Normalno 2 2 2 2 6 5" xfId="2730"/>
    <cellStyle name="Normalno 2 2 2 2 6 5 2" xfId="7568"/>
    <cellStyle name="Normalno 2 2 2 2 6 5 2 2" xfId="26920"/>
    <cellStyle name="Normalno 2 2 2 2 6 5 2 3" xfId="17244"/>
    <cellStyle name="Normalno 2 2 2 2 6 5 3" xfId="22082"/>
    <cellStyle name="Normalno 2 2 2 2 6 5 4" xfId="12406"/>
    <cellStyle name="Normalno 2 2 2 2 6 6" xfId="3939"/>
    <cellStyle name="Normalno 2 2 2 2 6 6 2" xfId="8777"/>
    <cellStyle name="Normalno 2 2 2 2 6 6 2 2" xfId="28129"/>
    <cellStyle name="Normalno 2 2 2 2 6 6 2 3" xfId="18453"/>
    <cellStyle name="Normalno 2 2 2 2 6 6 3" xfId="23291"/>
    <cellStyle name="Normalno 2 2 2 2 6 6 4" xfId="13615"/>
    <cellStyle name="Normalno 2 2 2 2 6 7" xfId="5148"/>
    <cellStyle name="Normalno 2 2 2 2 6 7 2" xfId="24500"/>
    <cellStyle name="Normalno 2 2 2 2 6 7 3" xfId="14824"/>
    <cellStyle name="Normalno 2 2 2 2 6 8" xfId="19662"/>
    <cellStyle name="Normalno 2 2 2 2 6 9" xfId="9986"/>
    <cellStyle name="Normalno 2 2 2 2 7" xfId="360"/>
    <cellStyle name="Normalno 2 2 2 2 7 2" xfId="964"/>
    <cellStyle name="Normalno 2 2 2 2 7 2 2" xfId="2174"/>
    <cellStyle name="Normalno 2 2 2 2 7 2 2 2" xfId="7012"/>
    <cellStyle name="Normalno 2 2 2 2 7 2 2 2 2" xfId="26364"/>
    <cellStyle name="Normalno 2 2 2 2 7 2 2 2 3" xfId="16688"/>
    <cellStyle name="Normalno 2 2 2 2 7 2 2 3" xfId="21526"/>
    <cellStyle name="Normalno 2 2 2 2 7 2 2 4" xfId="11850"/>
    <cellStyle name="Normalno 2 2 2 2 7 2 3" xfId="3384"/>
    <cellStyle name="Normalno 2 2 2 2 7 2 3 2" xfId="8222"/>
    <cellStyle name="Normalno 2 2 2 2 7 2 3 2 2" xfId="27574"/>
    <cellStyle name="Normalno 2 2 2 2 7 2 3 2 3" xfId="17898"/>
    <cellStyle name="Normalno 2 2 2 2 7 2 3 3" xfId="22736"/>
    <cellStyle name="Normalno 2 2 2 2 7 2 3 4" xfId="13060"/>
    <cellStyle name="Normalno 2 2 2 2 7 2 4" xfId="4593"/>
    <cellStyle name="Normalno 2 2 2 2 7 2 4 2" xfId="9431"/>
    <cellStyle name="Normalno 2 2 2 2 7 2 4 2 2" xfId="28783"/>
    <cellStyle name="Normalno 2 2 2 2 7 2 4 2 3" xfId="19107"/>
    <cellStyle name="Normalno 2 2 2 2 7 2 4 3" xfId="23945"/>
    <cellStyle name="Normalno 2 2 2 2 7 2 4 4" xfId="14269"/>
    <cellStyle name="Normalno 2 2 2 2 7 2 5" xfId="5802"/>
    <cellStyle name="Normalno 2 2 2 2 7 2 5 2" xfId="25154"/>
    <cellStyle name="Normalno 2 2 2 2 7 2 5 3" xfId="15478"/>
    <cellStyle name="Normalno 2 2 2 2 7 2 6" xfId="20316"/>
    <cellStyle name="Normalno 2 2 2 2 7 2 7" xfId="10640"/>
    <cellStyle name="Normalno 2 2 2 2 7 3" xfId="1570"/>
    <cellStyle name="Normalno 2 2 2 2 7 3 2" xfId="6408"/>
    <cellStyle name="Normalno 2 2 2 2 7 3 2 2" xfId="25760"/>
    <cellStyle name="Normalno 2 2 2 2 7 3 2 3" xfId="16084"/>
    <cellStyle name="Normalno 2 2 2 2 7 3 3" xfId="20922"/>
    <cellStyle name="Normalno 2 2 2 2 7 3 4" xfId="11246"/>
    <cellStyle name="Normalno 2 2 2 2 7 4" xfId="2780"/>
    <cellStyle name="Normalno 2 2 2 2 7 4 2" xfId="7618"/>
    <cellStyle name="Normalno 2 2 2 2 7 4 2 2" xfId="26970"/>
    <cellStyle name="Normalno 2 2 2 2 7 4 2 3" xfId="17294"/>
    <cellStyle name="Normalno 2 2 2 2 7 4 3" xfId="22132"/>
    <cellStyle name="Normalno 2 2 2 2 7 4 4" xfId="12456"/>
    <cellStyle name="Normalno 2 2 2 2 7 5" xfId="3989"/>
    <cellStyle name="Normalno 2 2 2 2 7 5 2" xfId="8827"/>
    <cellStyle name="Normalno 2 2 2 2 7 5 2 2" xfId="28179"/>
    <cellStyle name="Normalno 2 2 2 2 7 5 2 3" xfId="18503"/>
    <cellStyle name="Normalno 2 2 2 2 7 5 3" xfId="23341"/>
    <cellStyle name="Normalno 2 2 2 2 7 5 4" xfId="13665"/>
    <cellStyle name="Normalno 2 2 2 2 7 6" xfId="5198"/>
    <cellStyle name="Normalno 2 2 2 2 7 6 2" xfId="24550"/>
    <cellStyle name="Normalno 2 2 2 2 7 6 3" xfId="14874"/>
    <cellStyle name="Normalno 2 2 2 2 7 7" xfId="19712"/>
    <cellStyle name="Normalno 2 2 2 2 7 8" xfId="10036"/>
    <cellStyle name="Normalno 2 2 2 2 8" xfId="662"/>
    <cellStyle name="Normalno 2 2 2 2 8 2" xfId="1872"/>
    <cellStyle name="Normalno 2 2 2 2 8 2 2" xfId="6710"/>
    <cellStyle name="Normalno 2 2 2 2 8 2 2 2" xfId="26062"/>
    <cellStyle name="Normalno 2 2 2 2 8 2 2 3" xfId="16386"/>
    <cellStyle name="Normalno 2 2 2 2 8 2 3" xfId="21224"/>
    <cellStyle name="Normalno 2 2 2 2 8 2 4" xfId="11548"/>
    <cellStyle name="Normalno 2 2 2 2 8 3" xfId="3082"/>
    <cellStyle name="Normalno 2 2 2 2 8 3 2" xfId="7920"/>
    <cellStyle name="Normalno 2 2 2 2 8 3 2 2" xfId="27272"/>
    <cellStyle name="Normalno 2 2 2 2 8 3 2 3" xfId="17596"/>
    <cellStyle name="Normalno 2 2 2 2 8 3 3" xfId="22434"/>
    <cellStyle name="Normalno 2 2 2 2 8 3 4" xfId="12758"/>
    <cellStyle name="Normalno 2 2 2 2 8 4" xfId="4291"/>
    <cellStyle name="Normalno 2 2 2 2 8 4 2" xfId="9129"/>
    <cellStyle name="Normalno 2 2 2 2 8 4 2 2" xfId="28481"/>
    <cellStyle name="Normalno 2 2 2 2 8 4 2 3" xfId="18805"/>
    <cellStyle name="Normalno 2 2 2 2 8 4 3" xfId="23643"/>
    <cellStyle name="Normalno 2 2 2 2 8 4 4" xfId="13967"/>
    <cellStyle name="Normalno 2 2 2 2 8 5" xfId="5500"/>
    <cellStyle name="Normalno 2 2 2 2 8 5 2" xfId="24852"/>
    <cellStyle name="Normalno 2 2 2 2 8 5 3" xfId="15176"/>
    <cellStyle name="Normalno 2 2 2 2 8 6" xfId="20014"/>
    <cellStyle name="Normalno 2 2 2 2 8 7" xfId="10338"/>
    <cellStyle name="Normalno 2 2 2 2 9" xfId="1268"/>
    <cellStyle name="Normalno 2 2 2 2 9 2" xfId="6106"/>
    <cellStyle name="Normalno 2 2 2 2 9 2 2" xfId="25458"/>
    <cellStyle name="Normalno 2 2 2 2 9 2 3" xfId="15782"/>
    <cellStyle name="Normalno 2 2 2 2 9 3" xfId="20620"/>
    <cellStyle name="Normalno 2 2 2 2 9 4" xfId="10944"/>
    <cellStyle name="Normalno 2 2 2 3" xfId="35"/>
    <cellStyle name="Normalno 2 2 2 3 10" xfId="3700"/>
    <cellStyle name="Normalno 2 2 2 3 10 2" xfId="8538"/>
    <cellStyle name="Normalno 2 2 2 3 10 2 2" xfId="27890"/>
    <cellStyle name="Normalno 2 2 2 3 10 2 3" xfId="18214"/>
    <cellStyle name="Normalno 2 2 2 3 10 3" xfId="23052"/>
    <cellStyle name="Normalno 2 2 2 3 10 4" xfId="13376"/>
    <cellStyle name="Normalno 2 2 2 3 11" xfId="4906"/>
    <cellStyle name="Normalno 2 2 2 3 11 2" xfId="24258"/>
    <cellStyle name="Normalno 2 2 2 3 11 3" xfId="14582"/>
    <cellStyle name="Normalno 2 2 2 3 12" xfId="19420"/>
    <cellStyle name="Normalno 2 2 2 3 13" xfId="9744"/>
    <cellStyle name="Normalno 2 2 2 3 2" xfId="89"/>
    <cellStyle name="Normalno 2 2 2 3 2 10" xfId="9794"/>
    <cellStyle name="Normalno 2 2 2 3 2 2" xfId="200"/>
    <cellStyle name="Normalno 2 2 2 3 2 2 2" xfId="520"/>
    <cellStyle name="Normalno 2 2 2 3 2 2 2 2" xfId="1124"/>
    <cellStyle name="Normalno 2 2 2 3 2 2 2 2 2" xfId="2334"/>
    <cellStyle name="Normalno 2 2 2 3 2 2 2 2 2 2" xfId="7172"/>
    <cellStyle name="Normalno 2 2 2 3 2 2 2 2 2 2 2" xfId="26524"/>
    <cellStyle name="Normalno 2 2 2 3 2 2 2 2 2 2 3" xfId="16848"/>
    <cellStyle name="Normalno 2 2 2 3 2 2 2 2 2 3" xfId="21686"/>
    <cellStyle name="Normalno 2 2 2 3 2 2 2 2 2 4" xfId="12010"/>
    <cellStyle name="Normalno 2 2 2 3 2 2 2 2 3" xfId="3544"/>
    <cellStyle name="Normalno 2 2 2 3 2 2 2 2 3 2" xfId="8382"/>
    <cellStyle name="Normalno 2 2 2 3 2 2 2 2 3 2 2" xfId="27734"/>
    <cellStyle name="Normalno 2 2 2 3 2 2 2 2 3 2 3" xfId="18058"/>
    <cellStyle name="Normalno 2 2 2 3 2 2 2 2 3 3" xfId="22896"/>
    <cellStyle name="Normalno 2 2 2 3 2 2 2 2 3 4" xfId="13220"/>
    <cellStyle name="Normalno 2 2 2 3 2 2 2 2 4" xfId="4753"/>
    <cellStyle name="Normalno 2 2 2 3 2 2 2 2 4 2" xfId="9591"/>
    <cellStyle name="Normalno 2 2 2 3 2 2 2 2 4 2 2" xfId="28943"/>
    <cellStyle name="Normalno 2 2 2 3 2 2 2 2 4 2 3" xfId="19267"/>
    <cellStyle name="Normalno 2 2 2 3 2 2 2 2 4 3" xfId="24105"/>
    <cellStyle name="Normalno 2 2 2 3 2 2 2 2 4 4" xfId="14429"/>
    <cellStyle name="Normalno 2 2 2 3 2 2 2 2 5" xfId="5962"/>
    <cellStyle name="Normalno 2 2 2 3 2 2 2 2 5 2" xfId="25314"/>
    <cellStyle name="Normalno 2 2 2 3 2 2 2 2 5 3" xfId="15638"/>
    <cellStyle name="Normalno 2 2 2 3 2 2 2 2 6" xfId="20476"/>
    <cellStyle name="Normalno 2 2 2 3 2 2 2 2 7" xfId="10800"/>
    <cellStyle name="Normalno 2 2 2 3 2 2 2 3" xfId="1730"/>
    <cellStyle name="Normalno 2 2 2 3 2 2 2 3 2" xfId="6568"/>
    <cellStyle name="Normalno 2 2 2 3 2 2 2 3 2 2" xfId="25920"/>
    <cellStyle name="Normalno 2 2 2 3 2 2 2 3 2 3" xfId="16244"/>
    <cellStyle name="Normalno 2 2 2 3 2 2 2 3 3" xfId="21082"/>
    <cellStyle name="Normalno 2 2 2 3 2 2 2 3 4" xfId="11406"/>
    <cellStyle name="Normalno 2 2 2 3 2 2 2 4" xfId="2940"/>
    <cellStyle name="Normalno 2 2 2 3 2 2 2 4 2" xfId="7778"/>
    <cellStyle name="Normalno 2 2 2 3 2 2 2 4 2 2" xfId="27130"/>
    <cellStyle name="Normalno 2 2 2 3 2 2 2 4 2 3" xfId="17454"/>
    <cellStyle name="Normalno 2 2 2 3 2 2 2 4 3" xfId="22292"/>
    <cellStyle name="Normalno 2 2 2 3 2 2 2 4 4" xfId="12616"/>
    <cellStyle name="Normalno 2 2 2 3 2 2 2 5" xfId="4149"/>
    <cellStyle name="Normalno 2 2 2 3 2 2 2 5 2" xfId="8987"/>
    <cellStyle name="Normalno 2 2 2 3 2 2 2 5 2 2" xfId="28339"/>
    <cellStyle name="Normalno 2 2 2 3 2 2 2 5 2 3" xfId="18663"/>
    <cellStyle name="Normalno 2 2 2 3 2 2 2 5 3" xfId="23501"/>
    <cellStyle name="Normalno 2 2 2 3 2 2 2 5 4" xfId="13825"/>
    <cellStyle name="Normalno 2 2 2 3 2 2 2 6" xfId="5358"/>
    <cellStyle name="Normalno 2 2 2 3 2 2 2 6 2" xfId="24710"/>
    <cellStyle name="Normalno 2 2 2 3 2 2 2 6 3" xfId="15034"/>
    <cellStyle name="Normalno 2 2 2 3 2 2 2 7" xfId="19872"/>
    <cellStyle name="Normalno 2 2 2 3 2 2 2 8" xfId="10196"/>
    <cellStyle name="Normalno 2 2 2 3 2 2 3" xfId="822"/>
    <cellStyle name="Normalno 2 2 2 3 2 2 3 2" xfId="2032"/>
    <cellStyle name="Normalno 2 2 2 3 2 2 3 2 2" xfId="6870"/>
    <cellStyle name="Normalno 2 2 2 3 2 2 3 2 2 2" xfId="26222"/>
    <cellStyle name="Normalno 2 2 2 3 2 2 3 2 2 3" xfId="16546"/>
    <cellStyle name="Normalno 2 2 2 3 2 2 3 2 3" xfId="21384"/>
    <cellStyle name="Normalno 2 2 2 3 2 2 3 2 4" xfId="11708"/>
    <cellStyle name="Normalno 2 2 2 3 2 2 3 3" xfId="3242"/>
    <cellStyle name="Normalno 2 2 2 3 2 2 3 3 2" xfId="8080"/>
    <cellStyle name="Normalno 2 2 2 3 2 2 3 3 2 2" xfId="27432"/>
    <cellStyle name="Normalno 2 2 2 3 2 2 3 3 2 3" xfId="17756"/>
    <cellStyle name="Normalno 2 2 2 3 2 2 3 3 3" xfId="22594"/>
    <cellStyle name="Normalno 2 2 2 3 2 2 3 3 4" xfId="12918"/>
    <cellStyle name="Normalno 2 2 2 3 2 2 3 4" xfId="4451"/>
    <cellStyle name="Normalno 2 2 2 3 2 2 3 4 2" xfId="9289"/>
    <cellStyle name="Normalno 2 2 2 3 2 2 3 4 2 2" xfId="28641"/>
    <cellStyle name="Normalno 2 2 2 3 2 2 3 4 2 3" xfId="18965"/>
    <cellStyle name="Normalno 2 2 2 3 2 2 3 4 3" xfId="23803"/>
    <cellStyle name="Normalno 2 2 2 3 2 2 3 4 4" xfId="14127"/>
    <cellStyle name="Normalno 2 2 2 3 2 2 3 5" xfId="5660"/>
    <cellStyle name="Normalno 2 2 2 3 2 2 3 5 2" xfId="25012"/>
    <cellStyle name="Normalno 2 2 2 3 2 2 3 5 3" xfId="15336"/>
    <cellStyle name="Normalno 2 2 2 3 2 2 3 6" xfId="20174"/>
    <cellStyle name="Normalno 2 2 2 3 2 2 3 7" xfId="10498"/>
    <cellStyle name="Normalno 2 2 2 3 2 2 4" xfId="1428"/>
    <cellStyle name="Normalno 2 2 2 3 2 2 4 2" xfId="6266"/>
    <cellStyle name="Normalno 2 2 2 3 2 2 4 2 2" xfId="25618"/>
    <cellStyle name="Normalno 2 2 2 3 2 2 4 2 3" xfId="15942"/>
    <cellStyle name="Normalno 2 2 2 3 2 2 4 3" xfId="20780"/>
    <cellStyle name="Normalno 2 2 2 3 2 2 4 4" xfId="11104"/>
    <cellStyle name="Normalno 2 2 2 3 2 2 5" xfId="2638"/>
    <cellStyle name="Normalno 2 2 2 3 2 2 5 2" xfId="7476"/>
    <cellStyle name="Normalno 2 2 2 3 2 2 5 2 2" xfId="26828"/>
    <cellStyle name="Normalno 2 2 2 3 2 2 5 2 3" xfId="17152"/>
    <cellStyle name="Normalno 2 2 2 3 2 2 5 3" xfId="21990"/>
    <cellStyle name="Normalno 2 2 2 3 2 2 5 4" xfId="12314"/>
    <cellStyle name="Normalno 2 2 2 3 2 2 6" xfId="3848"/>
    <cellStyle name="Normalno 2 2 2 3 2 2 6 2" xfId="8686"/>
    <cellStyle name="Normalno 2 2 2 3 2 2 6 2 2" xfId="28038"/>
    <cellStyle name="Normalno 2 2 2 3 2 2 6 2 3" xfId="18362"/>
    <cellStyle name="Normalno 2 2 2 3 2 2 6 3" xfId="23200"/>
    <cellStyle name="Normalno 2 2 2 3 2 2 6 4" xfId="13524"/>
    <cellStyle name="Normalno 2 2 2 3 2 2 7" xfId="5056"/>
    <cellStyle name="Normalno 2 2 2 3 2 2 7 2" xfId="24408"/>
    <cellStyle name="Normalno 2 2 2 3 2 2 7 3" xfId="14732"/>
    <cellStyle name="Normalno 2 2 2 3 2 2 8" xfId="19570"/>
    <cellStyle name="Normalno 2 2 2 3 2 2 9" xfId="9894"/>
    <cellStyle name="Normalno 2 2 2 3 2 3" xfId="420"/>
    <cellStyle name="Normalno 2 2 2 3 2 3 2" xfId="1024"/>
    <cellStyle name="Normalno 2 2 2 3 2 3 2 2" xfId="2234"/>
    <cellStyle name="Normalno 2 2 2 3 2 3 2 2 2" xfId="7072"/>
    <cellStyle name="Normalno 2 2 2 3 2 3 2 2 2 2" xfId="26424"/>
    <cellStyle name="Normalno 2 2 2 3 2 3 2 2 2 3" xfId="16748"/>
    <cellStyle name="Normalno 2 2 2 3 2 3 2 2 3" xfId="21586"/>
    <cellStyle name="Normalno 2 2 2 3 2 3 2 2 4" xfId="11910"/>
    <cellStyle name="Normalno 2 2 2 3 2 3 2 3" xfId="3444"/>
    <cellStyle name="Normalno 2 2 2 3 2 3 2 3 2" xfId="8282"/>
    <cellStyle name="Normalno 2 2 2 3 2 3 2 3 2 2" xfId="27634"/>
    <cellStyle name="Normalno 2 2 2 3 2 3 2 3 2 3" xfId="17958"/>
    <cellStyle name="Normalno 2 2 2 3 2 3 2 3 3" xfId="22796"/>
    <cellStyle name="Normalno 2 2 2 3 2 3 2 3 4" xfId="13120"/>
    <cellStyle name="Normalno 2 2 2 3 2 3 2 4" xfId="4653"/>
    <cellStyle name="Normalno 2 2 2 3 2 3 2 4 2" xfId="9491"/>
    <cellStyle name="Normalno 2 2 2 3 2 3 2 4 2 2" xfId="28843"/>
    <cellStyle name="Normalno 2 2 2 3 2 3 2 4 2 3" xfId="19167"/>
    <cellStyle name="Normalno 2 2 2 3 2 3 2 4 3" xfId="24005"/>
    <cellStyle name="Normalno 2 2 2 3 2 3 2 4 4" xfId="14329"/>
    <cellStyle name="Normalno 2 2 2 3 2 3 2 5" xfId="5862"/>
    <cellStyle name="Normalno 2 2 2 3 2 3 2 5 2" xfId="25214"/>
    <cellStyle name="Normalno 2 2 2 3 2 3 2 5 3" xfId="15538"/>
    <cellStyle name="Normalno 2 2 2 3 2 3 2 6" xfId="20376"/>
    <cellStyle name="Normalno 2 2 2 3 2 3 2 7" xfId="10700"/>
    <cellStyle name="Normalno 2 2 2 3 2 3 3" xfId="1630"/>
    <cellStyle name="Normalno 2 2 2 3 2 3 3 2" xfId="6468"/>
    <cellStyle name="Normalno 2 2 2 3 2 3 3 2 2" xfId="25820"/>
    <cellStyle name="Normalno 2 2 2 3 2 3 3 2 3" xfId="16144"/>
    <cellStyle name="Normalno 2 2 2 3 2 3 3 3" xfId="20982"/>
    <cellStyle name="Normalno 2 2 2 3 2 3 3 4" xfId="11306"/>
    <cellStyle name="Normalno 2 2 2 3 2 3 4" xfId="2840"/>
    <cellStyle name="Normalno 2 2 2 3 2 3 4 2" xfId="7678"/>
    <cellStyle name="Normalno 2 2 2 3 2 3 4 2 2" xfId="27030"/>
    <cellStyle name="Normalno 2 2 2 3 2 3 4 2 3" xfId="17354"/>
    <cellStyle name="Normalno 2 2 2 3 2 3 4 3" xfId="22192"/>
    <cellStyle name="Normalno 2 2 2 3 2 3 4 4" xfId="12516"/>
    <cellStyle name="Normalno 2 2 2 3 2 3 5" xfId="4049"/>
    <cellStyle name="Normalno 2 2 2 3 2 3 5 2" xfId="8887"/>
    <cellStyle name="Normalno 2 2 2 3 2 3 5 2 2" xfId="28239"/>
    <cellStyle name="Normalno 2 2 2 3 2 3 5 2 3" xfId="18563"/>
    <cellStyle name="Normalno 2 2 2 3 2 3 5 3" xfId="23401"/>
    <cellStyle name="Normalno 2 2 2 3 2 3 5 4" xfId="13725"/>
    <cellStyle name="Normalno 2 2 2 3 2 3 6" xfId="5258"/>
    <cellStyle name="Normalno 2 2 2 3 2 3 6 2" xfId="24610"/>
    <cellStyle name="Normalno 2 2 2 3 2 3 6 3" xfId="14934"/>
    <cellStyle name="Normalno 2 2 2 3 2 3 7" xfId="19772"/>
    <cellStyle name="Normalno 2 2 2 3 2 3 8" xfId="10096"/>
    <cellStyle name="Normalno 2 2 2 3 2 4" xfId="722"/>
    <cellStyle name="Normalno 2 2 2 3 2 4 2" xfId="1932"/>
    <cellStyle name="Normalno 2 2 2 3 2 4 2 2" xfId="6770"/>
    <cellStyle name="Normalno 2 2 2 3 2 4 2 2 2" xfId="26122"/>
    <cellStyle name="Normalno 2 2 2 3 2 4 2 2 3" xfId="16446"/>
    <cellStyle name="Normalno 2 2 2 3 2 4 2 3" xfId="21284"/>
    <cellStyle name="Normalno 2 2 2 3 2 4 2 4" xfId="11608"/>
    <cellStyle name="Normalno 2 2 2 3 2 4 3" xfId="3142"/>
    <cellStyle name="Normalno 2 2 2 3 2 4 3 2" xfId="7980"/>
    <cellStyle name="Normalno 2 2 2 3 2 4 3 2 2" xfId="27332"/>
    <cellStyle name="Normalno 2 2 2 3 2 4 3 2 3" xfId="17656"/>
    <cellStyle name="Normalno 2 2 2 3 2 4 3 3" xfId="22494"/>
    <cellStyle name="Normalno 2 2 2 3 2 4 3 4" xfId="12818"/>
    <cellStyle name="Normalno 2 2 2 3 2 4 4" xfId="4351"/>
    <cellStyle name="Normalno 2 2 2 3 2 4 4 2" xfId="9189"/>
    <cellStyle name="Normalno 2 2 2 3 2 4 4 2 2" xfId="28541"/>
    <cellStyle name="Normalno 2 2 2 3 2 4 4 2 3" xfId="18865"/>
    <cellStyle name="Normalno 2 2 2 3 2 4 4 3" xfId="23703"/>
    <cellStyle name="Normalno 2 2 2 3 2 4 4 4" xfId="14027"/>
    <cellStyle name="Normalno 2 2 2 3 2 4 5" xfId="5560"/>
    <cellStyle name="Normalno 2 2 2 3 2 4 5 2" xfId="24912"/>
    <cellStyle name="Normalno 2 2 2 3 2 4 5 3" xfId="15236"/>
    <cellStyle name="Normalno 2 2 2 3 2 4 6" xfId="20074"/>
    <cellStyle name="Normalno 2 2 2 3 2 4 7" xfId="10398"/>
    <cellStyle name="Normalno 2 2 2 3 2 5" xfId="1328"/>
    <cellStyle name="Normalno 2 2 2 3 2 5 2" xfId="6166"/>
    <cellStyle name="Normalno 2 2 2 3 2 5 2 2" xfId="25518"/>
    <cellStyle name="Normalno 2 2 2 3 2 5 2 3" xfId="15842"/>
    <cellStyle name="Normalno 2 2 2 3 2 5 3" xfId="20680"/>
    <cellStyle name="Normalno 2 2 2 3 2 5 4" xfId="11004"/>
    <cellStyle name="Normalno 2 2 2 3 2 6" xfId="2538"/>
    <cellStyle name="Normalno 2 2 2 3 2 6 2" xfId="7376"/>
    <cellStyle name="Normalno 2 2 2 3 2 6 2 2" xfId="26728"/>
    <cellStyle name="Normalno 2 2 2 3 2 6 2 3" xfId="17052"/>
    <cellStyle name="Normalno 2 2 2 3 2 6 3" xfId="21890"/>
    <cellStyle name="Normalno 2 2 2 3 2 6 4" xfId="12214"/>
    <cellStyle name="Normalno 2 2 2 3 2 7" xfId="3748"/>
    <cellStyle name="Normalno 2 2 2 3 2 7 2" xfId="8586"/>
    <cellStyle name="Normalno 2 2 2 3 2 7 2 2" xfId="27938"/>
    <cellStyle name="Normalno 2 2 2 3 2 7 2 3" xfId="18262"/>
    <cellStyle name="Normalno 2 2 2 3 2 7 3" xfId="23100"/>
    <cellStyle name="Normalno 2 2 2 3 2 7 4" xfId="13424"/>
    <cellStyle name="Normalno 2 2 2 3 2 8" xfId="4956"/>
    <cellStyle name="Normalno 2 2 2 3 2 8 2" xfId="24308"/>
    <cellStyle name="Normalno 2 2 2 3 2 8 3" xfId="14632"/>
    <cellStyle name="Normalno 2 2 2 3 2 9" xfId="19470"/>
    <cellStyle name="Normalno 2 2 2 3 3" xfId="150"/>
    <cellStyle name="Normalno 2 2 2 3 3 2" xfId="470"/>
    <cellStyle name="Normalno 2 2 2 3 3 2 2" xfId="1074"/>
    <cellStyle name="Normalno 2 2 2 3 3 2 2 2" xfId="2284"/>
    <cellStyle name="Normalno 2 2 2 3 3 2 2 2 2" xfId="7122"/>
    <cellStyle name="Normalno 2 2 2 3 3 2 2 2 2 2" xfId="26474"/>
    <cellStyle name="Normalno 2 2 2 3 3 2 2 2 2 3" xfId="16798"/>
    <cellStyle name="Normalno 2 2 2 3 3 2 2 2 3" xfId="21636"/>
    <cellStyle name="Normalno 2 2 2 3 3 2 2 2 4" xfId="11960"/>
    <cellStyle name="Normalno 2 2 2 3 3 2 2 3" xfId="3494"/>
    <cellStyle name="Normalno 2 2 2 3 3 2 2 3 2" xfId="8332"/>
    <cellStyle name="Normalno 2 2 2 3 3 2 2 3 2 2" xfId="27684"/>
    <cellStyle name="Normalno 2 2 2 3 3 2 2 3 2 3" xfId="18008"/>
    <cellStyle name="Normalno 2 2 2 3 3 2 2 3 3" xfId="22846"/>
    <cellStyle name="Normalno 2 2 2 3 3 2 2 3 4" xfId="13170"/>
    <cellStyle name="Normalno 2 2 2 3 3 2 2 4" xfId="4703"/>
    <cellStyle name="Normalno 2 2 2 3 3 2 2 4 2" xfId="9541"/>
    <cellStyle name="Normalno 2 2 2 3 3 2 2 4 2 2" xfId="28893"/>
    <cellStyle name="Normalno 2 2 2 3 3 2 2 4 2 3" xfId="19217"/>
    <cellStyle name="Normalno 2 2 2 3 3 2 2 4 3" xfId="24055"/>
    <cellStyle name="Normalno 2 2 2 3 3 2 2 4 4" xfId="14379"/>
    <cellStyle name="Normalno 2 2 2 3 3 2 2 5" xfId="5912"/>
    <cellStyle name="Normalno 2 2 2 3 3 2 2 5 2" xfId="25264"/>
    <cellStyle name="Normalno 2 2 2 3 3 2 2 5 3" xfId="15588"/>
    <cellStyle name="Normalno 2 2 2 3 3 2 2 6" xfId="20426"/>
    <cellStyle name="Normalno 2 2 2 3 3 2 2 7" xfId="10750"/>
    <cellStyle name="Normalno 2 2 2 3 3 2 3" xfId="1680"/>
    <cellStyle name="Normalno 2 2 2 3 3 2 3 2" xfId="6518"/>
    <cellStyle name="Normalno 2 2 2 3 3 2 3 2 2" xfId="25870"/>
    <cellStyle name="Normalno 2 2 2 3 3 2 3 2 3" xfId="16194"/>
    <cellStyle name="Normalno 2 2 2 3 3 2 3 3" xfId="21032"/>
    <cellStyle name="Normalno 2 2 2 3 3 2 3 4" xfId="11356"/>
    <cellStyle name="Normalno 2 2 2 3 3 2 4" xfId="2890"/>
    <cellStyle name="Normalno 2 2 2 3 3 2 4 2" xfId="7728"/>
    <cellStyle name="Normalno 2 2 2 3 3 2 4 2 2" xfId="27080"/>
    <cellStyle name="Normalno 2 2 2 3 3 2 4 2 3" xfId="17404"/>
    <cellStyle name="Normalno 2 2 2 3 3 2 4 3" xfId="22242"/>
    <cellStyle name="Normalno 2 2 2 3 3 2 4 4" xfId="12566"/>
    <cellStyle name="Normalno 2 2 2 3 3 2 5" xfId="4099"/>
    <cellStyle name="Normalno 2 2 2 3 3 2 5 2" xfId="8937"/>
    <cellStyle name="Normalno 2 2 2 3 3 2 5 2 2" xfId="28289"/>
    <cellStyle name="Normalno 2 2 2 3 3 2 5 2 3" xfId="18613"/>
    <cellStyle name="Normalno 2 2 2 3 3 2 5 3" xfId="23451"/>
    <cellStyle name="Normalno 2 2 2 3 3 2 5 4" xfId="13775"/>
    <cellStyle name="Normalno 2 2 2 3 3 2 6" xfId="5308"/>
    <cellStyle name="Normalno 2 2 2 3 3 2 6 2" xfId="24660"/>
    <cellStyle name="Normalno 2 2 2 3 3 2 6 3" xfId="14984"/>
    <cellStyle name="Normalno 2 2 2 3 3 2 7" xfId="19822"/>
    <cellStyle name="Normalno 2 2 2 3 3 2 8" xfId="10146"/>
    <cellStyle name="Normalno 2 2 2 3 3 3" xfId="772"/>
    <cellStyle name="Normalno 2 2 2 3 3 3 2" xfId="1982"/>
    <cellStyle name="Normalno 2 2 2 3 3 3 2 2" xfId="6820"/>
    <cellStyle name="Normalno 2 2 2 3 3 3 2 2 2" xfId="26172"/>
    <cellStyle name="Normalno 2 2 2 3 3 3 2 2 3" xfId="16496"/>
    <cellStyle name="Normalno 2 2 2 3 3 3 2 3" xfId="21334"/>
    <cellStyle name="Normalno 2 2 2 3 3 3 2 4" xfId="11658"/>
    <cellStyle name="Normalno 2 2 2 3 3 3 3" xfId="3192"/>
    <cellStyle name="Normalno 2 2 2 3 3 3 3 2" xfId="8030"/>
    <cellStyle name="Normalno 2 2 2 3 3 3 3 2 2" xfId="27382"/>
    <cellStyle name="Normalno 2 2 2 3 3 3 3 2 3" xfId="17706"/>
    <cellStyle name="Normalno 2 2 2 3 3 3 3 3" xfId="22544"/>
    <cellStyle name="Normalno 2 2 2 3 3 3 3 4" xfId="12868"/>
    <cellStyle name="Normalno 2 2 2 3 3 3 4" xfId="4401"/>
    <cellStyle name="Normalno 2 2 2 3 3 3 4 2" xfId="9239"/>
    <cellStyle name="Normalno 2 2 2 3 3 3 4 2 2" xfId="28591"/>
    <cellStyle name="Normalno 2 2 2 3 3 3 4 2 3" xfId="18915"/>
    <cellStyle name="Normalno 2 2 2 3 3 3 4 3" xfId="23753"/>
    <cellStyle name="Normalno 2 2 2 3 3 3 4 4" xfId="14077"/>
    <cellStyle name="Normalno 2 2 2 3 3 3 5" xfId="5610"/>
    <cellStyle name="Normalno 2 2 2 3 3 3 5 2" xfId="24962"/>
    <cellStyle name="Normalno 2 2 2 3 3 3 5 3" xfId="15286"/>
    <cellStyle name="Normalno 2 2 2 3 3 3 6" xfId="20124"/>
    <cellStyle name="Normalno 2 2 2 3 3 3 7" xfId="10448"/>
    <cellStyle name="Normalno 2 2 2 3 3 4" xfId="1378"/>
    <cellStyle name="Normalno 2 2 2 3 3 4 2" xfId="6216"/>
    <cellStyle name="Normalno 2 2 2 3 3 4 2 2" xfId="25568"/>
    <cellStyle name="Normalno 2 2 2 3 3 4 2 3" xfId="15892"/>
    <cellStyle name="Normalno 2 2 2 3 3 4 3" xfId="20730"/>
    <cellStyle name="Normalno 2 2 2 3 3 4 4" xfId="11054"/>
    <cellStyle name="Normalno 2 2 2 3 3 5" xfId="2588"/>
    <cellStyle name="Normalno 2 2 2 3 3 5 2" xfId="7426"/>
    <cellStyle name="Normalno 2 2 2 3 3 5 2 2" xfId="26778"/>
    <cellStyle name="Normalno 2 2 2 3 3 5 2 3" xfId="17102"/>
    <cellStyle name="Normalno 2 2 2 3 3 5 3" xfId="21940"/>
    <cellStyle name="Normalno 2 2 2 3 3 5 4" xfId="12264"/>
    <cellStyle name="Normalno 2 2 2 3 3 6" xfId="3798"/>
    <cellStyle name="Normalno 2 2 2 3 3 6 2" xfId="8636"/>
    <cellStyle name="Normalno 2 2 2 3 3 6 2 2" xfId="27988"/>
    <cellStyle name="Normalno 2 2 2 3 3 6 2 3" xfId="18312"/>
    <cellStyle name="Normalno 2 2 2 3 3 6 3" xfId="23150"/>
    <cellStyle name="Normalno 2 2 2 3 3 6 4" xfId="13474"/>
    <cellStyle name="Normalno 2 2 2 3 3 7" xfId="5006"/>
    <cellStyle name="Normalno 2 2 2 3 3 7 2" xfId="24358"/>
    <cellStyle name="Normalno 2 2 2 3 3 7 3" xfId="14682"/>
    <cellStyle name="Normalno 2 2 2 3 3 8" xfId="19520"/>
    <cellStyle name="Normalno 2 2 2 3 3 9" xfId="9844"/>
    <cellStyle name="Normalno 2 2 2 3 4" xfId="266"/>
    <cellStyle name="Normalno 2 2 2 3 4 2" xfId="570"/>
    <cellStyle name="Normalno 2 2 2 3 4 2 2" xfId="1174"/>
    <cellStyle name="Normalno 2 2 2 3 4 2 2 2" xfId="2384"/>
    <cellStyle name="Normalno 2 2 2 3 4 2 2 2 2" xfId="7222"/>
    <cellStyle name="Normalno 2 2 2 3 4 2 2 2 2 2" xfId="26574"/>
    <cellStyle name="Normalno 2 2 2 3 4 2 2 2 2 3" xfId="16898"/>
    <cellStyle name="Normalno 2 2 2 3 4 2 2 2 3" xfId="21736"/>
    <cellStyle name="Normalno 2 2 2 3 4 2 2 2 4" xfId="12060"/>
    <cellStyle name="Normalno 2 2 2 3 4 2 2 3" xfId="3594"/>
    <cellStyle name="Normalno 2 2 2 3 4 2 2 3 2" xfId="8432"/>
    <cellStyle name="Normalno 2 2 2 3 4 2 2 3 2 2" xfId="27784"/>
    <cellStyle name="Normalno 2 2 2 3 4 2 2 3 2 3" xfId="18108"/>
    <cellStyle name="Normalno 2 2 2 3 4 2 2 3 3" xfId="22946"/>
    <cellStyle name="Normalno 2 2 2 3 4 2 2 3 4" xfId="13270"/>
    <cellStyle name="Normalno 2 2 2 3 4 2 2 4" xfId="4803"/>
    <cellStyle name="Normalno 2 2 2 3 4 2 2 4 2" xfId="9641"/>
    <cellStyle name="Normalno 2 2 2 3 4 2 2 4 2 2" xfId="28993"/>
    <cellStyle name="Normalno 2 2 2 3 4 2 2 4 2 3" xfId="19317"/>
    <cellStyle name="Normalno 2 2 2 3 4 2 2 4 3" xfId="24155"/>
    <cellStyle name="Normalno 2 2 2 3 4 2 2 4 4" xfId="14479"/>
    <cellStyle name="Normalno 2 2 2 3 4 2 2 5" xfId="6012"/>
    <cellStyle name="Normalno 2 2 2 3 4 2 2 5 2" xfId="25364"/>
    <cellStyle name="Normalno 2 2 2 3 4 2 2 5 3" xfId="15688"/>
    <cellStyle name="Normalno 2 2 2 3 4 2 2 6" xfId="20526"/>
    <cellStyle name="Normalno 2 2 2 3 4 2 2 7" xfId="10850"/>
    <cellStyle name="Normalno 2 2 2 3 4 2 3" xfId="1780"/>
    <cellStyle name="Normalno 2 2 2 3 4 2 3 2" xfId="6618"/>
    <cellStyle name="Normalno 2 2 2 3 4 2 3 2 2" xfId="25970"/>
    <cellStyle name="Normalno 2 2 2 3 4 2 3 2 3" xfId="16294"/>
    <cellStyle name="Normalno 2 2 2 3 4 2 3 3" xfId="21132"/>
    <cellStyle name="Normalno 2 2 2 3 4 2 3 4" xfId="11456"/>
    <cellStyle name="Normalno 2 2 2 3 4 2 4" xfId="2990"/>
    <cellStyle name="Normalno 2 2 2 3 4 2 4 2" xfId="7828"/>
    <cellStyle name="Normalno 2 2 2 3 4 2 4 2 2" xfId="27180"/>
    <cellStyle name="Normalno 2 2 2 3 4 2 4 2 3" xfId="17504"/>
    <cellStyle name="Normalno 2 2 2 3 4 2 4 3" xfId="22342"/>
    <cellStyle name="Normalno 2 2 2 3 4 2 4 4" xfId="12666"/>
    <cellStyle name="Normalno 2 2 2 3 4 2 5" xfId="4199"/>
    <cellStyle name="Normalno 2 2 2 3 4 2 5 2" xfId="9037"/>
    <cellStyle name="Normalno 2 2 2 3 4 2 5 2 2" xfId="28389"/>
    <cellStyle name="Normalno 2 2 2 3 4 2 5 2 3" xfId="18713"/>
    <cellStyle name="Normalno 2 2 2 3 4 2 5 3" xfId="23551"/>
    <cellStyle name="Normalno 2 2 2 3 4 2 5 4" xfId="13875"/>
    <cellStyle name="Normalno 2 2 2 3 4 2 6" xfId="5408"/>
    <cellStyle name="Normalno 2 2 2 3 4 2 6 2" xfId="24760"/>
    <cellStyle name="Normalno 2 2 2 3 4 2 6 3" xfId="15084"/>
    <cellStyle name="Normalno 2 2 2 3 4 2 7" xfId="19922"/>
    <cellStyle name="Normalno 2 2 2 3 4 2 8" xfId="10246"/>
    <cellStyle name="Normalno 2 2 2 3 4 3" xfId="872"/>
    <cellStyle name="Normalno 2 2 2 3 4 3 2" xfId="2082"/>
    <cellStyle name="Normalno 2 2 2 3 4 3 2 2" xfId="6920"/>
    <cellStyle name="Normalno 2 2 2 3 4 3 2 2 2" xfId="26272"/>
    <cellStyle name="Normalno 2 2 2 3 4 3 2 2 3" xfId="16596"/>
    <cellStyle name="Normalno 2 2 2 3 4 3 2 3" xfId="21434"/>
    <cellStyle name="Normalno 2 2 2 3 4 3 2 4" xfId="11758"/>
    <cellStyle name="Normalno 2 2 2 3 4 3 3" xfId="3292"/>
    <cellStyle name="Normalno 2 2 2 3 4 3 3 2" xfId="8130"/>
    <cellStyle name="Normalno 2 2 2 3 4 3 3 2 2" xfId="27482"/>
    <cellStyle name="Normalno 2 2 2 3 4 3 3 2 3" xfId="17806"/>
    <cellStyle name="Normalno 2 2 2 3 4 3 3 3" xfId="22644"/>
    <cellStyle name="Normalno 2 2 2 3 4 3 3 4" xfId="12968"/>
    <cellStyle name="Normalno 2 2 2 3 4 3 4" xfId="4501"/>
    <cellStyle name="Normalno 2 2 2 3 4 3 4 2" xfId="9339"/>
    <cellStyle name="Normalno 2 2 2 3 4 3 4 2 2" xfId="28691"/>
    <cellStyle name="Normalno 2 2 2 3 4 3 4 2 3" xfId="19015"/>
    <cellStyle name="Normalno 2 2 2 3 4 3 4 3" xfId="23853"/>
    <cellStyle name="Normalno 2 2 2 3 4 3 4 4" xfId="14177"/>
    <cellStyle name="Normalno 2 2 2 3 4 3 5" xfId="5710"/>
    <cellStyle name="Normalno 2 2 2 3 4 3 5 2" xfId="25062"/>
    <cellStyle name="Normalno 2 2 2 3 4 3 5 3" xfId="15386"/>
    <cellStyle name="Normalno 2 2 2 3 4 3 6" xfId="20224"/>
    <cellStyle name="Normalno 2 2 2 3 4 3 7" xfId="10548"/>
    <cellStyle name="Normalno 2 2 2 3 4 4" xfId="1478"/>
    <cellStyle name="Normalno 2 2 2 3 4 4 2" xfId="6316"/>
    <cellStyle name="Normalno 2 2 2 3 4 4 2 2" xfId="25668"/>
    <cellStyle name="Normalno 2 2 2 3 4 4 2 3" xfId="15992"/>
    <cellStyle name="Normalno 2 2 2 3 4 4 3" xfId="20830"/>
    <cellStyle name="Normalno 2 2 2 3 4 4 4" xfId="11154"/>
    <cellStyle name="Normalno 2 2 2 3 4 5" xfId="2688"/>
    <cellStyle name="Normalno 2 2 2 3 4 5 2" xfId="7526"/>
    <cellStyle name="Normalno 2 2 2 3 4 5 2 2" xfId="26878"/>
    <cellStyle name="Normalno 2 2 2 3 4 5 2 3" xfId="17202"/>
    <cellStyle name="Normalno 2 2 2 3 4 5 3" xfId="22040"/>
    <cellStyle name="Normalno 2 2 2 3 4 5 4" xfId="12364"/>
    <cellStyle name="Normalno 2 2 2 3 4 6" xfId="3898"/>
    <cellStyle name="Normalno 2 2 2 3 4 6 2" xfId="8736"/>
    <cellStyle name="Normalno 2 2 2 3 4 6 2 2" xfId="28088"/>
    <cellStyle name="Normalno 2 2 2 3 4 6 2 3" xfId="18412"/>
    <cellStyle name="Normalno 2 2 2 3 4 6 3" xfId="23250"/>
    <cellStyle name="Normalno 2 2 2 3 4 6 4" xfId="13574"/>
    <cellStyle name="Normalno 2 2 2 3 4 7" xfId="5106"/>
    <cellStyle name="Normalno 2 2 2 3 4 7 2" xfId="24458"/>
    <cellStyle name="Normalno 2 2 2 3 4 7 3" xfId="14782"/>
    <cellStyle name="Normalno 2 2 2 3 4 8" xfId="19620"/>
    <cellStyle name="Normalno 2 2 2 3 4 9" xfId="9944"/>
    <cellStyle name="Normalno 2 2 2 3 5" xfId="319"/>
    <cellStyle name="Normalno 2 2 2 3 5 2" xfId="622"/>
    <cellStyle name="Normalno 2 2 2 3 5 2 2" xfId="1226"/>
    <cellStyle name="Normalno 2 2 2 3 5 2 2 2" xfId="2436"/>
    <cellStyle name="Normalno 2 2 2 3 5 2 2 2 2" xfId="7274"/>
    <cellStyle name="Normalno 2 2 2 3 5 2 2 2 2 2" xfId="26626"/>
    <cellStyle name="Normalno 2 2 2 3 5 2 2 2 2 3" xfId="16950"/>
    <cellStyle name="Normalno 2 2 2 3 5 2 2 2 3" xfId="21788"/>
    <cellStyle name="Normalno 2 2 2 3 5 2 2 2 4" xfId="12112"/>
    <cellStyle name="Normalno 2 2 2 3 5 2 2 3" xfId="3646"/>
    <cellStyle name="Normalno 2 2 2 3 5 2 2 3 2" xfId="8484"/>
    <cellStyle name="Normalno 2 2 2 3 5 2 2 3 2 2" xfId="27836"/>
    <cellStyle name="Normalno 2 2 2 3 5 2 2 3 2 3" xfId="18160"/>
    <cellStyle name="Normalno 2 2 2 3 5 2 2 3 3" xfId="22998"/>
    <cellStyle name="Normalno 2 2 2 3 5 2 2 3 4" xfId="13322"/>
    <cellStyle name="Normalno 2 2 2 3 5 2 2 4" xfId="4855"/>
    <cellStyle name="Normalno 2 2 2 3 5 2 2 4 2" xfId="9693"/>
    <cellStyle name="Normalno 2 2 2 3 5 2 2 4 2 2" xfId="29045"/>
    <cellStyle name="Normalno 2 2 2 3 5 2 2 4 2 3" xfId="19369"/>
    <cellStyle name="Normalno 2 2 2 3 5 2 2 4 3" xfId="24207"/>
    <cellStyle name="Normalno 2 2 2 3 5 2 2 4 4" xfId="14531"/>
    <cellStyle name="Normalno 2 2 2 3 5 2 2 5" xfId="6064"/>
    <cellStyle name="Normalno 2 2 2 3 5 2 2 5 2" xfId="25416"/>
    <cellStyle name="Normalno 2 2 2 3 5 2 2 5 3" xfId="15740"/>
    <cellStyle name="Normalno 2 2 2 3 5 2 2 6" xfId="20578"/>
    <cellStyle name="Normalno 2 2 2 3 5 2 2 7" xfId="10902"/>
    <cellStyle name="Normalno 2 2 2 3 5 2 3" xfId="1832"/>
    <cellStyle name="Normalno 2 2 2 3 5 2 3 2" xfId="6670"/>
    <cellStyle name="Normalno 2 2 2 3 5 2 3 2 2" xfId="26022"/>
    <cellStyle name="Normalno 2 2 2 3 5 2 3 2 3" xfId="16346"/>
    <cellStyle name="Normalno 2 2 2 3 5 2 3 3" xfId="21184"/>
    <cellStyle name="Normalno 2 2 2 3 5 2 3 4" xfId="11508"/>
    <cellStyle name="Normalno 2 2 2 3 5 2 4" xfId="3042"/>
    <cellStyle name="Normalno 2 2 2 3 5 2 4 2" xfId="7880"/>
    <cellStyle name="Normalno 2 2 2 3 5 2 4 2 2" xfId="27232"/>
    <cellStyle name="Normalno 2 2 2 3 5 2 4 2 3" xfId="17556"/>
    <cellStyle name="Normalno 2 2 2 3 5 2 4 3" xfId="22394"/>
    <cellStyle name="Normalno 2 2 2 3 5 2 4 4" xfId="12718"/>
    <cellStyle name="Normalno 2 2 2 3 5 2 5" xfId="4251"/>
    <cellStyle name="Normalno 2 2 2 3 5 2 5 2" xfId="9089"/>
    <cellStyle name="Normalno 2 2 2 3 5 2 5 2 2" xfId="28441"/>
    <cellStyle name="Normalno 2 2 2 3 5 2 5 2 3" xfId="18765"/>
    <cellStyle name="Normalno 2 2 2 3 5 2 5 3" xfId="23603"/>
    <cellStyle name="Normalno 2 2 2 3 5 2 5 4" xfId="13927"/>
    <cellStyle name="Normalno 2 2 2 3 5 2 6" xfId="5460"/>
    <cellStyle name="Normalno 2 2 2 3 5 2 6 2" xfId="24812"/>
    <cellStyle name="Normalno 2 2 2 3 5 2 6 3" xfId="15136"/>
    <cellStyle name="Normalno 2 2 2 3 5 2 7" xfId="19974"/>
    <cellStyle name="Normalno 2 2 2 3 5 2 8" xfId="10298"/>
    <cellStyle name="Normalno 2 2 2 3 5 3" xfId="924"/>
    <cellStyle name="Normalno 2 2 2 3 5 3 2" xfId="2134"/>
    <cellStyle name="Normalno 2 2 2 3 5 3 2 2" xfId="6972"/>
    <cellStyle name="Normalno 2 2 2 3 5 3 2 2 2" xfId="26324"/>
    <cellStyle name="Normalno 2 2 2 3 5 3 2 2 3" xfId="16648"/>
    <cellStyle name="Normalno 2 2 2 3 5 3 2 3" xfId="21486"/>
    <cellStyle name="Normalno 2 2 2 3 5 3 2 4" xfId="11810"/>
    <cellStyle name="Normalno 2 2 2 3 5 3 3" xfId="3344"/>
    <cellStyle name="Normalno 2 2 2 3 5 3 3 2" xfId="8182"/>
    <cellStyle name="Normalno 2 2 2 3 5 3 3 2 2" xfId="27534"/>
    <cellStyle name="Normalno 2 2 2 3 5 3 3 2 3" xfId="17858"/>
    <cellStyle name="Normalno 2 2 2 3 5 3 3 3" xfId="22696"/>
    <cellStyle name="Normalno 2 2 2 3 5 3 3 4" xfId="13020"/>
    <cellStyle name="Normalno 2 2 2 3 5 3 4" xfId="4553"/>
    <cellStyle name="Normalno 2 2 2 3 5 3 4 2" xfId="9391"/>
    <cellStyle name="Normalno 2 2 2 3 5 3 4 2 2" xfId="28743"/>
    <cellStyle name="Normalno 2 2 2 3 5 3 4 2 3" xfId="19067"/>
    <cellStyle name="Normalno 2 2 2 3 5 3 4 3" xfId="23905"/>
    <cellStyle name="Normalno 2 2 2 3 5 3 4 4" xfId="14229"/>
    <cellStyle name="Normalno 2 2 2 3 5 3 5" xfId="5762"/>
    <cellStyle name="Normalno 2 2 2 3 5 3 5 2" xfId="25114"/>
    <cellStyle name="Normalno 2 2 2 3 5 3 5 3" xfId="15438"/>
    <cellStyle name="Normalno 2 2 2 3 5 3 6" xfId="20276"/>
    <cellStyle name="Normalno 2 2 2 3 5 3 7" xfId="10600"/>
    <cellStyle name="Normalno 2 2 2 3 5 4" xfId="1530"/>
    <cellStyle name="Normalno 2 2 2 3 5 4 2" xfId="6368"/>
    <cellStyle name="Normalno 2 2 2 3 5 4 2 2" xfId="25720"/>
    <cellStyle name="Normalno 2 2 2 3 5 4 2 3" xfId="16044"/>
    <cellStyle name="Normalno 2 2 2 3 5 4 3" xfId="20882"/>
    <cellStyle name="Normalno 2 2 2 3 5 4 4" xfId="11206"/>
    <cellStyle name="Normalno 2 2 2 3 5 5" xfId="2740"/>
    <cellStyle name="Normalno 2 2 2 3 5 5 2" xfId="7578"/>
    <cellStyle name="Normalno 2 2 2 3 5 5 2 2" xfId="26930"/>
    <cellStyle name="Normalno 2 2 2 3 5 5 2 3" xfId="17254"/>
    <cellStyle name="Normalno 2 2 2 3 5 5 3" xfId="22092"/>
    <cellStyle name="Normalno 2 2 2 3 5 5 4" xfId="12416"/>
    <cellStyle name="Normalno 2 2 2 3 5 6" xfId="3949"/>
    <cellStyle name="Normalno 2 2 2 3 5 6 2" xfId="8787"/>
    <cellStyle name="Normalno 2 2 2 3 5 6 2 2" xfId="28139"/>
    <cellStyle name="Normalno 2 2 2 3 5 6 2 3" xfId="18463"/>
    <cellStyle name="Normalno 2 2 2 3 5 6 3" xfId="23301"/>
    <cellStyle name="Normalno 2 2 2 3 5 6 4" xfId="13625"/>
    <cellStyle name="Normalno 2 2 2 3 5 7" xfId="5158"/>
    <cellStyle name="Normalno 2 2 2 3 5 7 2" xfId="24510"/>
    <cellStyle name="Normalno 2 2 2 3 5 7 3" xfId="14834"/>
    <cellStyle name="Normalno 2 2 2 3 5 8" xfId="19672"/>
    <cellStyle name="Normalno 2 2 2 3 5 9" xfId="9996"/>
    <cellStyle name="Normalno 2 2 2 3 6" xfId="370"/>
    <cellStyle name="Normalno 2 2 2 3 6 2" xfId="974"/>
    <cellStyle name="Normalno 2 2 2 3 6 2 2" xfId="2184"/>
    <cellStyle name="Normalno 2 2 2 3 6 2 2 2" xfId="7022"/>
    <cellStyle name="Normalno 2 2 2 3 6 2 2 2 2" xfId="26374"/>
    <cellStyle name="Normalno 2 2 2 3 6 2 2 2 3" xfId="16698"/>
    <cellStyle name="Normalno 2 2 2 3 6 2 2 3" xfId="21536"/>
    <cellStyle name="Normalno 2 2 2 3 6 2 2 4" xfId="11860"/>
    <cellStyle name="Normalno 2 2 2 3 6 2 3" xfId="3394"/>
    <cellStyle name="Normalno 2 2 2 3 6 2 3 2" xfId="8232"/>
    <cellStyle name="Normalno 2 2 2 3 6 2 3 2 2" xfId="27584"/>
    <cellStyle name="Normalno 2 2 2 3 6 2 3 2 3" xfId="17908"/>
    <cellStyle name="Normalno 2 2 2 3 6 2 3 3" xfId="22746"/>
    <cellStyle name="Normalno 2 2 2 3 6 2 3 4" xfId="13070"/>
    <cellStyle name="Normalno 2 2 2 3 6 2 4" xfId="4603"/>
    <cellStyle name="Normalno 2 2 2 3 6 2 4 2" xfId="9441"/>
    <cellStyle name="Normalno 2 2 2 3 6 2 4 2 2" xfId="28793"/>
    <cellStyle name="Normalno 2 2 2 3 6 2 4 2 3" xfId="19117"/>
    <cellStyle name="Normalno 2 2 2 3 6 2 4 3" xfId="23955"/>
    <cellStyle name="Normalno 2 2 2 3 6 2 4 4" xfId="14279"/>
    <cellStyle name="Normalno 2 2 2 3 6 2 5" xfId="5812"/>
    <cellStyle name="Normalno 2 2 2 3 6 2 5 2" xfId="25164"/>
    <cellStyle name="Normalno 2 2 2 3 6 2 5 3" xfId="15488"/>
    <cellStyle name="Normalno 2 2 2 3 6 2 6" xfId="20326"/>
    <cellStyle name="Normalno 2 2 2 3 6 2 7" xfId="10650"/>
    <cellStyle name="Normalno 2 2 2 3 6 3" xfId="1580"/>
    <cellStyle name="Normalno 2 2 2 3 6 3 2" xfId="6418"/>
    <cellStyle name="Normalno 2 2 2 3 6 3 2 2" xfId="25770"/>
    <cellStyle name="Normalno 2 2 2 3 6 3 2 3" xfId="16094"/>
    <cellStyle name="Normalno 2 2 2 3 6 3 3" xfId="20932"/>
    <cellStyle name="Normalno 2 2 2 3 6 3 4" xfId="11256"/>
    <cellStyle name="Normalno 2 2 2 3 6 4" xfId="2790"/>
    <cellStyle name="Normalno 2 2 2 3 6 4 2" xfId="7628"/>
    <cellStyle name="Normalno 2 2 2 3 6 4 2 2" xfId="26980"/>
    <cellStyle name="Normalno 2 2 2 3 6 4 2 3" xfId="17304"/>
    <cellStyle name="Normalno 2 2 2 3 6 4 3" xfId="22142"/>
    <cellStyle name="Normalno 2 2 2 3 6 4 4" xfId="12466"/>
    <cellStyle name="Normalno 2 2 2 3 6 5" xfId="3999"/>
    <cellStyle name="Normalno 2 2 2 3 6 5 2" xfId="8837"/>
    <cellStyle name="Normalno 2 2 2 3 6 5 2 2" xfId="28189"/>
    <cellStyle name="Normalno 2 2 2 3 6 5 2 3" xfId="18513"/>
    <cellStyle name="Normalno 2 2 2 3 6 5 3" xfId="23351"/>
    <cellStyle name="Normalno 2 2 2 3 6 5 4" xfId="13675"/>
    <cellStyle name="Normalno 2 2 2 3 6 6" xfId="5208"/>
    <cellStyle name="Normalno 2 2 2 3 6 6 2" xfId="24560"/>
    <cellStyle name="Normalno 2 2 2 3 6 6 3" xfId="14884"/>
    <cellStyle name="Normalno 2 2 2 3 6 7" xfId="19722"/>
    <cellStyle name="Normalno 2 2 2 3 6 8" xfId="10046"/>
    <cellStyle name="Normalno 2 2 2 3 7" xfId="672"/>
    <cellStyle name="Normalno 2 2 2 3 7 2" xfId="1882"/>
    <cellStyle name="Normalno 2 2 2 3 7 2 2" xfId="6720"/>
    <cellStyle name="Normalno 2 2 2 3 7 2 2 2" xfId="26072"/>
    <cellStyle name="Normalno 2 2 2 3 7 2 2 3" xfId="16396"/>
    <cellStyle name="Normalno 2 2 2 3 7 2 3" xfId="21234"/>
    <cellStyle name="Normalno 2 2 2 3 7 2 4" xfId="11558"/>
    <cellStyle name="Normalno 2 2 2 3 7 3" xfId="3092"/>
    <cellStyle name="Normalno 2 2 2 3 7 3 2" xfId="7930"/>
    <cellStyle name="Normalno 2 2 2 3 7 3 2 2" xfId="27282"/>
    <cellStyle name="Normalno 2 2 2 3 7 3 2 3" xfId="17606"/>
    <cellStyle name="Normalno 2 2 2 3 7 3 3" xfId="22444"/>
    <cellStyle name="Normalno 2 2 2 3 7 3 4" xfId="12768"/>
    <cellStyle name="Normalno 2 2 2 3 7 4" xfId="4301"/>
    <cellStyle name="Normalno 2 2 2 3 7 4 2" xfId="9139"/>
    <cellStyle name="Normalno 2 2 2 3 7 4 2 2" xfId="28491"/>
    <cellStyle name="Normalno 2 2 2 3 7 4 2 3" xfId="18815"/>
    <cellStyle name="Normalno 2 2 2 3 7 4 3" xfId="23653"/>
    <cellStyle name="Normalno 2 2 2 3 7 4 4" xfId="13977"/>
    <cellStyle name="Normalno 2 2 2 3 7 5" xfId="5510"/>
    <cellStyle name="Normalno 2 2 2 3 7 5 2" xfId="24862"/>
    <cellStyle name="Normalno 2 2 2 3 7 5 3" xfId="15186"/>
    <cellStyle name="Normalno 2 2 2 3 7 6" xfId="20024"/>
    <cellStyle name="Normalno 2 2 2 3 7 7" xfId="10348"/>
    <cellStyle name="Normalno 2 2 2 3 8" xfId="1278"/>
    <cellStyle name="Normalno 2 2 2 3 8 2" xfId="6116"/>
    <cellStyle name="Normalno 2 2 2 3 8 2 2" xfId="25468"/>
    <cellStyle name="Normalno 2 2 2 3 8 2 3" xfId="15792"/>
    <cellStyle name="Normalno 2 2 2 3 8 3" xfId="20630"/>
    <cellStyle name="Normalno 2 2 2 3 8 4" xfId="10954"/>
    <cellStyle name="Normalno 2 2 2 3 9" xfId="2488"/>
    <cellStyle name="Normalno 2 2 2 3 9 2" xfId="7326"/>
    <cellStyle name="Normalno 2 2 2 3 9 2 2" xfId="26678"/>
    <cellStyle name="Normalno 2 2 2 3 9 2 3" xfId="17002"/>
    <cellStyle name="Normalno 2 2 2 3 9 3" xfId="21840"/>
    <cellStyle name="Normalno 2 2 2 3 9 4" xfId="12164"/>
    <cellStyle name="Normalno 2 2 2 4" xfId="66"/>
    <cellStyle name="Normalno 2 2 2 4 10" xfId="9773"/>
    <cellStyle name="Normalno 2 2 2 4 2" xfId="179"/>
    <cellStyle name="Normalno 2 2 2 4 2 2" xfId="499"/>
    <cellStyle name="Normalno 2 2 2 4 2 2 2" xfId="1103"/>
    <cellStyle name="Normalno 2 2 2 4 2 2 2 2" xfId="2313"/>
    <cellStyle name="Normalno 2 2 2 4 2 2 2 2 2" xfId="7151"/>
    <cellStyle name="Normalno 2 2 2 4 2 2 2 2 2 2" xfId="26503"/>
    <cellStyle name="Normalno 2 2 2 4 2 2 2 2 2 3" xfId="16827"/>
    <cellStyle name="Normalno 2 2 2 4 2 2 2 2 3" xfId="21665"/>
    <cellStyle name="Normalno 2 2 2 4 2 2 2 2 4" xfId="11989"/>
    <cellStyle name="Normalno 2 2 2 4 2 2 2 3" xfId="3523"/>
    <cellStyle name="Normalno 2 2 2 4 2 2 2 3 2" xfId="8361"/>
    <cellStyle name="Normalno 2 2 2 4 2 2 2 3 2 2" xfId="27713"/>
    <cellStyle name="Normalno 2 2 2 4 2 2 2 3 2 3" xfId="18037"/>
    <cellStyle name="Normalno 2 2 2 4 2 2 2 3 3" xfId="22875"/>
    <cellStyle name="Normalno 2 2 2 4 2 2 2 3 4" xfId="13199"/>
    <cellStyle name="Normalno 2 2 2 4 2 2 2 4" xfId="4732"/>
    <cellStyle name="Normalno 2 2 2 4 2 2 2 4 2" xfId="9570"/>
    <cellStyle name="Normalno 2 2 2 4 2 2 2 4 2 2" xfId="28922"/>
    <cellStyle name="Normalno 2 2 2 4 2 2 2 4 2 3" xfId="19246"/>
    <cellStyle name="Normalno 2 2 2 4 2 2 2 4 3" xfId="24084"/>
    <cellStyle name="Normalno 2 2 2 4 2 2 2 4 4" xfId="14408"/>
    <cellStyle name="Normalno 2 2 2 4 2 2 2 5" xfId="5941"/>
    <cellStyle name="Normalno 2 2 2 4 2 2 2 5 2" xfId="25293"/>
    <cellStyle name="Normalno 2 2 2 4 2 2 2 5 3" xfId="15617"/>
    <cellStyle name="Normalno 2 2 2 4 2 2 2 6" xfId="20455"/>
    <cellStyle name="Normalno 2 2 2 4 2 2 2 7" xfId="10779"/>
    <cellStyle name="Normalno 2 2 2 4 2 2 3" xfId="1709"/>
    <cellStyle name="Normalno 2 2 2 4 2 2 3 2" xfId="6547"/>
    <cellStyle name="Normalno 2 2 2 4 2 2 3 2 2" xfId="25899"/>
    <cellStyle name="Normalno 2 2 2 4 2 2 3 2 3" xfId="16223"/>
    <cellStyle name="Normalno 2 2 2 4 2 2 3 3" xfId="21061"/>
    <cellStyle name="Normalno 2 2 2 4 2 2 3 4" xfId="11385"/>
    <cellStyle name="Normalno 2 2 2 4 2 2 4" xfId="2919"/>
    <cellStyle name="Normalno 2 2 2 4 2 2 4 2" xfId="7757"/>
    <cellStyle name="Normalno 2 2 2 4 2 2 4 2 2" xfId="27109"/>
    <cellStyle name="Normalno 2 2 2 4 2 2 4 2 3" xfId="17433"/>
    <cellStyle name="Normalno 2 2 2 4 2 2 4 3" xfId="22271"/>
    <cellStyle name="Normalno 2 2 2 4 2 2 4 4" xfId="12595"/>
    <cellStyle name="Normalno 2 2 2 4 2 2 5" xfId="4128"/>
    <cellStyle name="Normalno 2 2 2 4 2 2 5 2" xfId="8966"/>
    <cellStyle name="Normalno 2 2 2 4 2 2 5 2 2" xfId="28318"/>
    <cellStyle name="Normalno 2 2 2 4 2 2 5 2 3" xfId="18642"/>
    <cellStyle name="Normalno 2 2 2 4 2 2 5 3" xfId="23480"/>
    <cellStyle name="Normalno 2 2 2 4 2 2 5 4" xfId="13804"/>
    <cellStyle name="Normalno 2 2 2 4 2 2 6" xfId="5337"/>
    <cellStyle name="Normalno 2 2 2 4 2 2 6 2" xfId="24689"/>
    <cellStyle name="Normalno 2 2 2 4 2 2 6 3" xfId="15013"/>
    <cellStyle name="Normalno 2 2 2 4 2 2 7" xfId="19851"/>
    <cellStyle name="Normalno 2 2 2 4 2 2 8" xfId="10175"/>
    <cellStyle name="Normalno 2 2 2 4 2 3" xfId="801"/>
    <cellStyle name="Normalno 2 2 2 4 2 3 2" xfId="2011"/>
    <cellStyle name="Normalno 2 2 2 4 2 3 2 2" xfId="6849"/>
    <cellStyle name="Normalno 2 2 2 4 2 3 2 2 2" xfId="26201"/>
    <cellStyle name="Normalno 2 2 2 4 2 3 2 2 3" xfId="16525"/>
    <cellStyle name="Normalno 2 2 2 4 2 3 2 3" xfId="21363"/>
    <cellStyle name="Normalno 2 2 2 4 2 3 2 4" xfId="11687"/>
    <cellStyle name="Normalno 2 2 2 4 2 3 3" xfId="3221"/>
    <cellStyle name="Normalno 2 2 2 4 2 3 3 2" xfId="8059"/>
    <cellStyle name="Normalno 2 2 2 4 2 3 3 2 2" xfId="27411"/>
    <cellStyle name="Normalno 2 2 2 4 2 3 3 2 3" xfId="17735"/>
    <cellStyle name="Normalno 2 2 2 4 2 3 3 3" xfId="22573"/>
    <cellStyle name="Normalno 2 2 2 4 2 3 3 4" xfId="12897"/>
    <cellStyle name="Normalno 2 2 2 4 2 3 4" xfId="4430"/>
    <cellStyle name="Normalno 2 2 2 4 2 3 4 2" xfId="9268"/>
    <cellStyle name="Normalno 2 2 2 4 2 3 4 2 2" xfId="28620"/>
    <cellStyle name="Normalno 2 2 2 4 2 3 4 2 3" xfId="18944"/>
    <cellStyle name="Normalno 2 2 2 4 2 3 4 3" xfId="23782"/>
    <cellStyle name="Normalno 2 2 2 4 2 3 4 4" xfId="14106"/>
    <cellStyle name="Normalno 2 2 2 4 2 3 5" xfId="5639"/>
    <cellStyle name="Normalno 2 2 2 4 2 3 5 2" xfId="24991"/>
    <cellStyle name="Normalno 2 2 2 4 2 3 5 3" xfId="15315"/>
    <cellStyle name="Normalno 2 2 2 4 2 3 6" xfId="20153"/>
    <cellStyle name="Normalno 2 2 2 4 2 3 7" xfId="10477"/>
    <cellStyle name="Normalno 2 2 2 4 2 4" xfId="1407"/>
    <cellStyle name="Normalno 2 2 2 4 2 4 2" xfId="6245"/>
    <cellStyle name="Normalno 2 2 2 4 2 4 2 2" xfId="25597"/>
    <cellStyle name="Normalno 2 2 2 4 2 4 2 3" xfId="15921"/>
    <cellStyle name="Normalno 2 2 2 4 2 4 3" xfId="20759"/>
    <cellStyle name="Normalno 2 2 2 4 2 4 4" xfId="11083"/>
    <cellStyle name="Normalno 2 2 2 4 2 5" xfId="2617"/>
    <cellStyle name="Normalno 2 2 2 4 2 5 2" xfId="7455"/>
    <cellStyle name="Normalno 2 2 2 4 2 5 2 2" xfId="26807"/>
    <cellStyle name="Normalno 2 2 2 4 2 5 2 3" xfId="17131"/>
    <cellStyle name="Normalno 2 2 2 4 2 5 3" xfId="21969"/>
    <cellStyle name="Normalno 2 2 2 4 2 5 4" xfId="12293"/>
    <cellStyle name="Normalno 2 2 2 4 2 6" xfId="3827"/>
    <cellStyle name="Normalno 2 2 2 4 2 6 2" xfId="8665"/>
    <cellStyle name="Normalno 2 2 2 4 2 6 2 2" xfId="28017"/>
    <cellStyle name="Normalno 2 2 2 4 2 6 2 3" xfId="18341"/>
    <cellStyle name="Normalno 2 2 2 4 2 6 3" xfId="23179"/>
    <cellStyle name="Normalno 2 2 2 4 2 6 4" xfId="13503"/>
    <cellStyle name="Normalno 2 2 2 4 2 7" xfId="5035"/>
    <cellStyle name="Normalno 2 2 2 4 2 7 2" xfId="24387"/>
    <cellStyle name="Normalno 2 2 2 4 2 7 3" xfId="14711"/>
    <cellStyle name="Normalno 2 2 2 4 2 8" xfId="19549"/>
    <cellStyle name="Normalno 2 2 2 4 2 9" xfId="9873"/>
    <cellStyle name="Normalno 2 2 2 4 3" xfId="399"/>
    <cellStyle name="Normalno 2 2 2 4 3 2" xfId="1003"/>
    <cellStyle name="Normalno 2 2 2 4 3 2 2" xfId="2213"/>
    <cellStyle name="Normalno 2 2 2 4 3 2 2 2" xfId="7051"/>
    <cellStyle name="Normalno 2 2 2 4 3 2 2 2 2" xfId="26403"/>
    <cellStyle name="Normalno 2 2 2 4 3 2 2 2 3" xfId="16727"/>
    <cellStyle name="Normalno 2 2 2 4 3 2 2 3" xfId="21565"/>
    <cellStyle name="Normalno 2 2 2 4 3 2 2 4" xfId="11889"/>
    <cellStyle name="Normalno 2 2 2 4 3 2 3" xfId="3423"/>
    <cellStyle name="Normalno 2 2 2 4 3 2 3 2" xfId="8261"/>
    <cellStyle name="Normalno 2 2 2 4 3 2 3 2 2" xfId="27613"/>
    <cellStyle name="Normalno 2 2 2 4 3 2 3 2 3" xfId="17937"/>
    <cellStyle name="Normalno 2 2 2 4 3 2 3 3" xfId="22775"/>
    <cellStyle name="Normalno 2 2 2 4 3 2 3 4" xfId="13099"/>
    <cellStyle name="Normalno 2 2 2 4 3 2 4" xfId="4632"/>
    <cellStyle name="Normalno 2 2 2 4 3 2 4 2" xfId="9470"/>
    <cellStyle name="Normalno 2 2 2 4 3 2 4 2 2" xfId="28822"/>
    <cellStyle name="Normalno 2 2 2 4 3 2 4 2 3" xfId="19146"/>
    <cellStyle name="Normalno 2 2 2 4 3 2 4 3" xfId="23984"/>
    <cellStyle name="Normalno 2 2 2 4 3 2 4 4" xfId="14308"/>
    <cellStyle name="Normalno 2 2 2 4 3 2 5" xfId="5841"/>
    <cellStyle name="Normalno 2 2 2 4 3 2 5 2" xfId="25193"/>
    <cellStyle name="Normalno 2 2 2 4 3 2 5 3" xfId="15517"/>
    <cellStyle name="Normalno 2 2 2 4 3 2 6" xfId="20355"/>
    <cellStyle name="Normalno 2 2 2 4 3 2 7" xfId="10679"/>
    <cellStyle name="Normalno 2 2 2 4 3 3" xfId="1609"/>
    <cellStyle name="Normalno 2 2 2 4 3 3 2" xfId="6447"/>
    <cellStyle name="Normalno 2 2 2 4 3 3 2 2" xfId="25799"/>
    <cellStyle name="Normalno 2 2 2 4 3 3 2 3" xfId="16123"/>
    <cellStyle name="Normalno 2 2 2 4 3 3 3" xfId="20961"/>
    <cellStyle name="Normalno 2 2 2 4 3 3 4" xfId="11285"/>
    <cellStyle name="Normalno 2 2 2 4 3 4" xfId="2819"/>
    <cellStyle name="Normalno 2 2 2 4 3 4 2" xfId="7657"/>
    <cellStyle name="Normalno 2 2 2 4 3 4 2 2" xfId="27009"/>
    <cellStyle name="Normalno 2 2 2 4 3 4 2 3" xfId="17333"/>
    <cellStyle name="Normalno 2 2 2 4 3 4 3" xfId="22171"/>
    <cellStyle name="Normalno 2 2 2 4 3 4 4" xfId="12495"/>
    <cellStyle name="Normalno 2 2 2 4 3 5" xfId="4028"/>
    <cellStyle name="Normalno 2 2 2 4 3 5 2" xfId="8866"/>
    <cellStyle name="Normalno 2 2 2 4 3 5 2 2" xfId="28218"/>
    <cellStyle name="Normalno 2 2 2 4 3 5 2 3" xfId="18542"/>
    <cellStyle name="Normalno 2 2 2 4 3 5 3" xfId="23380"/>
    <cellStyle name="Normalno 2 2 2 4 3 5 4" xfId="13704"/>
    <cellStyle name="Normalno 2 2 2 4 3 6" xfId="5237"/>
    <cellStyle name="Normalno 2 2 2 4 3 6 2" xfId="24589"/>
    <cellStyle name="Normalno 2 2 2 4 3 6 3" xfId="14913"/>
    <cellStyle name="Normalno 2 2 2 4 3 7" xfId="19751"/>
    <cellStyle name="Normalno 2 2 2 4 3 8" xfId="10075"/>
    <cellStyle name="Normalno 2 2 2 4 4" xfId="701"/>
    <cellStyle name="Normalno 2 2 2 4 4 2" xfId="1911"/>
    <cellStyle name="Normalno 2 2 2 4 4 2 2" xfId="6749"/>
    <cellStyle name="Normalno 2 2 2 4 4 2 2 2" xfId="26101"/>
    <cellStyle name="Normalno 2 2 2 4 4 2 2 3" xfId="16425"/>
    <cellStyle name="Normalno 2 2 2 4 4 2 3" xfId="21263"/>
    <cellStyle name="Normalno 2 2 2 4 4 2 4" xfId="11587"/>
    <cellStyle name="Normalno 2 2 2 4 4 3" xfId="3121"/>
    <cellStyle name="Normalno 2 2 2 4 4 3 2" xfId="7959"/>
    <cellStyle name="Normalno 2 2 2 4 4 3 2 2" xfId="27311"/>
    <cellStyle name="Normalno 2 2 2 4 4 3 2 3" xfId="17635"/>
    <cellStyle name="Normalno 2 2 2 4 4 3 3" xfId="22473"/>
    <cellStyle name="Normalno 2 2 2 4 4 3 4" xfId="12797"/>
    <cellStyle name="Normalno 2 2 2 4 4 4" xfId="4330"/>
    <cellStyle name="Normalno 2 2 2 4 4 4 2" xfId="9168"/>
    <cellStyle name="Normalno 2 2 2 4 4 4 2 2" xfId="28520"/>
    <cellStyle name="Normalno 2 2 2 4 4 4 2 3" xfId="18844"/>
    <cellStyle name="Normalno 2 2 2 4 4 4 3" xfId="23682"/>
    <cellStyle name="Normalno 2 2 2 4 4 4 4" xfId="14006"/>
    <cellStyle name="Normalno 2 2 2 4 4 5" xfId="5539"/>
    <cellStyle name="Normalno 2 2 2 4 4 5 2" xfId="24891"/>
    <cellStyle name="Normalno 2 2 2 4 4 5 3" xfId="15215"/>
    <cellStyle name="Normalno 2 2 2 4 4 6" xfId="20053"/>
    <cellStyle name="Normalno 2 2 2 4 4 7" xfId="10377"/>
    <cellStyle name="Normalno 2 2 2 4 5" xfId="1307"/>
    <cellStyle name="Normalno 2 2 2 4 5 2" xfId="6145"/>
    <cellStyle name="Normalno 2 2 2 4 5 2 2" xfId="25497"/>
    <cellStyle name="Normalno 2 2 2 4 5 2 3" xfId="15821"/>
    <cellStyle name="Normalno 2 2 2 4 5 3" xfId="20659"/>
    <cellStyle name="Normalno 2 2 2 4 5 4" xfId="10983"/>
    <cellStyle name="Normalno 2 2 2 4 6" xfId="2517"/>
    <cellStyle name="Normalno 2 2 2 4 6 2" xfId="7355"/>
    <cellStyle name="Normalno 2 2 2 4 6 2 2" xfId="26707"/>
    <cellStyle name="Normalno 2 2 2 4 6 2 3" xfId="17031"/>
    <cellStyle name="Normalno 2 2 2 4 6 3" xfId="21869"/>
    <cellStyle name="Normalno 2 2 2 4 6 4" xfId="12193"/>
    <cellStyle name="Normalno 2 2 2 4 7" xfId="3727"/>
    <cellStyle name="Normalno 2 2 2 4 7 2" xfId="8565"/>
    <cellStyle name="Normalno 2 2 2 4 7 2 2" xfId="27917"/>
    <cellStyle name="Normalno 2 2 2 4 7 2 3" xfId="18241"/>
    <cellStyle name="Normalno 2 2 2 4 7 3" xfId="23079"/>
    <cellStyle name="Normalno 2 2 2 4 7 4" xfId="13403"/>
    <cellStyle name="Normalno 2 2 2 4 8" xfId="4935"/>
    <cellStyle name="Normalno 2 2 2 4 8 2" xfId="24287"/>
    <cellStyle name="Normalno 2 2 2 4 8 3" xfId="14611"/>
    <cellStyle name="Normalno 2 2 2 4 9" xfId="19449"/>
    <cellStyle name="Normalno 2 2 2 5" xfId="128"/>
    <cellStyle name="Normalno 2 2 2 5 2" xfId="449"/>
    <cellStyle name="Normalno 2 2 2 5 2 2" xfId="1053"/>
    <cellStyle name="Normalno 2 2 2 5 2 2 2" xfId="2263"/>
    <cellStyle name="Normalno 2 2 2 5 2 2 2 2" xfId="7101"/>
    <cellStyle name="Normalno 2 2 2 5 2 2 2 2 2" xfId="26453"/>
    <cellStyle name="Normalno 2 2 2 5 2 2 2 2 3" xfId="16777"/>
    <cellStyle name="Normalno 2 2 2 5 2 2 2 3" xfId="21615"/>
    <cellStyle name="Normalno 2 2 2 5 2 2 2 4" xfId="11939"/>
    <cellStyle name="Normalno 2 2 2 5 2 2 3" xfId="3473"/>
    <cellStyle name="Normalno 2 2 2 5 2 2 3 2" xfId="8311"/>
    <cellStyle name="Normalno 2 2 2 5 2 2 3 2 2" xfId="27663"/>
    <cellStyle name="Normalno 2 2 2 5 2 2 3 2 3" xfId="17987"/>
    <cellStyle name="Normalno 2 2 2 5 2 2 3 3" xfId="22825"/>
    <cellStyle name="Normalno 2 2 2 5 2 2 3 4" xfId="13149"/>
    <cellStyle name="Normalno 2 2 2 5 2 2 4" xfId="4682"/>
    <cellStyle name="Normalno 2 2 2 5 2 2 4 2" xfId="9520"/>
    <cellStyle name="Normalno 2 2 2 5 2 2 4 2 2" xfId="28872"/>
    <cellStyle name="Normalno 2 2 2 5 2 2 4 2 3" xfId="19196"/>
    <cellStyle name="Normalno 2 2 2 5 2 2 4 3" xfId="24034"/>
    <cellStyle name="Normalno 2 2 2 5 2 2 4 4" xfId="14358"/>
    <cellStyle name="Normalno 2 2 2 5 2 2 5" xfId="5891"/>
    <cellStyle name="Normalno 2 2 2 5 2 2 5 2" xfId="25243"/>
    <cellStyle name="Normalno 2 2 2 5 2 2 5 3" xfId="15567"/>
    <cellStyle name="Normalno 2 2 2 5 2 2 6" xfId="20405"/>
    <cellStyle name="Normalno 2 2 2 5 2 2 7" xfId="10729"/>
    <cellStyle name="Normalno 2 2 2 5 2 3" xfId="1659"/>
    <cellStyle name="Normalno 2 2 2 5 2 3 2" xfId="6497"/>
    <cellStyle name="Normalno 2 2 2 5 2 3 2 2" xfId="25849"/>
    <cellStyle name="Normalno 2 2 2 5 2 3 2 3" xfId="16173"/>
    <cellStyle name="Normalno 2 2 2 5 2 3 3" xfId="21011"/>
    <cellStyle name="Normalno 2 2 2 5 2 3 4" xfId="11335"/>
    <cellStyle name="Normalno 2 2 2 5 2 4" xfId="2869"/>
    <cellStyle name="Normalno 2 2 2 5 2 4 2" xfId="7707"/>
    <cellStyle name="Normalno 2 2 2 5 2 4 2 2" xfId="27059"/>
    <cellStyle name="Normalno 2 2 2 5 2 4 2 3" xfId="17383"/>
    <cellStyle name="Normalno 2 2 2 5 2 4 3" xfId="22221"/>
    <cellStyle name="Normalno 2 2 2 5 2 4 4" xfId="12545"/>
    <cellStyle name="Normalno 2 2 2 5 2 5" xfId="4078"/>
    <cellStyle name="Normalno 2 2 2 5 2 5 2" xfId="8916"/>
    <cellStyle name="Normalno 2 2 2 5 2 5 2 2" xfId="28268"/>
    <cellStyle name="Normalno 2 2 2 5 2 5 2 3" xfId="18592"/>
    <cellStyle name="Normalno 2 2 2 5 2 5 3" xfId="23430"/>
    <cellStyle name="Normalno 2 2 2 5 2 5 4" xfId="13754"/>
    <cellStyle name="Normalno 2 2 2 5 2 6" xfId="5287"/>
    <cellStyle name="Normalno 2 2 2 5 2 6 2" xfId="24639"/>
    <cellStyle name="Normalno 2 2 2 5 2 6 3" xfId="14963"/>
    <cellStyle name="Normalno 2 2 2 5 2 7" xfId="19801"/>
    <cellStyle name="Normalno 2 2 2 5 2 8" xfId="10125"/>
    <cellStyle name="Normalno 2 2 2 5 3" xfId="751"/>
    <cellStyle name="Normalno 2 2 2 5 3 2" xfId="1961"/>
    <cellStyle name="Normalno 2 2 2 5 3 2 2" xfId="6799"/>
    <cellStyle name="Normalno 2 2 2 5 3 2 2 2" xfId="26151"/>
    <cellStyle name="Normalno 2 2 2 5 3 2 2 3" xfId="16475"/>
    <cellStyle name="Normalno 2 2 2 5 3 2 3" xfId="21313"/>
    <cellStyle name="Normalno 2 2 2 5 3 2 4" xfId="11637"/>
    <cellStyle name="Normalno 2 2 2 5 3 3" xfId="3171"/>
    <cellStyle name="Normalno 2 2 2 5 3 3 2" xfId="8009"/>
    <cellStyle name="Normalno 2 2 2 5 3 3 2 2" xfId="27361"/>
    <cellStyle name="Normalno 2 2 2 5 3 3 2 3" xfId="17685"/>
    <cellStyle name="Normalno 2 2 2 5 3 3 3" xfId="22523"/>
    <cellStyle name="Normalno 2 2 2 5 3 3 4" xfId="12847"/>
    <cellStyle name="Normalno 2 2 2 5 3 4" xfId="4380"/>
    <cellStyle name="Normalno 2 2 2 5 3 4 2" xfId="9218"/>
    <cellStyle name="Normalno 2 2 2 5 3 4 2 2" xfId="28570"/>
    <cellStyle name="Normalno 2 2 2 5 3 4 2 3" xfId="18894"/>
    <cellStyle name="Normalno 2 2 2 5 3 4 3" xfId="23732"/>
    <cellStyle name="Normalno 2 2 2 5 3 4 4" xfId="14056"/>
    <cellStyle name="Normalno 2 2 2 5 3 5" xfId="5589"/>
    <cellStyle name="Normalno 2 2 2 5 3 5 2" xfId="24941"/>
    <cellStyle name="Normalno 2 2 2 5 3 5 3" xfId="15265"/>
    <cellStyle name="Normalno 2 2 2 5 3 6" xfId="20103"/>
    <cellStyle name="Normalno 2 2 2 5 3 7" xfId="10427"/>
    <cellStyle name="Normalno 2 2 2 5 4" xfId="1357"/>
    <cellStyle name="Normalno 2 2 2 5 4 2" xfId="6195"/>
    <cellStyle name="Normalno 2 2 2 5 4 2 2" xfId="25547"/>
    <cellStyle name="Normalno 2 2 2 5 4 2 3" xfId="15871"/>
    <cellStyle name="Normalno 2 2 2 5 4 3" xfId="20709"/>
    <cellStyle name="Normalno 2 2 2 5 4 4" xfId="11033"/>
    <cellStyle name="Normalno 2 2 2 5 5" xfId="2567"/>
    <cellStyle name="Normalno 2 2 2 5 5 2" xfId="7405"/>
    <cellStyle name="Normalno 2 2 2 5 5 2 2" xfId="26757"/>
    <cellStyle name="Normalno 2 2 2 5 5 2 3" xfId="17081"/>
    <cellStyle name="Normalno 2 2 2 5 5 3" xfId="21919"/>
    <cellStyle name="Normalno 2 2 2 5 5 4" xfId="12243"/>
    <cellStyle name="Normalno 2 2 2 5 6" xfId="3777"/>
    <cellStyle name="Normalno 2 2 2 5 6 2" xfId="8615"/>
    <cellStyle name="Normalno 2 2 2 5 6 2 2" xfId="27967"/>
    <cellStyle name="Normalno 2 2 2 5 6 2 3" xfId="18291"/>
    <cellStyle name="Normalno 2 2 2 5 6 3" xfId="23129"/>
    <cellStyle name="Normalno 2 2 2 5 6 4" xfId="13453"/>
    <cellStyle name="Normalno 2 2 2 5 7" xfId="4985"/>
    <cellStyle name="Normalno 2 2 2 5 7 2" xfId="24337"/>
    <cellStyle name="Normalno 2 2 2 5 7 3" xfId="14661"/>
    <cellStyle name="Normalno 2 2 2 5 8" xfId="19499"/>
    <cellStyle name="Normalno 2 2 2 5 9" xfId="9823"/>
    <cellStyle name="Normalno 2 2 2 6" xfId="245"/>
    <cellStyle name="Normalno 2 2 2 6 2" xfId="549"/>
    <cellStyle name="Normalno 2 2 2 6 2 2" xfId="1153"/>
    <cellStyle name="Normalno 2 2 2 6 2 2 2" xfId="2363"/>
    <cellStyle name="Normalno 2 2 2 6 2 2 2 2" xfId="7201"/>
    <cellStyle name="Normalno 2 2 2 6 2 2 2 2 2" xfId="26553"/>
    <cellStyle name="Normalno 2 2 2 6 2 2 2 2 3" xfId="16877"/>
    <cellStyle name="Normalno 2 2 2 6 2 2 2 3" xfId="21715"/>
    <cellStyle name="Normalno 2 2 2 6 2 2 2 4" xfId="12039"/>
    <cellStyle name="Normalno 2 2 2 6 2 2 3" xfId="3573"/>
    <cellStyle name="Normalno 2 2 2 6 2 2 3 2" xfId="8411"/>
    <cellStyle name="Normalno 2 2 2 6 2 2 3 2 2" xfId="27763"/>
    <cellStyle name="Normalno 2 2 2 6 2 2 3 2 3" xfId="18087"/>
    <cellStyle name="Normalno 2 2 2 6 2 2 3 3" xfId="22925"/>
    <cellStyle name="Normalno 2 2 2 6 2 2 3 4" xfId="13249"/>
    <cellStyle name="Normalno 2 2 2 6 2 2 4" xfId="4782"/>
    <cellStyle name="Normalno 2 2 2 6 2 2 4 2" xfId="9620"/>
    <cellStyle name="Normalno 2 2 2 6 2 2 4 2 2" xfId="28972"/>
    <cellStyle name="Normalno 2 2 2 6 2 2 4 2 3" xfId="19296"/>
    <cellStyle name="Normalno 2 2 2 6 2 2 4 3" xfId="24134"/>
    <cellStyle name="Normalno 2 2 2 6 2 2 4 4" xfId="14458"/>
    <cellStyle name="Normalno 2 2 2 6 2 2 5" xfId="5991"/>
    <cellStyle name="Normalno 2 2 2 6 2 2 5 2" xfId="25343"/>
    <cellStyle name="Normalno 2 2 2 6 2 2 5 3" xfId="15667"/>
    <cellStyle name="Normalno 2 2 2 6 2 2 6" xfId="20505"/>
    <cellStyle name="Normalno 2 2 2 6 2 2 7" xfId="10829"/>
    <cellStyle name="Normalno 2 2 2 6 2 3" xfId="1759"/>
    <cellStyle name="Normalno 2 2 2 6 2 3 2" xfId="6597"/>
    <cellStyle name="Normalno 2 2 2 6 2 3 2 2" xfId="25949"/>
    <cellStyle name="Normalno 2 2 2 6 2 3 2 3" xfId="16273"/>
    <cellStyle name="Normalno 2 2 2 6 2 3 3" xfId="21111"/>
    <cellStyle name="Normalno 2 2 2 6 2 3 4" xfId="11435"/>
    <cellStyle name="Normalno 2 2 2 6 2 4" xfId="2969"/>
    <cellStyle name="Normalno 2 2 2 6 2 4 2" xfId="7807"/>
    <cellStyle name="Normalno 2 2 2 6 2 4 2 2" xfId="27159"/>
    <cellStyle name="Normalno 2 2 2 6 2 4 2 3" xfId="17483"/>
    <cellStyle name="Normalno 2 2 2 6 2 4 3" xfId="22321"/>
    <cellStyle name="Normalno 2 2 2 6 2 4 4" xfId="12645"/>
    <cellStyle name="Normalno 2 2 2 6 2 5" xfId="4178"/>
    <cellStyle name="Normalno 2 2 2 6 2 5 2" xfId="9016"/>
    <cellStyle name="Normalno 2 2 2 6 2 5 2 2" xfId="28368"/>
    <cellStyle name="Normalno 2 2 2 6 2 5 2 3" xfId="18692"/>
    <cellStyle name="Normalno 2 2 2 6 2 5 3" xfId="23530"/>
    <cellStyle name="Normalno 2 2 2 6 2 5 4" xfId="13854"/>
    <cellStyle name="Normalno 2 2 2 6 2 6" xfId="5387"/>
    <cellStyle name="Normalno 2 2 2 6 2 6 2" xfId="24739"/>
    <cellStyle name="Normalno 2 2 2 6 2 6 3" xfId="15063"/>
    <cellStyle name="Normalno 2 2 2 6 2 7" xfId="19901"/>
    <cellStyle name="Normalno 2 2 2 6 2 8" xfId="10225"/>
    <cellStyle name="Normalno 2 2 2 6 3" xfId="851"/>
    <cellStyle name="Normalno 2 2 2 6 3 2" xfId="2061"/>
    <cellStyle name="Normalno 2 2 2 6 3 2 2" xfId="6899"/>
    <cellStyle name="Normalno 2 2 2 6 3 2 2 2" xfId="26251"/>
    <cellStyle name="Normalno 2 2 2 6 3 2 2 3" xfId="16575"/>
    <cellStyle name="Normalno 2 2 2 6 3 2 3" xfId="21413"/>
    <cellStyle name="Normalno 2 2 2 6 3 2 4" xfId="11737"/>
    <cellStyle name="Normalno 2 2 2 6 3 3" xfId="3271"/>
    <cellStyle name="Normalno 2 2 2 6 3 3 2" xfId="8109"/>
    <cellStyle name="Normalno 2 2 2 6 3 3 2 2" xfId="27461"/>
    <cellStyle name="Normalno 2 2 2 6 3 3 2 3" xfId="17785"/>
    <cellStyle name="Normalno 2 2 2 6 3 3 3" xfId="22623"/>
    <cellStyle name="Normalno 2 2 2 6 3 3 4" xfId="12947"/>
    <cellStyle name="Normalno 2 2 2 6 3 4" xfId="4480"/>
    <cellStyle name="Normalno 2 2 2 6 3 4 2" xfId="9318"/>
    <cellStyle name="Normalno 2 2 2 6 3 4 2 2" xfId="28670"/>
    <cellStyle name="Normalno 2 2 2 6 3 4 2 3" xfId="18994"/>
    <cellStyle name="Normalno 2 2 2 6 3 4 3" xfId="23832"/>
    <cellStyle name="Normalno 2 2 2 6 3 4 4" xfId="14156"/>
    <cellStyle name="Normalno 2 2 2 6 3 5" xfId="5689"/>
    <cellStyle name="Normalno 2 2 2 6 3 5 2" xfId="25041"/>
    <cellStyle name="Normalno 2 2 2 6 3 5 3" xfId="15365"/>
    <cellStyle name="Normalno 2 2 2 6 3 6" xfId="20203"/>
    <cellStyle name="Normalno 2 2 2 6 3 7" xfId="10527"/>
    <cellStyle name="Normalno 2 2 2 6 4" xfId="1457"/>
    <cellStyle name="Normalno 2 2 2 6 4 2" xfId="6295"/>
    <cellStyle name="Normalno 2 2 2 6 4 2 2" xfId="25647"/>
    <cellStyle name="Normalno 2 2 2 6 4 2 3" xfId="15971"/>
    <cellStyle name="Normalno 2 2 2 6 4 3" xfId="20809"/>
    <cellStyle name="Normalno 2 2 2 6 4 4" xfId="11133"/>
    <cellStyle name="Normalno 2 2 2 6 5" xfId="2667"/>
    <cellStyle name="Normalno 2 2 2 6 5 2" xfId="7505"/>
    <cellStyle name="Normalno 2 2 2 6 5 2 2" xfId="26857"/>
    <cellStyle name="Normalno 2 2 2 6 5 2 3" xfId="17181"/>
    <cellStyle name="Normalno 2 2 2 6 5 3" xfId="22019"/>
    <cellStyle name="Normalno 2 2 2 6 5 4" xfId="12343"/>
    <cellStyle name="Normalno 2 2 2 6 6" xfId="3877"/>
    <cellStyle name="Normalno 2 2 2 6 6 2" xfId="8715"/>
    <cellStyle name="Normalno 2 2 2 6 6 2 2" xfId="28067"/>
    <cellStyle name="Normalno 2 2 2 6 6 2 3" xfId="18391"/>
    <cellStyle name="Normalno 2 2 2 6 6 3" xfId="23229"/>
    <cellStyle name="Normalno 2 2 2 6 6 4" xfId="13553"/>
    <cellStyle name="Normalno 2 2 2 6 7" xfId="5085"/>
    <cellStyle name="Normalno 2 2 2 6 7 2" xfId="24437"/>
    <cellStyle name="Normalno 2 2 2 6 7 3" xfId="14761"/>
    <cellStyle name="Normalno 2 2 2 6 8" xfId="19599"/>
    <cellStyle name="Normalno 2 2 2 6 9" xfId="9923"/>
    <cellStyle name="Normalno 2 2 2 7" xfId="298"/>
    <cellStyle name="Normalno 2 2 2 7 2" xfId="601"/>
    <cellStyle name="Normalno 2 2 2 7 2 2" xfId="1205"/>
    <cellStyle name="Normalno 2 2 2 7 2 2 2" xfId="2415"/>
    <cellStyle name="Normalno 2 2 2 7 2 2 2 2" xfId="7253"/>
    <cellStyle name="Normalno 2 2 2 7 2 2 2 2 2" xfId="26605"/>
    <cellStyle name="Normalno 2 2 2 7 2 2 2 2 3" xfId="16929"/>
    <cellStyle name="Normalno 2 2 2 7 2 2 2 3" xfId="21767"/>
    <cellStyle name="Normalno 2 2 2 7 2 2 2 4" xfId="12091"/>
    <cellStyle name="Normalno 2 2 2 7 2 2 3" xfId="3625"/>
    <cellStyle name="Normalno 2 2 2 7 2 2 3 2" xfId="8463"/>
    <cellStyle name="Normalno 2 2 2 7 2 2 3 2 2" xfId="27815"/>
    <cellStyle name="Normalno 2 2 2 7 2 2 3 2 3" xfId="18139"/>
    <cellStyle name="Normalno 2 2 2 7 2 2 3 3" xfId="22977"/>
    <cellStyle name="Normalno 2 2 2 7 2 2 3 4" xfId="13301"/>
    <cellStyle name="Normalno 2 2 2 7 2 2 4" xfId="4834"/>
    <cellStyle name="Normalno 2 2 2 7 2 2 4 2" xfId="9672"/>
    <cellStyle name="Normalno 2 2 2 7 2 2 4 2 2" xfId="29024"/>
    <cellStyle name="Normalno 2 2 2 7 2 2 4 2 3" xfId="19348"/>
    <cellStyle name="Normalno 2 2 2 7 2 2 4 3" xfId="24186"/>
    <cellStyle name="Normalno 2 2 2 7 2 2 4 4" xfId="14510"/>
    <cellStyle name="Normalno 2 2 2 7 2 2 5" xfId="6043"/>
    <cellStyle name="Normalno 2 2 2 7 2 2 5 2" xfId="25395"/>
    <cellStyle name="Normalno 2 2 2 7 2 2 5 3" xfId="15719"/>
    <cellStyle name="Normalno 2 2 2 7 2 2 6" xfId="20557"/>
    <cellStyle name="Normalno 2 2 2 7 2 2 7" xfId="10881"/>
    <cellStyle name="Normalno 2 2 2 7 2 3" xfId="1811"/>
    <cellStyle name="Normalno 2 2 2 7 2 3 2" xfId="6649"/>
    <cellStyle name="Normalno 2 2 2 7 2 3 2 2" xfId="26001"/>
    <cellStyle name="Normalno 2 2 2 7 2 3 2 3" xfId="16325"/>
    <cellStyle name="Normalno 2 2 2 7 2 3 3" xfId="21163"/>
    <cellStyle name="Normalno 2 2 2 7 2 3 4" xfId="11487"/>
    <cellStyle name="Normalno 2 2 2 7 2 4" xfId="3021"/>
    <cellStyle name="Normalno 2 2 2 7 2 4 2" xfId="7859"/>
    <cellStyle name="Normalno 2 2 2 7 2 4 2 2" xfId="27211"/>
    <cellStyle name="Normalno 2 2 2 7 2 4 2 3" xfId="17535"/>
    <cellStyle name="Normalno 2 2 2 7 2 4 3" xfId="22373"/>
    <cellStyle name="Normalno 2 2 2 7 2 4 4" xfId="12697"/>
    <cellStyle name="Normalno 2 2 2 7 2 5" xfId="4230"/>
    <cellStyle name="Normalno 2 2 2 7 2 5 2" xfId="9068"/>
    <cellStyle name="Normalno 2 2 2 7 2 5 2 2" xfId="28420"/>
    <cellStyle name="Normalno 2 2 2 7 2 5 2 3" xfId="18744"/>
    <cellStyle name="Normalno 2 2 2 7 2 5 3" xfId="23582"/>
    <cellStyle name="Normalno 2 2 2 7 2 5 4" xfId="13906"/>
    <cellStyle name="Normalno 2 2 2 7 2 6" xfId="5439"/>
    <cellStyle name="Normalno 2 2 2 7 2 6 2" xfId="24791"/>
    <cellStyle name="Normalno 2 2 2 7 2 6 3" xfId="15115"/>
    <cellStyle name="Normalno 2 2 2 7 2 7" xfId="19953"/>
    <cellStyle name="Normalno 2 2 2 7 2 8" xfId="10277"/>
    <cellStyle name="Normalno 2 2 2 7 3" xfId="903"/>
    <cellStyle name="Normalno 2 2 2 7 3 2" xfId="2113"/>
    <cellStyle name="Normalno 2 2 2 7 3 2 2" xfId="6951"/>
    <cellStyle name="Normalno 2 2 2 7 3 2 2 2" xfId="26303"/>
    <cellStyle name="Normalno 2 2 2 7 3 2 2 3" xfId="16627"/>
    <cellStyle name="Normalno 2 2 2 7 3 2 3" xfId="21465"/>
    <cellStyle name="Normalno 2 2 2 7 3 2 4" xfId="11789"/>
    <cellStyle name="Normalno 2 2 2 7 3 3" xfId="3323"/>
    <cellStyle name="Normalno 2 2 2 7 3 3 2" xfId="8161"/>
    <cellStyle name="Normalno 2 2 2 7 3 3 2 2" xfId="27513"/>
    <cellStyle name="Normalno 2 2 2 7 3 3 2 3" xfId="17837"/>
    <cellStyle name="Normalno 2 2 2 7 3 3 3" xfId="22675"/>
    <cellStyle name="Normalno 2 2 2 7 3 3 4" xfId="12999"/>
    <cellStyle name="Normalno 2 2 2 7 3 4" xfId="4532"/>
    <cellStyle name="Normalno 2 2 2 7 3 4 2" xfId="9370"/>
    <cellStyle name="Normalno 2 2 2 7 3 4 2 2" xfId="28722"/>
    <cellStyle name="Normalno 2 2 2 7 3 4 2 3" xfId="19046"/>
    <cellStyle name="Normalno 2 2 2 7 3 4 3" xfId="23884"/>
    <cellStyle name="Normalno 2 2 2 7 3 4 4" xfId="14208"/>
    <cellStyle name="Normalno 2 2 2 7 3 5" xfId="5741"/>
    <cellStyle name="Normalno 2 2 2 7 3 5 2" xfId="25093"/>
    <cellStyle name="Normalno 2 2 2 7 3 5 3" xfId="15417"/>
    <cellStyle name="Normalno 2 2 2 7 3 6" xfId="20255"/>
    <cellStyle name="Normalno 2 2 2 7 3 7" xfId="10579"/>
    <cellStyle name="Normalno 2 2 2 7 4" xfId="1509"/>
    <cellStyle name="Normalno 2 2 2 7 4 2" xfId="6347"/>
    <cellStyle name="Normalno 2 2 2 7 4 2 2" xfId="25699"/>
    <cellStyle name="Normalno 2 2 2 7 4 2 3" xfId="16023"/>
    <cellStyle name="Normalno 2 2 2 7 4 3" xfId="20861"/>
    <cellStyle name="Normalno 2 2 2 7 4 4" xfId="11185"/>
    <cellStyle name="Normalno 2 2 2 7 5" xfId="2719"/>
    <cellStyle name="Normalno 2 2 2 7 5 2" xfId="7557"/>
    <cellStyle name="Normalno 2 2 2 7 5 2 2" xfId="26909"/>
    <cellStyle name="Normalno 2 2 2 7 5 2 3" xfId="17233"/>
    <cellStyle name="Normalno 2 2 2 7 5 3" xfId="22071"/>
    <cellStyle name="Normalno 2 2 2 7 5 4" xfId="12395"/>
    <cellStyle name="Normalno 2 2 2 7 6" xfId="3928"/>
    <cellStyle name="Normalno 2 2 2 7 6 2" xfId="8766"/>
    <cellStyle name="Normalno 2 2 2 7 6 2 2" xfId="28118"/>
    <cellStyle name="Normalno 2 2 2 7 6 2 3" xfId="18442"/>
    <cellStyle name="Normalno 2 2 2 7 6 3" xfId="23280"/>
    <cellStyle name="Normalno 2 2 2 7 6 4" xfId="13604"/>
    <cellStyle name="Normalno 2 2 2 7 7" xfId="5137"/>
    <cellStyle name="Normalno 2 2 2 7 7 2" xfId="24489"/>
    <cellStyle name="Normalno 2 2 2 7 7 3" xfId="14813"/>
    <cellStyle name="Normalno 2 2 2 7 8" xfId="19651"/>
    <cellStyle name="Normalno 2 2 2 7 9" xfId="9975"/>
    <cellStyle name="Normalno 2 2 2 8" xfId="349"/>
    <cellStyle name="Normalno 2 2 2 8 2" xfId="953"/>
    <cellStyle name="Normalno 2 2 2 8 2 2" xfId="2163"/>
    <cellStyle name="Normalno 2 2 2 8 2 2 2" xfId="7001"/>
    <cellStyle name="Normalno 2 2 2 8 2 2 2 2" xfId="26353"/>
    <cellStyle name="Normalno 2 2 2 8 2 2 2 3" xfId="16677"/>
    <cellStyle name="Normalno 2 2 2 8 2 2 3" xfId="21515"/>
    <cellStyle name="Normalno 2 2 2 8 2 2 4" xfId="11839"/>
    <cellStyle name="Normalno 2 2 2 8 2 3" xfId="3373"/>
    <cellStyle name="Normalno 2 2 2 8 2 3 2" xfId="8211"/>
    <cellStyle name="Normalno 2 2 2 8 2 3 2 2" xfId="27563"/>
    <cellStyle name="Normalno 2 2 2 8 2 3 2 3" xfId="17887"/>
    <cellStyle name="Normalno 2 2 2 8 2 3 3" xfId="22725"/>
    <cellStyle name="Normalno 2 2 2 8 2 3 4" xfId="13049"/>
    <cellStyle name="Normalno 2 2 2 8 2 4" xfId="4582"/>
    <cellStyle name="Normalno 2 2 2 8 2 4 2" xfId="9420"/>
    <cellStyle name="Normalno 2 2 2 8 2 4 2 2" xfId="28772"/>
    <cellStyle name="Normalno 2 2 2 8 2 4 2 3" xfId="19096"/>
    <cellStyle name="Normalno 2 2 2 8 2 4 3" xfId="23934"/>
    <cellStyle name="Normalno 2 2 2 8 2 4 4" xfId="14258"/>
    <cellStyle name="Normalno 2 2 2 8 2 5" xfId="5791"/>
    <cellStyle name="Normalno 2 2 2 8 2 5 2" xfId="25143"/>
    <cellStyle name="Normalno 2 2 2 8 2 5 3" xfId="15467"/>
    <cellStyle name="Normalno 2 2 2 8 2 6" xfId="20305"/>
    <cellStyle name="Normalno 2 2 2 8 2 7" xfId="10629"/>
    <cellStyle name="Normalno 2 2 2 8 3" xfId="1559"/>
    <cellStyle name="Normalno 2 2 2 8 3 2" xfId="6397"/>
    <cellStyle name="Normalno 2 2 2 8 3 2 2" xfId="25749"/>
    <cellStyle name="Normalno 2 2 2 8 3 2 3" xfId="16073"/>
    <cellStyle name="Normalno 2 2 2 8 3 3" xfId="20911"/>
    <cellStyle name="Normalno 2 2 2 8 3 4" xfId="11235"/>
    <cellStyle name="Normalno 2 2 2 8 4" xfId="2769"/>
    <cellStyle name="Normalno 2 2 2 8 4 2" xfId="7607"/>
    <cellStyle name="Normalno 2 2 2 8 4 2 2" xfId="26959"/>
    <cellStyle name="Normalno 2 2 2 8 4 2 3" xfId="17283"/>
    <cellStyle name="Normalno 2 2 2 8 4 3" xfId="22121"/>
    <cellStyle name="Normalno 2 2 2 8 4 4" xfId="12445"/>
    <cellStyle name="Normalno 2 2 2 8 5" xfId="3978"/>
    <cellStyle name="Normalno 2 2 2 8 5 2" xfId="8816"/>
    <cellStyle name="Normalno 2 2 2 8 5 2 2" xfId="28168"/>
    <cellStyle name="Normalno 2 2 2 8 5 2 3" xfId="18492"/>
    <cellStyle name="Normalno 2 2 2 8 5 3" xfId="23330"/>
    <cellStyle name="Normalno 2 2 2 8 5 4" xfId="13654"/>
    <cellStyle name="Normalno 2 2 2 8 6" xfId="5187"/>
    <cellStyle name="Normalno 2 2 2 8 6 2" xfId="24539"/>
    <cellStyle name="Normalno 2 2 2 8 6 3" xfId="14863"/>
    <cellStyle name="Normalno 2 2 2 8 7" xfId="19701"/>
    <cellStyle name="Normalno 2 2 2 8 8" xfId="10025"/>
    <cellStyle name="Normalno 2 2 2 9" xfId="651"/>
    <cellStyle name="Normalno 2 2 2 9 2" xfId="1861"/>
    <cellStyle name="Normalno 2 2 2 9 2 2" xfId="6699"/>
    <cellStyle name="Normalno 2 2 2 9 2 2 2" xfId="26051"/>
    <cellStyle name="Normalno 2 2 2 9 2 2 3" xfId="16375"/>
    <cellStyle name="Normalno 2 2 2 9 2 3" xfId="21213"/>
    <cellStyle name="Normalno 2 2 2 9 2 4" xfId="11537"/>
    <cellStyle name="Normalno 2 2 2 9 3" xfId="3071"/>
    <cellStyle name="Normalno 2 2 2 9 3 2" xfId="7909"/>
    <cellStyle name="Normalno 2 2 2 9 3 2 2" xfId="27261"/>
    <cellStyle name="Normalno 2 2 2 9 3 2 3" xfId="17585"/>
    <cellStyle name="Normalno 2 2 2 9 3 3" xfId="22423"/>
    <cellStyle name="Normalno 2 2 2 9 3 4" xfId="12747"/>
    <cellStyle name="Normalno 2 2 2 9 4" xfId="4280"/>
    <cellStyle name="Normalno 2 2 2 9 4 2" xfId="9118"/>
    <cellStyle name="Normalno 2 2 2 9 4 2 2" xfId="28470"/>
    <cellStyle name="Normalno 2 2 2 9 4 2 3" xfId="18794"/>
    <cellStyle name="Normalno 2 2 2 9 4 3" xfId="23632"/>
    <cellStyle name="Normalno 2 2 2 9 4 4" xfId="13956"/>
    <cellStyle name="Normalno 2 2 2 9 5" xfId="5489"/>
    <cellStyle name="Normalno 2 2 2 9 5 2" xfId="24841"/>
    <cellStyle name="Normalno 2 2 2 9 5 3" xfId="15165"/>
    <cellStyle name="Normalno 2 2 2 9 6" xfId="20003"/>
    <cellStyle name="Normalno 2 2 2 9 7" xfId="10327"/>
    <cellStyle name="Normalno 2 2 3" xfId="17"/>
    <cellStyle name="Normalno 2 2 3 10" xfId="2473"/>
    <cellStyle name="Normalno 2 2 3 10 2" xfId="7311"/>
    <cellStyle name="Normalno 2 2 3 10 2 2" xfId="26663"/>
    <cellStyle name="Normalno 2 2 3 10 2 3" xfId="16987"/>
    <cellStyle name="Normalno 2 2 3 10 3" xfId="21825"/>
    <cellStyle name="Normalno 2 2 3 10 4" xfId="12149"/>
    <cellStyle name="Normalno 2 2 3 11" xfId="3685"/>
    <cellStyle name="Normalno 2 2 3 11 2" xfId="8523"/>
    <cellStyle name="Normalno 2 2 3 11 2 2" xfId="27875"/>
    <cellStyle name="Normalno 2 2 3 11 2 3" xfId="18199"/>
    <cellStyle name="Normalno 2 2 3 11 3" xfId="23037"/>
    <cellStyle name="Normalno 2 2 3 11 4" xfId="13361"/>
    <cellStyle name="Normalno 2 2 3 12" xfId="4891"/>
    <cellStyle name="Normalno 2 2 3 12 2" xfId="24243"/>
    <cellStyle name="Normalno 2 2 3 12 3" xfId="14567"/>
    <cellStyle name="Normalno 2 2 3 13" xfId="19405"/>
    <cellStyle name="Normalno 2 2 3 14" xfId="9729"/>
    <cellStyle name="Normalno 2 2 3 2" xfId="41"/>
    <cellStyle name="Normalno 2 2 3 2 10" xfId="3706"/>
    <cellStyle name="Normalno 2 2 3 2 10 2" xfId="8544"/>
    <cellStyle name="Normalno 2 2 3 2 10 2 2" xfId="27896"/>
    <cellStyle name="Normalno 2 2 3 2 10 2 3" xfId="18220"/>
    <cellStyle name="Normalno 2 2 3 2 10 3" xfId="23058"/>
    <cellStyle name="Normalno 2 2 3 2 10 4" xfId="13382"/>
    <cellStyle name="Normalno 2 2 3 2 11" xfId="4912"/>
    <cellStyle name="Normalno 2 2 3 2 11 2" xfId="24264"/>
    <cellStyle name="Normalno 2 2 3 2 11 3" xfId="14588"/>
    <cellStyle name="Normalno 2 2 3 2 12" xfId="19426"/>
    <cellStyle name="Normalno 2 2 3 2 13" xfId="9750"/>
    <cellStyle name="Normalno 2 2 3 2 2" xfId="95"/>
    <cellStyle name="Normalno 2 2 3 2 2 10" xfId="9800"/>
    <cellStyle name="Normalno 2 2 3 2 2 2" xfId="206"/>
    <cellStyle name="Normalno 2 2 3 2 2 2 2" xfId="526"/>
    <cellStyle name="Normalno 2 2 3 2 2 2 2 2" xfId="1130"/>
    <cellStyle name="Normalno 2 2 3 2 2 2 2 2 2" xfId="2340"/>
    <cellStyle name="Normalno 2 2 3 2 2 2 2 2 2 2" xfId="7178"/>
    <cellStyle name="Normalno 2 2 3 2 2 2 2 2 2 2 2" xfId="26530"/>
    <cellStyle name="Normalno 2 2 3 2 2 2 2 2 2 2 3" xfId="16854"/>
    <cellStyle name="Normalno 2 2 3 2 2 2 2 2 2 3" xfId="21692"/>
    <cellStyle name="Normalno 2 2 3 2 2 2 2 2 2 4" xfId="12016"/>
    <cellStyle name="Normalno 2 2 3 2 2 2 2 2 3" xfId="3550"/>
    <cellStyle name="Normalno 2 2 3 2 2 2 2 2 3 2" xfId="8388"/>
    <cellStyle name="Normalno 2 2 3 2 2 2 2 2 3 2 2" xfId="27740"/>
    <cellStyle name="Normalno 2 2 3 2 2 2 2 2 3 2 3" xfId="18064"/>
    <cellStyle name="Normalno 2 2 3 2 2 2 2 2 3 3" xfId="22902"/>
    <cellStyle name="Normalno 2 2 3 2 2 2 2 2 3 4" xfId="13226"/>
    <cellStyle name="Normalno 2 2 3 2 2 2 2 2 4" xfId="4759"/>
    <cellStyle name="Normalno 2 2 3 2 2 2 2 2 4 2" xfId="9597"/>
    <cellStyle name="Normalno 2 2 3 2 2 2 2 2 4 2 2" xfId="28949"/>
    <cellStyle name="Normalno 2 2 3 2 2 2 2 2 4 2 3" xfId="19273"/>
    <cellStyle name="Normalno 2 2 3 2 2 2 2 2 4 3" xfId="24111"/>
    <cellStyle name="Normalno 2 2 3 2 2 2 2 2 4 4" xfId="14435"/>
    <cellStyle name="Normalno 2 2 3 2 2 2 2 2 5" xfId="5968"/>
    <cellStyle name="Normalno 2 2 3 2 2 2 2 2 5 2" xfId="25320"/>
    <cellStyle name="Normalno 2 2 3 2 2 2 2 2 5 3" xfId="15644"/>
    <cellStyle name="Normalno 2 2 3 2 2 2 2 2 6" xfId="20482"/>
    <cellStyle name="Normalno 2 2 3 2 2 2 2 2 7" xfId="10806"/>
    <cellStyle name="Normalno 2 2 3 2 2 2 2 3" xfId="1736"/>
    <cellStyle name="Normalno 2 2 3 2 2 2 2 3 2" xfId="6574"/>
    <cellStyle name="Normalno 2 2 3 2 2 2 2 3 2 2" xfId="25926"/>
    <cellStyle name="Normalno 2 2 3 2 2 2 2 3 2 3" xfId="16250"/>
    <cellStyle name="Normalno 2 2 3 2 2 2 2 3 3" xfId="21088"/>
    <cellStyle name="Normalno 2 2 3 2 2 2 2 3 4" xfId="11412"/>
    <cellStyle name="Normalno 2 2 3 2 2 2 2 4" xfId="2946"/>
    <cellStyle name="Normalno 2 2 3 2 2 2 2 4 2" xfId="7784"/>
    <cellStyle name="Normalno 2 2 3 2 2 2 2 4 2 2" xfId="27136"/>
    <cellStyle name="Normalno 2 2 3 2 2 2 2 4 2 3" xfId="17460"/>
    <cellStyle name="Normalno 2 2 3 2 2 2 2 4 3" xfId="22298"/>
    <cellStyle name="Normalno 2 2 3 2 2 2 2 4 4" xfId="12622"/>
    <cellStyle name="Normalno 2 2 3 2 2 2 2 5" xfId="4155"/>
    <cellStyle name="Normalno 2 2 3 2 2 2 2 5 2" xfId="8993"/>
    <cellStyle name="Normalno 2 2 3 2 2 2 2 5 2 2" xfId="28345"/>
    <cellStyle name="Normalno 2 2 3 2 2 2 2 5 2 3" xfId="18669"/>
    <cellStyle name="Normalno 2 2 3 2 2 2 2 5 3" xfId="23507"/>
    <cellStyle name="Normalno 2 2 3 2 2 2 2 5 4" xfId="13831"/>
    <cellStyle name="Normalno 2 2 3 2 2 2 2 6" xfId="5364"/>
    <cellStyle name="Normalno 2 2 3 2 2 2 2 6 2" xfId="24716"/>
    <cellStyle name="Normalno 2 2 3 2 2 2 2 6 3" xfId="15040"/>
    <cellStyle name="Normalno 2 2 3 2 2 2 2 7" xfId="19878"/>
    <cellStyle name="Normalno 2 2 3 2 2 2 2 8" xfId="10202"/>
    <cellStyle name="Normalno 2 2 3 2 2 2 3" xfId="828"/>
    <cellStyle name="Normalno 2 2 3 2 2 2 3 2" xfId="2038"/>
    <cellStyle name="Normalno 2 2 3 2 2 2 3 2 2" xfId="6876"/>
    <cellStyle name="Normalno 2 2 3 2 2 2 3 2 2 2" xfId="26228"/>
    <cellStyle name="Normalno 2 2 3 2 2 2 3 2 2 3" xfId="16552"/>
    <cellStyle name="Normalno 2 2 3 2 2 2 3 2 3" xfId="21390"/>
    <cellStyle name="Normalno 2 2 3 2 2 2 3 2 4" xfId="11714"/>
    <cellStyle name="Normalno 2 2 3 2 2 2 3 3" xfId="3248"/>
    <cellStyle name="Normalno 2 2 3 2 2 2 3 3 2" xfId="8086"/>
    <cellStyle name="Normalno 2 2 3 2 2 2 3 3 2 2" xfId="27438"/>
    <cellStyle name="Normalno 2 2 3 2 2 2 3 3 2 3" xfId="17762"/>
    <cellStyle name="Normalno 2 2 3 2 2 2 3 3 3" xfId="22600"/>
    <cellStyle name="Normalno 2 2 3 2 2 2 3 3 4" xfId="12924"/>
    <cellStyle name="Normalno 2 2 3 2 2 2 3 4" xfId="4457"/>
    <cellStyle name="Normalno 2 2 3 2 2 2 3 4 2" xfId="9295"/>
    <cellStyle name="Normalno 2 2 3 2 2 2 3 4 2 2" xfId="28647"/>
    <cellStyle name="Normalno 2 2 3 2 2 2 3 4 2 3" xfId="18971"/>
    <cellStyle name="Normalno 2 2 3 2 2 2 3 4 3" xfId="23809"/>
    <cellStyle name="Normalno 2 2 3 2 2 2 3 4 4" xfId="14133"/>
    <cellStyle name="Normalno 2 2 3 2 2 2 3 5" xfId="5666"/>
    <cellStyle name="Normalno 2 2 3 2 2 2 3 5 2" xfId="25018"/>
    <cellStyle name="Normalno 2 2 3 2 2 2 3 5 3" xfId="15342"/>
    <cellStyle name="Normalno 2 2 3 2 2 2 3 6" xfId="20180"/>
    <cellStyle name="Normalno 2 2 3 2 2 2 3 7" xfId="10504"/>
    <cellStyle name="Normalno 2 2 3 2 2 2 4" xfId="1434"/>
    <cellStyle name="Normalno 2 2 3 2 2 2 4 2" xfId="6272"/>
    <cellStyle name="Normalno 2 2 3 2 2 2 4 2 2" xfId="25624"/>
    <cellStyle name="Normalno 2 2 3 2 2 2 4 2 3" xfId="15948"/>
    <cellStyle name="Normalno 2 2 3 2 2 2 4 3" xfId="20786"/>
    <cellStyle name="Normalno 2 2 3 2 2 2 4 4" xfId="11110"/>
    <cellStyle name="Normalno 2 2 3 2 2 2 5" xfId="2644"/>
    <cellStyle name="Normalno 2 2 3 2 2 2 5 2" xfId="7482"/>
    <cellStyle name="Normalno 2 2 3 2 2 2 5 2 2" xfId="26834"/>
    <cellStyle name="Normalno 2 2 3 2 2 2 5 2 3" xfId="17158"/>
    <cellStyle name="Normalno 2 2 3 2 2 2 5 3" xfId="21996"/>
    <cellStyle name="Normalno 2 2 3 2 2 2 5 4" xfId="12320"/>
    <cellStyle name="Normalno 2 2 3 2 2 2 6" xfId="3854"/>
    <cellStyle name="Normalno 2 2 3 2 2 2 6 2" xfId="8692"/>
    <cellStyle name="Normalno 2 2 3 2 2 2 6 2 2" xfId="28044"/>
    <cellStyle name="Normalno 2 2 3 2 2 2 6 2 3" xfId="18368"/>
    <cellStyle name="Normalno 2 2 3 2 2 2 6 3" xfId="23206"/>
    <cellStyle name="Normalno 2 2 3 2 2 2 6 4" xfId="13530"/>
    <cellStyle name="Normalno 2 2 3 2 2 2 7" xfId="5062"/>
    <cellStyle name="Normalno 2 2 3 2 2 2 7 2" xfId="24414"/>
    <cellStyle name="Normalno 2 2 3 2 2 2 7 3" xfId="14738"/>
    <cellStyle name="Normalno 2 2 3 2 2 2 8" xfId="19576"/>
    <cellStyle name="Normalno 2 2 3 2 2 2 9" xfId="9900"/>
    <cellStyle name="Normalno 2 2 3 2 2 3" xfId="426"/>
    <cellStyle name="Normalno 2 2 3 2 2 3 2" xfId="1030"/>
    <cellStyle name="Normalno 2 2 3 2 2 3 2 2" xfId="2240"/>
    <cellStyle name="Normalno 2 2 3 2 2 3 2 2 2" xfId="7078"/>
    <cellStyle name="Normalno 2 2 3 2 2 3 2 2 2 2" xfId="26430"/>
    <cellStyle name="Normalno 2 2 3 2 2 3 2 2 2 3" xfId="16754"/>
    <cellStyle name="Normalno 2 2 3 2 2 3 2 2 3" xfId="21592"/>
    <cellStyle name="Normalno 2 2 3 2 2 3 2 2 4" xfId="11916"/>
    <cellStyle name="Normalno 2 2 3 2 2 3 2 3" xfId="3450"/>
    <cellStyle name="Normalno 2 2 3 2 2 3 2 3 2" xfId="8288"/>
    <cellStyle name="Normalno 2 2 3 2 2 3 2 3 2 2" xfId="27640"/>
    <cellStyle name="Normalno 2 2 3 2 2 3 2 3 2 3" xfId="17964"/>
    <cellStyle name="Normalno 2 2 3 2 2 3 2 3 3" xfId="22802"/>
    <cellStyle name="Normalno 2 2 3 2 2 3 2 3 4" xfId="13126"/>
    <cellStyle name="Normalno 2 2 3 2 2 3 2 4" xfId="4659"/>
    <cellStyle name="Normalno 2 2 3 2 2 3 2 4 2" xfId="9497"/>
    <cellStyle name="Normalno 2 2 3 2 2 3 2 4 2 2" xfId="28849"/>
    <cellStyle name="Normalno 2 2 3 2 2 3 2 4 2 3" xfId="19173"/>
    <cellStyle name="Normalno 2 2 3 2 2 3 2 4 3" xfId="24011"/>
    <cellStyle name="Normalno 2 2 3 2 2 3 2 4 4" xfId="14335"/>
    <cellStyle name="Normalno 2 2 3 2 2 3 2 5" xfId="5868"/>
    <cellStyle name="Normalno 2 2 3 2 2 3 2 5 2" xfId="25220"/>
    <cellStyle name="Normalno 2 2 3 2 2 3 2 5 3" xfId="15544"/>
    <cellStyle name="Normalno 2 2 3 2 2 3 2 6" xfId="20382"/>
    <cellStyle name="Normalno 2 2 3 2 2 3 2 7" xfId="10706"/>
    <cellStyle name="Normalno 2 2 3 2 2 3 3" xfId="1636"/>
    <cellStyle name="Normalno 2 2 3 2 2 3 3 2" xfId="6474"/>
    <cellStyle name="Normalno 2 2 3 2 2 3 3 2 2" xfId="25826"/>
    <cellStyle name="Normalno 2 2 3 2 2 3 3 2 3" xfId="16150"/>
    <cellStyle name="Normalno 2 2 3 2 2 3 3 3" xfId="20988"/>
    <cellStyle name="Normalno 2 2 3 2 2 3 3 4" xfId="11312"/>
    <cellStyle name="Normalno 2 2 3 2 2 3 4" xfId="2846"/>
    <cellStyle name="Normalno 2 2 3 2 2 3 4 2" xfId="7684"/>
    <cellStyle name="Normalno 2 2 3 2 2 3 4 2 2" xfId="27036"/>
    <cellStyle name="Normalno 2 2 3 2 2 3 4 2 3" xfId="17360"/>
    <cellStyle name="Normalno 2 2 3 2 2 3 4 3" xfId="22198"/>
    <cellStyle name="Normalno 2 2 3 2 2 3 4 4" xfId="12522"/>
    <cellStyle name="Normalno 2 2 3 2 2 3 5" xfId="4055"/>
    <cellStyle name="Normalno 2 2 3 2 2 3 5 2" xfId="8893"/>
    <cellStyle name="Normalno 2 2 3 2 2 3 5 2 2" xfId="28245"/>
    <cellStyle name="Normalno 2 2 3 2 2 3 5 2 3" xfId="18569"/>
    <cellStyle name="Normalno 2 2 3 2 2 3 5 3" xfId="23407"/>
    <cellStyle name="Normalno 2 2 3 2 2 3 5 4" xfId="13731"/>
    <cellStyle name="Normalno 2 2 3 2 2 3 6" xfId="5264"/>
    <cellStyle name="Normalno 2 2 3 2 2 3 6 2" xfId="24616"/>
    <cellStyle name="Normalno 2 2 3 2 2 3 6 3" xfId="14940"/>
    <cellStyle name="Normalno 2 2 3 2 2 3 7" xfId="19778"/>
    <cellStyle name="Normalno 2 2 3 2 2 3 8" xfId="10102"/>
    <cellStyle name="Normalno 2 2 3 2 2 4" xfId="728"/>
    <cellStyle name="Normalno 2 2 3 2 2 4 2" xfId="1938"/>
    <cellStyle name="Normalno 2 2 3 2 2 4 2 2" xfId="6776"/>
    <cellStyle name="Normalno 2 2 3 2 2 4 2 2 2" xfId="26128"/>
    <cellStyle name="Normalno 2 2 3 2 2 4 2 2 3" xfId="16452"/>
    <cellStyle name="Normalno 2 2 3 2 2 4 2 3" xfId="21290"/>
    <cellStyle name="Normalno 2 2 3 2 2 4 2 4" xfId="11614"/>
    <cellStyle name="Normalno 2 2 3 2 2 4 3" xfId="3148"/>
    <cellStyle name="Normalno 2 2 3 2 2 4 3 2" xfId="7986"/>
    <cellStyle name="Normalno 2 2 3 2 2 4 3 2 2" xfId="27338"/>
    <cellStyle name="Normalno 2 2 3 2 2 4 3 2 3" xfId="17662"/>
    <cellStyle name="Normalno 2 2 3 2 2 4 3 3" xfId="22500"/>
    <cellStyle name="Normalno 2 2 3 2 2 4 3 4" xfId="12824"/>
    <cellStyle name="Normalno 2 2 3 2 2 4 4" xfId="4357"/>
    <cellStyle name="Normalno 2 2 3 2 2 4 4 2" xfId="9195"/>
    <cellStyle name="Normalno 2 2 3 2 2 4 4 2 2" xfId="28547"/>
    <cellStyle name="Normalno 2 2 3 2 2 4 4 2 3" xfId="18871"/>
    <cellStyle name="Normalno 2 2 3 2 2 4 4 3" xfId="23709"/>
    <cellStyle name="Normalno 2 2 3 2 2 4 4 4" xfId="14033"/>
    <cellStyle name="Normalno 2 2 3 2 2 4 5" xfId="5566"/>
    <cellStyle name="Normalno 2 2 3 2 2 4 5 2" xfId="24918"/>
    <cellStyle name="Normalno 2 2 3 2 2 4 5 3" xfId="15242"/>
    <cellStyle name="Normalno 2 2 3 2 2 4 6" xfId="20080"/>
    <cellStyle name="Normalno 2 2 3 2 2 4 7" xfId="10404"/>
    <cellStyle name="Normalno 2 2 3 2 2 5" xfId="1334"/>
    <cellStyle name="Normalno 2 2 3 2 2 5 2" xfId="6172"/>
    <cellStyle name="Normalno 2 2 3 2 2 5 2 2" xfId="25524"/>
    <cellStyle name="Normalno 2 2 3 2 2 5 2 3" xfId="15848"/>
    <cellStyle name="Normalno 2 2 3 2 2 5 3" xfId="20686"/>
    <cellStyle name="Normalno 2 2 3 2 2 5 4" xfId="11010"/>
    <cellStyle name="Normalno 2 2 3 2 2 6" xfId="2544"/>
    <cellStyle name="Normalno 2 2 3 2 2 6 2" xfId="7382"/>
    <cellStyle name="Normalno 2 2 3 2 2 6 2 2" xfId="26734"/>
    <cellStyle name="Normalno 2 2 3 2 2 6 2 3" xfId="17058"/>
    <cellStyle name="Normalno 2 2 3 2 2 6 3" xfId="21896"/>
    <cellStyle name="Normalno 2 2 3 2 2 6 4" xfId="12220"/>
    <cellStyle name="Normalno 2 2 3 2 2 7" xfId="3754"/>
    <cellStyle name="Normalno 2 2 3 2 2 7 2" xfId="8592"/>
    <cellStyle name="Normalno 2 2 3 2 2 7 2 2" xfId="27944"/>
    <cellStyle name="Normalno 2 2 3 2 2 7 2 3" xfId="18268"/>
    <cellStyle name="Normalno 2 2 3 2 2 7 3" xfId="23106"/>
    <cellStyle name="Normalno 2 2 3 2 2 7 4" xfId="13430"/>
    <cellStyle name="Normalno 2 2 3 2 2 8" xfId="4962"/>
    <cellStyle name="Normalno 2 2 3 2 2 8 2" xfId="24314"/>
    <cellStyle name="Normalno 2 2 3 2 2 8 3" xfId="14638"/>
    <cellStyle name="Normalno 2 2 3 2 2 9" xfId="19476"/>
    <cellStyle name="Normalno 2 2 3 2 3" xfId="156"/>
    <cellStyle name="Normalno 2 2 3 2 3 2" xfId="476"/>
    <cellStyle name="Normalno 2 2 3 2 3 2 2" xfId="1080"/>
    <cellStyle name="Normalno 2 2 3 2 3 2 2 2" xfId="2290"/>
    <cellStyle name="Normalno 2 2 3 2 3 2 2 2 2" xfId="7128"/>
    <cellStyle name="Normalno 2 2 3 2 3 2 2 2 2 2" xfId="26480"/>
    <cellStyle name="Normalno 2 2 3 2 3 2 2 2 2 3" xfId="16804"/>
    <cellStyle name="Normalno 2 2 3 2 3 2 2 2 3" xfId="21642"/>
    <cellStyle name="Normalno 2 2 3 2 3 2 2 2 4" xfId="11966"/>
    <cellStyle name="Normalno 2 2 3 2 3 2 2 3" xfId="3500"/>
    <cellStyle name="Normalno 2 2 3 2 3 2 2 3 2" xfId="8338"/>
    <cellStyle name="Normalno 2 2 3 2 3 2 2 3 2 2" xfId="27690"/>
    <cellStyle name="Normalno 2 2 3 2 3 2 2 3 2 3" xfId="18014"/>
    <cellStyle name="Normalno 2 2 3 2 3 2 2 3 3" xfId="22852"/>
    <cellStyle name="Normalno 2 2 3 2 3 2 2 3 4" xfId="13176"/>
    <cellStyle name="Normalno 2 2 3 2 3 2 2 4" xfId="4709"/>
    <cellStyle name="Normalno 2 2 3 2 3 2 2 4 2" xfId="9547"/>
    <cellStyle name="Normalno 2 2 3 2 3 2 2 4 2 2" xfId="28899"/>
    <cellStyle name="Normalno 2 2 3 2 3 2 2 4 2 3" xfId="19223"/>
    <cellStyle name="Normalno 2 2 3 2 3 2 2 4 3" xfId="24061"/>
    <cellStyle name="Normalno 2 2 3 2 3 2 2 4 4" xfId="14385"/>
    <cellStyle name="Normalno 2 2 3 2 3 2 2 5" xfId="5918"/>
    <cellStyle name="Normalno 2 2 3 2 3 2 2 5 2" xfId="25270"/>
    <cellStyle name="Normalno 2 2 3 2 3 2 2 5 3" xfId="15594"/>
    <cellStyle name="Normalno 2 2 3 2 3 2 2 6" xfId="20432"/>
    <cellStyle name="Normalno 2 2 3 2 3 2 2 7" xfId="10756"/>
    <cellStyle name="Normalno 2 2 3 2 3 2 3" xfId="1686"/>
    <cellStyle name="Normalno 2 2 3 2 3 2 3 2" xfId="6524"/>
    <cellStyle name="Normalno 2 2 3 2 3 2 3 2 2" xfId="25876"/>
    <cellStyle name="Normalno 2 2 3 2 3 2 3 2 3" xfId="16200"/>
    <cellStyle name="Normalno 2 2 3 2 3 2 3 3" xfId="21038"/>
    <cellStyle name="Normalno 2 2 3 2 3 2 3 4" xfId="11362"/>
    <cellStyle name="Normalno 2 2 3 2 3 2 4" xfId="2896"/>
    <cellStyle name="Normalno 2 2 3 2 3 2 4 2" xfId="7734"/>
    <cellStyle name="Normalno 2 2 3 2 3 2 4 2 2" xfId="27086"/>
    <cellStyle name="Normalno 2 2 3 2 3 2 4 2 3" xfId="17410"/>
    <cellStyle name="Normalno 2 2 3 2 3 2 4 3" xfId="22248"/>
    <cellStyle name="Normalno 2 2 3 2 3 2 4 4" xfId="12572"/>
    <cellStyle name="Normalno 2 2 3 2 3 2 5" xfId="4105"/>
    <cellStyle name="Normalno 2 2 3 2 3 2 5 2" xfId="8943"/>
    <cellStyle name="Normalno 2 2 3 2 3 2 5 2 2" xfId="28295"/>
    <cellStyle name="Normalno 2 2 3 2 3 2 5 2 3" xfId="18619"/>
    <cellStyle name="Normalno 2 2 3 2 3 2 5 3" xfId="23457"/>
    <cellStyle name="Normalno 2 2 3 2 3 2 5 4" xfId="13781"/>
    <cellStyle name="Normalno 2 2 3 2 3 2 6" xfId="5314"/>
    <cellStyle name="Normalno 2 2 3 2 3 2 6 2" xfId="24666"/>
    <cellStyle name="Normalno 2 2 3 2 3 2 6 3" xfId="14990"/>
    <cellStyle name="Normalno 2 2 3 2 3 2 7" xfId="19828"/>
    <cellStyle name="Normalno 2 2 3 2 3 2 8" xfId="10152"/>
    <cellStyle name="Normalno 2 2 3 2 3 3" xfId="778"/>
    <cellStyle name="Normalno 2 2 3 2 3 3 2" xfId="1988"/>
    <cellStyle name="Normalno 2 2 3 2 3 3 2 2" xfId="6826"/>
    <cellStyle name="Normalno 2 2 3 2 3 3 2 2 2" xfId="26178"/>
    <cellStyle name="Normalno 2 2 3 2 3 3 2 2 3" xfId="16502"/>
    <cellStyle name="Normalno 2 2 3 2 3 3 2 3" xfId="21340"/>
    <cellStyle name="Normalno 2 2 3 2 3 3 2 4" xfId="11664"/>
    <cellStyle name="Normalno 2 2 3 2 3 3 3" xfId="3198"/>
    <cellStyle name="Normalno 2 2 3 2 3 3 3 2" xfId="8036"/>
    <cellStyle name="Normalno 2 2 3 2 3 3 3 2 2" xfId="27388"/>
    <cellStyle name="Normalno 2 2 3 2 3 3 3 2 3" xfId="17712"/>
    <cellStyle name="Normalno 2 2 3 2 3 3 3 3" xfId="22550"/>
    <cellStyle name="Normalno 2 2 3 2 3 3 3 4" xfId="12874"/>
    <cellStyle name="Normalno 2 2 3 2 3 3 4" xfId="4407"/>
    <cellStyle name="Normalno 2 2 3 2 3 3 4 2" xfId="9245"/>
    <cellStyle name="Normalno 2 2 3 2 3 3 4 2 2" xfId="28597"/>
    <cellStyle name="Normalno 2 2 3 2 3 3 4 2 3" xfId="18921"/>
    <cellStyle name="Normalno 2 2 3 2 3 3 4 3" xfId="23759"/>
    <cellStyle name="Normalno 2 2 3 2 3 3 4 4" xfId="14083"/>
    <cellStyle name="Normalno 2 2 3 2 3 3 5" xfId="5616"/>
    <cellStyle name="Normalno 2 2 3 2 3 3 5 2" xfId="24968"/>
    <cellStyle name="Normalno 2 2 3 2 3 3 5 3" xfId="15292"/>
    <cellStyle name="Normalno 2 2 3 2 3 3 6" xfId="20130"/>
    <cellStyle name="Normalno 2 2 3 2 3 3 7" xfId="10454"/>
    <cellStyle name="Normalno 2 2 3 2 3 4" xfId="1384"/>
    <cellStyle name="Normalno 2 2 3 2 3 4 2" xfId="6222"/>
    <cellStyle name="Normalno 2 2 3 2 3 4 2 2" xfId="25574"/>
    <cellStyle name="Normalno 2 2 3 2 3 4 2 3" xfId="15898"/>
    <cellStyle name="Normalno 2 2 3 2 3 4 3" xfId="20736"/>
    <cellStyle name="Normalno 2 2 3 2 3 4 4" xfId="11060"/>
    <cellStyle name="Normalno 2 2 3 2 3 5" xfId="2594"/>
    <cellStyle name="Normalno 2 2 3 2 3 5 2" xfId="7432"/>
    <cellStyle name="Normalno 2 2 3 2 3 5 2 2" xfId="26784"/>
    <cellStyle name="Normalno 2 2 3 2 3 5 2 3" xfId="17108"/>
    <cellStyle name="Normalno 2 2 3 2 3 5 3" xfId="21946"/>
    <cellStyle name="Normalno 2 2 3 2 3 5 4" xfId="12270"/>
    <cellStyle name="Normalno 2 2 3 2 3 6" xfId="3804"/>
    <cellStyle name="Normalno 2 2 3 2 3 6 2" xfId="8642"/>
    <cellStyle name="Normalno 2 2 3 2 3 6 2 2" xfId="27994"/>
    <cellStyle name="Normalno 2 2 3 2 3 6 2 3" xfId="18318"/>
    <cellStyle name="Normalno 2 2 3 2 3 6 3" xfId="23156"/>
    <cellStyle name="Normalno 2 2 3 2 3 6 4" xfId="13480"/>
    <cellStyle name="Normalno 2 2 3 2 3 7" xfId="5012"/>
    <cellStyle name="Normalno 2 2 3 2 3 7 2" xfId="24364"/>
    <cellStyle name="Normalno 2 2 3 2 3 7 3" xfId="14688"/>
    <cellStyle name="Normalno 2 2 3 2 3 8" xfId="19526"/>
    <cellStyle name="Normalno 2 2 3 2 3 9" xfId="9850"/>
    <cellStyle name="Normalno 2 2 3 2 4" xfId="272"/>
    <cellStyle name="Normalno 2 2 3 2 4 2" xfId="576"/>
    <cellStyle name="Normalno 2 2 3 2 4 2 2" xfId="1180"/>
    <cellStyle name="Normalno 2 2 3 2 4 2 2 2" xfId="2390"/>
    <cellStyle name="Normalno 2 2 3 2 4 2 2 2 2" xfId="7228"/>
    <cellStyle name="Normalno 2 2 3 2 4 2 2 2 2 2" xfId="26580"/>
    <cellStyle name="Normalno 2 2 3 2 4 2 2 2 2 3" xfId="16904"/>
    <cellStyle name="Normalno 2 2 3 2 4 2 2 2 3" xfId="21742"/>
    <cellStyle name="Normalno 2 2 3 2 4 2 2 2 4" xfId="12066"/>
    <cellStyle name="Normalno 2 2 3 2 4 2 2 3" xfId="3600"/>
    <cellStyle name="Normalno 2 2 3 2 4 2 2 3 2" xfId="8438"/>
    <cellStyle name="Normalno 2 2 3 2 4 2 2 3 2 2" xfId="27790"/>
    <cellStyle name="Normalno 2 2 3 2 4 2 2 3 2 3" xfId="18114"/>
    <cellStyle name="Normalno 2 2 3 2 4 2 2 3 3" xfId="22952"/>
    <cellStyle name="Normalno 2 2 3 2 4 2 2 3 4" xfId="13276"/>
    <cellStyle name="Normalno 2 2 3 2 4 2 2 4" xfId="4809"/>
    <cellStyle name="Normalno 2 2 3 2 4 2 2 4 2" xfId="9647"/>
    <cellStyle name="Normalno 2 2 3 2 4 2 2 4 2 2" xfId="28999"/>
    <cellStyle name="Normalno 2 2 3 2 4 2 2 4 2 3" xfId="19323"/>
    <cellStyle name="Normalno 2 2 3 2 4 2 2 4 3" xfId="24161"/>
    <cellStyle name="Normalno 2 2 3 2 4 2 2 4 4" xfId="14485"/>
    <cellStyle name="Normalno 2 2 3 2 4 2 2 5" xfId="6018"/>
    <cellStyle name="Normalno 2 2 3 2 4 2 2 5 2" xfId="25370"/>
    <cellStyle name="Normalno 2 2 3 2 4 2 2 5 3" xfId="15694"/>
    <cellStyle name="Normalno 2 2 3 2 4 2 2 6" xfId="20532"/>
    <cellStyle name="Normalno 2 2 3 2 4 2 2 7" xfId="10856"/>
    <cellStyle name="Normalno 2 2 3 2 4 2 3" xfId="1786"/>
    <cellStyle name="Normalno 2 2 3 2 4 2 3 2" xfId="6624"/>
    <cellStyle name="Normalno 2 2 3 2 4 2 3 2 2" xfId="25976"/>
    <cellStyle name="Normalno 2 2 3 2 4 2 3 2 3" xfId="16300"/>
    <cellStyle name="Normalno 2 2 3 2 4 2 3 3" xfId="21138"/>
    <cellStyle name="Normalno 2 2 3 2 4 2 3 4" xfId="11462"/>
    <cellStyle name="Normalno 2 2 3 2 4 2 4" xfId="2996"/>
    <cellStyle name="Normalno 2 2 3 2 4 2 4 2" xfId="7834"/>
    <cellStyle name="Normalno 2 2 3 2 4 2 4 2 2" xfId="27186"/>
    <cellStyle name="Normalno 2 2 3 2 4 2 4 2 3" xfId="17510"/>
    <cellStyle name="Normalno 2 2 3 2 4 2 4 3" xfId="22348"/>
    <cellStyle name="Normalno 2 2 3 2 4 2 4 4" xfId="12672"/>
    <cellStyle name="Normalno 2 2 3 2 4 2 5" xfId="4205"/>
    <cellStyle name="Normalno 2 2 3 2 4 2 5 2" xfId="9043"/>
    <cellStyle name="Normalno 2 2 3 2 4 2 5 2 2" xfId="28395"/>
    <cellStyle name="Normalno 2 2 3 2 4 2 5 2 3" xfId="18719"/>
    <cellStyle name="Normalno 2 2 3 2 4 2 5 3" xfId="23557"/>
    <cellStyle name="Normalno 2 2 3 2 4 2 5 4" xfId="13881"/>
    <cellStyle name="Normalno 2 2 3 2 4 2 6" xfId="5414"/>
    <cellStyle name="Normalno 2 2 3 2 4 2 6 2" xfId="24766"/>
    <cellStyle name="Normalno 2 2 3 2 4 2 6 3" xfId="15090"/>
    <cellStyle name="Normalno 2 2 3 2 4 2 7" xfId="19928"/>
    <cellStyle name="Normalno 2 2 3 2 4 2 8" xfId="10252"/>
    <cellStyle name="Normalno 2 2 3 2 4 3" xfId="878"/>
    <cellStyle name="Normalno 2 2 3 2 4 3 2" xfId="2088"/>
    <cellStyle name="Normalno 2 2 3 2 4 3 2 2" xfId="6926"/>
    <cellStyle name="Normalno 2 2 3 2 4 3 2 2 2" xfId="26278"/>
    <cellStyle name="Normalno 2 2 3 2 4 3 2 2 3" xfId="16602"/>
    <cellStyle name="Normalno 2 2 3 2 4 3 2 3" xfId="21440"/>
    <cellStyle name="Normalno 2 2 3 2 4 3 2 4" xfId="11764"/>
    <cellStyle name="Normalno 2 2 3 2 4 3 3" xfId="3298"/>
    <cellStyle name="Normalno 2 2 3 2 4 3 3 2" xfId="8136"/>
    <cellStyle name="Normalno 2 2 3 2 4 3 3 2 2" xfId="27488"/>
    <cellStyle name="Normalno 2 2 3 2 4 3 3 2 3" xfId="17812"/>
    <cellStyle name="Normalno 2 2 3 2 4 3 3 3" xfId="22650"/>
    <cellStyle name="Normalno 2 2 3 2 4 3 3 4" xfId="12974"/>
    <cellStyle name="Normalno 2 2 3 2 4 3 4" xfId="4507"/>
    <cellStyle name="Normalno 2 2 3 2 4 3 4 2" xfId="9345"/>
    <cellStyle name="Normalno 2 2 3 2 4 3 4 2 2" xfId="28697"/>
    <cellStyle name="Normalno 2 2 3 2 4 3 4 2 3" xfId="19021"/>
    <cellStyle name="Normalno 2 2 3 2 4 3 4 3" xfId="23859"/>
    <cellStyle name="Normalno 2 2 3 2 4 3 4 4" xfId="14183"/>
    <cellStyle name="Normalno 2 2 3 2 4 3 5" xfId="5716"/>
    <cellStyle name="Normalno 2 2 3 2 4 3 5 2" xfId="25068"/>
    <cellStyle name="Normalno 2 2 3 2 4 3 5 3" xfId="15392"/>
    <cellStyle name="Normalno 2 2 3 2 4 3 6" xfId="20230"/>
    <cellStyle name="Normalno 2 2 3 2 4 3 7" xfId="10554"/>
    <cellStyle name="Normalno 2 2 3 2 4 4" xfId="1484"/>
    <cellStyle name="Normalno 2 2 3 2 4 4 2" xfId="6322"/>
    <cellStyle name="Normalno 2 2 3 2 4 4 2 2" xfId="25674"/>
    <cellStyle name="Normalno 2 2 3 2 4 4 2 3" xfId="15998"/>
    <cellStyle name="Normalno 2 2 3 2 4 4 3" xfId="20836"/>
    <cellStyle name="Normalno 2 2 3 2 4 4 4" xfId="11160"/>
    <cellStyle name="Normalno 2 2 3 2 4 5" xfId="2694"/>
    <cellStyle name="Normalno 2 2 3 2 4 5 2" xfId="7532"/>
    <cellStyle name="Normalno 2 2 3 2 4 5 2 2" xfId="26884"/>
    <cellStyle name="Normalno 2 2 3 2 4 5 2 3" xfId="17208"/>
    <cellStyle name="Normalno 2 2 3 2 4 5 3" xfId="22046"/>
    <cellStyle name="Normalno 2 2 3 2 4 5 4" xfId="12370"/>
    <cellStyle name="Normalno 2 2 3 2 4 6" xfId="3904"/>
    <cellStyle name="Normalno 2 2 3 2 4 6 2" xfId="8742"/>
    <cellStyle name="Normalno 2 2 3 2 4 6 2 2" xfId="28094"/>
    <cellStyle name="Normalno 2 2 3 2 4 6 2 3" xfId="18418"/>
    <cellStyle name="Normalno 2 2 3 2 4 6 3" xfId="23256"/>
    <cellStyle name="Normalno 2 2 3 2 4 6 4" xfId="13580"/>
    <cellStyle name="Normalno 2 2 3 2 4 7" xfId="5112"/>
    <cellStyle name="Normalno 2 2 3 2 4 7 2" xfId="24464"/>
    <cellStyle name="Normalno 2 2 3 2 4 7 3" xfId="14788"/>
    <cellStyle name="Normalno 2 2 3 2 4 8" xfId="19626"/>
    <cellStyle name="Normalno 2 2 3 2 4 9" xfId="9950"/>
    <cellStyle name="Normalno 2 2 3 2 5" xfId="325"/>
    <cellStyle name="Normalno 2 2 3 2 5 2" xfId="628"/>
    <cellStyle name="Normalno 2 2 3 2 5 2 2" xfId="1232"/>
    <cellStyle name="Normalno 2 2 3 2 5 2 2 2" xfId="2442"/>
    <cellStyle name="Normalno 2 2 3 2 5 2 2 2 2" xfId="7280"/>
    <cellStyle name="Normalno 2 2 3 2 5 2 2 2 2 2" xfId="26632"/>
    <cellStyle name="Normalno 2 2 3 2 5 2 2 2 2 3" xfId="16956"/>
    <cellStyle name="Normalno 2 2 3 2 5 2 2 2 3" xfId="21794"/>
    <cellStyle name="Normalno 2 2 3 2 5 2 2 2 4" xfId="12118"/>
    <cellStyle name="Normalno 2 2 3 2 5 2 2 3" xfId="3652"/>
    <cellStyle name="Normalno 2 2 3 2 5 2 2 3 2" xfId="8490"/>
    <cellStyle name="Normalno 2 2 3 2 5 2 2 3 2 2" xfId="27842"/>
    <cellStyle name="Normalno 2 2 3 2 5 2 2 3 2 3" xfId="18166"/>
    <cellStyle name="Normalno 2 2 3 2 5 2 2 3 3" xfId="23004"/>
    <cellStyle name="Normalno 2 2 3 2 5 2 2 3 4" xfId="13328"/>
    <cellStyle name="Normalno 2 2 3 2 5 2 2 4" xfId="4861"/>
    <cellStyle name="Normalno 2 2 3 2 5 2 2 4 2" xfId="9699"/>
    <cellStyle name="Normalno 2 2 3 2 5 2 2 4 2 2" xfId="29051"/>
    <cellStyle name="Normalno 2 2 3 2 5 2 2 4 2 3" xfId="19375"/>
    <cellStyle name="Normalno 2 2 3 2 5 2 2 4 3" xfId="24213"/>
    <cellStyle name="Normalno 2 2 3 2 5 2 2 4 4" xfId="14537"/>
    <cellStyle name="Normalno 2 2 3 2 5 2 2 5" xfId="6070"/>
    <cellStyle name="Normalno 2 2 3 2 5 2 2 5 2" xfId="25422"/>
    <cellStyle name="Normalno 2 2 3 2 5 2 2 5 3" xfId="15746"/>
    <cellStyle name="Normalno 2 2 3 2 5 2 2 6" xfId="20584"/>
    <cellStyle name="Normalno 2 2 3 2 5 2 2 7" xfId="10908"/>
    <cellStyle name="Normalno 2 2 3 2 5 2 3" xfId="1838"/>
    <cellStyle name="Normalno 2 2 3 2 5 2 3 2" xfId="6676"/>
    <cellStyle name="Normalno 2 2 3 2 5 2 3 2 2" xfId="26028"/>
    <cellStyle name="Normalno 2 2 3 2 5 2 3 2 3" xfId="16352"/>
    <cellStyle name="Normalno 2 2 3 2 5 2 3 3" xfId="21190"/>
    <cellStyle name="Normalno 2 2 3 2 5 2 3 4" xfId="11514"/>
    <cellStyle name="Normalno 2 2 3 2 5 2 4" xfId="3048"/>
    <cellStyle name="Normalno 2 2 3 2 5 2 4 2" xfId="7886"/>
    <cellStyle name="Normalno 2 2 3 2 5 2 4 2 2" xfId="27238"/>
    <cellStyle name="Normalno 2 2 3 2 5 2 4 2 3" xfId="17562"/>
    <cellStyle name="Normalno 2 2 3 2 5 2 4 3" xfId="22400"/>
    <cellStyle name="Normalno 2 2 3 2 5 2 4 4" xfId="12724"/>
    <cellStyle name="Normalno 2 2 3 2 5 2 5" xfId="4257"/>
    <cellStyle name="Normalno 2 2 3 2 5 2 5 2" xfId="9095"/>
    <cellStyle name="Normalno 2 2 3 2 5 2 5 2 2" xfId="28447"/>
    <cellStyle name="Normalno 2 2 3 2 5 2 5 2 3" xfId="18771"/>
    <cellStyle name="Normalno 2 2 3 2 5 2 5 3" xfId="23609"/>
    <cellStyle name="Normalno 2 2 3 2 5 2 5 4" xfId="13933"/>
    <cellStyle name="Normalno 2 2 3 2 5 2 6" xfId="5466"/>
    <cellStyle name="Normalno 2 2 3 2 5 2 6 2" xfId="24818"/>
    <cellStyle name="Normalno 2 2 3 2 5 2 6 3" xfId="15142"/>
    <cellStyle name="Normalno 2 2 3 2 5 2 7" xfId="19980"/>
    <cellStyle name="Normalno 2 2 3 2 5 2 8" xfId="10304"/>
    <cellStyle name="Normalno 2 2 3 2 5 3" xfId="930"/>
    <cellStyle name="Normalno 2 2 3 2 5 3 2" xfId="2140"/>
    <cellStyle name="Normalno 2 2 3 2 5 3 2 2" xfId="6978"/>
    <cellStyle name="Normalno 2 2 3 2 5 3 2 2 2" xfId="26330"/>
    <cellStyle name="Normalno 2 2 3 2 5 3 2 2 3" xfId="16654"/>
    <cellStyle name="Normalno 2 2 3 2 5 3 2 3" xfId="21492"/>
    <cellStyle name="Normalno 2 2 3 2 5 3 2 4" xfId="11816"/>
    <cellStyle name="Normalno 2 2 3 2 5 3 3" xfId="3350"/>
    <cellStyle name="Normalno 2 2 3 2 5 3 3 2" xfId="8188"/>
    <cellStyle name="Normalno 2 2 3 2 5 3 3 2 2" xfId="27540"/>
    <cellStyle name="Normalno 2 2 3 2 5 3 3 2 3" xfId="17864"/>
    <cellStyle name="Normalno 2 2 3 2 5 3 3 3" xfId="22702"/>
    <cellStyle name="Normalno 2 2 3 2 5 3 3 4" xfId="13026"/>
    <cellStyle name="Normalno 2 2 3 2 5 3 4" xfId="4559"/>
    <cellStyle name="Normalno 2 2 3 2 5 3 4 2" xfId="9397"/>
    <cellStyle name="Normalno 2 2 3 2 5 3 4 2 2" xfId="28749"/>
    <cellStyle name="Normalno 2 2 3 2 5 3 4 2 3" xfId="19073"/>
    <cellStyle name="Normalno 2 2 3 2 5 3 4 3" xfId="23911"/>
    <cellStyle name="Normalno 2 2 3 2 5 3 4 4" xfId="14235"/>
    <cellStyle name="Normalno 2 2 3 2 5 3 5" xfId="5768"/>
    <cellStyle name="Normalno 2 2 3 2 5 3 5 2" xfId="25120"/>
    <cellStyle name="Normalno 2 2 3 2 5 3 5 3" xfId="15444"/>
    <cellStyle name="Normalno 2 2 3 2 5 3 6" xfId="20282"/>
    <cellStyle name="Normalno 2 2 3 2 5 3 7" xfId="10606"/>
    <cellStyle name="Normalno 2 2 3 2 5 4" xfId="1536"/>
    <cellStyle name="Normalno 2 2 3 2 5 4 2" xfId="6374"/>
    <cellStyle name="Normalno 2 2 3 2 5 4 2 2" xfId="25726"/>
    <cellStyle name="Normalno 2 2 3 2 5 4 2 3" xfId="16050"/>
    <cellStyle name="Normalno 2 2 3 2 5 4 3" xfId="20888"/>
    <cellStyle name="Normalno 2 2 3 2 5 4 4" xfId="11212"/>
    <cellStyle name="Normalno 2 2 3 2 5 5" xfId="2746"/>
    <cellStyle name="Normalno 2 2 3 2 5 5 2" xfId="7584"/>
    <cellStyle name="Normalno 2 2 3 2 5 5 2 2" xfId="26936"/>
    <cellStyle name="Normalno 2 2 3 2 5 5 2 3" xfId="17260"/>
    <cellStyle name="Normalno 2 2 3 2 5 5 3" xfId="22098"/>
    <cellStyle name="Normalno 2 2 3 2 5 5 4" xfId="12422"/>
    <cellStyle name="Normalno 2 2 3 2 5 6" xfId="3955"/>
    <cellStyle name="Normalno 2 2 3 2 5 6 2" xfId="8793"/>
    <cellStyle name="Normalno 2 2 3 2 5 6 2 2" xfId="28145"/>
    <cellStyle name="Normalno 2 2 3 2 5 6 2 3" xfId="18469"/>
    <cellStyle name="Normalno 2 2 3 2 5 6 3" xfId="23307"/>
    <cellStyle name="Normalno 2 2 3 2 5 6 4" xfId="13631"/>
    <cellStyle name="Normalno 2 2 3 2 5 7" xfId="5164"/>
    <cellStyle name="Normalno 2 2 3 2 5 7 2" xfId="24516"/>
    <cellStyle name="Normalno 2 2 3 2 5 7 3" xfId="14840"/>
    <cellStyle name="Normalno 2 2 3 2 5 8" xfId="19678"/>
    <cellStyle name="Normalno 2 2 3 2 5 9" xfId="10002"/>
    <cellStyle name="Normalno 2 2 3 2 6" xfId="376"/>
    <cellStyle name="Normalno 2 2 3 2 6 2" xfId="980"/>
    <cellStyle name="Normalno 2 2 3 2 6 2 2" xfId="2190"/>
    <cellStyle name="Normalno 2 2 3 2 6 2 2 2" xfId="7028"/>
    <cellStyle name="Normalno 2 2 3 2 6 2 2 2 2" xfId="26380"/>
    <cellStyle name="Normalno 2 2 3 2 6 2 2 2 3" xfId="16704"/>
    <cellStyle name="Normalno 2 2 3 2 6 2 2 3" xfId="21542"/>
    <cellStyle name="Normalno 2 2 3 2 6 2 2 4" xfId="11866"/>
    <cellStyle name="Normalno 2 2 3 2 6 2 3" xfId="3400"/>
    <cellStyle name="Normalno 2 2 3 2 6 2 3 2" xfId="8238"/>
    <cellStyle name="Normalno 2 2 3 2 6 2 3 2 2" xfId="27590"/>
    <cellStyle name="Normalno 2 2 3 2 6 2 3 2 3" xfId="17914"/>
    <cellStyle name="Normalno 2 2 3 2 6 2 3 3" xfId="22752"/>
    <cellStyle name="Normalno 2 2 3 2 6 2 3 4" xfId="13076"/>
    <cellStyle name="Normalno 2 2 3 2 6 2 4" xfId="4609"/>
    <cellStyle name="Normalno 2 2 3 2 6 2 4 2" xfId="9447"/>
    <cellStyle name="Normalno 2 2 3 2 6 2 4 2 2" xfId="28799"/>
    <cellStyle name="Normalno 2 2 3 2 6 2 4 2 3" xfId="19123"/>
    <cellStyle name="Normalno 2 2 3 2 6 2 4 3" xfId="23961"/>
    <cellStyle name="Normalno 2 2 3 2 6 2 4 4" xfId="14285"/>
    <cellStyle name="Normalno 2 2 3 2 6 2 5" xfId="5818"/>
    <cellStyle name="Normalno 2 2 3 2 6 2 5 2" xfId="25170"/>
    <cellStyle name="Normalno 2 2 3 2 6 2 5 3" xfId="15494"/>
    <cellStyle name="Normalno 2 2 3 2 6 2 6" xfId="20332"/>
    <cellStyle name="Normalno 2 2 3 2 6 2 7" xfId="10656"/>
    <cellStyle name="Normalno 2 2 3 2 6 3" xfId="1586"/>
    <cellStyle name="Normalno 2 2 3 2 6 3 2" xfId="6424"/>
    <cellStyle name="Normalno 2 2 3 2 6 3 2 2" xfId="25776"/>
    <cellStyle name="Normalno 2 2 3 2 6 3 2 3" xfId="16100"/>
    <cellStyle name="Normalno 2 2 3 2 6 3 3" xfId="20938"/>
    <cellStyle name="Normalno 2 2 3 2 6 3 4" xfId="11262"/>
    <cellStyle name="Normalno 2 2 3 2 6 4" xfId="2796"/>
    <cellStyle name="Normalno 2 2 3 2 6 4 2" xfId="7634"/>
    <cellStyle name="Normalno 2 2 3 2 6 4 2 2" xfId="26986"/>
    <cellStyle name="Normalno 2 2 3 2 6 4 2 3" xfId="17310"/>
    <cellStyle name="Normalno 2 2 3 2 6 4 3" xfId="22148"/>
    <cellStyle name="Normalno 2 2 3 2 6 4 4" xfId="12472"/>
    <cellStyle name="Normalno 2 2 3 2 6 5" xfId="4005"/>
    <cellStyle name="Normalno 2 2 3 2 6 5 2" xfId="8843"/>
    <cellStyle name="Normalno 2 2 3 2 6 5 2 2" xfId="28195"/>
    <cellStyle name="Normalno 2 2 3 2 6 5 2 3" xfId="18519"/>
    <cellStyle name="Normalno 2 2 3 2 6 5 3" xfId="23357"/>
    <cellStyle name="Normalno 2 2 3 2 6 5 4" xfId="13681"/>
    <cellStyle name="Normalno 2 2 3 2 6 6" xfId="5214"/>
    <cellStyle name="Normalno 2 2 3 2 6 6 2" xfId="24566"/>
    <cellStyle name="Normalno 2 2 3 2 6 6 3" xfId="14890"/>
    <cellStyle name="Normalno 2 2 3 2 6 7" xfId="19728"/>
    <cellStyle name="Normalno 2 2 3 2 6 8" xfId="10052"/>
    <cellStyle name="Normalno 2 2 3 2 7" xfId="678"/>
    <cellStyle name="Normalno 2 2 3 2 7 2" xfId="1888"/>
    <cellStyle name="Normalno 2 2 3 2 7 2 2" xfId="6726"/>
    <cellStyle name="Normalno 2 2 3 2 7 2 2 2" xfId="26078"/>
    <cellStyle name="Normalno 2 2 3 2 7 2 2 3" xfId="16402"/>
    <cellStyle name="Normalno 2 2 3 2 7 2 3" xfId="21240"/>
    <cellStyle name="Normalno 2 2 3 2 7 2 4" xfId="11564"/>
    <cellStyle name="Normalno 2 2 3 2 7 3" xfId="3098"/>
    <cellStyle name="Normalno 2 2 3 2 7 3 2" xfId="7936"/>
    <cellStyle name="Normalno 2 2 3 2 7 3 2 2" xfId="27288"/>
    <cellStyle name="Normalno 2 2 3 2 7 3 2 3" xfId="17612"/>
    <cellStyle name="Normalno 2 2 3 2 7 3 3" xfId="22450"/>
    <cellStyle name="Normalno 2 2 3 2 7 3 4" xfId="12774"/>
    <cellStyle name="Normalno 2 2 3 2 7 4" xfId="4307"/>
    <cellStyle name="Normalno 2 2 3 2 7 4 2" xfId="9145"/>
    <cellStyle name="Normalno 2 2 3 2 7 4 2 2" xfId="28497"/>
    <cellStyle name="Normalno 2 2 3 2 7 4 2 3" xfId="18821"/>
    <cellStyle name="Normalno 2 2 3 2 7 4 3" xfId="23659"/>
    <cellStyle name="Normalno 2 2 3 2 7 4 4" xfId="13983"/>
    <cellStyle name="Normalno 2 2 3 2 7 5" xfId="5516"/>
    <cellStyle name="Normalno 2 2 3 2 7 5 2" xfId="24868"/>
    <cellStyle name="Normalno 2 2 3 2 7 5 3" xfId="15192"/>
    <cellStyle name="Normalno 2 2 3 2 7 6" xfId="20030"/>
    <cellStyle name="Normalno 2 2 3 2 7 7" xfId="10354"/>
    <cellStyle name="Normalno 2 2 3 2 8" xfId="1284"/>
    <cellStyle name="Normalno 2 2 3 2 8 2" xfId="6122"/>
    <cellStyle name="Normalno 2 2 3 2 8 2 2" xfId="25474"/>
    <cellStyle name="Normalno 2 2 3 2 8 2 3" xfId="15798"/>
    <cellStyle name="Normalno 2 2 3 2 8 3" xfId="20636"/>
    <cellStyle name="Normalno 2 2 3 2 8 4" xfId="10960"/>
    <cellStyle name="Normalno 2 2 3 2 9" xfId="2494"/>
    <cellStyle name="Normalno 2 2 3 2 9 2" xfId="7332"/>
    <cellStyle name="Normalno 2 2 3 2 9 2 2" xfId="26684"/>
    <cellStyle name="Normalno 2 2 3 2 9 2 3" xfId="17008"/>
    <cellStyle name="Normalno 2 2 3 2 9 3" xfId="21846"/>
    <cellStyle name="Normalno 2 2 3 2 9 4" xfId="12170"/>
    <cellStyle name="Normalno 2 2 3 3" xfId="72"/>
    <cellStyle name="Normalno 2 2 3 3 10" xfId="9779"/>
    <cellStyle name="Normalno 2 2 3 3 2" xfId="185"/>
    <cellStyle name="Normalno 2 2 3 3 2 2" xfId="505"/>
    <cellStyle name="Normalno 2 2 3 3 2 2 2" xfId="1109"/>
    <cellStyle name="Normalno 2 2 3 3 2 2 2 2" xfId="2319"/>
    <cellStyle name="Normalno 2 2 3 3 2 2 2 2 2" xfId="7157"/>
    <cellStyle name="Normalno 2 2 3 3 2 2 2 2 2 2" xfId="26509"/>
    <cellStyle name="Normalno 2 2 3 3 2 2 2 2 2 3" xfId="16833"/>
    <cellStyle name="Normalno 2 2 3 3 2 2 2 2 3" xfId="21671"/>
    <cellStyle name="Normalno 2 2 3 3 2 2 2 2 4" xfId="11995"/>
    <cellStyle name="Normalno 2 2 3 3 2 2 2 3" xfId="3529"/>
    <cellStyle name="Normalno 2 2 3 3 2 2 2 3 2" xfId="8367"/>
    <cellStyle name="Normalno 2 2 3 3 2 2 2 3 2 2" xfId="27719"/>
    <cellStyle name="Normalno 2 2 3 3 2 2 2 3 2 3" xfId="18043"/>
    <cellStyle name="Normalno 2 2 3 3 2 2 2 3 3" xfId="22881"/>
    <cellStyle name="Normalno 2 2 3 3 2 2 2 3 4" xfId="13205"/>
    <cellStyle name="Normalno 2 2 3 3 2 2 2 4" xfId="4738"/>
    <cellStyle name="Normalno 2 2 3 3 2 2 2 4 2" xfId="9576"/>
    <cellStyle name="Normalno 2 2 3 3 2 2 2 4 2 2" xfId="28928"/>
    <cellStyle name="Normalno 2 2 3 3 2 2 2 4 2 3" xfId="19252"/>
    <cellStyle name="Normalno 2 2 3 3 2 2 2 4 3" xfId="24090"/>
    <cellStyle name="Normalno 2 2 3 3 2 2 2 4 4" xfId="14414"/>
    <cellStyle name="Normalno 2 2 3 3 2 2 2 5" xfId="5947"/>
    <cellStyle name="Normalno 2 2 3 3 2 2 2 5 2" xfId="25299"/>
    <cellStyle name="Normalno 2 2 3 3 2 2 2 5 3" xfId="15623"/>
    <cellStyle name="Normalno 2 2 3 3 2 2 2 6" xfId="20461"/>
    <cellStyle name="Normalno 2 2 3 3 2 2 2 7" xfId="10785"/>
    <cellStyle name="Normalno 2 2 3 3 2 2 3" xfId="1715"/>
    <cellStyle name="Normalno 2 2 3 3 2 2 3 2" xfId="6553"/>
    <cellStyle name="Normalno 2 2 3 3 2 2 3 2 2" xfId="25905"/>
    <cellStyle name="Normalno 2 2 3 3 2 2 3 2 3" xfId="16229"/>
    <cellStyle name="Normalno 2 2 3 3 2 2 3 3" xfId="21067"/>
    <cellStyle name="Normalno 2 2 3 3 2 2 3 4" xfId="11391"/>
    <cellStyle name="Normalno 2 2 3 3 2 2 4" xfId="2925"/>
    <cellStyle name="Normalno 2 2 3 3 2 2 4 2" xfId="7763"/>
    <cellStyle name="Normalno 2 2 3 3 2 2 4 2 2" xfId="27115"/>
    <cellStyle name="Normalno 2 2 3 3 2 2 4 2 3" xfId="17439"/>
    <cellStyle name="Normalno 2 2 3 3 2 2 4 3" xfId="22277"/>
    <cellStyle name="Normalno 2 2 3 3 2 2 4 4" xfId="12601"/>
    <cellStyle name="Normalno 2 2 3 3 2 2 5" xfId="4134"/>
    <cellStyle name="Normalno 2 2 3 3 2 2 5 2" xfId="8972"/>
    <cellStyle name="Normalno 2 2 3 3 2 2 5 2 2" xfId="28324"/>
    <cellStyle name="Normalno 2 2 3 3 2 2 5 2 3" xfId="18648"/>
    <cellStyle name="Normalno 2 2 3 3 2 2 5 3" xfId="23486"/>
    <cellStyle name="Normalno 2 2 3 3 2 2 5 4" xfId="13810"/>
    <cellStyle name="Normalno 2 2 3 3 2 2 6" xfId="5343"/>
    <cellStyle name="Normalno 2 2 3 3 2 2 6 2" xfId="24695"/>
    <cellStyle name="Normalno 2 2 3 3 2 2 6 3" xfId="15019"/>
    <cellStyle name="Normalno 2 2 3 3 2 2 7" xfId="19857"/>
    <cellStyle name="Normalno 2 2 3 3 2 2 8" xfId="10181"/>
    <cellStyle name="Normalno 2 2 3 3 2 3" xfId="807"/>
    <cellStyle name="Normalno 2 2 3 3 2 3 2" xfId="2017"/>
    <cellStyle name="Normalno 2 2 3 3 2 3 2 2" xfId="6855"/>
    <cellStyle name="Normalno 2 2 3 3 2 3 2 2 2" xfId="26207"/>
    <cellStyle name="Normalno 2 2 3 3 2 3 2 2 3" xfId="16531"/>
    <cellStyle name="Normalno 2 2 3 3 2 3 2 3" xfId="21369"/>
    <cellStyle name="Normalno 2 2 3 3 2 3 2 4" xfId="11693"/>
    <cellStyle name="Normalno 2 2 3 3 2 3 3" xfId="3227"/>
    <cellStyle name="Normalno 2 2 3 3 2 3 3 2" xfId="8065"/>
    <cellStyle name="Normalno 2 2 3 3 2 3 3 2 2" xfId="27417"/>
    <cellStyle name="Normalno 2 2 3 3 2 3 3 2 3" xfId="17741"/>
    <cellStyle name="Normalno 2 2 3 3 2 3 3 3" xfId="22579"/>
    <cellStyle name="Normalno 2 2 3 3 2 3 3 4" xfId="12903"/>
    <cellStyle name="Normalno 2 2 3 3 2 3 4" xfId="4436"/>
    <cellStyle name="Normalno 2 2 3 3 2 3 4 2" xfId="9274"/>
    <cellStyle name="Normalno 2 2 3 3 2 3 4 2 2" xfId="28626"/>
    <cellStyle name="Normalno 2 2 3 3 2 3 4 2 3" xfId="18950"/>
    <cellStyle name="Normalno 2 2 3 3 2 3 4 3" xfId="23788"/>
    <cellStyle name="Normalno 2 2 3 3 2 3 4 4" xfId="14112"/>
    <cellStyle name="Normalno 2 2 3 3 2 3 5" xfId="5645"/>
    <cellStyle name="Normalno 2 2 3 3 2 3 5 2" xfId="24997"/>
    <cellStyle name="Normalno 2 2 3 3 2 3 5 3" xfId="15321"/>
    <cellStyle name="Normalno 2 2 3 3 2 3 6" xfId="20159"/>
    <cellStyle name="Normalno 2 2 3 3 2 3 7" xfId="10483"/>
    <cellStyle name="Normalno 2 2 3 3 2 4" xfId="1413"/>
    <cellStyle name="Normalno 2 2 3 3 2 4 2" xfId="6251"/>
    <cellStyle name="Normalno 2 2 3 3 2 4 2 2" xfId="25603"/>
    <cellStyle name="Normalno 2 2 3 3 2 4 2 3" xfId="15927"/>
    <cellStyle name="Normalno 2 2 3 3 2 4 3" xfId="20765"/>
    <cellStyle name="Normalno 2 2 3 3 2 4 4" xfId="11089"/>
    <cellStyle name="Normalno 2 2 3 3 2 5" xfId="2623"/>
    <cellStyle name="Normalno 2 2 3 3 2 5 2" xfId="7461"/>
    <cellStyle name="Normalno 2 2 3 3 2 5 2 2" xfId="26813"/>
    <cellStyle name="Normalno 2 2 3 3 2 5 2 3" xfId="17137"/>
    <cellStyle name="Normalno 2 2 3 3 2 5 3" xfId="21975"/>
    <cellStyle name="Normalno 2 2 3 3 2 5 4" xfId="12299"/>
    <cellStyle name="Normalno 2 2 3 3 2 6" xfId="3833"/>
    <cellStyle name="Normalno 2 2 3 3 2 6 2" xfId="8671"/>
    <cellStyle name="Normalno 2 2 3 3 2 6 2 2" xfId="28023"/>
    <cellStyle name="Normalno 2 2 3 3 2 6 2 3" xfId="18347"/>
    <cellStyle name="Normalno 2 2 3 3 2 6 3" xfId="23185"/>
    <cellStyle name="Normalno 2 2 3 3 2 6 4" xfId="13509"/>
    <cellStyle name="Normalno 2 2 3 3 2 7" xfId="5041"/>
    <cellStyle name="Normalno 2 2 3 3 2 7 2" xfId="24393"/>
    <cellStyle name="Normalno 2 2 3 3 2 7 3" xfId="14717"/>
    <cellStyle name="Normalno 2 2 3 3 2 8" xfId="19555"/>
    <cellStyle name="Normalno 2 2 3 3 2 9" xfId="9879"/>
    <cellStyle name="Normalno 2 2 3 3 3" xfId="405"/>
    <cellStyle name="Normalno 2 2 3 3 3 2" xfId="1009"/>
    <cellStyle name="Normalno 2 2 3 3 3 2 2" xfId="2219"/>
    <cellStyle name="Normalno 2 2 3 3 3 2 2 2" xfId="7057"/>
    <cellStyle name="Normalno 2 2 3 3 3 2 2 2 2" xfId="26409"/>
    <cellStyle name="Normalno 2 2 3 3 3 2 2 2 3" xfId="16733"/>
    <cellStyle name="Normalno 2 2 3 3 3 2 2 3" xfId="21571"/>
    <cellStyle name="Normalno 2 2 3 3 3 2 2 4" xfId="11895"/>
    <cellStyle name="Normalno 2 2 3 3 3 2 3" xfId="3429"/>
    <cellStyle name="Normalno 2 2 3 3 3 2 3 2" xfId="8267"/>
    <cellStyle name="Normalno 2 2 3 3 3 2 3 2 2" xfId="27619"/>
    <cellStyle name="Normalno 2 2 3 3 3 2 3 2 3" xfId="17943"/>
    <cellStyle name="Normalno 2 2 3 3 3 2 3 3" xfId="22781"/>
    <cellStyle name="Normalno 2 2 3 3 3 2 3 4" xfId="13105"/>
    <cellStyle name="Normalno 2 2 3 3 3 2 4" xfId="4638"/>
    <cellStyle name="Normalno 2 2 3 3 3 2 4 2" xfId="9476"/>
    <cellStyle name="Normalno 2 2 3 3 3 2 4 2 2" xfId="28828"/>
    <cellStyle name="Normalno 2 2 3 3 3 2 4 2 3" xfId="19152"/>
    <cellStyle name="Normalno 2 2 3 3 3 2 4 3" xfId="23990"/>
    <cellStyle name="Normalno 2 2 3 3 3 2 4 4" xfId="14314"/>
    <cellStyle name="Normalno 2 2 3 3 3 2 5" xfId="5847"/>
    <cellStyle name="Normalno 2 2 3 3 3 2 5 2" xfId="25199"/>
    <cellStyle name="Normalno 2 2 3 3 3 2 5 3" xfId="15523"/>
    <cellStyle name="Normalno 2 2 3 3 3 2 6" xfId="20361"/>
    <cellStyle name="Normalno 2 2 3 3 3 2 7" xfId="10685"/>
    <cellStyle name="Normalno 2 2 3 3 3 3" xfId="1615"/>
    <cellStyle name="Normalno 2 2 3 3 3 3 2" xfId="6453"/>
    <cellStyle name="Normalno 2 2 3 3 3 3 2 2" xfId="25805"/>
    <cellStyle name="Normalno 2 2 3 3 3 3 2 3" xfId="16129"/>
    <cellStyle name="Normalno 2 2 3 3 3 3 3" xfId="20967"/>
    <cellStyle name="Normalno 2 2 3 3 3 3 4" xfId="11291"/>
    <cellStyle name="Normalno 2 2 3 3 3 4" xfId="2825"/>
    <cellStyle name="Normalno 2 2 3 3 3 4 2" xfId="7663"/>
    <cellStyle name="Normalno 2 2 3 3 3 4 2 2" xfId="27015"/>
    <cellStyle name="Normalno 2 2 3 3 3 4 2 3" xfId="17339"/>
    <cellStyle name="Normalno 2 2 3 3 3 4 3" xfId="22177"/>
    <cellStyle name="Normalno 2 2 3 3 3 4 4" xfId="12501"/>
    <cellStyle name="Normalno 2 2 3 3 3 5" xfId="4034"/>
    <cellStyle name="Normalno 2 2 3 3 3 5 2" xfId="8872"/>
    <cellStyle name="Normalno 2 2 3 3 3 5 2 2" xfId="28224"/>
    <cellStyle name="Normalno 2 2 3 3 3 5 2 3" xfId="18548"/>
    <cellStyle name="Normalno 2 2 3 3 3 5 3" xfId="23386"/>
    <cellStyle name="Normalno 2 2 3 3 3 5 4" xfId="13710"/>
    <cellStyle name="Normalno 2 2 3 3 3 6" xfId="5243"/>
    <cellStyle name="Normalno 2 2 3 3 3 6 2" xfId="24595"/>
    <cellStyle name="Normalno 2 2 3 3 3 6 3" xfId="14919"/>
    <cellStyle name="Normalno 2 2 3 3 3 7" xfId="19757"/>
    <cellStyle name="Normalno 2 2 3 3 3 8" xfId="10081"/>
    <cellStyle name="Normalno 2 2 3 3 4" xfId="707"/>
    <cellStyle name="Normalno 2 2 3 3 4 2" xfId="1917"/>
    <cellStyle name="Normalno 2 2 3 3 4 2 2" xfId="6755"/>
    <cellStyle name="Normalno 2 2 3 3 4 2 2 2" xfId="26107"/>
    <cellStyle name="Normalno 2 2 3 3 4 2 2 3" xfId="16431"/>
    <cellStyle name="Normalno 2 2 3 3 4 2 3" xfId="21269"/>
    <cellStyle name="Normalno 2 2 3 3 4 2 4" xfId="11593"/>
    <cellStyle name="Normalno 2 2 3 3 4 3" xfId="3127"/>
    <cellStyle name="Normalno 2 2 3 3 4 3 2" xfId="7965"/>
    <cellStyle name="Normalno 2 2 3 3 4 3 2 2" xfId="27317"/>
    <cellStyle name="Normalno 2 2 3 3 4 3 2 3" xfId="17641"/>
    <cellStyle name="Normalno 2 2 3 3 4 3 3" xfId="22479"/>
    <cellStyle name="Normalno 2 2 3 3 4 3 4" xfId="12803"/>
    <cellStyle name="Normalno 2 2 3 3 4 4" xfId="4336"/>
    <cellStyle name="Normalno 2 2 3 3 4 4 2" xfId="9174"/>
    <cellStyle name="Normalno 2 2 3 3 4 4 2 2" xfId="28526"/>
    <cellStyle name="Normalno 2 2 3 3 4 4 2 3" xfId="18850"/>
    <cellStyle name="Normalno 2 2 3 3 4 4 3" xfId="23688"/>
    <cellStyle name="Normalno 2 2 3 3 4 4 4" xfId="14012"/>
    <cellStyle name="Normalno 2 2 3 3 4 5" xfId="5545"/>
    <cellStyle name="Normalno 2 2 3 3 4 5 2" xfId="24897"/>
    <cellStyle name="Normalno 2 2 3 3 4 5 3" xfId="15221"/>
    <cellStyle name="Normalno 2 2 3 3 4 6" xfId="20059"/>
    <cellStyle name="Normalno 2 2 3 3 4 7" xfId="10383"/>
    <cellStyle name="Normalno 2 2 3 3 5" xfId="1313"/>
    <cellStyle name="Normalno 2 2 3 3 5 2" xfId="6151"/>
    <cellStyle name="Normalno 2 2 3 3 5 2 2" xfId="25503"/>
    <cellStyle name="Normalno 2 2 3 3 5 2 3" xfId="15827"/>
    <cellStyle name="Normalno 2 2 3 3 5 3" xfId="20665"/>
    <cellStyle name="Normalno 2 2 3 3 5 4" xfId="10989"/>
    <cellStyle name="Normalno 2 2 3 3 6" xfId="2523"/>
    <cellStyle name="Normalno 2 2 3 3 6 2" xfId="7361"/>
    <cellStyle name="Normalno 2 2 3 3 6 2 2" xfId="26713"/>
    <cellStyle name="Normalno 2 2 3 3 6 2 3" xfId="17037"/>
    <cellStyle name="Normalno 2 2 3 3 6 3" xfId="21875"/>
    <cellStyle name="Normalno 2 2 3 3 6 4" xfId="12199"/>
    <cellStyle name="Normalno 2 2 3 3 7" xfId="3733"/>
    <cellStyle name="Normalno 2 2 3 3 7 2" xfId="8571"/>
    <cellStyle name="Normalno 2 2 3 3 7 2 2" xfId="27923"/>
    <cellStyle name="Normalno 2 2 3 3 7 2 3" xfId="18247"/>
    <cellStyle name="Normalno 2 2 3 3 7 3" xfId="23085"/>
    <cellStyle name="Normalno 2 2 3 3 7 4" xfId="13409"/>
    <cellStyle name="Normalno 2 2 3 3 8" xfId="4941"/>
    <cellStyle name="Normalno 2 2 3 3 8 2" xfId="24293"/>
    <cellStyle name="Normalno 2 2 3 3 8 3" xfId="14617"/>
    <cellStyle name="Normalno 2 2 3 3 9" xfId="19455"/>
    <cellStyle name="Normalno 2 2 3 4" xfId="134"/>
    <cellStyle name="Normalno 2 2 3 4 2" xfId="455"/>
    <cellStyle name="Normalno 2 2 3 4 2 2" xfId="1059"/>
    <cellStyle name="Normalno 2 2 3 4 2 2 2" xfId="2269"/>
    <cellStyle name="Normalno 2 2 3 4 2 2 2 2" xfId="7107"/>
    <cellStyle name="Normalno 2 2 3 4 2 2 2 2 2" xfId="26459"/>
    <cellStyle name="Normalno 2 2 3 4 2 2 2 2 3" xfId="16783"/>
    <cellStyle name="Normalno 2 2 3 4 2 2 2 3" xfId="21621"/>
    <cellStyle name="Normalno 2 2 3 4 2 2 2 4" xfId="11945"/>
    <cellStyle name="Normalno 2 2 3 4 2 2 3" xfId="3479"/>
    <cellStyle name="Normalno 2 2 3 4 2 2 3 2" xfId="8317"/>
    <cellStyle name="Normalno 2 2 3 4 2 2 3 2 2" xfId="27669"/>
    <cellStyle name="Normalno 2 2 3 4 2 2 3 2 3" xfId="17993"/>
    <cellStyle name="Normalno 2 2 3 4 2 2 3 3" xfId="22831"/>
    <cellStyle name="Normalno 2 2 3 4 2 2 3 4" xfId="13155"/>
    <cellStyle name="Normalno 2 2 3 4 2 2 4" xfId="4688"/>
    <cellStyle name="Normalno 2 2 3 4 2 2 4 2" xfId="9526"/>
    <cellStyle name="Normalno 2 2 3 4 2 2 4 2 2" xfId="28878"/>
    <cellStyle name="Normalno 2 2 3 4 2 2 4 2 3" xfId="19202"/>
    <cellStyle name="Normalno 2 2 3 4 2 2 4 3" xfId="24040"/>
    <cellStyle name="Normalno 2 2 3 4 2 2 4 4" xfId="14364"/>
    <cellStyle name="Normalno 2 2 3 4 2 2 5" xfId="5897"/>
    <cellStyle name="Normalno 2 2 3 4 2 2 5 2" xfId="25249"/>
    <cellStyle name="Normalno 2 2 3 4 2 2 5 3" xfId="15573"/>
    <cellStyle name="Normalno 2 2 3 4 2 2 6" xfId="20411"/>
    <cellStyle name="Normalno 2 2 3 4 2 2 7" xfId="10735"/>
    <cellStyle name="Normalno 2 2 3 4 2 3" xfId="1665"/>
    <cellStyle name="Normalno 2 2 3 4 2 3 2" xfId="6503"/>
    <cellStyle name="Normalno 2 2 3 4 2 3 2 2" xfId="25855"/>
    <cellStyle name="Normalno 2 2 3 4 2 3 2 3" xfId="16179"/>
    <cellStyle name="Normalno 2 2 3 4 2 3 3" xfId="21017"/>
    <cellStyle name="Normalno 2 2 3 4 2 3 4" xfId="11341"/>
    <cellStyle name="Normalno 2 2 3 4 2 4" xfId="2875"/>
    <cellStyle name="Normalno 2 2 3 4 2 4 2" xfId="7713"/>
    <cellStyle name="Normalno 2 2 3 4 2 4 2 2" xfId="27065"/>
    <cellStyle name="Normalno 2 2 3 4 2 4 2 3" xfId="17389"/>
    <cellStyle name="Normalno 2 2 3 4 2 4 3" xfId="22227"/>
    <cellStyle name="Normalno 2 2 3 4 2 4 4" xfId="12551"/>
    <cellStyle name="Normalno 2 2 3 4 2 5" xfId="4084"/>
    <cellStyle name="Normalno 2 2 3 4 2 5 2" xfId="8922"/>
    <cellStyle name="Normalno 2 2 3 4 2 5 2 2" xfId="28274"/>
    <cellStyle name="Normalno 2 2 3 4 2 5 2 3" xfId="18598"/>
    <cellStyle name="Normalno 2 2 3 4 2 5 3" xfId="23436"/>
    <cellStyle name="Normalno 2 2 3 4 2 5 4" xfId="13760"/>
    <cellStyle name="Normalno 2 2 3 4 2 6" xfId="5293"/>
    <cellStyle name="Normalno 2 2 3 4 2 6 2" xfId="24645"/>
    <cellStyle name="Normalno 2 2 3 4 2 6 3" xfId="14969"/>
    <cellStyle name="Normalno 2 2 3 4 2 7" xfId="19807"/>
    <cellStyle name="Normalno 2 2 3 4 2 8" xfId="10131"/>
    <cellStyle name="Normalno 2 2 3 4 3" xfId="757"/>
    <cellStyle name="Normalno 2 2 3 4 3 2" xfId="1967"/>
    <cellStyle name="Normalno 2 2 3 4 3 2 2" xfId="6805"/>
    <cellStyle name="Normalno 2 2 3 4 3 2 2 2" xfId="26157"/>
    <cellStyle name="Normalno 2 2 3 4 3 2 2 3" xfId="16481"/>
    <cellStyle name="Normalno 2 2 3 4 3 2 3" xfId="21319"/>
    <cellStyle name="Normalno 2 2 3 4 3 2 4" xfId="11643"/>
    <cellStyle name="Normalno 2 2 3 4 3 3" xfId="3177"/>
    <cellStyle name="Normalno 2 2 3 4 3 3 2" xfId="8015"/>
    <cellStyle name="Normalno 2 2 3 4 3 3 2 2" xfId="27367"/>
    <cellStyle name="Normalno 2 2 3 4 3 3 2 3" xfId="17691"/>
    <cellStyle name="Normalno 2 2 3 4 3 3 3" xfId="22529"/>
    <cellStyle name="Normalno 2 2 3 4 3 3 4" xfId="12853"/>
    <cellStyle name="Normalno 2 2 3 4 3 4" xfId="4386"/>
    <cellStyle name="Normalno 2 2 3 4 3 4 2" xfId="9224"/>
    <cellStyle name="Normalno 2 2 3 4 3 4 2 2" xfId="28576"/>
    <cellStyle name="Normalno 2 2 3 4 3 4 2 3" xfId="18900"/>
    <cellStyle name="Normalno 2 2 3 4 3 4 3" xfId="23738"/>
    <cellStyle name="Normalno 2 2 3 4 3 4 4" xfId="14062"/>
    <cellStyle name="Normalno 2 2 3 4 3 5" xfId="5595"/>
    <cellStyle name="Normalno 2 2 3 4 3 5 2" xfId="24947"/>
    <cellStyle name="Normalno 2 2 3 4 3 5 3" xfId="15271"/>
    <cellStyle name="Normalno 2 2 3 4 3 6" xfId="20109"/>
    <cellStyle name="Normalno 2 2 3 4 3 7" xfId="10433"/>
    <cellStyle name="Normalno 2 2 3 4 4" xfId="1363"/>
    <cellStyle name="Normalno 2 2 3 4 4 2" xfId="6201"/>
    <cellStyle name="Normalno 2 2 3 4 4 2 2" xfId="25553"/>
    <cellStyle name="Normalno 2 2 3 4 4 2 3" xfId="15877"/>
    <cellStyle name="Normalno 2 2 3 4 4 3" xfId="20715"/>
    <cellStyle name="Normalno 2 2 3 4 4 4" xfId="11039"/>
    <cellStyle name="Normalno 2 2 3 4 5" xfId="2573"/>
    <cellStyle name="Normalno 2 2 3 4 5 2" xfId="7411"/>
    <cellStyle name="Normalno 2 2 3 4 5 2 2" xfId="26763"/>
    <cellStyle name="Normalno 2 2 3 4 5 2 3" xfId="17087"/>
    <cellStyle name="Normalno 2 2 3 4 5 3" xfId="21925"/>
    <cellStyle name="Normalno 2 2 3 4 5 4" xfId="12249"/>
    <cellStyle name="Normalno 2 2 3 4 6" xfId="3783"/>
    <cellStyle name="Normalno 2 2 3 4 6 2" xfId="8621"/>
    <cellStyle name="Normalno 2 2 3 4 6 2 2" xfId="27973"/>
    <cellStyle name="Normalno 2 2 3 4 6 2 3" xfId="18297"/>
    <cellStyle name="Normalno 2 2 3 4 6 3" xfId="23135"/>
    <cellStyle name="Normalno 2 2 3 4 6 4" xfId="13459"/>
    <cellStyle name="Normalno 2 2 3 4 7" xfId="4991"/>
    <cellStyle name="Normalno 2 2 3 4 7 2" xfId="24343"/>
    <cellStyle name="Normalno 2 2 3 4 7 3" xfId="14667"/>
    <cellStyle name="Normalno 2 2 3 4 8" xfId="19505"/>
    <cellStyle name="Normalno 2 2 3 4 9" xfId="9829"/>
    <cellStyle name="Normalno 2 2 3 5" xfId="251"/>
    <cellStyle name="Normalno 2 2 3 5 2" xfId="555"/>
    <cellStyle name="Normalno 2 2 3 5 2 2" xfId="1159"/>
    <cellStyle name="Normalno 2 2 3 5 2 2 2" xfId="2369"/>
    <cellStyle name="Normalno 2 2 3 5 2 2 2 2" xfId="7207"/>
    <cellStyle name="Normalno 2 2 3 5 2 2 2 2 2" xfId="26559"/>
    <cellStyle name="Normalno 2 2 3 5 2 2 2 2 3" xfId="16883"/>
    <cellStyle name="Normalno 2 2 3 5 2 2 2 3" xfId="21721"/>
    <cellStyle name="Normalno 2 2 3 5 2 2 2 4" xfId="12045"/>
    <cellStyle name="Normalno 2 2 3 5 2 2 3" xfId="3579"/>
    <cellStyle name="Normalno 2 2 3 5 2 2 3 2" xfId="8417"/>
    <cellStyle name="Normalno 2 2 3 5 2 2 3 2 2" xfId="27769"/>
    <cellStyle name="Normalno 2 2 3 5 2 2 3 2 3" xfId="18093"/>
    <cellStyle name="Normalno 2 2 3 5 2 2 3 3" xfId="22931"/>
    <cellStyle name="Normalno 2 2 3 5 2 2 3 4" xfId="13255"/>
    <cellStyle name="Normalno 2 2 3 5 2 2 4" xfId="4788"/>
    <cellStyle name="Normalno 2 2 3 5 2 2 4 2" xfId="9626"/>
    <cellStyle name="Normalno 2 2 3 5 2 2 4 2 2" xfId="28978"/>
    <cellStyle name="Normalno 2 2 3 5 2 2 4 2 3" xfId="19302"/>
    <cellStyle name="Normalno 2 2 3 5 2 2 4 3" xfId="24140"/>
    <cellStyle name="Normalno 2 2 3 5 2 2 4 4" xfId="14464"/>
    <cellStyle name="Normalno 2 2 3 5 2 2 5" xfId="5997"/>
    <cellStyle name="Normalno 2 2 3 5 2 2 5 2" xfId="25349"/>
    <cellStyle name="Normalno 2 2 3 5 2 2 5 3" xfId="15673"/>
    <cellStyle name="Normalno 2 2 3 5 2 2 6" xfId="20511"/>
    <cellStyle name="Normalno 2 2 3 5 2 2 7" xfId="10835"/>
    <cellStyle name="Normalno 2 2 3 5 2 3" xfId="1765"/>
    <cellStyle name="Normalno 2 2 3 5 2 3 2" xfId="6603"/>
    <cellStyle name="Normalno 2 2 3 5 2 3 2 2" xfId="25955"/>
    <cellStyle name="Normalno 2 2 3 5 2 3 2 3" xfId="16279"/>
    <cellStyle name="Normalno 2 2 3 5 2 3 3" xfId="21117"/>
    <cellStyle name="Normalno 2 2 3 5 2 3 4" xfId="11441"/>
    <cellStyle name="Normalno 2 2 3 5 2 4" xfId="2975"/>
    <cellStyle name="Normalno 2 2 3 5 2 4 2" xfId="7813"/>
    <cellStyle name="Normalno 2 2 3 5 2 4 2 2" xfId="27165"/>
    <cellStyle name="Normalno 2 2 3 5 2 4 2 3" xfId="17489"/>
    <cellStyle name="Normalno 2 2 3 5 2 4 3" xfId="22327"/>
    <cellStyle name="Normalno 2 2 3 5 2 4 4" xfId="12651"/>
    <cellStyle name="Normalno 2 2 3 5 2 5" xfId="4184"/>
    <cellStyle name="Normalno 2 2 3 5 2 5 2" xfId="9022"/>
    <cellStyle name="Normalno 2 2 3 5 2 5 2 2" xfId="28374"/>
    <cellStyle name="Normalno 2 2 3 5 2 5 2 3" xfId="18698"/>
    <cellStyle name="Normalno 2 2 3 5 2 5 3" xfId="23536"/>
    <cellStyle name="Normalno 2 2 3 5 2 5 4" xfId="13860"/>
    <cellStyle name="Normalno 2 2 3 5 2 6" xfId="5393"/>
    <cellStyle name="Normalno 2 2 3 5 2 6 2" xfId="24745"/>
    <cellStyle name="Normalno 2 2 3 5 2 6 3" xfId="15069"/>
    <cellStyle name="Normalno 2 2 3 5 2 7" xfId="19907"/>
    <cellStyle name="Normalno 2 2 3 5 2 8" xfId="10231"/>
    <cellStyle name="Normalno 2 2 3 5 3" xfId="857"/>
    <cellStyle name="Normalno 2 2 3 5 3 2" xfId="2067"/>
    <cellStyle name="Normalno 2 2 3 5 3 2 2" xfId="6905"/>
    <cellStyle name="Normalno 2 2 3 5 3 2 2 2" xfId="26257"/>
    <cellStyle name="Normalno 2 2 3 5 3 2 2 3" xfId="16581"/>
    <cellStyle name="Normalno 2 2 3 5 3 2 3" xfId="21419"/>
    <cellStyle name="Normalno 2 2 3 5 3 2 4" xfId="11743"/>
    <cellStyle name="Normalno 2 2 3 5 3 3" xfId="3277"/>
    <cellStyle name="Normalno 2 2 3 5 3 3 2" xfId="8115"/>
    <cellStyle name="Normalno 2 2 3 5 3 3 2 2" xfId="27467"/>
    <cellStyle name="Normalno 2 2 3 5 3 3 2 3" xfId="17791"/>
    <cellStyle name="Normalno 2 2 3 5 3 3 3" xfId="22629"/>
    <cellStyle name="Normalno 2 2 3 5 3 3 4" xfId="12953"/>
    <cellStyle name="Normalno 2 2 3 5 3 4" xfId="4486"/>
    <cellStyle name="Normalno 2 2 3 5 3 4 2" xfId="9324"/>
    <cellStyle name="Normalno 2 2 3 5 3 4 2 2" xfId="28676"/>
    <cellStyle name="Normalno 2 2 3 5 3 4 2 3" xfId="19000"/>
    <cellStyle name="Normalno 2 2 3 5 3 4 3" xfId="23838"/>
    <cellStyle name="Normalno 2 2 3 5 3 4 4" xfId="14162"/>
    <cellStyle name="Normalno 2 2 3 5 3 5" xfId="5695"/>
    <cellStyle name="Normalno 2 2 3 5 3 5 2" xfId="25047"/>
    <cellStyle name="Normalno 2 2 3 5 3 5 3" xfId="15371"/>
    <cellStyle name="Normalno 2 2 3 5 3 6" xfId="20209"/>
    <cellStyle name="Normalno 2 2 3 5 3 7" xfId="10533"/>
    <cellStyle name="Normalno 2 2 3 5 4" xfId="1463"/>
    <cellStyle name="Normalno 2 2 3 5 4 2" xfId="6301"/>
    <cellStyle name="Normalno 2 2 3 5 4 2 2" xfId="25653"/>
    <cellStyle name="Normalno 2 2 3 5 4 2 3" xfId="15977"/>
    <cellStyle name="Normalno 2 2 3 5 4 3" xfId="20815"/>
    <cellStyle name="Normalno 2 2 3 5 4 4" xfId="11139"/>
    <cellStyle name="Normalno 2 2 3 5 5" xfId="2673"/>
    <cellStyle name="Normalno 2 2 3 5 5 2" xfId="7511"/>
    <cellStyle name="Normalno 2 2 3 5 5 2 2" xfId="26863"/>
    <cellStyle name="Normalno 2 2 3 5 5 2 3" xfId="17187"/>
    <cellStyle name="Normalno 2 2 3 5 5 3" xfId="22025"/>
    <cellStyle name="Normalno 2 2 3 5 5 4" xfId="12349"/>
    <cellStyle name="Normalno 2 2 3 5 6" xfId="3883"/>
    <cellStyle name="Normalno 2 2 3 5 6 2" xfId="8721"/>
    <cellStyle name="Normalno 2 2 3 5 6 2 2" xfId="28073"/>
    <cellStyle name="Normalno 2 2 3 5 6 2 3" xfId="18397"/>
    <cellStyle name="Normalno 2 2 3 5 6 3" xfId="23235"/>
    <cellStyle name="Normalno 2 2 3 5 6 4" xfId="13559"/>
    <cellStyle name="Normalno 2 2 3 5 7" xfId="5091"/>
    <cellStyle name="Normalno 2 2 3 5 7 2" xfId="24443"/>
    <cellStyle name="Normalno 2 2 3 5 7 3" xfId="14767"/>
    <cellStyle name="Normalno 2 2 3 5 8" xfId="19605"/>
    <cellStyle name="Normalno 2 2 3 5 9" xfId="9929"/>
    <cellStyle name="Normalno 2 2 3 6" xfId="304"/>
    <cellStyle name="Normalno 2 2 3 6 2" xfId="607"/>
    <cellStyle name="Normalno 2 2 3 6 2 2" xfId="1211"/>
    <cellStyle name="Normalno 2 2 3 6 2 2 2" xfId="2421"/>
    <cellStyle name="Normalno 2 2 3 6 2 2 2 2" xfId="7259"/>
    <cellStyle name="Normalno 2 2 3 6 2 2 2 2 2" xfId="26611"/>
    <cellStyle name="Normalno 2 2 3 6 2 2 2 2 3" xfId="16935"/>
    <cellStyle name="Normalno 2 2 3 6 2 2 2 3" xfId="21773"/>
    <cellStyle name="Normalno 2 2 3 6 2 2 2 4" xfId="12097"/>
    <cellStyle name="Normalno 2 2 3 6 2 2 3" xfId="3631"/>
    <cellStyle name="Normalno 2 2 3 6 2 2 3 2" xfId="8469"/>
    <cellStyle name="Normalno 2 2 3 6 2 2 3 2 2" xfId="27821"/>
    <cellStyle name="Normalno 2 2 3 6 2 2 3 2 3" xfId="18145"/>
    <cellStyle name="Normalno 2 2 3 6 2 2 3 3" xfId="22983"/>
    <cellStyle name="Normalno 2 2 3 6 2 2 3 4" xfId="13307"/>
    <cellStyle name="Normalno 2 2 3 6 2 2 4" xfId="4840"/>
    <cellStyle name="Normalno 2 2 3 6 2 2 4 2" xfId="9678"/>
    <cellStyle name="Normalno 2 2 3 6 2 2 4 2 2" xfId="29030"/>
    <cellStyle name="Normalno 2 2 3 6 2 2 4 2 3" xfId="19354"/>
    <cellStyle name="Normalno 2 2 3 6 2 2 4 3" xfId="24192"/>
    <cellStyle name="Normalno 2 2 3 6 2 2 4 4" xfId="14516"/>
    <cellStyle name="Normalno 2 2 3 6 2 2 5" xfId="6049"/>
    <cellStyle name="Normalno 2 2 3 6 2 2 5 2" xfId="25401"/>
    <cellStyle name="Normalno 2 2 3 6 2 2 5 3" xfId="15725"/>
    <cellStyle name="Normalno 2 2 3 6 2 2 6" xfId="20563"/>
    <cellStyle name="Normalno 2 2 3 6 2 2 7" xfId="10887"/>
    <cellStyle name="Normalno 2 2 3 6 2 3" xfId="1817"/>
    <cellStyle name="Normalno 2 2 3 6 2 3 2" xfId="6655"/>
    <cellStyle name="Normalno 2 2 3 6 2 3 2 2" xfId="26007"/>
    <cellStyle name="Normalno 2 2 3 6 2 3 2 3" xfId="16331"/>
    <cellStyle name="Normalno 2 2 3 6 2 3 3" xfId="21169"/>
    <cellStyle name="Normalno 2 2 3 6 2 3 4" xfId="11493"/>
    <cellStyle name="Normalno 2 2 3 6 2 4" xfId="3027"/>
    <cellStyle name="Normalno 2 2 3 6 2 4 2" xfId="7865"/>
    <cellStyle name="Normalno 2 2 3 6 2 4 2 2" xfId="27217"/>
    <cellStyle name="Normalno 2 2 3 6 2 4 2 3" xfId="17541"/>
    <cellStyle name="Normalno 2 2 3 6 2 4 3" xfId="22379"/>
    <cellStyle name="Normalno 2 2 3 6 2 4 4" xfId="12703"/>
    <cellStyle name="Normalno 2 2 3 6 2 5" xfId="4236"/>
    <cellStyle name="Normalno 2 2 3 6 2 5 2" xfId="9074"/>
    <cellStyle name="Normalno 2 2 3 6 2 5 2 2" xfId="28426"/>
    <cellStyle name="Normalno 2 2 3 6 2 5 2 3" xfId="18750"/>
    <cellStyle name="Normalno 2 2 3 6 2 5 3" xfId="23588"/>
    <cellStyle name="Normalno 2 2 3 6 2 5 4" xfId="13912"/>
    <cellStyle name="Normalno 2 2 3 6 2 6" xfId="5445"/>
    <cellStyle name="Normalno 2 2 3 6 2 6 2" xfId="24797"/>
    <cellStyle name="Normalno 2 2 3 6 2 6 3" xfId="15121"/>
    <cellStyle name="Normalno 2 2 3 6 2 7" xfId="19959"/>
    <cellStyle name="Normalno 2 2 3 6 2 8" xfId="10283"/>
    <cellStyle name="Normalno 2 2 3 6 3" xfId="909"/>
    <cellStyle name="Normalno 2 2 3 6 3 2" xfId="2119"/>
    <cellStyle name="Normalno 2 2 3 6 3 2 2" xfId="6957"/>
    <cellStyle name="Normalno 2 2 3 6 3 2 2 2" xfId="26309"/>
    <cellStyle name="Normalno 2 2 3 6 3 2 2 3" xfId="16633"/>
    <cellStyle name="Normalno 2 2 3 6 3 2 3" xfId="21471"/>
    <cellStyle name="Normalno 2 2 3 6 3 2 4" xfId="11795"/>
    <cellStyle name="Normalno 2 2 3 6 3 3" xfId="3329"/>
    <cellStyle name="Normalno 2 2 3 6 3 3 2" xfId="8167"/>
    <cellStyle name="Normalno 2 2 3 6 3 3 2 2" xfId="27519"/>
    <cellStyle name="Normalno 2 2 3 6 3 3 2 3" xfId="17843"/>
    <cellStyle name="Normalno 2 2 3 6 3 3 3" xfId="22681"/>
    <cellStyle name="Normalno 2 2 3 6 3 3 4" xfId="13005"/>
    <cellStyle name="Normalno 2 2 3 6 3 4" xfId="4538"/>
    <cellStyle name="Normalno 2 2 3 6 3 4 2" xfId="9376"/>
    <cellStyle name="Normalno 2 2 3 6 3 4 2 2" xfId="28728"/>
    <cellStyle name="Normalno 2 2 3 6 3 4 2 3" xfId="19052"/>
    <cellStyle name="Normalno 2 2 3 6 3 4 3" xfId="23890"/>
    <cellStyle name="Normalno 2 2 3 6 3 4 4" xfId="14214"/>
    <cellStyle name="Normalno 2 2 3 6 3 5" xfId="5747"/>
    <cellStyle name="Normalno 2 2 3 6 3 5 2" xfId="25099"/>
    <cellStyle name="Normalno 2 2 3 6 3 5 3" xfId="15423"/>
    <cellStyle name="Normalno 2 2 3 6 3 6" xfId="20261"/>
    <cellStyle name="Normalno 2 2 3 6 3 7" xfId="10585"/>
    <cellStyle name="Normalno 2 2 3 6 4" xfId="1515"/>
    <cellStyle name="Normalno 2 2 3 6 4 2" xfId="6353"/>
    <cellStyle name="Normalno 2 2 3 6 4 2 2" xfId="25705"/>
    <cellStyle name="Normalno 2 2 3 6 4 2 3" xfId="16029"/>
    <cellStyle name="Normalno 2 2 3 6 4 3" xfId="20867"/>
    <cellStyle name="Normalno 2 2 3 6 4 4" xfId="11191"/>
    <cellStyle name="Normalno 2 2 3 6 5" xfId="2725"/>
    <cellStyle name="Normalno 2 2 3 6 5 2" xfId="7563"/>
    <cellStyle name="Normalno 2 2 3 6 5 2 2" xfId="26915"/>
    <cellStyle name="Normalno 2 2 3 6 5 2 3" xfId="17239"/>
    <cellStyle name="Normalno 2 2 3 6 5 3" xfId="22077"/>
    <cellStyle name="Normalno 2 2 3 6 5 4" xfId="12401"/>
    <cellStyle name="Normalno 2 2 3 6 6" xfId="3934"/>
    <cellStyle name="Normalno 2 2 3 6 6 2" xfId="8772"/>
    <cellStyle name="Normalno 2 2 3 6 6 2 2" xfId="28124"/>
    <cellStyle name="Normalno 2 2 3 6 6 2 3" xfId="18448"/>
    <cellStyle name="Normalno 2 2 3 6 6 3" xfId="23286"/>
    <cellStyle name="Normalno 2 2 3 6 6 4" xfId="13610"/>
    <cellStyle name="Normalno 2 2 3 6 7" xfId="5143"/>
    <cellStyle name="Normalno 2 2 3 6 7 2" xfId="24495"/>
    <cellStyle name="Normalno 2 2 3 6 7 3" xfId="14819"/>
    <cellStyle name="Normalno 2 2 3 6 8" xfId="19657"/>
    <cellStyle name="Normalno 2 2 3 6 9" xfId="9981"/>
    <cellStyle name="Normalno 2 2 3 7" xfId="355"/>
    <cellStyle name="Normalno 2 2 3 7 2" xfId="959"/>
    <cellStyle name="Normalno 2 2 3 7 2 2" xfId="2169"/>
    <cellStyle name="Normalno 2 2 3 7 2 2 2" xfId="7007"/>
    <cellStyle name="Normalno 2 2 3 7 2 2 2 2" xfId="26359"/>
    <cellStyle name="Normalno 2 2 3 7 2 2 2 3" xfId="16683"/>
    <cellStyle name="Normalno 2 2 3 7 2 2 3" xfId="21521"/>
    <cellStyle name="Normalno 2 2 3 7 2 2 4" xfId="11845"/>
    <cellStyle name="Normalno 2 2 3 7 2 3" xfId="3379"/>
    <cellStyle name="Normalno 2 2 3 7 2 3 2" xfId="8217"/>
    <cellStyle name="Normalno 2 2 3 7 2 3 2 2" xfId="27569"/>
    <cellStyle name="Normalno 2 2 3 7 2 3 2 3" xfId="17893"/>
    <cellStyle name="Normalno 2 2 3 7 2 3 3" xfId="22731"/>
    <cellStyle name="Normalno 2 2 3 7 2 3 4" xfId="13055"/>
    <cellStyle name="Normalno 2 2 3 7 2 4" xfId="4588"/>
    <cellStyle name="Normalno 2 2 3 7 2 4 2" xfId="9426"/>
    <cellStyle name="Normalno 2 2 3 7 2 4 2 2" xfId="28778"/>
    <cellStyle name="Normalno 2 2 3 7 2 4 2 3" xfId="19102"/>
    <cellStyle name="Normalno 2 2 3 7 2 4 3" xfId="23940"/>
    <cellStyle name="Normalno 2 2 3 7 2 4 4" xfId="14264"/>
    <cellStyle name="Normalno 2 2 3 7 2 5" xfId="5797"/>
    <cellStyle name="Normalno 2 2 3 7 2 5 2" xfId="25149"/>
    <cellStyle name="Normalno 2 2 3 7 2 5 3" xfId="15473"/>
    <cellStyle name="Normalno 2 2 3 7 2 6" xfId="20311"/>
    <cellStyle name="Normalno 2 2 3 7 2 7" xfId="10635"/>
    <cellStyle name="Normalno 2 2 3 7 3" xfId="1565"/>
    <cellStyle name="Normalno 2 2 3 7 3 2" xfId="6403"/>
    <cellStyle name="Normalno 2 2 3 7 3 2 2" xfId="25755"/>
    <cellStyle name="Normalno 2 2 3 7 3 2 3" xfId="16079"/>
    <cellStyle name="Normalno 2 2 3 7 3 3" xfId="20917"/>
    <cellStyle name="Normalno 2 2 3 7 3 4" xfId="11241"/>
    <cellStyle name="Normalno 2 2 3 7 4" xfId="2775"/>
    <cellStyle name="Normalno 2 2 3 7 4 2" xfId="7613"/>
    <cellStyle name="Normalno 2 2 3 7 4 2 2" xfId="26965"/>
    <cellStyle name="Normalno 2 2 3 7 4 2 3" xfId="17289"/>
    <cellStyle name="Normalno 2 2 3 7 4 3" xfId="22127"/>
    <cellStyle name="Normalno 2 2 3 7 4 4" xfId="12451"/>
    <cellStyle name="Normalno 2 2 3 7 5" xfId="3984"/>
    <cellStyle name="Normalno 2 2 3 7 5 2" xfId="8822"/>
    <cellStyle name="Normalno 2 2 3 7 5 2 2" xfId="28174"/>
    <cellStyle name="Normalno 2 2 3 7 5 2 3" xfId="18498"/>
    <cellStyle name="Normalno 2 2 3 7 5 3" xfId="23336"/>
    <cellStyle name="Normalno 2 2 3 7 5 4" xfId="13660"/>
    <cellStyle name="Normalno 2 2 3 7 6" xfId="5193"/>
    <cellStyle name="Normalno 2 2 3 7 6 2" xfId="24545"/>
    <cellStyle name="Normalno 2 2 3 7 6 3" xfId="14869"/>
    <cellStyle name="Normalno 2 2 3 7 7" xfId="19707"/>
    <cellStyle name="Normalno 2 2 3 7 8" xfId="10031"/>
    <cellStyle name="Normalno 2 2 3 8" xfId="657"/>
    <cellStyle name="Normalno 2 2 3 8 2" xfId="1867"/>
    <cellStyle name="Normalno 2 2 3 8 2 2" xfId="6705"/>
    <cellStyle name="Normalno 2 2 3 8 2 2 2" xfId="26057"/>
    <cellStyle name="Normalno 2 2 3 8 2 2 3" xfId="16381"/>
    <cellStyle name="Normalno 2 2 3 8 2 3" xfId="21219"/>
    <cellStyle name="Normalno 2 2 3 8 2 4" xfId="11543"/>
    <cellStyle name="Normalno 2 2 3 8 3" xfId="3077"/>
    <cellStyle name="Normalno 2 2 3 8 3 2" xfId="7915"/>
    <cellStyle name="Normalno 2 2 3 8 3 2 2" xfId="27267"/>
    <cellStyle name="Normalno 2 2 3 8 3 2 3" xfId="17591"/>
    <cellStyle name="Normalno 2 2 3 8 3 3" xfId="22429"/>
    <cellStyle name="Normalno 2 2 3 8 3 4" xfId="12753"/>
    <cellStyle name="Normalno 2 2 3 8 4" xfId="4286"/>
    <cellStyle name="Normalno 2 2 3 8 4 2" xfId="9124"/>
    <cellStyle name="Normalno 2 2 3 8 4 2 2" xfId="28476"/>
    <cellStyle name="Normalno 2 2 3 8 4 2 3" xfId="18800"/>
    <cellStyle name="Normalno 2 2 3 8 4 3" xfId="23638"/>
    <cellStyle name="Normalno 2 2 3 8 4 4" xfId="13962"/>
    <cellStyle name="Normalno 2 2 3 8 5" xfId="5495"/>
    <cellStyle name="Normalno 2 2 3 8 5 2" xfId="24847"/>
    <cellStyle name="Normalno 2 2 3 8 5 3" xfId="15171"/>
    <cellStyle name="Normalno 2 2 3 8 6" xfId="20009"/>
    <cellStyle name="Normalno 2 2 3 8 7" xfId="10333"/>
    <cellStyle name="Normalno 2 2 3 9" xfId="1263"/>
    <cellStyle name="Normalno 2 2 3 9 2" xfId="6101"/>
    <cellStyle name="Normalno 2 2 3 9 2 2" xfId="25453"/>
    <cellStyle name="Normalno 2 2 3 9 2 3" xfId="15777"/>
    <cellStyle name="Normalno 2 2 3 9 3" xfId="20615"/>
    <cellStyle name="Normalno 2 2 3 9 4" xfId="10939"/>
    <cellStyle name="Normalno 2 2 4" xfId="30"/>
    <cellStyle name="Normalno 2 2 4 10" xfId="3695"/>
    <cellStyle name="Normalno 2 2 4 10 2" xfId="8533"/>
    <cellStyle name="Normalno 2 2 4 10 2 2" xfId="27885"/>
    <cellStyle name="Normalno 2 2 4 10 2 3" xfId="18209"/>
    <cellStyle name="Normalno 2 2 4 10 3" xfId="23047"/>
    <cellStyle name="Normalno 2 2 4 10 4" xfId="13371"/>
    <cellStyle name="Normalno 2 2 4 11" xfId="4901"/>
    <cellStyle name="Normalno 2 2 4 11 2" xfId="24253"/>
    <cellStyle name="Normalno 2 2 4 11 3" xfId="14577"/>
    <cellStyle name="Normalno 2 2 4 12" xfId="19415"/>
    <cellStyle name="Normalno 2 2 4 13" xfId="9739"/>
    <cellStyle name="Normalno 2 2 4 2" xfId="84"/>
    <cellStyle name="Normalno 2 2 4 2 10" xfId="9789"/>
    <cellStyle name="Normalno 2 2 4 2 2" xfId="195"/>
    <cellStyle name="Normalno 2 2 4 2 2 2" xfId="515"/>
    <cellStyle name="Normalno 2 2 4 2 2 2 2" xfId="1119"/>
    <cellStyle name="Normalno 2 2 4 2 2 2 2 2" xfId="2329"/>
    <cellStyle name="Normalno 2 2 4 2 2 2 2 2 2" xfId="7167"/>
    <cellStyle name="Normalno 2 2 4 2 2 2 2 2 2 2" xfId="26519"/>
    <cellStyle name="Normalno 2 2 4 2 2 2 2 2 2 3" xfId="16843"/>
    <cellStyle name="Normalno 2 2 4 2 2 2 2 2 3" xfId="21681"/>
    <cellStyle name="Normalno 2 2 4 2 2 2 2 2 4" xfId="12005"/>
    <cellStyle name="Normalno 2 2 4 2 2 2 2 3" xfId="3539"/>
    <cellStyle name="Normalno 2 2 4 2 2 2 2 3 2" xfId="8377"/>
    <cellStyle name="Normalno 2 2 4 2 2 2 2 3 2 2" xfId="27729"/>
    <cellStyle name="Normalno 2 2 4 2 2 2 2 3 2 3" xfId="18053"/>
    <cellStyle name="Normalno 2 2 4 2 2 2 2 3 3" xfId="22891"/>
    <cellStyle name="Normalno 2 2 4 2 2 2 2 3 4" xfId="13215"/>
    <cellStyle name="Normalno 2 2 4 2 2 2 2 4" xfId="4748"/>
    <cellStyle name="Normalno 2 2 4 2 2 2 2 4 2" xfId="9586"/>
    <cellStyle name="Normalno 2 2 4 2 2 2 2 4 2 2" xfId="28938"/>
    <cellStyle name="Normalno 2 2 4 2 2 2 2 4 2 3" xfId="19262"/>
    <cellStyle name="Normalno 2 2 4 2 2 2 2 4 3" xfId="24100"/>
    <cellStyle name="Normalno 2 2 4 2 2 2 2 4 4" xfId="14424"/>
    <cellStyle name="Normalno 2 2 4 2 2 2 2 5" xfId="5957"/>
    <cellStyle name="Normalno 2 2 4 2 2 2 2 5 2" xfId="25309"/>
    <cellStyle name="Normalno 2 2 4 2 2 2 2 5 3" xfId="15633"/>
    <cellStyle name="Normalno 2 2 4 2 2 2 2 6" xfId="20471"/>
    <cellStyle name="Normalno 2 2 4 2 2 2 2 7" xfId="10795"/>
    <cellStyle name="Normalno 2 2 4 2 2 2 3" xfId="1725"/>
    <cellStyle name="Normalno 2 2 4 2 2 2 3 2" xfId="6563"/>
    <cellStyle name="Normalno 2 2 4 2 2 2 3 2 2" xfId="25915"/>
    <cellStyle name="Normalno 2 2 4 2 2 2 3 2 3" xfId="16239"/>
    <cellStyle name="Normalno 2 2 4 2 2 2 3 3" xfId="21077"/>
    <cellStyle name="Normalno 2 2 4 2 2 2 3 4" xfId="11401"/>
    <cellStyle name="Normalno 2 2 4 2 2 2 4" xfId="2935"/>
    <cellStyle name="Normalno 2 2 4 2 2 2 4 2" xfId="7773"/>
    <cellStyle name="Normalno 2 2 4 2 2 2 4 2 2" xfId="27125"/>
    <cellStyle name="Normalno 2 2 4 2 2 2 4 2 3" xfId="17449"/>
    <cellStyle name="Normalno 2 2 4 2 2 2 4 3" xfId="22287"/>
    <cellStyle name="Normalno 2 2 4 2 2 2 4 4" xfId="12611"/>
    <cellStyle name="Normalno 2 2 4 2 2 2 5" xfId="4144"/>
    <cellStyle name="Normalno 2 2 4 2 2 2 5 2" xfId="8982"/>
    <cellStyle name="Normalno 2 2 4 2 2 2 5 2 2" xfId="28334"/>
    <cellStyle name="Normalno 2 2 4 2 2 2 5 2 3" xfId="18658"/>
    <cellStyle name="Normalno 2 2 4 2 2 2 5 3" xfId="23496"/>
    <cellStyle name="Normalno 2 2 4 2 2 2 5 4" xfId="13820"/>
    <cellStyle name="Normalno 2 2 4 2 2 2 6" xfId="5353"/>
    <cellStyle name="Normalno 2 2 4 2 2 2 6 2" xfId="24705"/>
    <cellStyle name="Normalno 2 2 4 2 2 2 6 3" xfId="15029"/>
    <cellStyle name="Normalno 2 2 4 2 2 2 7" xfId="19867"/>
    <cellStyle name="Normalno 2 2 4 2 2 2 8" xfId="10191"/>
    <cellStyle name="Normalno 2 2 4 2 2 3" xfId="817"/>
    <cellStyle name="Normalno 2 2 4 2 2 3 2" xfId="2027"/>
    <cellStyle name="Normalno 2 2 4 2 2 3 2 2" xfId="6865"/>
    <cellStyle name="Normalno 2 2 4 2 2 3 2 2 2" xfId="26217"/>
    <cellStyle name="Normalno 2 2 4 2 2 3 2 2 3" xfId="16541"/>
    <cellStyle name="Normalno 2 2 4 2 2 3 2 3" xfId="21379"/>
    <cellStyle name="Normalno 2 2 4 2 2 3 2 4" xfId="11703"/>
    <cellStyle name="Normalno 2 2 4 2 2 3 3" xfId="3237"/>
    <cellStyle name="Normalno 2 2 4 2 2 3 3 2" xfId="8075"/>
    <cellStyle name="Normalno 2 2 4 2 2 3 3 2 2" xfId="27427"/>
    <cellStyle name="Normalno 2 2 4 2 2 3 3 2 3" xfId="17751"/>
    <cellStyle name="Normalno 2 2 4 2 2 3 3 3" xfId="22589"/>
    <cellStyle name="Normalno 2 2 4 2 2 3 3 4" xfId="12913"/>
    <cellStyle name="Normalno 2 2 4 2 2 3 4" xfId="4446"/>
    <cellStyle name="Normalno 2 2 4 2 2 3 4 2" xfId="9284"/>
    <cellStyle name="Normalno 2 2 4 2 2 3 4 2 2" xfId="28636"/>
    <cellStyle name="Normalno 2 2 4 2 2 3 4 2 3" xfId="18960"/>
    <cellStyle name="Normalno 2 2 4 2 2 3 4 3" xfId="23798"/>
    <cellStyle name="Normalno 2 2 4 2 2 3 4 4" xfId="14122"/>
    <cellStyle name="Normalno 2 2 4 2 2 3 5" xfId="5655"/>
    <cellStyle name="Normalno 2 2 4 2 2 3 5 2" xfId="25007"/>
    <cellStyle name="Normalno 2 2 4 2 2 3 5 3" xfId="15331"/>
    <cellStyle name="Normalno 2 2 4 2 2 3 6" xfId="20169"/>
    <cellStyle name="Normalno 2 2 4 2 2 3 7" xfId="10493"/>
    <cellStyle name="Normalno 2 2 4 2 2 4" xfId="1423"/>
    <cellStyle name="Normalno 2 2 4 2 2 4 2" xfId="6261"/>
    <cellStyle name="Normalno 2 2 4 2 2 4 2 2" xfId="25613"/>
    <cellStyle name="Normalno 2 2 4 2 2 4 2 3" xfId="15937"/>
    <cellStyle name="Normalno 2 2 4 2 2 4 3" xfId="20775"/>
    <cellStyle name="Normalno 2 2 4 2 2 4 4" xfId="11099"/>
    <cellStyle name="Normalno 2 2 4 2 2 5" xfId="2633"/>
    <cellStyle name="Normalno 2 2 4 2 2 5 2" xfId="7471"/>
    <cellStyle name="Normalno 2 2 4 2 2 5 2 2" xfId="26823"/>
    <cellStyle name="Normalno 2 2 4 2 2 5 2 3" xfId="17147"/>
    <cellStyle name="Normalno 2 2 4 2 2 5 3" xfId="21985"/>
    <cellStyle name="Normalno 2 2 4 2 2 5 4" xfId="12309"/>
    <cellStyle name="Normalno 2 2 4 2 2 6" xfId="3843"/>
    <cellStyle name="Normalno 2 2 4 2 2 6 2" xfId="8681"/>
    <cellStyle name="Normalno 2 2 4 2 2 6 2 2" xfId="28033"/>
    <cellStyle name="Normalno 2 2 4 2 2 6 2 3" xfId="18357"/>
    <cellStyle name="Normalno 2 2 4 2 2 6 3" xfId="23195"/>
    <cellStyle name="Normalno 2 2 4 2 2 6 4" xfId="13519"/>
    <cellStyle name="Normalno 2 2 4 2 2 7" xfId="5051"/>
    <cellStyle name="Normalno 2 2 4 2 2 7 2" xfId="24403"/>
    <cellStyle name="Normalno 2 2 4 2 2 7 3" xfId="14727"/>
    <cellStyle name="Normalno 2 2 4 2 2 8" xfId="19565"/>
    <cellStyle name="Normalno 2 2 4 2 2 9" xfId="9889"/>
    <cellStyle name="Normalno 2 2 4 2 3" xfId="415"/>
    <cellStyle name="Normalno 2 2 4 2 3 2" xfId="1019"/>
    <cellStyle name="Normalno 2 2 4 2 3 2 2" xfId="2229"/>
    <cellStyle name="Normalno 2 2 4 2 3 2 2 2" xfId="7067"/>
    <cellStyle name="Normalno 2 2 4 2 3 2 2 2 2" xfId="26419"/>
    <cellStyle name="Normalno 2 2 4 2 3 2 2 2 3" xfId="16743"/>
    <cellStyle name="Normalno 2 2 4 2 3 2 2 3" xfId="21581"/>
    <cellStyle name="Normalno 2 2 4 2 3 2 2 4" xfId="11905"/>
    <cellStyle name="Normalno 2 2 4 2 3 2 3" xfId="3439"/>
    <cellStyle name="Normalno 2 2 4 2 3 2 3 2" xfId="8277"/>
    <cellStyle name="Normalno 2 2 4 2 3 2 3 2 2" xfId="27629"/>
    <cellStyle name="Normalno 2 2 4 2 3 2 3 2 3" xfId="17953"/>
    <cellStyle name="Normalno 2 2 4 2 3 2 3 3" xfId="22791"/>
    <cellStyle name="Normalno 2 2 4 2 3 2 3 4" xfId="13115"/>
    <cellStyle name="Normalno 2 2 4 2 3 2 4" xfId="4648"/>
    <cellStyle name="Normalno 2 2 4 2 3 2 4 2" xfId="9486"/>
    <cellStyle name="Normalno 2 2 4 2 3 2 4 2 2" xfId="28838"/>
    <cellStyle name="Normalno 2 2 4 2 3 2 4 2 3" xfId="19162"/>
    <cellStyle name="Normalno 2 2 4 2 3 2 4 3" xfId="24000"/>
    <cellStyle name="Normalno 2 2 4 2 3 2 4 4" xfId="14324"/>
    <cellStyle name="Normalno 2 2 4 2 3 2 5" xfId="5857"/>
    <cellStyle name="Normalno 2 2 4 2 3 2 5 2" xfId="25209"/>
    <cellStyle name="Normalno 2 2 4 2 3 2 5 3" xfId="15533"/>
    <cellStyle name="Normalno 2 2 4 2 3 2 6" xfId="20371"/>
    <cellStyle name="Normalno 2 2 4 2 3 2 7" xfId="10695"/>
    <cellStyle name="Normalno 2 2 4 2 3 3" xfId="1625"/>
    <cellStyle name="Normalno 2 2 4 2 3 3 2" xfId="6463"/>
    <cellStyle name="Normalno 2 2 4 2 3 3 2 2" xfId="25815"/>
    <cellStyle name="Normalno 2 2 4 2 3 3 2 3" xfId="16139"/>
    <cellStyle name="Normalno 2 2 4 2 3 3 3" xfId="20977"/>
    <cellStyle name="Normalno 2 2 4 2 3 3 4" xfId="11301"/>
    <cellStyle name="Normalno 2 2 4 2 3 4" xfId="2835"/>
    <cellStyle name="Normalno 2 2 4 2 3 4 2" xfId="7673"/>
    <cellStyle name="Normalno 2 2 4 2 3 4 2 2" xfId="27025"/>
    <cellStyle name="Normalno 2 2 4 2 3 4 2 3" xfId="17349"/>
    <cellStyle name="Normalno 2 2 4 2 3 4 3" xfId="22187"/>
    <cellStyle name="Normalno 2 2 4 2 3 4 4" xfId="12511"/>
    <cellStyle name="Normalno 2 2 4 2 3 5" xfId="4044"/>
    <cellStyle name="Normalno 2 2 4 2 3 5 2" xfId="8882"/>
    <cellStyle name="Normalno 2 2 4 2 3 5 2 2" xfId="28234"/>
    <cellStyle name="Normalno 2 2 4 2 3 5 2 3" xfId="18558"/>
    <cellStyle name="Normalno 2 2 4 2 3 5 3" xfId="23396"/>
    <cellStyle name="Normalno 2 2 4 2 3 5 4" xfId="13720"/>
    <cellStyle name="Normalno 2 2 4 2 3 6" xfId="5253"/>
    <cellStyle name="Normalno 2 2 4 2 3 6 2" xfId="24605"/>
    <cellStyle name="Normalno 2 2 4 2 3 6 3" xfId="14929"/>
    <cellStyle name="Normalno 2 2 4 2 3 7" xfId="19767"/>
    <cellStyle name="Normalno 2 2 4 2 3 8" xfId="10091"/>
    <cellStyle name="Normalno 2 2 4 2 4" xfId="717"/>
    <cellStyle name="Normalno 2 2 4 2 4 2" xfId="1927"/>
    <cellStyle name="Normalno 2 2 4 2 4 2 2" xfId="6765"/>
    <cellStyle name="Normalno 2 2 4 2 4 2 2 2" xfId="26117"/>
    <cellStyle name="Normalno 2 2 4 2 4 2 2 3" xfId="16441"/>
    <cellStyle name="Normalno 2 2 4 2 4 2 3" xfId="21279"/>
    <cellStyle name="Normalno 2 2 4 2 4 2 4" xfId="11603"/>
    <cellStyle name="Normalno 2 2 4 2 4 3" xfId="3137"/>
    <cellStyle name="Normalno 2 2 4 2 4 3 2" xfId="7975"/>
    <cellStyle name="Normalno 2 2 4 2 4 3 2 2" xfId="27327"/>
    <cellStyle name="Normalno 2 2 4 2 4 3 2 3" xfId="17651"/>
    <cellStyle name="Normalno 2 2 4 2 4 3 3" xfId="22489"/>
    <cellStyle name="Normalno 2 2 4 2 4 3 4" xfId="12813"/>
    <cellStyle name="Normalno 2 2 4 2 4 4" xfId="4346"/>
    <cellStyle name="Normalno 2 2 4 2 4 4 2" xfId="9184"/>
    <cellStyle name="Normalno 2 2 4 2 4 4 2 2" xfId="28536"/>
    <cellStyle name="Normalno 2 2 4 2 4 4 2 3" xfId="18860"/>
    <cellStyle name="Normalno 2 2 4 2 4 4 3" xfId="23698"/>
    <cellStyle name="Normalno 2 2 4 2 4 4 4" xfId="14022"/>
    <cellStyle name="Normalno 2 2 4 2 4 5" xfId="5555"/>
    <cellStyle name="Normalno 2 2 4 2 4 5 2" xfId="24907"/>
    <cellStyle name="Normalno 2 2 4 2 4 5 3" xfId="15231"/>
    <cellStyle name="Normalno 2 2 4 2 4 6" xfId="20069"/>
    <cellStyle name="Normalno 2 2 4 2 4 7" xfId="10393"/>
    <cellStyle name="Normalno 2 2 4 2 5" xfId="1323"/>
    <cellStyle name="Normalno 2 2 4 2 5 2" xfId="6161"/>
    <cellStyle name="Normalno 2 2 4 2 5 2 2" xfId="25513"/>
    <cellStyle name="Normalno 2 2 4 2 5 2 3" xfId="15837"/>
    <cellStyle name="Normalno 2 2 4 2 5 3" xfId="20675"/>
    <cellStyle name="Normalno 2 2 4 2 5 4" xfId="10999"/>
    <cellStyle name="Normalno 2 2 4 2 6" xfId="2533"/>
    <cellStyle name="Normalno 2 2 4 2 6 2" xfId="7371"/>
    <cellStyle name="Normalno 2 2 4 2 6 2 2" xfId="26723"/>
    <cellStyle name="Normalno 2 2 4 2 6 2 3" xfId="17047"/>
    <cellStyle name="Normalno 2 2 4 2 6 3" xfId="21885"/>
    <cellStyle name="Normalno 2 2 4 2 6 4" xfId="12209"/>
    <cellStyle name="Normalno 2 2 4 2 7" xfId="3743"/>
    <cellStyle name="Normalno 2 2 4 2 7 2" xfId="8581"/>
    <cellStyle name="Normalno 2 2 4 2 7 2 2" xfId="27933"/>
    <cellStyle name="Normalno 2 2 4 2 7 2 3" xfId="18257"/>
    <cellStyle name="Normalno 2 2 4 2 7 3" xfId="23095"/>
    <cellStyle name="Normalno 2 2 4 2 7 4" xfId="13419"/>
    <cellStyle name="Normalno 2 2 4 2 8" xfId="4951"/>
    <cellStyle name="Normalno 2 2 4 2 8 2" xfId="24303"/>
    <cellStyle name="Normalno 2 2 4 2 8 3" xfId="14627"/>
    <cellStyle name="Normalno 2 2 4 2 9" xfId="19465"/>
    <cellStyle name="Normalno 2 2 4 3" xfId="145"/>
    <cellStyle name="Normalno 2 2 4 3 2" xfId="465"/>
    <cellStyle name="Normalno 2 2 4 3 2 2" xfId="1069"/>
    <cellStyle name="Normalno 2 2 4 3 2 2 2" xfId="2279"/>
    <cellStyle name="Normalno 2 2 4 3 2 2 2 2" xfId="7117"/>
    <cellStyle name="Normalno 2 2 4 3 2 2 2 2 2" xfId="26469"/>
    <cellStyle name="Normalno 2 2 4 3 2 2 2 2 3" xfId="16793"/>
    <cellStyle name="Normalno 2 2 4 3 2 2 2 3" xfId="21631"/>
    <cellStyle name="Normalno 2 2 4 3 2 2 2 4" xfId="11955"/>
    <cellStyle name="Normalno 2 2 4 3 2 2 3" xfId="3489"/>
    <cellStyle name="Normalno 2 2 4 3 2 2 3 2" xfId="8327"/>
    <cellStyle name="Normalno 2 2 4 3 2 2 3 2 2" xfId="27679"/>
    <cellStyle name="Normalno 2 2 4 3 2 2 3 2 3" xfId="18003"/>
    <cellStyle name="Normalno 2 2 4 3 2 2 3 3" xfId="22841"/>
    <cellStyle name="Normalno 2 2 4 3 2 2 3 4" xfId="13165"/>
    <cellStyle name="Normalno 2 2 4 3 2 2 4" xfId="4698"/>
    <cellStyle name="Normalno 2 2 4 3 2 2 4 2" xfId="9536"/>
    <cellStyle name="Normalno 2 2 4 3 2 2 4 2 2" xfId="28888"/>
    <cellStyle name="Normalno 2 2 4 3 2 2 4 2 3" xfId="19212"/>
    <cellStyle name="Normalno 2 2 4 3 2 2 4 3" xfId="24050"/>
    <cellStyle name="Normalno 2 2 4 3 2 2 4 4" xfId="14374"/>
    <cellStyle name="Normalno 2 2 4 3 2 2 5" xfId="5907"/>
    <cellStyle name="Normalno 2 2 4 3 2 2 5 2" xfId="25259"/>
    <cellStyle name="Normalno 2 2 4 3 2 2 5 3" xfId="15583"/>
    <cellStyle name="Normalno 2 2 4 3 2 2 6" xfId="20421"/>
    <cellStyle name="Normalno 2 2 4 3 2 2 7" xfId="10745"/>
    <cellStyle name="Normalno 2 2 4 3 2 3" xfId="1675"/>
    <cellStyle name="Normalno 2 2 4 3 2 3 2" xfId="6513"/>
    <cellStyle name="Normalno 2 2 4 3 2 3 2 2" xfId="25865"/>
    <cellStyle name="Normalno 2 2 4 3 2 3 2 3" xfId="16189"/>
    <cellStyle name="Normalno 2 2 4 3 2 3 3" xfId="21027"/>
    <cellStyle name="Normalno 2 2 4 3 2 3 4" xfId="11351"/>
    <cellStyle name="Normalno 2 2 4 3 2 4" xfId="2885"/>
    <cellStyle name="Normalno 2 2 4 3 2 4 2" xfId="7723"/>
    <cellStyle name="Normalno 2 2 4 3 2 4 2 2" xfId="27075"/>
    <cellStyle name="Normalno 2 2 4 3 2 4 2 3" xfId="17399"/>
    <cellStyle name="Normalno 2 2 4 3 2 4 3" xfId="22237"/>
    <cellStyle name="Normalno 2 2 4 3 2 4 4" xfId="12561"/>
    <cellStyle name="Normalno 2 2 4 3 2 5" xfId="4094"/>
    <cellStyle name="Normalno 2 2 4 3 2 5 2" xfId="8932"/>
    <cellStyle name="Normalno 2 2 4 3 2 5 2 2" xfId="28284"/>
    <cellStyle name="Normalno 2 2 4 3 2 5 2 3" xfId="18608"/>
    <cellStyle name="Normalno 2 2 4 3 2 5 3" xfId="23446"/>
    <cellStyle name="Normalno 2 2 4 3 2 5 4" xfId="13770"/>
    <cellStyle name="Normalno 2 2 4 3 2 6" xfId="5303"/>
    <cellStyle name="Normalno 2 2 4 3 2 6 2" xfId="24655"/>
    <cellStyle name="Normalno 2 2 4 3 2 6 3" xfId="14979"/>
    <cellStyle name="Normalno 2 2 4 3 2 7" xfId="19817"/>
    <cellStyle name="Normalno 2 2 4 3 2 8" xfId="10141"/>
    <cellStyle name="Normalno 2 2 4 3 3" xfId="767"/>
    <cellStyle name="Normalno 2 2 4 3 3 2" xfId="1977"/>
    <cellStyle name="Normalno 2 2 4 3 3 2 2" xfId="6815"/>
    <cellStyle name="Normalno 2 2 4 3 3 2 2 2" xfId="26167"/>
    <cellStyle name="Normalno 2 2 4 3 3 2 2 3" xfId="16491"/>
    <cellStyle name="Normalno 2 2 4 3 3 2 3" xfId="21329"/>
    <cellStyle name="Normalno 2 2 4 3 3 2 4" xfId="11653"/>
    <cellStyle name="Normalno 2 2 4 3 3 3" xfId="3187"/>
    <cellStyle name="Normalno 2 2 4 3 3 3 2" xfId="8025"/>
    <cellStyle name="Normalno 2 2 4 3 3 3 2 2" xfId="27377"/>
    <cellStyle name="Normalno 2 2 4 3 3 3 2 3" xfId="17701"/>
    <cellStyle name="Normalno 2 2 4 3 3 3 3" xfId="22539"/>
    <cellStyle name="Normalno 2 2 4 3 3 3 4" xfId="12863"/>
    <cellStyle name="Normalno 2 2 4 3 3 4" xfId="4396"/>
    <cellStyle name="Normalno 2 2 4 3 3 4 2" xfId="9234"/>
    <cellStyle name="Normalno 2 2 4 3 3 4 2 2" xfId="28586"/>
    <cellStyle name="Normalno 2 2 4 3 3 4 2 3" xfId="18910"/>
    <cellStyle name="Normalno 2 2 4 3 3 4 3" xfId="23748"/>
    <cellStyle name="Normalno 2 2 4 3 3 4 4" xfId="14072"/>
    <cellStyle name="Normalno 2 2 4 3 3 5" xfId="5605"/>
    <cellStyle name="Normalno 2 2 4 3 3 5 2" xfId="24957"/>
    <cellStyle name="Normalno 2 2 4 3 3 5 3" xfId="15281"/>
    <cellStyle name="Normalno 2 2 4 3 3 6" xfId="20119"/>
    <cellStyle name="Normalno 2 2 4 3 3 7" xfId="10443"/>
    <cellStyle name="Normalno 2 2 4 3 4" xfId="1373"/>
    <cellStyle name="Normalno 2 2 4 3 4 2" xfId="6211"/>
    <cellStyle name="Normalno 2 2 4 3 4 2 2" xfId="25563"/>
    <cellStyle name="Normalno 2 2 4 3 4 2 3" xfId="15887"/>
    <cellStyle name="Normalno 2 2 4 3 4 3" xfId="20725"/>
    <cellStyle name="Normalno 2 2 4 3 4 4" xfId="11049"/>
    <cellStyle name="Normalno 2 2 4 3 5" xfId="2583"/>
    <cellStyle name="Normalno 2 2 4 3 5 2" xfId="7421"/>
    <cellStyle name="Normalno 2 2 4 3 5 2 2" xfId="26773"/>
    <cellStyle name="Normalno 2 2 4 3 5 2 3" xfId="17097"/>
    <cellStyle name="Normalno 2 2 4 3 5 3" xfId="21935"/>
    <cellStyle name="Normalno 2 2 4 3 5 4" xfId="12259"/>
    <cellStyle name="Normalno 2 2 4 3 6" xfId="3793"/>
    <cellStyle name="Normalno 2 2 4 3 6 2" xfId="8631"/>
    <cellStyle name="Normalno 2 2 4 3 6 2 2" xfId="27983"/>
    <cellStyle name="Normalno 2 2 4 3 6 2 3" xfId="18307"/>
    <cellStyle name="Normalno 2 2 4 3 6 3" xfId="23145"/>
    <cellStyle name="Normalno 2 2 4 3 6 4" xfId="13469"/>
    <cellStyle name="Normalno 2 2 4 3 7" xfId="5001"/>
    <cellStyle name="Normalno 2 2 4 3 7 2" xfId="24353"/>
    <cellStyle name="Normalno 2 2 4 3 7 3" xfId="14677"/>
    <cellStyle name="Normalno 2 2 4 3 8" xfId="19515"/>
    <cellStyle name="Normalno 2 2 4 3 9" xfId="9839"/>
    <cellStyle name="Normalno 2 2 4 4" xfId="261"/>
    <cellStyle name="Normalno 2 2 4 4 2" xfId="565"/>
    <cellStyle name="Normalno 2 2 4 4 2 2" xfId="1169"/>
    <cellStyle name="Normalno 2 2 4 4 2 2 2" xfId="2379"/>
    <cellStyle name="Normalno 2 2 4 4 2 2 2 2" xfId="7217"/>
    <cellStyle name="Normalno 2 2 4 4 2 2 2 2 2" xfId="26569"/>
    <cellStyle name="Normalno 2 2 4 4 2 2 2 2 3" xfId="16893"/>
    <cellStyle name="Normalno 2 2 4 4 2 2 2 3" xfId="21731"/>
    <cellStyle name="Normalno 2 2 4 4 2 2 2 4" xfId="12055"/>
    <cellStyle name="Normalno 2 2 4 4 2 2 3" xfId="3589"/>
    <cellStyle name="Normalno 2 2 4 4 2 2 3 2" xfId="8427"/>
    <cellStyle name="Normalno 2 2 4 4 2 2 3 2 2" xfId="27779"/>
    <cellStyle name="Normalno 2 2 4 4 2 2 3 2 3" xfId="18103"/>
    <cellStyle name="Normalno 2 2 4 4 2 2 3 3" xfId="22941"/>
    <cellStyle name="Normalno 2 2 4 4 2 2 3 4" xfId="13265"/>
    <cellStyle name="Normalno 2 2 4 4 2 2 4" xfId="4798"/>
    <cellStyle name="Normalno 2 2 4 4 2 2 4 2" xfId="9636"/>
    <cellStyle name="Normalno 2 2 4 4 2 2 4 2 2" xfId="28988"/>
    <cellStyle name="Normalno 2 2 4 4 2 2 4 2 3" xfId="19312"/>
    <cellStyle name="Normalno 2 2 4 4 2 2 4 3" xfId="24150"/>
    <cellStyle name="Normalno 2 2 4 4 2 2 4 4" xfId="14474"/>
    <cellStyle name="Normalno 2 2 4 4 2 2 5" xfId="6007"/>
    <cellStyle name="Normalno 2 2 4 4 2 2 5 2" xfId="25359"/>
    <cellStyle name="Normalno 2 2 4 4 2 2 5 3" xfId="15683"/>
    <cellStyle name="Normalno 2 2 4 4 2 2 6" xfId="20521"/>
    <cellStyle name="Normalno 2 2 4 4 2 2 7" xfId="10845"/>
    <cellStyle name="Normalno 2 2 4 4 2 3" xfId="1775"/>
    <cellStyle name="Normalno 2 2 4 4 2 3 2" xfId="6613"/>
    <cellStyle name="Normalno 2 2 4 4 2 3 2 2" xfId="25965"/>
    <cellStyle name="Normalno 2 2 4 4 2 3 2 3" xfId="16289"/>
    <cellStyle name="Normalno 2 2 4 4 2 3 3" xfId="21127"/>
    <cellStyle name="Normalno 2 2 4 4 2 3 4" xfId="11451"/>
    <cellStyle name="Normalno 2 2 4 4 2 4" xfId="2985"/>
    <cellStyle name="Normalno 2 2 4 4 2 4 2" xfId="7823"/>
    <cellStyle name="Normalno 2 2 4 4 2 4 2 2" xfId="27175"/>
    <cellStyle name="Normalno 2 2 4 4 2 4 2 3" xfId="17499"/>
    <cellStyle name="Normalno 2 2 4 4 2 4 3" xfId="22337"/>
    <cellStyle name="Normalno 2 2 4 4 2 4 4" xfId="12661"/>
    <cellStyle name="Normalno 2 2 4 4 2 5" xfId="4194"/>
    <cellStyle name="Normalno 2 2 4 4 2 5 2" xfId="9032"/>
    <cellStyle name="Normalno 2 2 4 4 2 5 2 2" xfId="28384"/>
    <cellStyle name="Normalno 2 2 4 4 2 5 2 3" xfId="18708"/>
    <cellStyle name="Normalno 2 2 4 4 2 5 3" xfId="23546"/>
    <cellStyle name="Normalno 2 2 4 4 2 5 4" xfId="13870"/>
    <cellStyle name="Normalno 2 2 4 4 2 6" xfId="5403"/>
    <cellStyle name="Normalno 2 2 4 4 2 6 2" xfId="24755"/>
    <cellStyle name="Normalno 2 2 4 4 2 6 3" xfId="15079"/>
    <cellStyle name="Normalno 2 2 4 4 2 7" xfId="19917"/>
    <cellStyle name="Normalno 2 2 4 4 2 8" xfId="10241"/>
    <cellStyle name="Normalno 2 2 4 4 3" xfId="867"/>
    <cellStyle name="Normalno 2 2 4 4 3 2" xfId="2077"/>
    <cellStyle name="Normalno 2 2 4 4 3 2 2" xfId="6915"/>
    <cellStyle name="Normalno 2 2 4 4 3 2 2 2" xfId="26267"/>
    <cellStyle name="Normalno 2 2 4 4 3 2 2 3" xfId="16591"/>
    <cellStyle name="Normalno 2 2 4 4 3 2 3" xfId="21429"/>
    <cellStyle name="Normalno 2 2 4 4 3 2 4" xfId="11753"/>
    <cellStyle name="Normalno 2 2 4 4 3 3" xfId="3287"/>
    <cellStyle name="Normalno 2 2 4 4 3 3 2" xfId="8125"/>
    <cellStyle name="Normalno 2 2 4 4 3 3 2 2" xfId="27477"/>
    <cellStyle name="Normalno 2 2 4 4 3 3 2 3" xfId="17801"/>
    <cellStyle name="Normalno 2 2 4 4 3 3 3" xfId="22639"/>
    <cellStyle name="Normalno 2 2 4 4 3 3 4" xfId="12963"/>
    <cellStyle name="Normalno 2 2 4 4 3 4" xfId="4496"/>
    <cellStyle name="Normalno 2 2 4 4 3 4 2" xfId="9334"/>
    <cellStyle name="Normalno 2 2 4 4 3 4 2 2" xfId="28686"/>
    <cellStyle name="Normalno 2 2 4 4 3 4 2 3" xfId="19010"/>
    <cellStyle name="Normalno 2 2 4 4 3 4 3" xfId="23848"/>
    <cellStyle name="Normalno 2 2 4 4 3 4 4" xfId="14172"/>
    <cellStyle name="Normalno 2 2 4 4 3 5" xfId="5705"/>
    <cellStyle name="Normalno 2 2 4 4 3 5 2" xfId="25057"/>
    <cellStyle name="Normalno 2 2 4 4 3 5 3" xfId="15381"/>
    <cellStyle name="Normalno 2 2 4 4 3 6" xfId="20219"/>
    <cellStyle name="Normalno 2 2 4 4 3 7" xfId="10543"/>
    <cellStyle name="Normalno 2 2 4 4 4" xfId="1473"/>
    <cellStyle name="Normalno 2 2 4 4 4 2" xfId="6311"/>
    <cellStyle name="Normalno 2 2 4 4 4 2 2" xfId="25663"/>
    <cellStyle name="Normalno 2 2 4 4 4 2 3" xfId="15987"/>
    <cellStyle name="Normalno 2 2 4 4 4 3" xfId="20825"/>
    <cellStyle name="Normalno 2 2 4 4 4 4" xfId="11149"/>
    <cellStyle name="Normalno 2 2 4 4 5" xfId="2683"/>
    <cellStyle name="Normalno 2 2 4 4 5 2" xfId="7521"/>
    <cellStyle name="Normalno 2 2 4 4 5 2 2" xfId="26873"/>
    <cellStyle name="Normalno 2 2 4 4 5 2 3" xfId="17197"/>
    <cellStyle name="Normalno 2 2 4 4 5 3" xfId="22035"/>
    <cellStyle name="Normalno 2 2 4 4 5 4" xfId="12359"/>
    <cellStyle name="Normalno 2 2 4 4 6" xfId="3893"/>
    <cellStyle name="Normalno 2 2 4 4 6 2" xfId="8731"/>
    <cellStyle name="Normalno 2 2 4 4 6 2 2" xfId="28083"/>
    <cellStyle name="Normalno 2 2 4 4 6 2 3" xfId="18407"/>
    <cellStyle name="Normalno 2 2 4 4 6 3" xfId="23245"/>
    <cellStyle name="Normalno 2 2 4 4 6 4" xfId="13569"/>
    <cellStyle name="Normalno 2 2 4 4 7" xfId="5101"/>
    <cellStyle name="Normalno 2 2 4 4 7 2" xfId="24453"/>
    <cellStyle name="Normalno 2 2 4 4 7 3" xfId="14777"/>
    <cellStyle name="Normalno 2 2 4 4 8" xfId="19615"/>
    <cellStyle name="Normalno 2 2 4 4 9" xfId="9939"/>
    <cellStyle name="Normalno 2 2 4 5" xfId="314"/>
    <cellStyle name="Normalno 2 2 4 5 2" xfId="617"/>
    <cellStyle name="Normalno 2 2 4 5 2 2" xfId="1221"/>
    <cellStyle name="Normalno 2 2 4 5 2 2 2" xfId="2431"/>
    <cellStyle name="Normalno 2 2 4 5 2 2 2 2" xfId="7269"/>
    <cellStyle name="Normalno 2 2 4 5 2 2 2 2 2" xfId="26621"/>
    <cellStyle name="Normalno 2 2 4 5 2 2 2 2 3" xfId="16945"/>
    <cellStyle name="Normalno 2 2 4 5 2 2 2 3" xfId="21783"/>
    <cellStyle name="Normalno 2 2 4 5 2 2 2 4" xfId="12107"/>
    <cellStyle name="Normalno 2 2 4 5 2 2 3" xfId="3641"/>
    <cellStyle name="Normalno 2 2 4 5 2 2 3 2" xfId="8479"/>
    <cellStyle name="Normalno 2 2 4 5 2 2 3 2 2" xfId="27831"/>
    <cellStyle name="Normalno 2 2 4 5 2 2 3 2 3" xfId="18155"/>
    <cellStyle name="Normalno 2 2 4 5 2 2 3 3" xfId="22993"/>
    <cellStyle name="Normalno 2 2 4 5 2 2 3 4" xfId="13317"/>
    <cellStyle name="Normalno 2 2 4 5 2 2 4" xfId="4850"/>
    <cellStyle name="Normalno 2 2 4 5 2 2 4 2" xfId="9688"/>
    <cellStyle name="Normalno 2 2 4 5 2 2 4 2 2" xfId="29040"/>
    <cellStyle name="Normalno 2 2 4 5 2 2 4 2 3" xfId="19364"/>
    <cellStyle name="Normalno 2 2 4 5 2 2 4 3" xfId="24202"/>
    <cellStyle name="Normalno 2 2 4 5 2 2 4 4" xfId="14526"/>
    <cellStyle name="Normalno 2 2 4 5 2 2 5" xfId="6059"/>
    <cellStyle name="Normalno 2 2 4 5 2 2 5 2" xfId="25411"/>
    <cellStyle name="Normalno 2 2 4 5 2 2 5 3" xfId="15735"/>
    <cellStyle name="Normalno 2 2 4 5 2 2 6" xfId="20573"/>
    <cellStyle name="Normalno 2 2 4 5 2 2 7" xfId="10897"/>
    <cellStyle name="Normalno 2 2 4 5 2 3" xfId="1827"/>
    <cellStyle name="Normalno 2 2 4 5 2 3 2" xfId="6665"/>
    <cellStyle name="Normalno 2 2 4 5 2 3 2 2" xfId="26017"/>
    <cellStyle name="Normalno 2 2 4 5 2 3 2 3" xfId="16341"/>
    <cellStyle name="Normalno 2 2 4 5 2 3 3" xfId="21179"/>
    <cellStyle name="Normalno 2 2 4 5 2 3 4" xfId="11503"/>
    <cellStyle name="Normalno 2 2 4 5 2 4" xfId="3037"/>
    <cellStyle name="Normalno 2 2 4 5 2 4 2" xfId="7875"/>
    <cellStyle name="Normalno 2 2 4 5 2 4 2 2" xfId="27227"/>
    <cellStyle name="Normalno 2 2 4 5 2 4 2 3" xfId="17551"/>
    <cellStyle name="Normalno 2 2 4 5 2 4 3" xfId="22389"/>
    <cellStyle name="Normalno 2 2 4 5 2 4 4" xfId="12713"/>
    <cellStyle name="Normalno 2 2 4 5 2 5" xfId="4246"/>
    <cellStyle name="Normalno 2 2 4 5 2 5 2" xfId="9084"/>
    <cellStyle name="Normalno 2 2 4 5 2 5 2 2" xfId="28436"/>
    <cellStyle name="Normalno 2 2 4 5 2 5 2 3" xfId="18760"/>
    <cellStyle name="Normalno 2 2 4 5 2 5 3" xfId="23598"/>
    <cellStyle name="Normalno 2 2 4 5 2 5 4" xfId="13922"/>
    <cellStyle name="Normalno 2 2 4 5 2 6" xfId="5455"/>
    <cellStyle name="Normalno 2 2 4 5 2 6 2" xfId="24807"/>
    <cellStyle name="Normalno 2 2 4 5 2 6 3" xfId="15131"/>
    <cellStyle name="Normalno 2 2 4 5 2 7" xfId="19969"/>
    <cellStyle name="Normalno 2 2 4 5 2 8" xfId="10293"/>
    <cellStyle name="Normalno 2 2 4 5 3" xfId="919"/>
    <cellStyle name="Normalno 2 2 4 5 3 2" xfId="2129"/>
    <cellStyle name="Normalno 2 2 4 5 3 2 2" xfId="6967"/>
    <cellStyle name="Normalno 2 2 4 5 3 2 2 2" xfId="26319"/>
    <cellStyle name="Normalno 2 2 4 5 3 2 2 3" xfId="16643"/>
    <cellStyle name="Normalno 2 2 4 5 3 2 3" xfId="21481"/>
    <cellStyle name="Normalno 2 2 4 5 3 2 4" xfId="11805"/>
    <cellStyle name="Normalno 2 2 4 5 3 3" xfId="3339"/>
    <cellStyle name="Normalno 2 2 4 5 3 3 2" xfId="8177"/>
    <cellStyle name="Normalno 2 2 4 5 3 3 2 2" xfId="27529"/>
    <cellStyle name="Normalno 2 2 4 5 3 3 2 3" xfId="17853"/>
    <cellStyle name="Normalno 2 2 4 5 3 3 3" xfId="22691"/>
    <cellStyle name="Normalno 2 2 4 5 3 3 4" xfId="13015"/>
    <cellStyle name="Normalno 2 2 4 5 3 4" xfId="4548"/>
    <cellStyle name="Normalno 2 2 4 5 3 4 2" xfId="9386"/>
    <cellStyle name="Normalno 2 2 4 5 3 4 2 2" xfId="28738"/>
    <cellStyle name="Normalno 2 2 4 5 3 4 2 3" xfId="19062"/>
    <cellStyle name="Normalno 2 2 4 5 3 4 3" xfId="23900"/>
    <cellStyle name="Normalno 2 2 4 5 3 4 4" xfId="14224"/>
    <cellStyle name="Normalno 2 2 4 5 3 5" xfId="5757"/>
    <cellStyle name="Normalno 2 2 4 5 3 5 2" xfId="25109"/>
    <cellStyle name="Normalno 2 2 4 5 3 5 3" xfId="15433"/>
    <cellStyle name="Normalno 2 2 4 5 3 6" xfId="20271"/>
    <cellStyle name="Normalno 2 2 4 5 3 7" xfId="10595"/>
    <cellStyle name="Normalno 2 2 4 5 4" xfId="1525"/>
    <cellStyle name="Normalno 2 2 4 5 4 2" xfId="6363"/>
    <cellStyle name="Normalno 2 2 4 5 4 2 2" xfId="25715"/>
    <cellStyle name="Normalno 2 2 4 5 4 2 3" xfId="16039"/>
    <cellStyle name="Normalno 2 2 4 5 4 3" xfId="20877"/>
    <cellStyle name="Normalno 2 2 4 5 4 4" xfId="11201"/>
    <cellStyle name="Normalno 2 2 4 5 5" xfId="2735"/>
    <cellStyle name="Normalno 2 2 4 5 5 2" xfId="7573"/>
    <cellStyle name="Normalno 2 2 4 5 5 2 2" xfId="26925"/>
    <cellStyle name="Normalno 2 2 4 5 5 2 3" xfId="17249"/>
    <cellStyle name="Normalno 2 2 4 5 5 3" xfId="22087"/>
    <cellStyle name="Normalno 2 2 4 5 5 4" xfId="12411"/>
    <cellStyle name="Normalno 2 2 4 5 6" xfId="3944"/>
    <cellStyle name="Normalno 2 2 4 5 6 2" xfId="8782"/>
    <cellStyle name="Normalno 2 2 4 5 6 2 2" xfId="28134"/>
    <cellStyle name="Normalno 2 2 4 5 6 2 3" xfId="18458"/>
    <cellStyle name="Normalno 2 2 4 5 6 3" xfId="23296"/>
    <cellStyle name="Normalno 2 2 4 5 6 4" xfId="13620"/>
    <cellStyle name="Normalno 2 2 4 5 7" xfId="5153"/>
    <cellStyle name="Normalno 2 2 4 5 7 2" xfId="24505"/>
    <cellStyle name="Normalno 2 2 4 5 7 3" xfId="14829"/>
    <cellStyle name="Normalno 2 2 4 5 8" xfId="19667"/>
    <cellStyle name="Normalno 2 2 4 5 9" xfId="9991"/>
    <cellStyle name="Normalno 2 2 4 6" xfId="365"/>
    <cellStyle name="Normalno 2 2 4 6 2" xfId="969"/>
    <cellStyle name="Normalno 2 2 4 6 2 2" xfId="2179"/>
    <cellStyle name="Normalno 2 2 4 6 2 2 2" xfId="7017"/>
    <cellStyle name="Normalno 2 2 4 6 2 2 2 2" xfId="26369"/>
    <cellStyle name="Normalno 2 2 4 6 2 2 2 3" xfId="16693"/>
    <cellStyle name="Normalno 2 2 4 6 2 2 3" xfId="21531"/>
    <cellStyle name="Normalno 2 2 4 6 2 2 4" xfId="11855"/>
    <cellStyle name="Normalno 2 2 4 6 2 3" xfId="3389"/>
    <cellStyle name="Normalno 2 2 4 6 2 3 2" xfId="8227"/>
    <cellStyle name="Normalno 2 2 4 6 2 3 2 2" xfId="27579"/>
    <cellStyle name="Normalno 2 2 4 6 2 3 2 3" xfId="17903"/>
    <cellStyle name="Normalno 2 2 4 6 2 3 3" xfId="22741"/>
    <cellStyle name="Normalno 2 2 4 6 2 3 4" xfId="13065"/>
    <cellStyle name="Normalno 2 2 4 6 2 4" xfId="4598"/>
    <cellStyle name="Normalno 2 2 4 6 2 4 2" xfId="9436"/>
    <cellStyle name="Normalno 2 2 4 6 2 4 2 2" xfId="28788"/>
    <cellStyle name="Normalno 2 2 4 6 2 4 2 3" xfId="19112"/>
    <cellStyle name="Normalno 2 2 4 6 2 4 3" xfId="23950"/>
    <cellStyle name="Normalno 2 2 4 6 2 4 4" xfId="14274"/>
    <cellStyle name="Normalno 2 2 4 6 2 5" xfId="5807"/>
    <cellStyle name="Normalno 2 2 4 6 2 5 2" xfId="25159"/>
    <cellStyle name="Normalno 2 2 4 6 2 5 3" xfId="15483"/>
    <cellStyle name="Normalno 2 2 4 6 2 6" xfId="20321"/>
    <cellStyle name="Normalno 2 2 4 6 2 7" xfId="10645"/>
    <cellStyle name="Normalno 2 2 4 6 3" xfId="1575"/>
    <cellStyle name="Normalno 2 2 4 6 3 2" xfId="6413"/>
    <cellStyle name="Normalno 2 2 4 6 3 2 2" xfId="25765"/>
    <cellStyle name="Normalno 2 2 4 6 3 2 3" xfId="16089"/>
    <cellStyle name="Normalno 2 2 4 6 3 3" xfId="20927"/>
    <cellStyle name="Normalno 2 2 4 6 3 4" xfId="11251"/>
    <cellStyle name="Normalno 2 2 4 6 4" xfId="2785"/>
    <cellStyle name="Normalno 2 2 4 6 4 2" xfId="7623"/>
    <cellStyle name="Normalno 2 2 4 6 4 2 2" xfId="26975"/>
    <cellStyle name="Normalno 2 2 4 6 4 2 3" xfId="17299"/>
    <cellStyle name="Normalno 2 2 4 6 4 3" xfId="22137"/>
    <cellStyle name="Normalno 2 2 4 6 4 4" xfId="12461"/>
    <cellStyle name="Normalno 2 2 4 6 5" xfId="3994"/>
    <cellStyle name="Normalno 2 2 4 6 5 2" xfId="8832"/>
    <cellStyle name="Normalno 2 2 4 6 5 2 2" xfId="28184"/>
    <cellStyle name="Normalno 2 2 4 6 5 2 3" xfId="18508"/>
    <cellStyle name="Normalno 2 2 4 6 5 3" xfId="23346"/>
    <cellStyle name="Normalno 2 2 4 6 5 4" xfId="13670"/>
    <cellStyle name="Normalno 2 2 4 6 6" xfId="5203"/>
    <cellStyle name="Normalno 2 2 4 6 6 2" xfId="24555"/>
    <cellStyle name="Normalno 2 2 4 6 6 3" xfId="14879"/>
    <cellStyle name="Normalno 2 2 4 6 7" xfId="19717"/>
    <cellStyle name="Normalno 2 2 4 6 8" xfId="10041"/>
    <cellStyle name="Normalno 2 2 4 7" xfId="667"/>
    <cellStyle name="Normalno 2 2 4 7 2" xfId="1877"/>
    <cellStyle name="Normalno 2 2 4 7 2 2" xfId="6715"/>
    <cellStyle name="Normalno 2 2 4 7 2 2 2" xfId="26067"/>
    <cellStyle name="Normalno 2 2 4 7 2 2 3" xfId="16391"/>
    <cellStyle name="Normalno 2 2 4 7 2 3" xfId="21229"/>
    <cellStyle name="Normalno 2 2 4 7 2 4" xfId="11553"/>
    <cellStyle name="Normalno 2 2 4 7 3" xfId="3087"/>
    <cellStyle name="Normalno 2 2 4 7 3 2" xfId="7925"/>
    <cellStyle name="Normalno 2 2 4 7 3 2 2" xfId="27277"/>
    <cellStyle name="Normalno 2 2 4 7 3 2 3" xfId="17601"/>
    <cellStyle name="Normalno 2 2 4 7 3 3" xfId="22439"/>
    <cellStyle name="Normalno 2 2 4 7 3 4" xfId="12763"/>
    <cellStyle name="Normalno 2 2 4 7 4" xfId="4296"/>
    <cellStyle name="Normalno 2 2 4 7 4 2" xfId="9134"/>
    <cellStyle name="Normalno 2 2 4 7 4 2 2" xfId="28486"/>
    <cellStyle name="Normalno 2 2 4 7 4 2 3" xfId="18810"/>
    <cellStyle name="Normalno 2 2 4 7 4 3" xfId="23648"/>
    <cellStyle name="Normalno 2 2 4 7 4 4" xfId="13972"/>
    <cellStyle name="Normalno 2 2 4 7 5" xfId="5505"/>
    <cellStyle name="Normalno 2 2 4 7 5 2" xfId="24857"/>
    <cellStyle name="Normalno 2 2 4 7 5 3" xfId="15181"/>
    <cellStyle name="Normalno 2 2 4 7 6" xfId="20019"/>
    <cellStyle name="Normalno 2 2 4 7 7" xfId="10343"/>
    <cellStyle name="Normalno 2 2 4 8" xfId="1273"/>
    <cellStyle name="Normalno 2 2 4 8 2" xfId="6111"/>
    <cellStyle name="Normalno 2 2 4 8 2 2" xfId="25463"/>
    <cellStyle name="Normalno 2 2 4 8 2 3" xfId="15787"/>
    <cellStyle name="Normalno 2 2 4 8 3" xfId="20625"/>
    <cellStyle name="Normalno 2 2 4 8 4" xfId="10949"/>
    <cellStyle name="Normalno 2 2 4 9" xfId="2483"/>
    <cellStyle name="Normalno 2 2 4 9 2" xfId="7321"/>
    <cellStyle name="Normalno 2 2 4 9 2 2" xfId="26673"/>
    <cellStyle name="Normalno 2 2 4 9 2 3" xfId="16997"/>
    <cellStyle name="Normalno 2 2 4 9 3" xfId="21835"/>
    <cellStyle name="Normalno 2 2 4 9 4" xfId="12159"/>
    <cellStyle name="Normalno 2 2 5" xfId="61"/>
    <cellStyle name="Normalno 2 2 5 10" xfId="9768"/>
    <cellStyle name="Normalno 2 2 5 2" xfId="174"/>
    <cellStyle name="Normalno 2 2 5 2 2" xfId="494"/>
    <cellStyle name="Normalno 2 2 5 2 2 2" xfId="1098"/>
    <cellStyle name="Normalno 2 2 5 2 2 2 2" xfId="2308"/>
    <cellStyle name="Normalno 2 2 5 2 2 2 2 2" xfId="7146"/>
    <cellStyle name="Normalno 2 2 5 2 2 2 2 2 2" xfId="26498"/>
    <cellStyle name="Normalno 2 2 5 2 2 2 2 2 3" xfId="16822"/>
    <cellStyle name="Normalno 2 2 5 2 2 2 2 3" xfId="21660"/>
    <cellStyle name="Normalno 2 2 5 2 2 2 2 4" xfId="11984"/>
    <cellStyle name="Normalno 2 2 5 2 2 2 3" xfId="3518"/>
    <cellStyle name="Normalno 2 2 5 2 2 2 3 2" xfId="8356"/>
    <cellStyle name="Normalno 2 2 5 2 2 2 3 2 2" xfId="27708"/>
    <cellStyle name="Normalno 2 2 5 2 2 2 3 2 3" xfId="18032"/>
    <cellStyle name="Normalno 2 2 5 2 2 2 3 3" xfId="22870"/>
    <cellStyle name="Normalno 2 2 5 2 2 2 3 4" xfId="13194"/>
    <cellStyle name="Normalno 2 2 5 2 2 2 4" xfId="4727"/>
    <cellStyle name="Normalno 2 2 5 2 2 2 4 2" xfId="9565"/>
    <cellStyle name="Normalno 2 2 5 2 2 2 4 2 2" xfId="28917"/>
    <cellStyle name="Normalno 2 2 5 2 2 2 4 2 3" xfId="19241"/>
    <cellStyle name="Normalno 2 2 5 2 2 2 4 3" xfId="24079"/>
    <cellStyle name="Normalno 2 2 5 2 2 2 4 4" xfId="14403"/>
    <cellStyle name="Normalno 2 2 5 2 2 2 5" xfId="5936"/>
    <cellStyle name="Normalno 2 2 5 2 2 2 5 2" xfId="25288"/>
    <cellStyle name="Normalno 2 2 5 2 2 2 5 3" xfId="15612"/>
    <cellStyle name="Normalno 2 2 5 2 2 2 6" xfId="20450"/>
    <cellStyle name="Normalno 2 2 5 2 2 2 7" xfId="10774"/>
    <cellStyle name="Normalno 2 2 5 2 2 3" xfId="1704"/>
    <cellStyle name="Normalno 2 2 5 2 2 3 2" xfId="6542"/>
    <cellStyle name="Normalno 2 2 5 2 2 3 2 2" xfId="25894"/>
    <cellStyle name="Normalno 2 2 5 2 2 3 2 3" xfId="16218"/>
    <cellStyle name="Normalno 2 2 5 2 2 3 3" xfId="21056"/>
    <cellStyle name="Normalno 2 2 5 2 2 3 4" xfId="11380"/>
    <cellStyle name="Normalno 2 2 5 2 2 4" xfId="2914"/>
    <cellStyle name="Normalno 2 2 5 2 2 4 2" xfId="7752"/>
    <cellStyle name="Normalno 2 2 5 2 2 4 2 2" xfId="27104"/>
    <cellStyle name="Normalno 2 2 5 2 2 4 2 3" xfId="17428"/>
    <cellStyle name="Normalno 2 2 5 2 2 4 3" xfId="22266"/>
    <cellStyle name="Normalno 2 2 5 2 2 4 4" xfId="12590"/>
    <cellStyle name="Normalno 2 2 5 2 2 5" xfId="4123"/>
    <cellStyle name="Normalno 2 2 5 2 2 5 2" xfId="8961"/>
    <cellStyle name="Normalno 2 2 5 2 2 5 2 2" xfId="28313"/>
    <cellStyle name="Normalno 2 2 5 2 2 5 2 3" xfId="18637"/>
    <cellStyle name="Normalno 2 2 5 2 2 5 3" xfId="23475"/>
    <cellStyle name="Normalno 2 2 5 2 2 5 4" xfId="13799"/>
    <cellStyle name="Normalno 2 2 5 2 2 6" xfId="5332"/>
    <cellStyle name="Normalno 2 2 5 2 2 6 2" xfId="24684"/>
    <cellStyle name="Normalno 2 2 5 2 2 6 3" xfId="15008"/>
    <cellStyle name="Normalno 2 2 5 2 2 7" xfId="19846"/>
    <cellStyle name="Normalno 2 2 5 2 2 8" xfId="10170"/>
    <cellStyle name="Normalno 2 2 5 2 3" xfId="796"/>
    <cellStyle name="Normalno 2 2 5 2 3 2" xfId="2006"/>
    <cellStyle name="Normalno 2 2 5 2 3 2 2" xfId="6844"/>
    <cellStyle name="Normalno 2 2 5 2 3 2 2 2" xfId="26196"/>
    <cellStyle name="Normalno 2 2 5 2 3 2 2 3" xfId="16520"/>
    <cellStyle name="Normalno 2 2 5 2 3 2 3" xfId="21358"/>
    <cellStyle name="Normalno 2 2 5 2 3 2 4" xfId="11682"/>
    <cellStyle name="Normalno 2 2 5 2 3 3" xfId="3216"/>
    <cellStyle name="Normalno 2 2 5 2 3 3 2" xfId="8054"/>
    <cellStyle name="Normalno 2 2 5 2 3 3 2 2" xfId="27406"/>
    <cellStyle name="Normalno 2 2 5 2 3 3 2 3" xfId="17730"/>
    <cellStyle name="Normalno 2 2 5 2 3 3 3" xfId="22568"/>
    <cellStyle name="Normalno 2 2 5 2 3 3 4" xfId="12892"/>
    <cellStyle name="Normalno 2 2 5 2 3 4" xfId="4425"/>
    <cellStyle name="Normalno 2 2 5 2 3 4 2" xfId="9263"/>
    <cellStyle name="Normalno 2 2 5 2 3 4 2 2" xfId="28615"/>
    <cellStyle name="Normalno 2 2 5 2 3 4 2 3" xfId="18939"/>
    <cellStyle name="Normalno 2 2 5 2 3 4 3" xfId="23777"/>
    <cellStyle name="Normalno 2 2 5 2 3 4 4" xfId="14101"/>
    <cellStyle name="Normalno 2 2 5 2 3 5" xfId="5634"/>
    <cellStyle name="Normalno 2 2 5 2 3 5 2" xfId="24986"/>
    <cellStyle name="Normalno 2 2 5 2 3 5 3" xfId="15310"/>
    <cellStyle name="Normalno 2 2 5 2 3 6" xfId="20148"/>
    <cellStyle name="Normalno 2 2 5 2 3 7" xfId="10472"/>
    <cellStyle name="Normalno 2 2 5 2 4" xfId="1402"/>
    <cellStyle name="Normalno 2 2 5 2 4 2" xfId="6240"/>
    <cellStyle name="Normalno 2 2 5 2 4 2 2" xfId="25592"/>
    <cellStyle name="Normalno 2 2 5 2 4 2 3" xfId="15916"/>
    <cellStyle name="Normalno 2 2 5 2 4 3" xfId="20754"/>
    <cellStyle name="Normalno 2 2 5 2 4 4" xfId="11078"/>
    <cellStyle name="Normalno 2 2 5 2 5" xfId="2612"/>
    <cellStyle name="Normalno 2 2 5 2 5 2" xfId="7450"/>
    <cellStyle name="Normalno 2 2 5 2 5 2 2" xfId="26802"/>
    <cellStyle name="Normalno 2 2 5 2 5 2 3" xfId="17126"/>
    <cellStyle name="Normalno 2 2 5 2 5 3" xfId="21964"/>
    <cellStyle name="Normalno 2 2 5 2 5 4" xfId="12288"/>
    <cellStyle name="Normalno 2 2 5 2 6" xfId="3822"/>
    <cellStyle name="Normalno 2 2 5 2 6 2" xfId="8660"/>
    <cellStyle name="Normalno 2 2 5 2 6 2 2" xfId="28012"/>
    <cellStyle name="Normalno 2 2 5 2 6 2 3" xfId="18336"/>
    <cellStyle name="Normalno 2 2 5 2 6 3" xfId="23174"/>
    <cellStyle name="Normalno 2 2 5 2 6 4" xfId="13498"/>
    <cellStyle name="Normalno 2 2 5 2 7" xfId="5030"/>
    <cellStyle name="Normalno 2 2 5 2 7 2" xfId="24382"/>
    <cellStyle name="Normalno 2 2 5 2 7 3" xfId="14706"/>
    <cellStyle name="Normalno 2 2 5 2 8" xfId="19544"/>
    <cellStyle name="Normalno 2 2 5 2 9" xfId="9868"/>
    <cellStyle name="Normalno 2 2 5 3" xfId="394"/>
    <cellStyle name="Normalno 2 2 5 3 2" xfId="998"/>
    <cellStyle name="Normalno 2 2 5 3 2 2" xfId="2208"/>
    <cellStyle name="Normalno 2 2 5 3 2 2 2" xfId="7046"/>
    <cellStyle name="Normalno 2 2 5 3 2 2 2 2" xfId="26398"/>
    <cellStyle name="Normalno 2 2 5 3 2 2 2 3" xfId="16722"/>
    <cellStyle name="Normalno 2 2 5 3 2 2 3" xfId="21560"/>
    <cellStyle name="Normalno 2 2 5 3 2 2 4" xfId="11884"/>
    <cellStyle name="Normalno 2 2 5 3 2 3" xfId="3418"/>
    <cellStyle name="Normalno 2 2 5 3 2 3 2" xfId="8256"/>
    <cellStyle name="Normalno 2 2 5 3 2 3 2 2" xfId="27608"/>
    <cellStyle name="Normalno 2 2 5 3 2 3 2 3" xfId="17932"/>
    <cellStyle name="Normalno 2 2 5 3 2 3 3" xfId="22770"/>
    <cellStyle name="Normalno 2 2 5 3 2 3 4" xfId="13094"/>
    <cellStyle name="Normalno 2 2 5 3 2 4" xfId="4627"/>
    <cellStyle name="Normalno 2 2 5 3 2 4 2" xfId="9465"/>
    <cellStyle name="Normalno 2 2 5 3 2 4 2 2" xfId="28817"/>
    <cellStyle name="Normalno 2 2 5 3 2 4 2 3" xfId="19141"/>
    <cellStyle name="Normalno 2 2 5 3 2 4 3" xfId="23979"/>
    <cellStyle name="Normalno 2 2 5 3 2 4 4" xfId="14303"/>
    <cellStyle name="Normalno 2 2 5 3 2 5" xfId="5836"/>
    <cellStyle name="Normalno 2 2 5 3 2 5 2" xfId="25188"/>
    <cellStyle name="Normalno 2 2 5 3 2 5 3" xfId="15512"/>
    <cellStyle name="Normalno 2 2 5 3 2 6" xfId="20350"/>
    <cellStyle name="Normalno 2 2 5 3 2 7" xfId="10674"/>
    <cellStyle name="Normalno 2 2 5 3 3" xfId="1604"/>
    <cellStyle name="Normalno 2 2 5 3 3 2" xfId="6442"/>
    <cellStyle name="Normalno 2 2 5 3 3 2 2" xfId="25794"/>
    <cellStyle name="Normalno 2 2 5 3 3 2 3" xfId="16118"/>
    <cellStyle name="Normalno 2 2 5 3 3 3" xfId="20956"/>
    <cellStyle name="Normalno 2 2 5 3 3 4" xfId="11280"/>
    <cellStyle name="Normalno 2 2 5 3 4" xfId="2814"/>
    <cellStyle name="Normalno 2 2 5 3 4 2" xfId="7652"/>
    <cellStyle name="Normalno 2 2 5 3 4 2 2" xfId="27004"/>
    <cellStyle name="Normalno 2 2 5 3 4 2 3" xfId="17328"/>
    <cellStyle name="Normalno 2 2 5 3 4 3" xfId="22166"/>
    <cellStyle name="Normalno 2 2 5 3 4 4" xfId="12490"/>
    <cellStyle name="Normalno 2 2 5 3 5" xfId="4023"/>
    <cellStyle name="Normalno 2 2 5 3 5 2" xfId="8861"/>
    <cellStyle name="Normalno 2 2 5 3 5 2 2" xfId="28213"/>
    <cellStyle name="Normalno 2 2 5 3 5 2 3" xfId="18537"/>
    <cellStyle name="Normalno 2 2 5 3 5 3" xfId="23375"/>
    <cellStyle name="Normalno 2 2 5 3 5 4" xfId="13699"/>
    <cellStyle name="Normalno 2 2 5 3 6" xfId="5232"/>
    <cellStyle name="Normalno 2 2 5 3 6 2" xfId="24584"/>
    <cellStyle name="Normalno 2 2 5 3 6 3" xfId="14908"/>
    <cellStyle name="Normalno 2 2 5 3 7" xfId="19746"/>
    <cellStyle name="Normalno 2 2 5 3 8" xfId="10070"/>
    <cellStyle name="Normalno 2 2 5 4" xfId="696"/>
    <cellStyle name="Normalno 2 2 5 4 2" xfId="1906"/>
    <cellStyle name="Normalno 2 2 5 4 2 2" xfId="6744"/>
    <cellStyle name="Normalno 2 2 5 4 2 2 2" xfId="26096"/>
    <cellStyle name="Normalno 2 2 5 4 2 2 3" xfId="16420"/>
    <cellStyle name="Normalno 2 2 5 4 2 3" xfId="21258"/>
    <cellStyle name="Normalno 2 2 5 4 2 4" xfId="11582"/>
    <cellStyle name="Normalno 2 2 5 4 3" xfId="3116"/>
    <cellStyle name="Normalno 2 2 5 4 3 2" xfId="7954"/>
    <cellStyle name="Normalno 2 2 5 4 3 2 2" xfId="27306"/>
    <cellStyle name="Normalno 2 2 5 4 3 2 3" xfId="17630"/>
    <cellStyle name="Normalno 2 2 5 4 3 3" xfId="22468"/>
    <cellStyle name="Normalno 2 2 5 4 3 4" xfId="12792"/>
    <cellStyle name="Normalno 2 2 5 4 4" xfId="4325"/>
    <cellStyle name="Normalno 2 2 5 4 4 2" xfId="9163"/>
    <cellStyle name="Normalno 2 2 5 4 4 2 2" xfId="28515"/>
    <cellStyle name="Normalno 2 2 5 4 4 2 3" xfId="18839"/>
    <cellStyle name="Normalno 2 2 5 4 4 3" xfId="23677"/>
    <cellStyle name="Normalno 2 2 5 4 4 4" xfId="14001"/>
    <cellStyle name="Normalno 2 2 5 4 5" xfId="5534"/>
    <cellStyle name="Normalno 2 2 5 4 5 2" xfId="24886"/>
    <cellStyle name="Normalno 2 2 5 4 5 3" xfId="15210"/>
    <cellStyle name="Normalno 2 2 5 4 6" xfId="20048"/>
    <cellStyle name="Normalno 2 2 5 4 7" xfId="10372"/>
    <cellStyle name="Normalno 2 2 5 5" xfId="1302"/>
    <cellStyle name="Normalno 2 2 5 5 2" xfId="6140"/>
    <cellStyle name="Normalno 2 2 5 5 2 2" xfId="25492"/>
    <cellStyle name="Normalno 2 2 5 5 2 3" xfId="15816"/>
    <cellStyle name="Normalno 2 2 5 5 3" xfId="20654"/>
    <cellStyle name="Normalno 2 2 5 5 4" xfId="10978"/>
    <cellStyle name="Normalno 2 2 5 6" xfId="2512"/>
    <cellStyle name="Normalno 2 2 5 6 2" xfId="7350"/>
    <cellStyle name="Normalno 2 2 5 6 2 2" xfId="26702"/>
    <cellStyle name="Normalno 2 2 5 6 2 3" xfId="17026"/>
    <cellStyle name="Normalno 2 2 5 6 3" xfId="21864"/>
    <cellStyle name="Normalno 2 2 5 6 4" xfId="12188"/>
    <cellStyle name="Normalno 2 2 5 7" xfId="3722"/>
    <cellStyle name="Normalno 2 2 5 7 2" xfId="8560"/>
    <cellStyle name="Normalno 2 2 5 7 2 2" xfId="27912"/>
    <cellStyle name="Normalno 2 2 5 7 2 3" xfId="18236"/>
    <cellStyle name="Normalno 2 2 5 7 3" xfId="23074"/>
    <cellStyle name="Normalno 2 2 5 7 4" xfId="13398"/>
    <cellStyle name="Normalno 2 2 5 8" xfId="4930"/>
    <cellStyle name="Normalno 2 2 5 8 2" xfId="24282"/>
    <cellStyle name="Normalno 2 2 5 8 3" xfId="14606"/>
    <cellStyle name="Normalno 2 2 5 9" xfId="19444"/>
    <cellStyle name="Normalno 2 2 6" xfId="123"/>
    <cellStyle name="Normalno 2 2 6 2" xfId="444"/>
    <cellStyle name="Normalno 2 2 6 2 2" xfId="1048"/>
    <cellStyle name="Normalno 2 2 6 2 2 2" xfId="2258"/>
    <cellStyle name="Normalno 2 2 6 2 2 2 2" xfId="7096"/>
    <cellStyle name="Normalno 2 2 6 2 2 2 2 2" xfId="26448"/>
    <cellStyle name="Normalno 2 2 6 2 2 2 2 3" xfId="16772"/>
    <cellStyle name="Normalno 2 2 6 2 2 2 3" xfId="21610"/>
    <cellStyle name="Normalno 2 2 6 2 2 2 4" xfId="11934"/>
    <cellStyle name="Normalno 2 2 6 2 2 3" xfId="3468"/>
    <cellStyle name="Normalno 2 2 6 2 2 3 2" xfId="8306"/>
    <cellStyle name="Normalno 2 2 6 2 2 3 2 2" xfId="27658"/>
    <cellStyle name="Normalno 2 2 6 2 2 3 2 3" xfId="17982"/>
    <cellStyle name="Normalno 2 2 6 2 2 3 3" xfId="22820"/>
    <cellStyle name="Normalno 2 2 6 2 2 3 4" xfId="13144"/>
    <cellStyle name="Normalno 2 2 6 2 2 4" xfId="4677"/>
    <cellStyle name="Normalno 2 2 6 2 2 4 2" xfId="9515"/>
    <cellStyle name="Normalno 2 2 6 2 2 4 2 2" xfId="28867"/>
    <cellStyle name="Normalno 2 2 6 2 2 4 2 3" xfId="19191"/>
    <cellStyle name="Normalno 2 2 6 2 2 4 3" xfId="24029"/>
    <cellStyle name="Normalno 2 2 6 2 2 4 4" xfId="14353"/>
    <cellStyle name="Normalno 2 2 6 2 2 5" xfId="5886"/>
    <cellStyle name="Normalno 2 2 6 2 2 5 2" xfId="25238"/>
    <cellStyle name="Normalno 2 2 6 2 2 5 3" xfId="15562"/>
    <cellStyle name="Normalno 2 2 6 2 2 6" xfId="20400"/>
    <cellStyle name="Normalno 2 2 6 2 2 7" xfId="10724"/>
    <cellStyle name="Normalno 2 2 6 2 3" xfId="1654"/>
    <cellStyle name="Normalno 2 2 6 2 3 2" xfId="6492"/>
    <cellStyle name="Normalno 2 2 6 2 3 2 2" xfId="25844"/>
    <cellStyle name="Normalno 2 2 6 2 3 2 3" xfId="16168"/>
    <cellStyle name="Normalno 2 2 6 2 3 3" xfId="21006"/>
    <cellStyle name="Normalno 2 2 6 2 3 4" xfId="11330"/>
    <cellStyle name="Normalno 2 2 6 2 4" xfId="2864"/>
    <cellStyle name="Normalno 2 2 6 2 4 2" xfId="7702"/>
    <cellStyle name="Normalno 2 2 6 2 4 2 2" xfId="27054"/>
    <cellStyle name="Normalno 2 2 6 2 4 2 3" xfId="17378"/>
    <cellStyle name="Normalno 2 2 6 2 4 3" xfId="22216"/>
    <cellStyle name="Normalno 2 2 6 2 4 4" xfId="12540"/>
    <cellStyle name="Normalno 2 2 6 2 5" xfId="4073"/>
    <cellStyle name="Normalno 2 2 6 2 5 2" xfId="8911"/>
    <cellStyle name="Normalno 2 2 6 2 5 2 2" xfId="28263"/>
    <cellStyle name="Normalno 2 2 6 2 5 2 3" xfId="18587"/>
    <cellStyle name="Normalno 2 2 6 2 5 3" xfId="23425"/>
    <cellStyle name="Normalno 2 2 6 2 5 4" xfId="13749"/>
    <cellStyle name="Normalno 2 2 6 2 6" xfId="5282"/>
    <cellStyle name="Normalno 2 2 6 2 6 2" xfId="24634"/>
    <cellStyle name="Normalno 2 2 6 2 6 3" xfId="14958"/>
    <cellStyle name="Normalno 2 2 6 2 7" xfId="19796"/>
    <cellStyle name="Normalno 2 2 6 2 8" xfId="10120"/>
    <cellStyle name="Normalno 2 2 6 3" xfId="746"/>
    <cellStyle name="Normalno 2 2 6 3 2" xfId="1956"/>
    <cellStyle name="Normalno 2 2 6 3 2 2" xfId="6794"/>
    <cellStyle name="Normalno 2 2 6 3 2 2 2" xfId="26146"/>
    <cellStyle name="Normalno 2 2 6 3 2 2 3" xfId="16470"/>
    <cellStyle name="Normalno 2 2 6 3 2 3" xfId="21308"/>
    <cellStyle name="Normalno 2 2 6 3 2 4" xfId="11632"/>
    <cellStyle name="Normalno 2 2 6 3 3" xfId="3166"/>
    <cellStyle name="Normalno 2 2 6 3 3 2" xfId="8004"/>
    <cellStyle name="Normalno 2 2 6 3 3 2 2" xfId="27356"/>
    <cellStyle name="Normalno 2 2 6 3 3 2 3" xfId="17680"/>
    <cellStyle name="Normalno 2 2 6 3 3 3" xfId="22518"/>
    <cellStyle name="Normalno 2 2 6 3 3 4" xfId="12842"/>
    <cellStyle name="Normalno 2 2 6 3 4" xfId="4375"/>
    <cellStyle name="Normalno 2 2 6 3 4 2" xfId="9213"/>
    <cellStyle name="Normalno 2 2 6 3 4 2 2" xfId="28565"/>
    <cellStyle name="Normalno 2 2 6 3 4 2 3" xfId="18889"/>
    <cellStyle name="Normalno 2 2 6 3 4 3" xfId="23727"/>
    <cellStyle name="Normalno 2 2 6 3 4 4" xfId="14051"/>
    <cellStyle name="Normalno 2 2 6 3 5" xfId="5584"/>
    <cellStyle name="Normalno 2 2 6 3 5 2" xfId="24936"/>
    <cellStyle name="Normalno 2 2 6 3 5 3" xfId="15260"/>
    <cellStyle name="Normalno 2 2 6 3 6" xfId="20098"/>
    <cellStyle name="Normalno 2 2 6 3 7" xfId="10422"/>
    <cellStyle name="Normalno 2 2 6 4" xfId="1352"/>
    <cellStyle name="Normalno 2 2 6 4 2" xfId="6190"/>
    <cellStyle name="Normalno 2 2 6 4 2 2" xfId="25542"/>
    <cellStyle name="Normalno 2 2 6 4 2 3" xfId="15866"/>
    <cellStyle name="Normalno 2 2 6 4 3" xfId="20704"/>
    <cellStyle name="Normalno 2 2 6 4 4" xfId="11028"/>
    <cellStyle name="Normalno 2 2 6 5" xfId="2562"/>
    <cellStyle name="Normalno 2 2 6 5 2" xfId="7400"/>
    <cellStyle name="Normalno 2 2 6 5 2 2" xfId="26752"/>
    <cellStyle name="Normalno 2 2 6 5 2 3" xfId="17076"/>
    <cellStyle name="Normalno 2 2 6 5 3" xfId="21914"/>
    <cellStyle name="Normalno 2 2 6 5 4" xfId="12238"/>
    <cellStyle name="Normalno 2 2 6 6" xfId="3772"/>
    <cellStyle name="Normalno 2 2 6 6 2" xfId="8610"/>
    <cellStyle name="Normalno 2 2 6 6 2 2" xfId="27962"/>
    <cellStyle name="Normalno 2 2 6 6 2 3" xfId="18286"/>
    <cellStyle name="Normalno 2 2 6 6 3" xfId="23124"/>
    <cellStyle name="Normalno 2 2 6 6 4" xfId="13448"/>
    <cellStyle name="Normalno 2 2 6 7" xfId="4980"/>
    <cellStyle name="Normalno 2 2 6 7 2" xfId="24332"/>
    <cellStyle name="Normalno 2 2 6 7 3" xfId="14656"/>
    <cellStyle name="Normalno 2 2 6 8" xfId="19494"/>
    <cellStyle name="Normalno 2 2 6 9" xfId="9818"/>
    <cellStyle name="Normalno 2 2 7" xfId="240"/>
    <cellStyle name="Normalno 2 2 7 2" xfId="544"/>
    <cellStyle name="Normalno 2 2 7 2 2" xfId="1148"/>
    <cellStyle name="Normalno 2 2 7 2 2 2" xfId="2358"/>
    <cellStyle name="Normalno 2 2 7 2 2 2 2" xfId="7196"/>
    <cellStyle name="Normalno 2 2 7 2 2 2 2 2" xfId="26548"/>
    <cellStyle name="Normalno 2 2 7 2 2 2 2 3" xfId="16872"/>
    <cellStyle name="Normalno 2 2 7 2 2 2 3" xfId="21710"/>
    <cellStyle name="Normalno 2 2 7 2 2 2 4" xfId="12034"/>
    <cellStyle name="Normalno 2 2 7 2 2 3" xfId="3568"/>
    <cellStyle name="Normalno 2 2 7 2 2 3 2" xfId="8406"/>
    <cellStyle name="Normalno 2 2 7 2 2 3 2 2" xfId="27758"/>
    <cellStyle name="Normalno 2 2 7 2 2 3 2 3" xfId="18082"/>
    <cellStyle name="Normalno 2 2 7 2 2 3 3" xfId="22920"/>
    <cellStyle name="Normalno 2 2 7 2 2 3 4" xfId="13244"/>
    <cellStyle name="Normalno 2 2 7 2 2 4" xfId="4777"/>
    <cellStyle name="Normalno 2 2 7 2 2 4 2" xfId="9615"/>
    <cellStyle name="Normalno 2 2 7 2 2 4 2 2" xfId="28967"/>
    <cellStyle name="Normalno 2 2 7 2 2 4 2 3" xfId="19291"/>
    <cellStyle name="Normalno 2 2 7 2 2 4 3" xfId="24129"/>
    <cellStyle name="Normalno 2 2 7 2 2 4 4" xfId="14453"/>
    <cellStyle name="Normalno 2 2 7 2 2 5" xfId="5986"/>
    <cellStyle name="Normalno 2 2 7 2 2 5 2" xfId="25338"/>
    <cellStyle name="Normalno 2 2 7 2 2 5 3" xfId="15662"/>
    <cellStyle name="Normalno 2 2 7 2 2 6" xfId="20500"/>
    <cellStyle name="Normalno 2 2 7 2 2 7" xfId="10824"/>
    <cellStyle name="Normalno 2 2 7 2 3" xfId="1754"/>
    <cellStyle name="Normalno 2 2 7 2 3 2" xfId="6592"/>
    <cellStyle name="Normalno 2 2 7 2 3 2 2" xfId="25944"/>
    <cellStyle name="Normalno 2 2 7 2 3 2 3" xfId="16268"/>
    <cellStyle name="Normalno 2 2 7 2 3 3" xfId="21106"/>
    <cellStyle name="Normalno 2 2 7 2 3 4" xfId="11430"/>
    <cellStyle name="Normalno 2 2 7 2 4" xfId="2964"/>
    <cellStyle name="Normalno 2 2 7 2 4 2" xfId="7802"/>
    <cellStyle name="Normalno 2 2 7 2 4 2 2" xfId="27154"/>
    <cellStyle name="Normalno 2 2 7 2 4 2 3" xfId="17478"/>
    <cellStyle name="Normalno 2 2 7 2 4 3" xfId="22316"/>
    <cellStyle name="Normalno 2 2 7 2 4 4" xfId="12640"/>
    <cellStyle name="Normalno 2 2 7 2 5" xfId="4173"/>
    <cellStyle name="Normalno 2 2 7 2 5 2" xfId="9011"/>
    <cellStyle name="Normalno 2 2 7 2 5 2 2" xfId="28363"/>
    <cellStyle name="Normalno 2 2 7 2 5 2 3" xfId="18687"/>
    <cellStyle name="Normalno 2 2 7 2 5 3" xfId="23525"/>
    <cellStyle name="Normalno 2 2 7 2 5 4" xfId="13849"/>
    <cellStyle name="Normalno 2 2 7 2 6" xfId="5382"/>
    <cellStyle name="Normalno 2 2 7 2 6 2" xfId="24734"/>
    <cellStyle name="Normalno 2 2 7 2 6 3" xfId="15058"/>
    <cellStyle name="Normalno 2 2 7 2 7" xfId="19896"/>
    <cellStyle name="Normalno 2 2 7 2 8" xfId="10220"/>
    <cellStyle name="Normalno 2 2 7 3" xfId="846"/>
    <cellStyle name="Normalno 2 2 7 3 2" xfId="2056"/>
    <cellStyle name="Normalno 2 2 7 3 2 2" xfId="6894"/>
    <cellStyle name="Normalno 2 2 7 3 2 2 2" xfId="26246"/>
    <cellStyle name="Normalno 2 2 7 3 2 2 3" xfId="16570"/>
    <cellStyle name="Normalno 2 2 7 3 2 3" xfId="21408"/>
    <cellStyle name="Normalno 2 2 7 3 2 4" xfId="11732"/>
    <cellStyle name="Normalno 2 2 7 3 3" xfId="3266"/>
    <cellStyle name="Normalno 2 2 7 3 3 2" xfId="8104"/>
    <cellStyle name="Normalno 2 2 7 3 3 2 2" xfId="27456"/>
    <cellStyle name="Normalno 2 2 7 3 3 2 3" xfId="17780"/>
    <cellStyle name="Normalno 2 2 7 3 3 3" xfId="22618"/>
    <cellStyle name="Normalno 2 2 7 3 3 4" xfId="12942"/>
    <cellStyle name="Normalno 2 2 7 3 4" xfId="4475"/>
    <cellStyle name="Normalno 2 2 7 3 4 2" xfId="9313"/>
    <cellStyle name="Normalno 2 2 7 3 4 2 2" xfId="28665"/>
    <cellStyle name="Normalno 2 2 7 3 4 2 3" xfId="18989"/>
    <cellStyle name="Normalno 2 2 7 3 4 3" xfId="23827"/>
    <cellStyle name="Normalno 2 2 7 3 4 4" xfId="14151"/>
    <cellStyle name="Normalno 2 2 7 3 5" xfId="5684"/>
    <cellStyle name="Normalno 2 2 7 3 5 2" xfId="25036"/>
    <cellStyle name="Normalno 2 2 7 3 5 3" xfId="15360"/>
    <cellStyle name="Normalno 2 2 7 3 6" xfId="20198"/>
    <cellStyle name="Normalno 2 2 7 3 7" xfId="10522"/>
    <cellStyle name="Normalno 2 2 7 4" xfId="1452"/>
    <cellStyle name="Normalno 2 2 7 4 2" xfId="6290"/>
    <cellStyle name="Normalno 2 2 7 4 2 2" xfId="25642"/>
    <cellStyle name="Normalno 2 2 7 4 2 3" xfId="15966"/>
    <cellStyle name="Normalno 2 2 7 4 3" xfId="20804"/>
    <cellStyle name="Normalno 2 2 7 4 4" xfId="11128"/>
    <cellStyle name="Normalno 2 2 7 5" xfId="2662"/>
    <cellStyle name="Normalno 2 2 7 5 2" xfId="7500"/>
    <cellStyle name="Normalno 2 2 7 5 2 2" xfId="26852"/>
    <cellStyle name="Normalno 2 2 7 5 2 3" xfId="17176"/>
    <cellStyle name="Normalno 2 2 7 5 3" xfId="22014"/>
    <cellStyle name="Normalno 2 2 7 5 4" xfId="12338"/>
    <cellStyle name="Normalno 2 2 7 6" xfId="3872"/>
    <cellStyle name="Normalno 2 2 7 6 2" xfId="8710"/>
    <cellStyle name="Normalno 2 2 7 6 2 2" xfId="28062"/>
    <cellStyle name="Normalno 2 2 7 6 2 3" xfId="18386"/>
    <cellStyle name="Normalno 2 2 7 6 3" xfId="23224"/>
    <cellStyle name="Normalno 2 2 7 6 4" xfId="13548"/>
    <cellStyle name="Normalno 2 2 7 7" xfId="5080"/>
    <cellStyle name="Normalno 2 2 7 7 2" xfId="24432"/>
    <cellStyle name="Normalno 2 2 7 7 3" xfId="14756"/>
    <cellStyle name="Normalno 2 2 7 8" xfId="19594"/>
    <cellStyle name="Normalno 2 2 7 9" xfId="9918"/>
    <cellStyle name="Normalno 2 2 8" xfId="293"/>
    <cellStyle name="Normalno 2 2 8 2" xfId="596"/>
    <cellStyle name="Normalno 2 2 8 2 2" xfId="1200"/>
    <cellStyle name="Normalno 2 2 8 2 2 2" xfId="2410"/>
    <cellStyle name="Normalno 2 2 8 2 2 2 2" xfId="7248"/>
    <cellStyle name="Normalno 2 2 8 2 2 2 2 2" xfId="26600"/>
    <cellStyle name="Normalno 2 2 8 2 2 2 2 3" xfId="16924"/>
    <cellStyle name="Normalno 2 2 8 2 2 2 3" xfId="21762"/>
    <cellStyle name="Normalno 2 2 8 2 2 2 4" xfId="12086"/>
    <cellStyle name="Normalno 2 2 8 2 2 3" xfId="3620"/>
    <cellStyle name="Normalno 2 2 8 2 2 3 2" xfId="8458"/>
    <cellStyle name="Normalno 2 2 8 2 2 3 2 2" xfId="27810"/>
    <cellStyle name="Normalno 2 2 8 2 2 3 2 3" xfId="18134"/>
    <cellStyle name="Normalno 2 2 8 2 2 3 3" xfId="22972"/>
    <cellStyle name="Normalno 2 2 8 2 2 3 4" xfId="13296"/>
    <cellStyle name="Normalno 2 2 8 2 2 4" xfId="4829"/>
    <cellStyle name="Normalno 2 2 8 2 2 4 2" xfId="9667"/>
    <cellStyle name="Normalno 2 2 8 2 2 4 2 2" xfId="29019"/>
    <cellStyle name="Normalno 2 2 8 2 2 4 2 3" xfId="19343"/>
    <cellStyle name="Normalno 2 2 8 2 2 4 3" xfId="24181"/>
    <cellStyle name="Normalno 2 2 8 2 2 4 4" xfId="14505"/>
    <cellStyle name="Normalno 2 2 8 2 2 5" xfId="6038"/>
    <cellStyle name="Normalno 2 2 8 2 2 5 2" xfId="25390"/>
    <cellStyle name="Normalno 2 2 8 2 2 5 3" xfId="15714"/>
    <cellStyle name="Normalno 2 2 8 2 2 6" xfId="20552"/>
    <cellStyle name="Normalno 2 2 8 2 2 7" xfId="10876"/>
    <cellStyle name="Normalno 2 2 8 2 3" xfId="1806"/>
    <cellStyle name="Normalno 2 2 8 2 3 2" xfId="6644"/>
    <cellStyle name="Normalno 2 2 8 2 3 2 2" xfId="25996"/>
    <cellStyle name="Normalno 2 2 8 2 3 2 3" xfId="16320"/>
    <cellStyle name="Normalno 2 2 8 2 3 3" xfId="21158"/>
    <cellStyle name="Normalno 2 2 8 2 3 4" xfId="11482"/>
    <cellStyle name="Normalno 2 2 8 2 4" xfId="3016"/>
    <cellStyle name="Normalno 2 2 8 2 4 2" xfId="7854"/>
    <cellStyle name="Normalno 2 2 8 2 4 2 2" xfId="27206"/>
    <cellStyle name="Normalno 2 2 8 2 4 2 3" xfId="17530"/>
    <cellStyle name="Normalno 2 2 8 2 4 3" xfId="22368"/>
    <cellStyle name="Normalno 2 2 8 2 4 4" xfId="12692"/>
    <cellStyle name="Normalno 2 2 8 2 5" xfId="4225"/>
    <cellStyle name="Normalno 2 2 8 2 5 2" xfId="9063"/>
    <cellStyle name="Normalno 2 2 8 2 5 2 2" xfId="28415"/>
    <cellStyle name="Normalno 2 2 8 2 5 2 3" xfId="18739"/>
    <cellStyle name="Normalno 2 2 8 2 5 3" xfId="23577"/>
    <cellStyle name="Normalno 2 2 8 2 5 4" xfId="13901"/>
    <cellStyle name="Normalno 2 2 8 2 6" xfId="5434"/>
    <cellStyle name="Normalno 2 2 8 2 6 2" xfId="24786"/>
    <cellStyle name="Normalno 2 2 8 2 6 3" xfId="15110"/>
    <cellStyle name="Normalno 2 2 8 2 7" xfId="19948"/>
    <cellStyle name="Normalno 2 2 8 2 8" xfId="10272"/>
    <cellStyle name="Normalno 2 2 8 3" xfId="898"/>
    <cellStyle name="Normalno 2 2 8 3 2" xfId="2108"/>
    <cellStyle name="Normalno 2 2 8 3 2 2" xfId="6946"/>
    <cellStyle name="Normalno 2 2 8 3 2 2 2" xfId="26298"/>
    <cellStyle name="Normalno 2 2 8 3 2 2 3" xfId="16622"/>
    <cellStyle name="Normalno 2 2 8 3 2 3" xfId="21460"/>
    <cellStyle name="Normalno 2 2 8 3 2 4" xfId="11784"/>
    <cellStyle name="Normalno 2 2 8 3 3" xfId="3318"/>
    <cellStyle name="Normalno 2 2 8 3 3 2" xfId="8156"/>
    <cellStyle name="Normalno 2 2 8 3 3 2 2" xfId="27508"/>
    <cellStyle name="Normalno 2 2 8 3 3 2 3" xfId="17832"/>
    <cellStyle name="Normalno 2 2 8 3 3 3" xfId="22670"/>
    <cellStyle name="Normalno 2 2 8 3 3 4" xfId="12994"/>
    <cellStyle name="Normalno 2 2 8 3 4" xfId="4527"/>
    <cellStyle name="Normalno 2 2 8 3 4 2" xfId="9365"/>
    <cellStyle name="Normalno 2 2 8 3 4 2 2" xfId="28717"/>
    <cellStyle name="Normalno 2 2 8 3 4 2 3" xfId="19041"/>
    <cellStyle name="Normalno 2 2 8 3 4 3" xfId="23879"/>
    <cellStyle name="Normalno 2 2 8 3 4 4" xfId="14203"/>
    <cellStyle name="Normalno 2 2 8 3 5" xfId="5736"/>
    <cellStyle name="Normalno 2 2 8 3 5 2" xfId="25088"/>
    <cellStyle name="Normalno 2 2 8 3 5 3" xfId="15412"/>
    <cellStyle name="Normalno 2 2 8 3 6" xfId="20250"/>
    <cellStyle name="Normalno 2 2 8 3 7" xfId="10574"/>
    <cellStyle name="Normalno 2 2 8 4" xfId="1504"/>
    <cellStyle name="Normalno 2 2 8 4 2" xfId="6342"/>
    <cellStyle name="Normalno 2 2 8 4 2 2" xfId="25694"/>
    <cellStyle name="Normalno 2 2 8 4 2 3" xfId="16018"/>
    <cellStyle name="Normalno 2 2 8 4 3" xfId="20856"/>
    <cellStyle name="Normalno 2 2 8 4 4" xfId="11180"/>
    <cellStyle name="Normalno 2 2 8 5" xfId="2714"/>
    <cellStyle name="Normalno 2 2 8 5 2" xfId="7552"/>
    <cellStyle name="Normalno 2 2 8 5 2 2" xfId="26904"/>
    <cellStyle name="Normalno 2 2 8 5 2 3" xfId="17228"/>
    <cellStyle name="Normalno 2 2 8 5 3" xfId="22066"/>
    <cellStyle name="Normalno 2 2 8 5 4" xfId="12390"/>
    <cellStyle name="Normalno 2 2 8 6" xfId="3923"/>
    <cellStyle name="Normalno 2 2 8 6 2" xfId="8761"/>
    <cellStyle name="Normalno 2 2 8 6 2 2" xfId="28113"/>
    <cellStyle name="Normalno 2 2 8 6 2 3" xfId="18437"/>
    <cellStyle name="Normalno 2 2 8 6 3" xfId="23275"/>
    <cellStyle name="Normalno 2 2 8 6 4" xfId="13599"/>
    <cellStyle name="Normalno 2 2 8 7" xfId="5132"/>
    <cellStyle name="Normalno 2 2 8 7 2" xfId="24484"/>
    <cellStyle name="Normalno 2 2 8 7 3" xfId="14808"/>
    <cellStyle name="Normalno 2 2 8 8" xfId="19646"/>
    <cellStyle name="Normalno 2 2 8 9" xfId="9970"/>
    <cellStyle name="Normalno 2 2 9" xfId="344"/>
    <cellStyle name="Normalno 2 2 9 2" xfId="948"/>
    <cellStyle name="Normalno 2 2 9 2 2" xfId="2158"/>
    <cellStyle name="Normalno 2 2 9 2 2 2" xfId="6996"/>
    <cellStyle name="Normalno 2 2 9 2 2 2 2" xfId="26348"/>
    <cellStyle name="Normalno 2 2 9 2 2 2 3" xfId="16672"/>
    <cellStyle name="Normalno 2 2 9 2 2 3" xfId="21510"/>
    <cellStyle name="Normalno 2 2 9 2 2 4" xfId="11834"/>
    <cellStyle name="Normalno 2 2 9 2 3" xfId="3368"/>
    <cellStyle name="Normalno 2 2 9 2 3 2" xfId="8206"/>
    <cellStyle name="Normalno 2 2 9 2 3 2 2" xfId="27558"/>
    <cellStyle name="Normalno 2 2 9 2 3 2 3" xfId="17882"/>
    <cellStyle name="Normalno 2 2 9 2 3 3" xfId="22720"/>
    <cellStyle name="Normalno 2 2 9 2 3 4" xfId="13044"/>
    <cellStyle name="Normalno 2 2 9 2 4" xfId="4577"/>
    <cellStyle name="Normalno 2 2 9 2 4 2" xfId="9415"/>
    <cellStyle name="Normalno 2 2 9 2 4 2 2" xfId="28767"/>
    <cellStyle name="Normalno 2 2 9 2 4 2 3" xfId="19091"/>
    <cellStyle name="Normalno 2 2 9 2 4 3" xfId="23929"/>
    <cellStyle name="Normalno 2 2 9 2 4 4" xfId="14253"/>
    <cellStyle name="Normalno 2 2 9 2 5" xfId="5786"/>
    <cellStyle name="Normalno 2 2 9 2 5 2" xfId="25138"/>
    <cellStyle name="Normalno 2 2 9 2 5 3" xfId="15462"/>
    <cellStyle name="Normalno 2 2 9 2 6" xfId="20300"/>
    <cellStyle name="Normalno 2 2 9 2 7" xfId="10624"/>
    <cellStyle name="Normalno 2 2 9 3" xfId="1554"/>
    <cellStyle name="Normalno 2 2 9 3 2" xfId="6392"/>
    <cellStyle name="Normalno 2 2 9 3 2 2" xfId="25744"/>
    <cellStyle name="Normalno 2 2 9 3 2 3" xfId="16068"/>
    <cellStyle name="Normalno 2 2 9 3 3" xfId="20906"/>
    <cellStyle name="Normalno 2 2 9 3 4" xfId="11230"/>
    <cellStyle name="Normalno 2 2 9 4" xfId="2764"/>
    <cellStyle name="Normalno 2 2 9 4 2" xfId="7602"/>
    <cellStyle name="Normalno 2 2 9 4 2 2" xfId="26954"/>
    <cellStyle name="Normalno 2 2 9 4 2 3" xfId="17278"/>
    <cellStyle name="Normalno 2 2 9 4 3" xfId="22116"/>
    <cellStyle name="Normalno 2 2 9 4 4" xfId="12440"/>
    <cellStyle name="Normalno 2 2 9 5" xfId="3973"/>
    <cellStyle name="Normalno 2 2 9 5 2" xfId="8811"/>
    <cellStyle name="Normalno 2 2 9 5 2 2" xfId="28163"/>
    <cellStyle name="Normalno 2 2 9 5 2 3" xfId="18487"/>
    <cellStyle name="Normalno 2 2 9 5 3" xfId="23325"/>
    <cellStyle name="Normalno 2 2 9 5 4" xfId="13649"/>
    <cellStyle name="Normalno 2 2 9 6" xfId="5182"/>
    <cellStyle name="Normalno 2 2 9 6 2" xfId="24534"/>
    <cellStyle name="Normalno 2 2 9 6 3" xfId="14858"/>
    <cellStyle name="Normalno 2 2 9 7" xfId="19696"/>
    <cellStyle name="Normalno 2 2 9 8" xfId="10020"/>
    <cellStyle name="Normalno 2 3" xfId="8"/>
    <cellStyle name="Normalno 2 3 10" xfId="1254"/>
    <cellStyle name="Normalno 2 3 10 2" xfId="6092"/>
    <cellStyle name="Normalno 2 3 10 2 2" xfId="25444"/>
    <cellStyle name="Normalno 2 3 10 2 3" xfId="15768"/>
    <cellStyle name="Normalno 2 3 10 3" xfId="20606"/>
    <cellStyle name="Normalno 2 3 10 4" xfId="10930"/>
    <cellStyle name="Normalno 2 3 11" xfId="2464"/>
    <cellStyle name="Normalno 2 3 11 2" xfId="7302"/>
    <cellStyle name="Normalno 2 3 11 2 2" xfId="26654"/>
    <cellStyle name="Normalno 2 3 11 2 3" xfId="16978"/>
    <cellStyle name="Normalno 2 3 11 3" xfId="21816"/>
    <cellStyle name="Normalno 2 3 11 4" xfId="12140"/>
    <cellStyle name="Normalno 2 3 12" xfId="3676"/>
    <cellStyle name="Normalno 2 3 12 2" xfId="8514"/>
    <cellStyle name="Normalno 2 3 12 2 2" xfId="27866"/>
    <cellStyle name="Normalno 2 3 12 2 3" xfId="18190"/>
    <cellStyle name="Normalno 2 3 12 3" xfId="23028"/>
    <cellStyle name="Normalno 2 3 12 4" xfId="13352"/>
    <cellStyle name="Normalno 2 3 13" xfId="4882"/>
    <cellStyle name="Normalno 2 3 13 2" xfId="24234"/>
    <cellStyle name="Normalno 2 3 13 3" xfId="14558"/>
    <cellStyle name="Normalno 2 3 14" xfId="19396"/>
    <cellStyle name="Normalno 2 3 15" xfId="9720"/>
    <cellStyle name="Normalno 2 3 2" xfId="19"/>
    <cellStyle name="Normalno 2 3 2 10" xfId="2475"/>
    <cellStyle name="Normalno 2 3 2 10 2" xfId="7313"/>
    <cellStyle name="Normalno 2 3 2 10 2 2" xfId="26665"/>
    <cellStyle name="Normalno 2 3 2 10 2 3" xfId="16989"/>
    <cellStyle name="Normalno 2 3 2 10 3" xfId="21827"/>
    <cellStyle name="Normalno 2 3 2 10 4" xfId="12151"/>
    <cellStyle name="Normalno 2 3 2 11" xfId="3687"/>
    <cellStyle name="Normalno 2 3 2 11 2" xfId="8525"/>
    <cellStyle name="Normalno 2 3 2 11 2 2" xfId="27877"/>
    <cellStyle name="Normalno 2 3 2 11 2 3" xfId="18201"/>
    <cellStyle name="Normalno 2 3 2 11 3" xfId="23039"/>
    <cellStyle name="Normalno 2 3 2 11 4" xfId="13363"/>
    <cellStyle name="Normalno 2 3 2 12" xfId="4893"/>
    <cellStyle name="Normalno 2 3 2 12 2" xfId="24245"/>
    <cellStyle name="Normalno 2 3 2 12 3" xfId="14569"/>
    <cellStyle name="Normalno 2 3 2 13" xfId="19407"/>
    <cellStyle name="Normalno 2 3 2 14" xfId="9731"/>
    <cellStyle name="Normalno 2 3 2 2" xfId="43"/>
    <cellStyle name="Normalno 2 3 2 2 10" xfId="3708"/>
    <cellStyle name="Normalno 2 3 2 2 10 2" xfId="8546"/>
    <cellStyle name="Normalno 2 3 2 2 10 2 2" xfId="27898"/>
    <cellStyle name="Normalno 2 3 2 2 10 2 3" xfId="18222"/>
    <cellStyle name="Normalno 2 3 2 2 10 3" xfId="23060"/>
    <cellStyle name="Normalno 2 3 2 2 10 4" xfId="13384"/>
    <cellStyle name="Normalno 2 3 2 2 11" xfId="4914"/>
    <cellStyle name="Normalno 2 3 2 2 11 2" xfId="24266"/>
    <cellStyle name="Normalno 2 3 2 2 11 3" xfId="14590"/>
    <cellStyle name="Normalno 2 3 2 2 12" xfId="19428"/>
    <cellStyle name="Normalno 2 3 2 2 13" xfId="9752"/>
    <cellStyle name="Normalno 2 3 2 2 2" xfId="97"/>
    <cellStyle name="Normalno 2 3 2 2 2 10" xfId="9802"/>
    <cellStyle name="Normalno 2 3 2 2 2 2" xfId="208"/>
    <cellStyle name="Normalno 2 3 2 2 2 2 2" xfId="528"/>
    <cellStyle name="Normalno 2 3 2 2 2 2 2 2" xfId="1132"/>
    <cellStyle name="Normalno 2 3 2 2 2 2 2 2 2" xfId="2342"/>
    <cellStyle name="Normalno 2 3 2 2 2 2 2 2 2 2" xfId="7180"/>
    <cellStyle name="Normalno 2 3 2 2 2 2 2 2 2 2 2" xfId="26532"/>
    <cellStyle name="Normalno 2 3 2 2 2 2 2 2 2 2 3" xfId="16856"/>
    <cellStyle name="Normalno 2 3 2 2 2 2 2 2 2 3" xfId="21694"/>
    <cellStyle name="Normalno 2 3 2 2 2 2 2 2 2 4" xfId="12018"/>
    <cellStyle name="Normalno 2 3 2 2 2 2 2 2 3" xfId="3552"/>
    <cellStyle name="Normalno 2 3 2 2 2 2 2 2 3 2" xfId="8390"/>
    <cellStyle name="Normalno 2 3 2 2 2 2 2 2 3 2 2" xfId="27742"/>
    <cellStyle name="Normalno 2 3 2 2 2 2 2 2 3 2 3" xfId="18066"/>
    <cellStyle name="Normalno 2 3 2 2 2 2 2 2 3 3" xfId="22904"/>
    <cellStyle name="Normalno 2 3 2 2 2 2 2 2 3 4" xfId="13228"/>
    <cellStyle name="Normalno 2 3 2 2 2 2 2 2 4" xfId="4761"/>
    <cellStyle name="Normalno 2 3 2 2 2 2 2 2 4 2" xfId="9599"/>
    <cellStyle name="Normalno 2 3 2 2 2 2 2 2 4 2 2" xfId="28951"/>
    <cellStyle name="Normalno 2 3 2 2 2 2 2 2 4 2 3" xfId="19275"/>
    <cellStyle name="Normalno 2 3 2 2 2 2 2 2 4 3" xfId="24113"/>
    <cellStyle name="Normalno 2 3 2 2 2 2 2 2 4 4" xfId="14437"/>
    <cellStyle name="Normalno 2 3 2 2 2 2 2 2 5" xfId="5970"/>
    <cellStyle name="Normalno 2 3 2 2 2 2 2 2 5 2" xfId="25322"/>
    <cellStyle name="Normalno 2 3 2 2 2 2 2 2 5 3" xfId="15646"/>
    <cellStyle name="Normalno 2 3 2 2 2 2 2 2 6" xfId="20484"/>
    <cellStyle name="Normalno 2 3 2 2 2 2 2 2 7" xfId="10808"/>
    <cellStyle name="Normalno 2 3 2 2 2 2 2 3" xfId="1738"/>
    <cellStyle name="Normalno 2 3 2 2 2 2 2 3 2" xfId="6576"/>
    <cellStyle name="Normalno 2 3 2 2 2 2 2 3 2 2" xfId="25928"/>
    <cellStyle name="Normalno 2 3 2 2 2 2 2 3 2 3" xfId="16252"/>
    <cellStyle name="Normalno 2 3 2 2 2 2 2 3 3" xfId="21090"/>
    <cellStyle name="Normalno 2 3 2 2 2 2 2 3 4" xfId="11414"/>
    <cellStyle name="Normalno 2 3 2 2 2 2 2 4" xfId="2948"/>
    <cellStyle name="Normalno 2 3 2 2 2 2 2 4 2" xfId="7786"/>
    <cellStyle name="Normalno 2 3 2 2 2 2 2 4 2 2" xfId="27138"/>
    <cellStyle name="Normalno 2 3 2 2 2 2 2 4 2 3" xfId="17462"/>
    <cellStyle name="Normalno 2 3 2 2 2 2 2 4 3" xfId="22300"/>
    <cellStyle name="Normalno 2 3 2 2 2 2 2 4 4" xfId="12624"/>
    <cellStyle name="Normalno 2 3 2 2 2 2 2 5" xfId="4157"/>
    <cellStyle name="Normalno 2 3 2 2 2 2 2 5 2" xfId="8995"/>
    <cellStyle name="Normalno 2 3 2 2 2 2 2 5 2 2" xfId="28347"/>
    <cellStyle name="Normalno 2 3 2 2 2 2 2 5 2 3" xfId="18671"/>
    <cellStyle name="Normalno 2 3 2 2 2 2 2 5 3" xfId="23509"/>
    <cellStyle name="Normalno 2 3 2 2 2 2 2 5 4" xfId="13833"/>
    <cellStyle name="Normalno 2 3 2 2 2 2 2 6" xfId="5366"/>
    <cellStyle name="Normalno 2 3 2 2 2 2 2 6 2" xfId="24718"/>
    <cellStyle name="Normalno 2 3 2 2 2 2 2 6 3" xfId="15042"/>
    <cellStyle name="Normalno 2 3 2 2 2 2 2 7" xfId="19880"/>
    <cellStyle name="Normalno 2 3 2 2 2 2 2 8" xfId="10204"/>
    <cellStyle name="Normalno 2 3 2 2 2 2 3" xfId="830"/>
    <cellStyle name="Normalno 2 3 2 2 2 2 3 2" xfId="2040"/>
    <cellStyle name="Normalno 2 3 2 2 2 2 3 2 2" xfId="6878"/>
    <cellStyle name="Normalno 2 3 2 2 2 2 3 2 2 2" xfId="26230"/>
    <cellStyle name="Normalno 2 3 2 2 2 2 3 2 2 3" xfId="16554"/>
    <cellStyle name="Normalno 2 3 2 2 2 2 3 2 3" xfId="21392"/>
    <cellStyle name="Normalno 2 3 2 2 2 2 3 2 4" xfId="11716"/>
    <cellStyle name="Normalno 2 3 2 2 2 2 3 3" xfId="3250"/>
    <cellStyle name="Normalno 2 3 2 2 2 2 3 3 2" xfId="8088"/>
    <cellStyle name="Normalno 2 3 2 2 2 2 3 3 2 2" xfId="27440"/>
    <cellStyle name="Normalno 2 3 2 2 2 2 3 3 2 3" xfId="17764"/>
    <cellStyle name="Normalno 2 3 2 2 2 2 3 3 3" xfId="22602"/>
    <cellStyle name="Normalno 2 3 2 2 2 2 3 3 4" xfId="12926"/>
    <cellStyle name="Normalno 2 3 2 2 2 2 3 4" xfId="4459"/>
    <cellStyle name="Normalno 2 3 2 2 2 2 3 4 2" xfId="9297"/>
    <cellStyle name="Normalno 2 3 2 2 2 2 3 4 2 2" xfId="28649"/>
    <cellStyle name="Normalno 2 3 2 2 2 2 3 4 2 3" xfId="18973"/>
    <cellStyle name="Normalno 2 3 2 2 2 2 3 4 3" xfId="23811"/>
    <cellStyle name="Normalno 2 3 2 2 2 2 3 4 4" xfId="14135"/>
    <cellStyle name="Normalno 2 3 2 2 2 2 3 5" xfId="5668"/>
    <cellStyle name="Normalno 2 3 2 2 2 2 3 5 2" xfId="25020"/>
    <cellStyle name="Normalno 2 3 2 2 2 2 3 5 3" xfId="15344"/>
    <cellStyle name="Normalno 2 3 2 2 2 2 3 6" xfId="20182"/>
    <cellStyle name="Normalno 2 3 2 2 2 2 3 7" xfId="10506"/>
    <cellStyle name="Normalno 2 3 2 2 2 2 4" xfId="1436"/>
    <cellStyle name="Normalno 2 3 2 2 2 2 4 2" xfId="6274"/>
    <cellStyle name="Normalno 2 3 2 2 2 2 4 2 2" xfId="25626"/>
    <cellStyle name="Normalno 2 3 2 2 2 2 4 2 3" xfId="15950"/>
    <cellStyle name="Normalno 2 3 2 2 2 2 4 3" xfId="20788"/>
    <cellStyle name="Normalno 2 3 2 2 2 2 4 4" xfId="11112"/>
    <cellStyle name="Normalno 2 3 2 2 2 2 5" xfId="2646"/>
    <cellStyle name="Normalno 2 3 2 2 2 2 5 2" xfId="7484"/>
    <cellStyle name="Normalno 2 3 2 2 2 2 5 2 2" xfId="26836"/>
    <cellStyle name="Normalno 2 3 2 2 2 2 5 2 3" xfId="17160"/>
    <cellStyle name="Normalno 2 3 2 2 2 2 5 3" xfId="21998"/>
    <cellStyle name="Normalno 2 3 2 2 2 2 5 4" xfId="12322"/>
    <cellStyle name="Normalno 2 3 2 2 2 2 6" xfId="3856"/>
    <cellStyle name="Normalno 2 3 2 2 2 2 6 2" xfId="8694"/>
    <cellStyle name="Normalno 2 3 2 2 2 2 6 2 2" xfId="28046"/>
    <cellStyle name="Normalno 2 3 2 2 2 2 6 2 3" xfId="18370"/>
    <cellStyle name="Normalno 2 3 2 2 2 2 6 3" xfId="23208"/>
    <cellStyle name="Normalno 2 3 2 2 2 2 6 4" xfId="13532"/>
    <cellStyle name="Normalno 2 3 2 2 2 2 7" xfId="5064"/>
    <cellStyle name="Normalno 2 3 2 2 2 2 7 2" xfId="24416"/>
    <cellStyle name="Normalno 2 3 2 2 2 2 7 3" xfId="14740"/>
    <cellStyle name="Normalno 2 3 2 2 2 2 8" xfId="19578"/>
    <cellStyle name="Normalno 2 3 2 2 2 2 9" xfId="9902"/>
    <cellStyle name="Normalno 2 3 2 2 2 3" xfId="428"/>
    <cellStyle name="Normalno 2 3 2 2 2 3 2" xfId="1032"/>
    <cellStyle name="Normalno 2 3 2 2 2 3 2 2" xfId="2242"/>
    <cellStyle name="Normalno 2 3 2 2 2 3 2 2 2" xfId="7080"/>
    <cellStyle name="Normalno 2 3 2 2 2 3 2 2 2 2" xfId="26432"/>
    <cellStyle name="Normalno 2 3 2 2 2 3 2 2 2 3" xfId="16756"/>
    <cellStyle name="Normalno 2 3 2 2 2 3 2 2 3" xfId="21594"/>
    <cellStyle name="Normalno 2 3 2 2 2 3 2 2 4" xfId="11918"/>
    <cellStyle name="Normalno 2 3 2 2 2 3 2 3" xfId="3452"/>
    <cellStyle name="Normalno 2 3 2 2 2 3 2 3 2" xfId="8290"/>
    <cellStyle name="Normalno 2 3 2 2 2 3 2 3 2 2" xfId="27642"/>
    <cellStyle name="Normalno 2 3 2 2 2 3 2 3 2 3" xfId="17966"/>
    <cellStyle name="Normalno 2 3 2 2 2 3 2 3 3" xfId="22804"/>
    <cellStyle name="Normalno 2 3 2 2 2 3 2 3 4" xfId="13128"/>
    <cellStyle name="Normalno 2 3 2 2 2 3 2 4" xfId="4661"/>
    <cellStyle name="Normalno 2 3 2 2 2 3 2 4 2" xfId="9499"/>
    <cellStyle name="Normalno 2 3 2 2 2 3 2 4 2 2" xfId="28851"/>
    <cellStyle name="Normalno 2 3 2 2 2 3 2 4 2 3" xfId="19175"/>
    <cellStyle name="Normalno 2 3 2 2 2 3 2 4 3" xfId="24013"/>
    <cellStyle name="Normalno 2 3 2 2 2 3 2 4 4" xfId="14337"/>
    <cellStyle name="Normalno 2 3 2 2 2 3 2 5" xfId="5870"/>
    <cellStyle name="Normalno 2 3 2 2 2 3 2 5 2" xfId="25222"/>
    <cellStyle name="Normalno 2 3 2 2 2 3 2 5 3" xfId="15546"/>
    <cellStyle name="Normalno 2 3 2 2 2 3 2 6" xfId="20384"/>
    <cellStyle name="Normalno 2 3 2 2 2 3 2 7" xfId="10708"/>
    <cellStyle name="Normalno 2 3 2 2 2 3 3" xfId="1638"/>
    <cellStyle name="Normalno 2 3 2 2 2 3 3 2" xfId="6476"/>
    <cellStyle name="Normalno 2 3 2 2 2 3 3 2 2" xfId="25828"/>
    <cellStyle name="Normalno 2 3 2 2 2 3 3 2 3" xfId="16152"/>
    <cellStyle name="Normalno 2 3 2 2 2 3 3 3" xfId="20990"/>
    <cellStyle name="Normalno 2 3 2 2 2 3 3 4" xfId="11314"/>
    <cellStyle name="Normalno 2 3 2 2 2 3 4" xfId="2848"/>
    <cellStyle name="Normalno 2 3 2 2 2 3 4 2" xfId="7686"/>
    <cellStyle name="Normalno 2 3 2 2 2 3 4 2 2" xfId="27038"/>
    <cellStyle name="Normalno 2 3 2 2 2 3 4 2 3" xfId="17362"/>
    <cellStyle name="Normalno 2 3 2 2 2 3 4 3" xfId="22200"/>
    <cellStyle name="Normalno 2 3 2 2 2 3 4 4" xfId="12524"/>
    <cellStyle name="Normalno 2 3 2 2 2 3 5" xfId="4057"/>
    <cellStyle name="Normalno 2 3 2 2 2 3 5 2" xfId="8895"/>
    <cellStyle name="Normalno 2 3 2 2 2 3 5 2 2" xfId="28247"/>
    <cellStyle name="Normalno 2 3 2 2 2 3 5 2 3" xfId="18571"/>
    <cellStyle name="Normalno 2 3 2 2 2 3 5 3" xfId="23409"/>
    <cellStyle name="Normalno 2 3 2 2 2 3 5 4" xfId="13733"/>
    <cellStyle name="Normalno 2 3 2 2 2 3 6" xfId="5266"/>
    <cellStyle name="Normalno 2 3 2 2 2 3 6 2" xfId="24618"/>
    <cellStyle name="Normalno 2 3 2 2 2 3 6 3" xfId="14942"/>
    <cellStyle name="Normalno 2 3 2 2 2 3 7" xfId="19780"/>
    <cellStyle name="Normalno 2 3 2 2 2 3 8" xfId="10104"/>
    <cellStyle name="Normalno 2 3 2 2 2 4" xfId="730"/>
    <cellStyle name="Normalno 2 3 2 2 2 4 2" xfId="1940"/>
    <cellStyle name="Normalno 2 3 2 2 2 4 2 2" xfId="6778"/>
    <cellStyle name="Normalno 2 3 2 2 2 4 2 2 2" xfId="26130"/>
    <cellStyle name="Normalno 2 3 2 2 2 4 2 2 3" xfId="16454"/>
    <cellStyle name="Normalno 2 3 2 2 2 4 2 3" xfId="21292"/>
    <cellStyle name="Normalno 2 3 2 2 2 4 2 4" xfId="11616"/>
    <cellStyle name="Normalno 2 3 2 2 2 4 3" xfId="3150"/>
    <cellStyle name="Normalno 2 3 2 2 2 4 3 2" xfId="7988"/>
    <cellStyle name="Normalno 2 3 2 2 2 4 3 2 2" xfId="27340"/>
    <cellStyle name="Normalno 2 3 2 2 2 4 3 2 3" xfId="17664"/>
    <cellStyle name="Normalno 2 3 2 2 2 4 3 3" xfId="22502"/>
    <cellStyle name="Normalno 2 3 2 2 2 4 3 4" xfId="12826"/>
    <cellStyle name="Normalno 2 3 2 2 2 4 4" xfId="4359"/>
    <cellStyle name="Normalno 2 3 2 2 2 4 4 2" xfId="9197"/>
    <cellStyle name="Normalno 2 3 2 2 2 4 4 2 2" xfId="28549"/>
    <cellStyle name="Normalno 2 3 2 2 2 4 4 2 3" xfId="18873"/>
    <cellStyle name="Normalno 2 3 2 2 2 4 4 3" xfId="23711"/>
    <cellStyle name="Normalno 2 3 2 2 2 4 4 4" xfId="14035"/>
    <cellStyle name="Normalno 2 3 2 2 2 4 5" xfId="5568"/>
    <cellStyle name="Normalno 2 3 2 2 2 4 5 2" xfId="24920"/>
    <cellStyle name="Normalno 2 3 2 2 2 4 5 3" xfId="15244"/>
    <cellStyle name="Normalno 2 3 2 2 2 4 6" xfId="20082"/>
    <cellStyle name="Normalno 2 3 2 2 2 4 7" xfId="10406"/>
    <cellStyle name="Normalno 2 3 2 2 2 5" xfId="1336"/>
    <cellStyle name="Normalno 2 3 2 2 2 5 2" xfId="6174"/>
    <cellStyle name="Normalno 2 3 2 2 2 5 2 2" xfId="25526"/>
    <cellStyle name="Normalno 2 3 2 2 2 5 2 3" xfId="15850"/>
    <cellStyle name="Normalno 2 3 2 2 2 5 3" xfId="20688"/>
    <cellStyle name="Normalno 2 3 2 2 2 5 4" xfId="11012"/>
    <cellStyle name="Normalno 2 3 2 2 2 6" xfId="2546"/>
    <cellStyle name="Normalno 2 3 2 2 2 6 2" xfId="7384"/>
    <cellStyle name="Normalno 2 3 2 2 2 6 2 2" xfId="26736"/>
    <cellStyle name="Normalno 2 3 2 2 2 6 2 3" xfId="17060"/>
    <cellStyle name="Normalno 2 3 2 2 2 6 3" xfId="21898"/>
    <cellStyle name="Normalno 2 3 2 2 2 6 4" xfId="12222"/>
    <cellStyle name="Normalno 2 3 2 2 2 7" xfId="3756"/>
    <cellStyle name="Normalno 2 3 2 2 2 7 2" xfId="8594"/>
    <cellStyle name="Normalno 2 3 2 2 2 7 2 2" xfId="27946"/>
    <cellStyle name="Normalno 2 3 2 2 2 7 2 3" xfId="18270"/>
    <cellStyle name="Normalno 2 3 2 2 2 7 3" xfId="23108"/>
    <cellStyle name="Normalno 2 3 2 2 2 7 4" xfId="13432"/>
    <cellStyle name="Normalno 2 3 2 2 2 8" xfId="4964"/>
    <cellStyle name="Normalno 2 3 2 2 2 8 2" xfId="24316"/>
    <cellStyle name="Normalno 2 3 2 2 2 8 3" xfId="14640"/>
    <cellStyle name="Normalno 2 3 2 2 2 9" xfId="19478"/>
    <cellStyle name="Normalno 2 3 2 2 3" xfId="158"/>
    <cellStyle name="Normalno 2 3 2 2 3 2" xfId="478"/>
    <cellStyle name="Normalno 2 3 2 2 3 2 2" xfId="1082"/>
    <cellStyle name="Normalno 2 3 2 2 3 2 2 2" xfId="2292"/>
    <cellStyle name="Normalno 2 3 2 2 3 2 2 2 2" xfId="7130"/>
    <cellStyle name="Normalno 2 3 2 2 3 2 2 2 2 2" xfId="26482"/>
    <cellStyle name="Normalno 2 3 2 2 3 2 2 2 2 3" xfId="16806"/>
    <cellStyle name="Normalno 2 3 2 2 3 2 2 2 3" xfId="21644"/>
    <cellStyle name="Normalno 2 3 2 2 3 2 2 2 4" xfId="11968"/>
    <cellStyle name="Normalno 2 3 2 2 3 2 2 3" xfId="3502"/>
    <cellStyle name="Normalno 2 3 2 2 3 2 2 3 2" xfId="8340"/>
    <cellStyle name="Normalno 2 3 2 2 3 2 2 3 2 2" xfId="27692"/>
    <cellStyle name="Normalno 2 3 2 2 3 2 2 3 2 3" xfId="18016"/>
    <cellStyle name="Normalno 2 3 2 2 3 2 2 3 3" xfId="22854"/>
    <cellStyle name="Normalno 2 3 2 2 3 2 2 3 4" xfId="13178"/>
    <cellStyle name="Normalno 2 3 2 2 3 2 2 4" xfId="4711"/>
    <cellStyle name="Normalno 2 3 2 2 3 2 2 4 2" xfId="9549"/>
    <cellStyle name="Normalno 2 3 2 2 3 2 2 4 2 2" xfId="28901"/>
    <cellStyle name="Normalno 2 3 2 2 3 2 2 4 2 3" xfId="19225"/>
    <cellStyle name="Normalno 2 3 2 2 3 2 2 4 3" xfId="24063"/>
    <cellStyle name="Normalno 2 3 2 2 3 2 2 4 4" xfId="14387"/>
    <cellStyle name="Normalno 2 3 2 2 3 2 2 5" xfId="5920"/>
    <cellStyle name="Normalno 2 3 2 2 3 2 2 5 2" xfId="25272"/>
    <cellStyle name="Normalno 2 3 2 2 3 2 2 5 3" xfId="15596"/>
    <cellStyle name="Normalno 2 3 2 2 3 2 2 6" xfId="20434"/>
    <cellStyle name="Normalno 2 3 2 2 3 2 2 7" xfId="10758"/>
    <cellStyle name="Normalno 2 3 2 2 3 2 3" xfId="1688"/>
    <cellStyle name="Normalno 2 3 2 2 3 2 3 2" xfId="6526"/>
    <cellStyle name="Normalno 2 3 2 2 3 2 3 2 2" xfId="25878"/>
    <cellStyle name="Normalno 2 3 2 2 3 2 3 2 3" xfId="16202"/>
    <cellStyle name="Normalno 2 3 2 2 3 2 3 3" xfId="21040"/>
    <cellStyle name="Normalno 2 3 2 2 3 2 3 4" xfId="11364"/>
    <cellStyle name="Normalno 2 3 2 2 3 2 4" xfId="2898"/>
    <cellStyle name="Normalno 2 3 2 2 3 2 4 2" xfId="7736"/>
    <cellStyle name="Normalno 2 3 2 2 3 2 4 2 2" xfId="27088"/>
    <cellStyle name="Normalno 2 3 2 2 3 2 4 2 3" xfId="17412"/>
    <cellStyle name="Normalno 2 3 2 2 3 2 4 3" xfId="22250"/>
    <cellStyle name="Normalno 2 3 2 2 3 2 4 4" xfId="12574"/>
    <cellStyle name="Normalno 2 3 2 2 3 2 5" xfId="4107"/>
    <cellStyle name="Normalno 2 3 2 2 3 2 5 2" xfId="8945"/>
    <cellStyle name="Normalno 2 3 2 2 3 2 5 2 2" xfId="28297"/>
    <cellStyle name="Normalno 2 3 2 2 3 2 5 2 3" xfId="18621"/>
    <cellStyle name="Normalno 2 3 2 2 3 2 5 3" xfId="23459"/>
    <cellStyle name="Normalno 2 3 2 2 3 2 5 4" xfId="13783"/>
    <cellStyle name="Normalno 2 3 2 2 3 2 6" xfId="5316"/>
    <cellStyle name="Normalno 2 3 2 2 3 2 6 2" xfId="24668"/>
    <cellStyle name="Normalno 2 3 2 2 3 2 6 3" xfId="14992"/>
    <cellStyle name="Normalno 2 3 2 2 3 2 7" xfId="19830"/>
    <cellStyle name="Normalno 2 3 2 2 3 2 8" xfId="10154"/>
    <cellStyle name="Normalno 2 3 2 2 3 3" xfId="780"/>
    <cellStyle name="Normalno 2 3 2 2 3 3 2" xfId="1990"/>
    <cellStyle name="Normalno 2 3 2 2 3 3 2 2" xfId="6828"/>
    <cellStyle name="Normalno 2 3 2 2 3 3 2 2 2" xfId="26180"/>
    <cellStyle name="Normalno 2 3 2 2 3 3 2 2 3" xfId="16504"/>
    <cellStyle name="Normalno 2 3 2 2 3 3 2 3" xfId="21342"/>
    <cellStyle name="Normalno 2 3 2 2 3 3 2 4" xfId="11666"/>
    <cellStyle name="Normalno 2 3 2 2 3 3 3" xfId="3200"/>
    <cellStyle name="Normalno 2 3 2 2 3 3 3 2" xfId="8038"/>
    <cellStyle name="Normalno 2 3 2 2 3 3 3 2 2" xfId="27390"/>
    <cellStyle name="Normalno 2 3 2 2 3 3 3 2 3" xfId="17714"/>
    <cellStyle name="Normalno 2 3 2 2 3 3 3 3" xfId="22552"/>
    <cellStyle name="Normalno 2 3 2 2 3 3 3 4" xfId="12876"/>
    <cellStyle name="Normalno 2 3 2 2 3 3 4" xfId="4409"/>
    <cellStyle name="Normalno 2 3 2 2 3 3 4 2" xfId="9247"/>
    <cellStyle name="Normalno 2 3 2 2 3 3 4 2 2" xfId="28599"/>
    <cellStyle name="Normalno 2 3 2 2 3 3 4 2 3" xfId="18923"/>
    <cellStyle name="Normalno 2 3 2 2 3 3 4 3" xfId="23761"/>
    <cellStyle name="Normalno 2 3 2 2 3 3 4 4" xfId="14085"/>
    <cellStyle name="Normalno 2 3 2 2 3 3 5" xfId="5618"/>
    <cellStyle name="Normalno 2 3 2 2 3 3 5 2" xfId="24970"/>
    <cellStyle name="Normalno 2 3 2 2 3 3 5 3" xfId="15294"/>
    <cellStyle name="Normalno 2 3 2 2 3 3 6" xfId="20132"/>
    <cellStyle name="Normalno 2 3 2 2 3 3 7" xfId="10456"/>
    <cellStyle name="Normalno 2 3 2 2 3 4" xfId="1386"/>
    <cellStyle name="Normalno 2 3 2 2 3 4 2" xfId="6224"/>
    <cellStyle name="Normalno 2 3 2 2 3 4 2 2" xfId="25576"/>
    <cellStyle name="Normalno 2 3 2 2 3 4 2 3" xfId="15900"/>
    <cellStyle name="Normalno 2 3 2 2 3 4 3" xfId="20738"/>
    <cellStyle name="Normalno 2 3 2 2 3 4 4" xfId="11062"/>
    <cellStyle name="Normalno 2 3 2 2 3 5" xfId="2596"/>
    <cellStyle name="Normalno 2 3 2 2 3 5 2" xfId="7434"/>
    <cellStyle name="Normalno 2 3 2 2 3 5 2 2" xfId="26786"/>
    <cellStyle name="Normalno 2 3 2 2 3 5 2 3" xfId="17110"/>
    <cellStyle name="Normalno 2 3 2 2 3 5 3" xfId="21948"/>
    <cellStyle name="Normalno 2 3 2 2 3 5 4" xfId="12272"/>
    <cellStyle name="Normalno 2 3 2 2 3 6" xfId="3806"/>
    <cellStyle name="Normalno 2 3 2 2 3 6 2" xfId="8644"/>
    <cellStyle name="Normalno 2 3 2 2 3 6 2 2" xfId="27996"/>
    <cellStyle name="Normalno 2 3 2 2 3 6 2 3" xfId="18320"/>
    <cellStyle name="Normalno 2 3 2 2 3 6 3" xfId="23158"/>
    <cellStyle name="Normalno 2 3 2 2 3 6 4" xfId="13482"/>
    <cellStyle name="Normalno 2 3 2 2 3 7" xfId="5014"/>
    <cellStyle name="Normalno 2 3 2 2 3 7 2" xfId="24366"/>
    <cellStyle name="Normalno 2 3 2 2 3 7 3" xfId="14690"/>
    <cellStyle name="Normalno 2 3 2 2 3 8" xfId="19528"/>
    <cellStyle name="Normalno 2 3 2 2 3 9" xfId="9852"/>
    <cellStyle name="Normalno 2 3 2 2 4" xfId="274"/>
    <cellStyle name="Normalno 2 3 2 2 4 2" xfId="578"/>
    <cellStyle name="Normalno 2 3 2 2 4 2 2" xfId="1182"/>
    <cellStyle name="Normalno 2 3 2 2 4 2 2 2" xfId="2392"/>
    <cellStyle name="Normalno 2 3 2 2 4 2 2 2 2" xfId="7230"/>
    <cellStyle name="Normalno 2 3 2 2 4 2 2 2 2 2" xfId="26582"/>
    <cellStyle name="Normalno 2 3 2 2 4 2 2 2 2 3" xfId="16906"/>
    <cellStyle name="Normalno 2 3 2 2 4 2 2 2 3" xfId="21744"/>
    <cellStyle name="Normalno 2 3 2 2 4 2 2 2 4" xfId="12068"/>
    <cellStyle name="Normalno 2 3 2 2 4 2 2 3" xfId="3602"/>
    <cellStyle name="Normalno 2 3 2 2 4 2 2 3 2" xfId="8440"/>
    <cellStyle name="Normalno 2 3 2 2 4 2 2 3 2 2" xfId="27792"/>
    <cellStyle name="Normalno 2 3 2 2 4 2 2 3 2 3" xfId="18116"/>
    <cellStyle name="Normalno 2 3 2 2 4 2 2 3 3" xfId="22954"/>
    <cellStyle name="Normalno 2 3 2 2 4 2 2 3 4" xfId="13278"/>
    <cellStyle name="Normalno 2 3 2 2 4 2 2 4" xfId="4811"/>
    <cellStyle name="Normalno 2 3 2 2 4 2 2 4 2" xfId="9649"/>
    <cellStyle name="Normalno 2 3 2 2 4 2 2 4 2 2" xfId="29001"/>
    <cellStyle name="Normalno 2 3 2 2 4 2 2 4 2 3" xfId="19325"/>
    <cellStyle name="Normalno 2 3 2 2 4 2 2 4 3" xfId="24163"/>
    <cellStyle name="Normalno 2 3 2 2 4 2 2 4 4" xfId="14487"/>
    <cellStyle name="Normalno 2 3 2 2 4 2 2 5" xfId="6020"/>
    <cellStyle name="Normalno 2 3 2 2 4 2 2 5 2" xfId="25372"/>
    <cellStyle name="Normalno 2 3 2 2 4 2 2 5 3" xfId="15696"/>
    <cellStyle name="Normalno 2 3 2 2 4 2 2 6" xfId="20534"/>
    <cellStyle name="Normalno 2 3 2 2 4 2 2 7" xfId="10858"/>
    <cellStyle name="Normalno 2 3 2 2 4 2 3" xfId="1788"/>
    <cellStyle name="Normalno 2 3 2 2 4 2 3 2" xfId="6626"/>
    <cellStyle name="Normalno 2 3 2 2 4 2 3 2 2" xfId="25978"/>
    <cellStyle name="Normalno 2 3 2 2 4 2 3 2 3" xfId="16302"/>
    <cellStyle name="Normalno 2 3 2 2 4 2 3 3" xfId="21140"/>
    <cellStyle name="Normalno 2 3 2 2 4 2 3 4" xfId="11464"/>
    <cellStyle name="Normalno 2 3 2 2 4 2 4" xfId="2998"/>
    <cellStyle name="Normalno 2 3 2 2 4 2 4 2" xfId="7836"/>
    <cellStyle name="Normalno 2 3 2 2 4 2 4 2 2" xfId="27188"/>
    <cellStyle name="Normalno 2 3 2 2 4 2 4 2 3" xfId="17512"/>
    <cellStyle name="Normalno 2 3 2 2 4 2 4 3" xfId="22350"/>
    <cellStyle name="Normalno 2 3 2 2 4 2 4 4" xfId="12674"/>
    <cellStyle name="Normalno 2 3 2 2 4 2 5" xfId="4207"/>
    <cellStyle name="Normalno 2 3 2 2 4 2 5 2" xfId="9045"/>
    <cellStyle name="Normalno 2 3 2 2 4 2 5 2 2" xfId="28397"/>
    <cellStyle name="Normalno 2 3 2 2 4 2 5 2 3" xfId="18721"/>
    <cellStyle name="Normalno 2 3 2 2 4 2 5 3" xfId="23559"/>
    <cellStyle name="Normalno 2 3 2 2 4 2 5 4" xfId="13883"/>
    <cellStyle name="Normalno 2 3 2 2 4 2 6" xfId="5416"/>
    <cellStyle name="Normalno 2 3 2 2 4 2 6 2" xfId="24768"/>
    <cellStyle name="Normalno 2 3 2 2 4 2 6 3" xfId="15092"/>
    <cellStyle name="Normalno 2 3 2 2 4 2 7" xfId="19930"/>
    <cellStyle name="Normalno 2 3 2 2 4 2 8" xfId="10254"/>
    <cellStyle name="Normalno 2 3 2 2 4 3" xfId="880"/>
    <cellStyle name="Normalno 2 3 2 2 4 3 2" xfId="2090"/>
    <cellStyle name="Normalno 2 3 2 2 4 3 2 2" xfId="6928"/>
    <cellStyle name="Normalno 2 3 2 2 4 3 2 2 2" xfId="26280"/>
    <cellStyle name="Normalno 2 3 2 2 4 3 2 2 3" xfId="16604"/>
    <cellStyle name="Normalno 2 3 2 2 4 3 2 3" xfId="21442"/>
    <cellStyle name="Normalno 2 3 2 2 4 3 2 4" xfId="11766"/>
    <cellStyle name="Normalno 2 3 2 2 4 3 3" xfId="3300"/>
    <cellStyle name="Normalno 2 3 2 2 4 3 3 2" xfId="8138"/>
    <cellStyle name="Normalno 2 3 2 2 4 3 3 2 2" xfId="27490"/>
    <cellStyle name="Normalno 2 3 2 2 4 3 3 2 3" xfId="17814"/>
    <cellStyle name="Normalno 2 3 2 2 4 3 3 3" xfId="22652"/>
    <cellStyle name="Normalno 2 3 2 2 4 3 3 4" xfId="12976"/>
    <cellStyle name="Normalno 2 3 2 2 4 3 4" xfId="4509"/>
    <cellStyle name="Normalno 2 3 2 2 4 3 4 2" xfId="9347"/>
    <cellStyle name="Normalno 2 3 2 2 4 3 4 2 2" xfId="28699"/>
    <cellStyle name="Normalno 2 3 2 2 4 3 4 2 3" xfId="19023"/>
    <cellStyle name="Normalno 2 3 2 2 4 3 4 3" xfId="23861"/>
    <cellStyle name="Normalno 2 3 2 2 4 3 4 4" xfId="14185"/>
    <cellStyle name="Normalno 2 3 2 2 4 3 5" xfId="5718"/>
    <cellStyle name="Normalno 2 3 2 2 4 3 5 2" xfId="25070"/>
    <cellStyle name="Normalno 2 3 2 2 4 3 5 3" xfId="15394"/>
    <cellStyle name="Normalno 2 3 2 2 4 3 6" xfId="20232"/>
    <cellStyle name="Normalno 2 3 2 2 4 3 7" xfId="10556"/>
    <cellStyle name="Normalno 2 3 2 2 4 4" xfId="1486"/>
    <cellStyle name="Normalno 2 3 2 2 4 4 2" xfId="6324"/>
    <cellStyle name="Normalno 2 3 2 2 4 4 2 2" xfId="25676"/>
    <cellStyle name="Normalno 2 3 2 2 4 4 2 3" xfId="16000"/>
    <cellStyle name="Normalno 2 3 2 2 4 4 3" xfId="20838"/>
    <cellStyle name="Normalno 2 3 2 2 4 4 4" xfId="11162"/>
    <cellStyle name="Normalno 2 3 2 2 4 5" xfId="2696"/>
    <cellStyle name="Normalno 2 3 2 2 4 5 2" xfId="7534"/>
    <cellStyle name="Normalno 2 3 2 2 4 5 2 2" xfId="26886"/>
    <cellStyle name="Normalno 2 3 2 2 4 5 2 3" xfId="17210"/>
    <cellStyle name="Normalno 2 3 2 2 4 5 3" xfId="22048"/>
    <cellStyle name="Normalno 2 3 2 2 4 5 4" xfId="12372"/>
    <cellStyle name="Normalno 2 3 2 2 4 6" xfId="3906"/>
    <cellStyle name="Normalno 2 3 2 2 4 6 2" xfId="8744"/>
    <cellStyle name="Normalno 2 3 2 2 4 6 2 2" xfId="28096"/>
    <cellStyle name="Normalno 2 3 2 2 4 6 2 3" xfId="18420"/>
    <cellStyle name="Normalno 2 3 2 2 4 6 3" xfId="23258"/>
    <cellStyle name="Normalno 2 3 2 2 4 6 4" xfId="13582"/>
    <cellStyle name="Normalno 2 3 2 2 4 7" xfId="5114"/>
    <cellStyle name="Normalno 2 3 2 2 4 7 2" xfId="24466"/>
    <cellStyle name="Normalno 2 3 2 2 4 7 3" xfId="14790"/>
    <cellStyle name="Normalno 2 3 2 2 4 8" xfId="19628"/>
    <cellStyle name="Normalno 2 3 2 2 4 9" xfId="9952"/>
    <cellStyle name="Normalno 2 3 2 2 5" xfId="327"/>
    <cellStyle name="Normalno 2 3 2 2 5 2" xfId="630"/>
    <cellStyle name="Normalno 2 3 2 2 5 2 2" xfId="1234"/>
    <cellStyle name="Normalno 2 3 2 2 5 2 2 2" xfId="2444"/>
    <cellStyle name="Normalno 2 3 2 2 5 2 2 2 2" xfId="7282"/>
    <cellStyle name="Normalno 2 3 2 2 5 2 2 2 2 2" xfId="26634"/>
    <cellStyle name="Normalno 2 3 2 2 5 2 2 2 2 3" xfId="16958"/>
    <cellStyle name="Normalno 2 3 2 2 5 2 2 2 3" xfId="21796"/>
    <cellStyle name="Normalno 2 3 2 2 5 2 2 2 4" xfId="12120"/>
    <cellStyle name="Normalno 2 3 2 2 5 2 2 3" xfId="3654"/>
    <cellStyle name="Normalno 2 3 2 2 5 2 2 3 2" xfId="8492"/>
    <cellStyle name="Normalno 2 3 2 2 5 2 2 3 2 2" xfId="27844"/>
    <cellStyle name="Normalno 2 3 2 2 5 2 2 3 2 3" xfId="18168"/>
    <cellStyle name="Normalno 2 3 2 2 5 2 2 3 3" xfId="23006"/>
    <cellStyle name="Normalno 2 3 2 2 5 2 2 3 4" xfId="13330"/>
    <cellStyle name="Normalno 2 3 2 2 5 2 2 4" xfId="4863"/>
    <cellStyle name="Normalno 2 3 2 2 5 2 2 4 2" xfId="9701"/>
    <cellStyle name="Normalno 2 3 2 2 5 2 2 4 2 2" xfId="29053"/>
    <cellStyle name="Normalno 2 3 2 2 5 2 2 4 2 3" xfId="19377"/>
    <cellStyle name="Normalno 2 3 2 2 5 2 2 4 3" xfId="24215"/>
    <cellStyle name="Normalno 2 3 2 2 5 2 2 4 4" xfId="14539"/>
    <cellStyle name="Normalno 2 3 2 2 5 2 2 5" xfId="6072"/>
    <cellStyle name="Normalno 2 3 2 2 5 2 2 5 2" xfId="25424"/>
    <cellStyle name="Normalno 2 3 2 2 5 2 2 5 3" xfId="15748"/>
    <cellStyle name="Normalno 2 3 2 2 5 2 2 6" xfId="20586"/>
    <cellStyle name="Normalno 2 3 2 2 5 2 2 7" xfId="10910"/>
    <cellStyle name="Normalno 2 3 2 2 5 2 3" xfId="1840"/>
    <cellStyle name="Normalno 2 3 2 2 5 2 3 2" xfId="6678"/>
    <cellStyle name="Normalno 2 3 2 2 5 2 3 2 2" xfId="26030"/>
    <cellStyle name="Normalno 2 3 2 2 5 2 3 2 3" xfId="16354"/>
    <cellStyle name="Normalno 2 3 2 2 5 2 3 3" xfId="21192"/>
    <cellStyle name="Normalno 2 3 2 2 5 2 3 4" xfId="11516"/>
    <cellStyle name="Normalno 2 3 2 2 5 2 4" xfId="3050"/>
    <cellStyle name="Normalno 2 3 2 2 5 2 4 2" xfId="7888"/>
    <cellStyle name="Normalno 2 3 2 2 5 2 4 2 2" xfId="27240"/>
    <cellStyle name="Normalno 2 3 2 2 5 2 4 2 3" xfId="17564"/>
    <cellStyle name="Normalno 2 3 2 2 5 2 4 3" xfId="22402"/>
    <cellStyle name="Normalno 2 3 2 2 5 2 4 4" xfId="12726"/>
    <cellStyle name="Normalno 2 3 2 2 5 2 5" xfId="4259"/>
    <cellStyle name="Normalno 2 3 2 2 5 2 5 2" xfId="9097"/>
    <cellStyle name="Normalno 2 3 2 2 5 2 5 2 2" xfId="28449"/>
    <cellStyle name="Normalno 2 3 2 2 5 2 5 2 3" xfId="18773"/>
    <cellStyle name="Normalno 2 3 2 2 5 2 5 3" xfId="23611"/>
    <cellStyle name="Normalno 2 3 2 2 5 2 5 4" xfId="13935"/>
    <cellStyle name="Normalno 2 3 2 2 5 2 6" xfId="5468"/>
    <cellStyle name="Normalno 2 3 2 2 5 2 6 2" xfId="24820"/>
    <cellStyle name="Normalno 2 3 2 2 5 2 6 3" xfId="15144"/>
    <cellStyle name="Normalno 2 3 2 2 5 2 7" xfId="19982"/>
    <cellStyle name="Normalno 2 3 2 2 5 2 8" xfId="10306"/>
    <cellStyle name="Normalno 2 3 2 2 5 3" xfId="932"/>
    <cellStyle name="Normalno 2 3 2 2 5 3 2" xfId="2142"/>
    <cellStyle name="Normalno 2 3 2 2 5 3 2 2" xfId="6980"/>
    <cellStyle name="Normalno 2 3 2 2 5 3 2 2 2" xfId="26332"/>
    <cellStyle name="Normalno 2 3 2 2 5 3 2 2 3" xfId="16656"/>
    <cellStyle name="Normalno 2 3 2 2 5 3 2 3" xfId="21494"/>
    <cellStyle name="Normalno 2 3 2 2 5 3 2 4" xfId="11818"/>
    <cellStyle name="Normalno 2 3 2 2 5 3 3" xfId="3352"/>
    <cellStyle name="Normalno 2 3 2 2 5 3 3 2" xfId="8190"/>
    <cellStyle name="Normalno 2 3 2 2 5 3 3 2 2" xfId="27542"/>
    <cellStyle name="Normalno 2 3 2 2 5 3 3 2 3" xfId="17866"/>
    <cellStyle name="Normalno 2 3 2 2 5 3 3 3" xfId="22704"/>
    <cellStyle name="Normalno 2 3 2 2 5 3 3 4" xfId="13028"/>
    <cellStyle name="Normalno 2 3 2 2 5 3 4" xfId="4561"/>
    <cellStyle name="Normalno 2 3 2 2 5 3 4 2" xfId="9399"/>
    <cellStyle name="Normalno 2 3 2 2 5 3 4 2 2" xfId="28751"/>
    <cellStyle name="Normalno 2 3 2 2 5 3 4 2 3" xfId="19075"/>
    <cellStyle name="Normalno 2 3 2 2 5 3 4 3" xfId="23913"/>
    <cellStyle name="Normalno 2 3 2 2 5 3 4 4" xfId="14237"/>
    <cellStyle name="Normalno 2 3 2 2 5 3 5" xfId="5770"/>
    <cellStyle name="Normalno 2 3 2 2 5 3 5 2" xfId="25122"/>
    <cellStyle name="Normalno 2 3 2 2 5 3 5 3" xfId="15446"/>
    <cellStyle name="Normalno 2 3 2 2 5 3 6" xfId="20284"/>
    <cellStyle name="Normalno 2 3 2 2 5 3 7" xfId="10608"/>
    <cellStyle name="Normalno 2 3 2 2 5 4" xfId="1538"/>
    <cellStyle name="Normalno 2 3 2 2 5 4 2" xfId="6376"/>
    <cellStyle name="Normalno 2 3 2 2 5 4 2 2" xfId="25728"/>
    <cellStyle name="Normalno 2 3 2 2 5 4 2 3" xfId="16052"/>
    <cellStyle name="Normalno 2 3 2 2 5 4 3" xfId="20890"/>
    <cellStyle name="Normalno 2 3 2 2 5 4 4" xfId="11214"/>
    <cellStyle name="Normalno 2 3 2 2 5 5" xfId="2748"/>
    <cellStyle name="Normalno 2 3 2 2 5 5 2" xfId="7586"/>
    <cellStyle name="Normalno 2 3 2 2 5 5 2 2" xfId="26938"/>
    <cellStyle name="Normalno 2 3 2 2 5 5 2 3" xfId="17262"/>
    <cellStyle name="Normalno 2 3 2 2 5 5 3" xfId="22100"/>
    <cellStyle name="Normalno 2 3 2 2 5 5 4" xfId="12424"/>
    <cellStyle name="Normalno 2 3 2 2 5 6" xfId="3957"/>
    <cellStyle name="Normalno 2 3 2 2 5 6 2" xfId="8795"/>
    <cellStyle name="Normalno 2 3 2 2 5 6 2 2" xfId="28147"/>
    <cellStyle name="Normalno 2 3 2 2 5 6 2 3" xfId="18471"/>
    <cellStyle name="Normalno 2 3 2 2 5 6 3" xfId="23309"/>
    <cellStyle name="Normalno 2 3 2 2 5 6 4" xfId="13633"/>
    <cellStyle name="Normalno 2 3 2 2 5 7" xfId="5166"/>
    <cellStyle name="Normalno 2 3 2 2 5 7 2" xfId="24518"/>
    <cellStyle name="Normalno 2 3 2 2 5 7 3" xfId="14842"/>
    <cellStyle name="Normalno 2 3 2 2 5 8" xfId="19680"/>
    <cellStyle name="Normalno 2 3 2 2 5 9" xfId="10004"/>
    <cellStyle name="Normalno 2 3 2 2 6" xfId="378"/>
    <cellStyle name="Normalno 2 3 2 2 6 2" xfId="982"/>
    <cellStyle name="Normalno 2 3 2 2 6 2 2" xfId="2192"/>
    <cellStyle name="Normalno 2 3 2 2 6 2 2 2" xfId="7030"/>
    <cellStyle name="Normalno 2 3 2 2 6 2 2 2 2" xfId="26382"/>
    <cellStyle name="Normalno 2 3 2 2 6 2 2 2 3" xfId="16706"/>
    <cellStyle name="Normalno 2 3 2 2 6 2 2 3" xfId="21544"/>
    <cellStyle name="Normalno 2 3 2 2 6 2 2 4" xfId="11868"/>
    <cellStyle name="Normalno 2 3 2 2 6 2 3" xfId="3402"/>
    <cellStyle name="Normalno 2 3 2 2 6 2 3 2" xfId="8240"/>
    <cellStyle name="Normalno 2 3 2 2 6 2 3 2 2" xfId="27592"/>
    <cellStyle name="Normalno 2 3 2 2 6 2 3 2 3" xfId="17916"/>
    <cellStyle name="Normalno 2 3 2 2 6 2 3 3" xfId="22754"/>
    <cellStyle name="Normalno 2 3 2 2 6 2 3 4" xfId="13078"/>
    <cellStyle name="Normalno 2 3 2 2 6 2 4" xfId="4611"/>
    <cellStyle name="Normalno 2 3 2 2 6 2 4 2" xfId="9449"/>
    <cellStyle name="Normalno 2 3 2 2 6 2 4 2 2" xfId="28801"/>
    <cellStyle name="Normalno 2 3 2 2 6 2 4 2 3" xfId="19125"/>
    <cellStyle name="Normalno 2 3 2 2 6 2 4 3" xfId="23963"/>
    <cellStyle name="Normalno 2 3 2 2 6 2 4 4" xfId="14287"/>
    <cellStyle name="Normalno 2 3 2 2 6 2 5" xfId="5820"/>
    <cellStyle name="Normalno 2 3 2 2 6 2 5 2" xfId="25172"/>
    <cellStyle name="Normalno 2 3 2 2 6 2 5 3" xfId="15496"/>
    <cellStyle name="Normalno 2 3 2 2 6 2 6" xfId="20334"/>
    <cellStyle name="Normalno 2 3 2 2 6 2 7" xfId="10658"/>
    <cellStyle name="Normalno 2 3 2 2 6 3" xfId="1588"/>
    <cellStyle name="Normalno 2 3 2 2 6 3 2" xfId="6426"/>
    <cellStyle name="Normalno 2 3 2 2 6 3 2 2" xfId="25778"/>
    <cellStyle name="Normalno 2 3 2 2 6 3 2 3" xfId="16102"/>
    <cellStyle name="Normalno 2 3 2 2 6 3 3" xfId="20940"/>
    <cellStyle name="Normalno 2 3 2 2 6 3 4" xfId="11264"/>
    <cellStyle name="Normalno 2 3 2 2 6 4" xfId="2798"/>
    <cellStyle name="Normalno 2 3 2 2 6 4 2" xfId="7636"/>
    <cellStyle name="Normalno 2 3 2 2 6 4 2 2" xfId="26988"/>
    <cellStyle name="Normalno 2 3 2 2 6 4 2 3" xfId="17312"/>
    <cellStyle name="Normalno 2 3 2 2 6 4 3" xfId="22150"/>
    <cellStyle name="Normalno 2 3 2 2 6 4 4" xfId="12474"/>
    <cellStyle name="Normalno 2 3 2 2 6 5" xfId="4007"/>
    <cellStyle name="Normalno 2 3 2 2 6 5 2" xfId="8845"/>
    <cellStyle name="Normalno 2 3 2 2 6 5 2 2" xfId="28197"/>
    <cellStyle name="Normalno 2 3 2 2 6 5 2 3" xfId="18521"/>
    <cellStyle name="Normalno 2 3 2 2 6 5 3" xfId="23359"/>
    <cellStyle name="Normalno 2 3 2 2 6 5 4" xfId="13683"/>
    <cellStyle name="Normalno 2 3 2 2 6 6" xfId="5216"/>
    <cellStyle name="Normalno 2 3 2 2 6 6 2" xfId="24568"/>
    <cellStyle name="Normalno 2 3 2 2 6 6 3" xfId="14892"/>
    <cellStyle name="Normalno 2 3 2 2 6 7" xfId="19730"/>
    <cellStyle name="Normalno 2 3 2 2 6 8" xfId="10054"/>
    <cellStyle name="Normalno 2 3 2 2 7" xfId="680"/>
    <cellStyle name="Normalno 2 3 2 2 7 2" xfId="1890"/>
    <cellStyle name="Normalno 2 3 2 2 7 2 2" xfId="6728"/>
    <cellStyle name="Normalno 2 3 2 2 7 2 2 2" xfId="26080"/>
    <cellStyle name="Normalno 2 3 2 2 7 2 2 3" xfId="16404"/>
    <cellStyle name="Normalno 2 3 2 2 7 2 3" xfId="21242"/>
    <cellStyle name="Normalno 2 3 2 2 7 2 4" xfId="11566"/>
    <cellStyle name="Normalno 2 3 2 2 7 3" xfId="3100"/>
    <cellStyle name="Normalno 2 3 2 2 7 3 2" xfId="7938"/>
    <cellStyle name="Normalno 2 3 2 2 7 3 2 2" xfId="27290"/>
    <cellStyle name="Normalno 2 3 2 2 7 3 2 3" xfId="17614"/>
    <cellStyle name="Normalno 2 3 2 2 7 3 3" xfId="22452"/>
    <cellStyle name="Normalno 2 3 2 2 7 3 4" xfId="12776"/>
    <cellStyle name="Normalno 2 3 2 2 7 4" xfId="4309"/>
    <cellStyle name="Normalno 2 3 2 2 7 4 2" xfId="9147"/>
    <cellStyle name="Normalno 2 3 2 2 7 4 2 2" xfId="28499"/>
    <cellStyle name="Normalno 2 3 2 2 7 4 2 3" xfId="18823"/>
    <cellStyle name="Normalno 2 3 2 2 7 4 3" xfId="23661"/>
    <cellStyle name="Normalno 2 3 2 2 7 4 4" xfId="13985"/>
    <cellStyle name="Normalno 2 3 2 2 7 5" xfId="5518"/>
    <cellStyle name="Normalno 2 3 2 2 7 5 2" xfId="24870"/>
    <cellStyle name="Normalno 2 3 2 2 7 5 3" xfId="15194"/>
    <cellStyle name="Normalno 2 3 2 2 7 6" xfId="20032"/>
    <cellStyle name="Normalno 2 3 2 2 7 7" xfId="10356"/>
    <cellStyle name="Normalno 2 3 2 2 8" xfId="1286"/>
    <cellStyle name="Normalno 2 3 2 2 8 2" xfId="6124"/>
    <cellStyle name="Normalno 2 3 2 2 8 2 2" xfId="25476"/>
    <cellStyle name="Normalno 2 3 2 2 8 2 3" xfId="15800"/>
    <cellStyle name="Normalno 2 3 2 2 8 3" xfId="20638"/>
    <cellStyle name="Normalno 2 3 2 2 8 4" xfId="10962"/>
    <cellStyle name="Normalno 2 3 2 2 9" xfId="2496"/>
    <cellStyle name="Normalno 2 3 2 2 9 2" xfId="7334"/>
    <cellStyle name="Normalno 2 3 2 2 9 2 2" xfId="26686"/>
    <cellStyle name="Normalno 2 3 2 2 9 2 3" xfId="17010"/>
    <cellStyle name="Normalno 2 3 2 2 9 3" xfId="21848"/>
    <cellStyle name="Normalno 2 3 2 2 9 4" xfId="12172"/>
    <cellStyle name="Normalno 2 3 2 3" xfId="74"/>
    <cellStyle name="Normalno 2 3 2 3 10" xfId="9781"/>
    <cellStyle name="Normalno 2 3 2 3 2" xfId="187"/>
    <cellStyle name="Normalno 2 3 2 3 2 2" xfId="507"/>
    <cellStyle name="Normalno 2 3 2 3 2 2 2" xfId="1111"/>
    <cellStyle name="Normalno 2 3 2 3 2 2 2 2" xfId="2321"/>
    <cellStyle name="Normalno 2 3 2 3 2 2 2 2 2" xfId="7159"/>
    <cellStyle name="Normalno 2 3 2 3 2 2 2 2 2 2" xfId="26511"/>
    <cellStyle name="Normalno 2 3 2 3 2 2 2 2 2 3" xfId="16835"/>
    <cellStyle name="Normalno 2 3 2 3 2 2 2 2 3" xfId="21673"/>
    <cellStyle name="Normalno 2 3 2 3 2 2 2 2 4" xfId="11997"/>
    <cellStyle name="Normalno 2 3 2 3 2 2 2 3" xfId="3531"/>
    <cellStyle name="Normalno 2 3 2 3 2 2 2 3 2" xfId="8369"/>
    <cellStyle name="Normalno 2 3 2 3 2 2 2 3 2 2" xfId="27721"/>
    <cellStyle name="Normalno 2 3 2 3 2 2 2 3 2 3" xfId="18045"/>
    <cellStyle name="Normalno 2 3 2 3 2 2 2 3 3" xfId="22883"/>
    <cellStyle name="Normalno 2 3 2 3 2 2 2 3 4" xfId="13207"/>
    <cellStyle name="Normalno 2 3 2 3 2 2 2 4" xfId="4740"/>
    <cellStyle name="Normalno 2 3 2 3 2 2 2 4 2" xfId="9578"/>
    <cellStyle name="Normalno 2 3 2 3 2 2 2 4 2 2" xfId="28930"/>
    <cellStyle name="Normalno 2 3 2 3 2 2 2 4 2 3" xfId="19254"/>
    <cellStyle name="Normalno 2 3 2 3 2 2 2 4 3" xfId="24092"/>
    <cellStyle name="Normalno 2 3 2 3 2 2 2 4 4" xfId="14416"/>
    <cellStyle name="Normalno 2 3 2 3 2 2 2 5" xfId="5949"/>
    <cellStyle name="Normalno 2 3 2 3 2 2 2 5 2" xfId="25301"/>
    <cellStyle name="Normalno 2 3 2 3 2 2 2 5 3" xfId="15625"/>
    <cellStyle name="Normalno 2 3 2 3 2 2 2 6" xfId="20463"/>
    <cellStyle name="Normalno 2 3 2 3 2 2 2 7" xfId="10787"/>
    <cellStyle name="Normalno 2 3 2 3 2 2 3" xfId="1717"/>
    <cellStyle name="Normalno 2 3 2 3 2 2 3 2" xfId="6555"/>
    <cellStyle name="Normalno 2 3 2 3 2 2 3 2 2" xfId="25907"/>
    <cellStyle name="Normalno 2 3 2 3 2 2 3 2 3" xfId="16231"/>
    <cellStyle name="Normalno 2 3 2 3 2 2 3 3" xfId="21069"/>
    <cellStyle name="Normalno 2 3 2 3 2 2 3 4" xfId="11393"/>
    <cellStyle name="Normalno 2 3 2 3 2 2 4" xfId="2927"/>
    <cellStyle name="Normalno 2 3 2 3 2 2 4 2" xfId="7765"/>
    <cellStyle name="Normalno 2 3 2 3 2 2 4 2 2" xfId="27117"/>
    <cellStyle name="Normalno 2 3 2 3 2 2 4 2 3" xfId="17441"/>
    <cellStyle name="Normalno 2 3 2 3 2 2 4 3" xfId="22279"/>
    <cellStyle name="Normalno 2 3 2 3 2 2 4 4" xfId="12603"/>
    <cellStyle name="Normalno 2 3 2 3 2 2 5" xfId="4136"/>
    <cellStyle name="Normalno 2 3 2 3 2 2 5 2" xfId="8974"/>
    <cellStyle name="Normalno 2 3 2 3 2 2 5 2 2" xfId="28326"/>
    <cellStyle name="Normalno 2 3 2 3 2 2 5 2 3" xfId="18650"/>
    <cellStyle name="Normalno 2 3 2 3 2 2 5 3" xfId="23488"/>
    <cellStyle name="Normalno 2 3 2 3 2 2 5 4" xfId="13812"/>
    <cellStyle name="Normalno 2 3 2 3 2 2 6" xfId="5345"/>
    <cellStyle name="Normalno 2 3 2 3 2 2 6 2" xfId="24697"/>
    <cellStyle name="Normalno 2 3 2 3 2 2 6 3" xfId="15021"/>
    <cellStyle name="Normalno 2 3 2 3 2 2 7" xfId="19859"/>
    <cellStyle name="Normalno 2 3 2 3 2 2 8" xfId="10183"/>
    <cellStyle name="Normalno 2 3 2 3 2 3" xfId="809"/>
    <cellStyle name="Normalno 2 3 2 3 2 3 2" xfId="2019"/>
    <cellStyle name="Normalno 2 3 2 3 2 3 2 2" xfId="6857"/>
    <cellStyle name="Normalno 2 3 2 3 2 3 2 2 2" xfId="26209"/>
    <cellStyle name="Normalno 2 3 2 3 2 3 2 2 3" xfId="16533"/>
    <cellStyle name="Normalno 2 3 2 3 2 3 2 3" xfId="21371"/>
    <cellStyle name="Normalno 2 3 2 3 2 3 2 4" xfId="11695"/>
    <cellStyle name="Normalno 2 3 2 3 2 3 3" xfId="3229"/>
    <cellStyle name="Normalno 2 3 2 3 2 3 3 2" xfId="8067"/>
    <cellStyle name="Normalno 2 3 2 3 2 3 3 2 2" xfId="27419"/>
    <cellStyle name="Normalno 2 3 2 3 2 3 3 2 3" xfId="17743"/>
    <cellStyle name="Normalno 2 3 2 3 2 3 3 3" xfId="22581"/>
    <cellStyle name="Normalno 2 3 2 3 2 3 3 4" xfId="12905"/>
    <cellStyle name="Normalno 2 3 2 3 2 3 4" xfId="4438"/>
    <cellStyle name="Normalno 2 3 2 3 2 3 4 2" xfId="9276"/>
    <cellStyle name="Normalno 2 3 2 3 2 3 4 2 2" xfId="28628"/>
    <cellStyle name="Normalno 2 3 2 3 2 3 4 2 3" xfId="18952"/>
    <cellStyle name="Normalno 2 3 2 3 2 3 4 3" xfId="23790"/>
    <cellStyle name="Normalno 2 3 2 3 2 3 4 4" xfId="14114"/>
    <cellStyle name="Normalno 2 3 2 3 2 3 5" xfId="5647"/>
    <cellStyle name="Normalno 2 3 2 3 2 3 5 2" xfId="24999"/>
    <cellStyle name="Normalno 2 3 2 3 2 3 5 3" xfId="15323"/>
    <cellStyle name="Normalno 2 3 2 3 2 3 6" xfId="20161"/>
    <cellStyle name="Normalno 2 3 2 3 2 3 7" xfId="10485"/>
    <cellStyle name="Normalno 2 3 2 3 2 4" xfId="1415"/>
    <cellStyle name="Normalno 2 3 2 3 2 4 2" xfId="6253"/>
    <cellStyle name="Normalno 2 3 2 3 2 4 2 2" xfId="25605"/>
    <cellStyle name="Normalno 2 3 2 3 2 4 2 3" xfId="15929"/>
    <cellStyle name="Normalno 2 3 2 3 2 4 3" xfId="20767"/>
    <cellStyle name="Normalno 2 3 2 3 2 4 4" xfId="11091"/>
    <cellStyle name="Normalno 2 3 2 3 2 5" xfId="2625"/>
    <cellStyle name="Normalno 2 3 2 3 2 5 2" xfId="7463"/>
    <cellStyle name="Normalno 2 3 2 3 2 5 2 2" xfId="26815"/>
    <cellStyle name="Normalno 2 3 2 3 2 5 2 3" xfId="17139"/>
    <cellStyle name="Normalno 2 3 2 3 2 5 3" xfId="21977"/>
    <cellStyle name="Normalno 2 3 2 3 2 5 4" xfId="12301"/>
    <cellStyle name="Normalno 2 3 2 3 2 6" xfId="3835"/>
    <cellStyle name="Normalno 2 3 2 3 2 6 2" xfId="8673"/>
    <cellStyle name="Normalno 2 3 2 3 2 6 2 2" xfId="28025"/>
    <cellStyle name="Normalno 2 3 2 3 2 6 2 3" xfId="18349"/>
    <cellStyle name="Normalno 2 3 2 3 2 6 3" xfId="23187"/>
    <cellStyle name="Normalno 2 3 2 3 2 6 4" xfId="13511"/>
    <cellStyle name="Normalno 2 3 2 3 2 7" xfId="5043"/>
    <cellStyle name="Normalno 2 3 2 3 2 7 2" xfId="24395"/>
    <cellStyle name="Normalno 2 3 2 3 2 7 3" xfId="14719"/>
    <cellStyle name="Normalno 2 3 2 3 2 8" xfId="19557"/>
    <cellStyle name="Normalno 2 3 2 3 2 9" xfId="9881"/>
    <cellStyle name="Normalno 2 3 2 3 3" xfId="407"/>
    <cellStyle name="Normalno 2 3 2 3 3 2" xfId="1011"/>
    <cellStyle name="Normalno 2 3 2 3 3 2 2" xfId="2221"/>
    <cellStyle name="Normalno 2 3 2 3 3 2 2 2" xfId="7059"/>
    <cellStyle name="Normalno 2 3 2 3 3 2 2 2 2" xfId="26411"/>
    <cellStyle name="Normalno 2 3 2 3 3 2 2 2 3" xfId="16735"/>
    <cellStyle name="Normalno 2 3 2 3 3 2 2 3" xfId="21573"/>
    <cellStyle name="Normalno 2 3 2 3 3 2 2 4" xfId="11897"/>
    <cellStyle name="Normalno 2 3 2 3 3 2 3" xfId="3431"/>
    <cellStyle name="Normalno 2 3 2 3 3 2 3 2" xfId="8269"/>
    <cellStyle name="Normalno 2 3 2 3 3 2 3 2 2" xfId="27621"/>
    <cellStyle name="Normalno 2 3 2 3 3 2 3 2 3" xfId="17945"/>
    <cellStyle name="Normalno 2 3 2 3 3 2 3 3" xfId="22783"/>
    <cellStyle name="Normalno 2 3 2 3 3 2 3 4" xfId="13107"/>
    <cellStyle name="Normalno 2 3 2 3 3 2 4" xfId="4640"/>
    <cellStyle name="Normalno 2 3 2 3 3 2 4 2" xfId="9478"/>
    <cellStyle name="Normalno 2 3 2 3 3 2 4 2 2" xfId="28830"/>
    <cellStyle name="Normalno 2 3 2 3 3 2 4 2 3" xfId="19154"/>
    <cellStyle name="Normalno 2 3 2 3 3 2 4 3" xfId="23992"/>
    <cellStyle name="Normalno 2 3 2 3 3 2 4 4" xfId="14316"/>
    <cellStyle name="Normalno 2 3 2 3 3 2 5" xfId="5849"/>
    <cellStyle name="Normalno 2 3 2 3 3 2 5 2" xfId="25201"/>
    <cellStyle name="Normalno 2 3 2 3 3 2 5 3" xfId="15525"/>
    <cellStyle name="Normalno 2 3 2 3 3 2 6" xfId="20363"/>
    <cellStyle name="Normalno 2 3 2 3 3 2 7" xfId="10687"/>
    <cellStyle name="Normalno 2 3 2 3 3 3" xfId="1617"/>
    <cellStyle name="Normalno 2 3 2 3 3 3 2" xfId="6455"/>
    <cellStyle name="Normalno 2 3 2 3 3 3 2 2" xfId="25807"/>
    <cellStyle name="Normalno 2 3 2 3 3 3 2 3" xfId="16131"/>
    <cellStyle name="Normalno 2 3 2 3 3 3 3" xfId="20969"/>
    <cellStyle name="Normalno 2 3 2 3 3 3 4" xfId="11293"/>
    <cellStyle name="Normalno 2 3 2 3 3 4" xfId="2827"/>
    <cellStyle name="Normalno 2 3 2 3 3 4 2" xfId="7665"/>
    <cellStyle name="Normalno 2 3 2 3 3 4 2 2" xfId="27017"/>
    <cellStyle name="Normalno 2 3 2 3 3 4 2 3" xfId="17341"/>
    <cellStyle name="Normalno 2 3 2 3 3 4 3" xfId="22179"/>
    <cellStyle name="Normalno 2 3 2 3 3 4 4" xfId="12503"/>
    <cellStyle name="Normalno 2 3 2 3 3 5" xfId="4036"/>
    <cellStyle name="Normalno 2 3 2 3 3 5 2" xfId="8874"/>
    <cellStyle name="Normalno 2 3 2 3 3 5 2 2" xfId="28226"/>
    <cellStyle name="Normalno 2 3 2 3 3 5 2 3" xfId="18550"/>
    <cellStyle name="Normalno 2 3 2 3 3 5 3" xfId="23388"/>
    <cellStyle name="Normalno 2 3 2 3 3 5 4" xfId="13712"/>
    <cellStyle name="Normalno 2 3 2 3 3 6" xfId="5245"/>
    <cellStyle name="Normalno 2 3 2 3 3 6 2" xfId="24597"/>
    <cellStyle name="Normalno 2 3 2 3 3 6 3" xfId="14921"/>
    <cellStyle name="Normalno 2 3 2 3 3 7" xfId="19759"/>
    <cellStyle name="Normalno 2 3 2 3 3 8" xfId="10083"/>
    <cellStyle name="Normalno 2 3 2 3 4" xfId="709"/>
    <cellStyle name="Normalno 2 3 2 3 4 2" xfId="1919"/>
    <cellStyle name="Normalno 2 3 2 3 4 2 2" xfId="6757"/>
    <cellStyle name="Normalno 2 3 2 3 4 2 2 2" xfId="26109"/>
    <cellStyle name="Normalno 2 3 2 3 4 2 2 3" xfId="16433"/>
    <cellStyle name="Normalno 2 3 2 3 4 2 3" xfId="21271"/>
    <cellStyle name="Normalno 2 3 2 3 4 2 4" xfId="11595"/>
    <cellStyle name="Normalno 2 3 2 3 4 3" xfId="3129"/>
    <cellStyle name="Normalno 2 3 2 3 4 3 2" xfId="7967"/>
    <cellStyle name="Normalno 2 3 2 3 4 3 2 2" xfId="27319"/>
    <cellStyle name="Normalno 2 3 2 3 4 3 2 3" xfId="17643"/>
    <cellStyle name="Normalno 2 3 2 3 4 3 3" xfId="22481"/>
    <cellStyle name="Normalno 2 3 2 3 4 3 4" xfId="12805"/>
    <cellStyle name="Normalno 2 3 2 3 4 4" xfId="4338"/>
    <cellStyle name="Normalno 2 3 2 3 4 4 2" xfId="9176"/>
    <cellStyle name="Normalno 2 3 2 3 4 4 2 2" xfId="28528"/>
    <cellStyle name="Normalno 2 3 2 3 4 4 2 3" xfId="18852"/>
    <cellStyle name="Normalno 2 3 2 3 4 4 3" xfId="23690"/>
    <cellStyle name="Normalno 2 3 2 3 4 4 4" xfId="14014"/>
    <cellStyle name="Normalno 2 3 2 3 4 5" xfId="5547"/>
    <cellStyle name="Normalno 2 3 2 3 4 5 2" xfId="24899"/>
    <cellStyle name="Normalno 2 3 2 3 4 5 3" xfId="15223"/>
    <cellStyle name="Normalno 2 3 2 3 4 6" xfId="20061"/>
    <cellStyle name="Normalno 2 3 2 3 4 7" xfId="10385"/>
    <cellStyle name="Normalno 2 3 2 3 5" xfId="1315"/>
    <cellStyle name="Normalno 2 3 2 3 5 2" xfId="6153"/>
    <cellStyle name="Normalno 2 3 2 3 5 2 2" xfId="25505"/>
    <cellStyle name="Normalno 2 3 2 3 5 2 3" xfId="15829"/>
    <cellStyle name="Normalno 2 3 2 3 5 3" xfId="20667"/>
    <cellStyle name="Normalno 2 3 2 3 5 4" xfId="10991"/>
    <cellStyle name="Normalno 2 3 2 3 6" xfId="2525"/>
    <cellStyle name="Normalno 2 3 2 3 6 2" xfId="7363"/>
    <cellStyle name="Normalno 2 3 2 3 6 2 2" xfId="26715"/>
    <cellStyle name="Normalno 2 3 2 3 6 2 3" xfId="17039"/>
    <cellStyle name="Normalno 2 3 2 3 6 3" xfId="21877"/>
    <cellStyle name="Normalno 2 3 2 3 6 4" xfId="12201"/>
    <cellStyle name="Normalno 2 3 2 3 7" xfId="3735"/>
    <cellStyle name="Normalno 2 3 2 3 7 2" xfId="8573"/>
    <cellStyle name="Normalno 2 3 2 3 7 2 2" xfId="27925"/>
    <cellStyle name="Normalno 2 3 2 3 7 2 3" xfId="18249"/>
    <cellStyle name="Normalno 2 3 2 3 7 3" xfId="23087"/>
    <cellStyle name="Normalno 2 3 2 3 7 4" xfId="13411"/>
    <cellStyle name="Normalno 2 3 2 3 8" xfId="4943"/>
    <cellStyle name="Normalno 2 3 2 3 8 2" xfId="24295"/>
    <cellStyle name="Normalno 2 3 2 3 8 3" xfId="14619"/>
    <cellStyle name="Normalno 2 3 2 3 9" xfId="19457"/>
    <cellStyle name="Normalno 2 3 2 4" xfId="136"/>
    <cellStyle name="Normalno 2 3 2 4 2" xfId="457"/>
    <cellStyle name="Normalno 2 3 2 4 2 2" xfId="1061"/>
    <cellStyle name="Normalno 2 3 2 4 2 2 2" xfId="2271"/>
    <cellStyle name="Normalno 2 3 2 4 2 2 2 2" xfId="7109"/>
    <cellStyle name="Normalno 2 3 2 4 2 2 2 2 2" xfId="26461"/>
    <cellStyle name="Normalno 2 3 2 4 2 2 2 2 3" xfId="16785"/>
    <cellStyle name="Normalno 2 3 2 4 2 2 2 3" xfId="21623"/>
    <cellStyle name="Normalno 2 3 2 4 2 2 2 4" xfId="11947"/>
    <cellStyle name="Normalno 2 3 2 4 2 2 3" xfId="3481"/>
    <cellStyle name="Normalno 2 3 2 4 2 2 3 2" xfId="8319"/>
    <cellStyle name="Normalno 2 3 2 4 2 2 3 2 2" xfId="27671"/>
    <cellStyle name="Normalno 2 3 2 4 2 2 3 2 3" xfId="17995"/>
    <cellStyle name="Normalno 2 3 2 4 2 2 3 3" xfId="22833"/>
    <cellStyle name="Normalno 2 3 2 4 2 2 3 4" xfId="13157"/>
    <cellStyle name="Normalno 2 3 2 4 2 2 4" xfId="4690"/>
    <cellStyle name="Normalno 2 3 2 4 2 2 4 2" xfId="9528"/>
    <cellStyle name="Normalno 2 3 2 4 2 2 4 2 2" xfId="28880"/>
    <cellStyle name="Normalno 2 3 2 4 2 2 4 2 3" xfId="19204"/>
    <cellStyle name="Normalno 2 3 2 4 2 2 4 3" xfId="24042"/>
    <cellStyle name="Normalno 2 3 2 4 2 2 4 4" xfId="14366"/>
    <cellStyle name="Normalno 2 3 2 4 2 2 5" xfId="5899"/>
    <cellStyle name="Normalno 2 3 2 4 2 2 5 2" xfId="25251"/>
    <cellStyle name="Normalno 2 3 2 4 2 2 5 3" xfId="15575"/>
    <cellStyle name="Normalno 2 3 2 4 2 2 6" xfId="20413"/>
    <cellStyle name="Normalno 2 3 2 4 2 2 7" xfId="10737"/>
    <cellStyle name="Normalno 2 3 2 4 2 3" xfId="1667"/>
    <cellStyle name="Normalno 2 3 2 4 2 3 2" xfId="6505"/>
    <cellStyle name="Normalno 2 3 2 4 2 3 2 2" xfId="25857"/>
    <cellStyle name="Normalno 2 3 2 4 2 3 2 3" xfId="16181"/>
    <cellStyle name="Normalno 2 3 2 4 2 3 3" xfId="21019"/>
    <cellStyle name="Normalno 2 3 2 4 2 3 4" xfId="11343"/>
    <cellStyle name="Normalno 2 3 2 4 2 4" xfId="2877"/>
    <cellStyle name="Normalno 2 3 2 4 2 4 2" xfId="7715"/>
    <cellStyle name="Normalno 2 3 2 4 2 4 2 2" xfId="27067"/>
    <cellStyle name="Normalno 2 3 2 4 2 4 2 3" xfId="17391"/>
    <cellStyle name="Normalno 2 3 2 4 2 4 3" xfId="22229"/>
    <cellStyle name="Normalno 2 3 2 4 2 4 4" xfId="12553"/>
    <cellStyle name="Normalno 2 3 2 4 2 5" xfId="4086"/>
    <cellStyle name="Normalno 2 3 2 4 2 5 2" xfId="8924"/>
    <cellStyle name="Normalno 2 3 2 4 2 5 2 2" xfId="28276"/>
    <cellStyle name="Normalno 2 3 2 4 2 5 2 3" xfId="18600"/>
    <cellStyle name="Normalno 2 3 2 4 2 5 3" xfId="23438"/>
    <cellStyle name="Normalno 2 3 2 4 2 5 4" xfId="13762"/>
    <cellStyle name="Normalno 2 3 2 4 2 6" xfId="5295"/>
    <cellStyle name="Normalno 2 3 2 4 2 6 2" xfId="24647"/>
    <cellStyle name="Normalno 2 3 2 4 2 6 3" xfId="14971"/>
    <cellStyle name="Normalno 2 3 2 4 2 7" xfId="19809"/>
    <cellStyle name="Normalno 2 3 2 4 2 8" xfId="10133"/>
    <cellStyle name="Normalno 2 3 2 4 3" xfId="759"/>
    <cellStyle name="Normalno 2 3 2 4 3 2" xfId="1969"/>
    <cellStyle name="Normalno 2 3 2 4 3 2 2" xfId="6807"/>
    <cellStyle name="Normalno 2 3 2 4 3 2 2 2" xfId="26159"/>
    <cellStyle name="Normalno 2 3 2 4 3 2 2 3" xfId="16483"/>
    <cellStyle name="Normalno 2 3 2 4 3 2 3" xfId="21321"/>
    <cellStyle name="Normalno 2 3 2 4 3 2 4" xfId="11645"/>
    <cellStyle name="Normalno 2 3 2 4 3 3" xfId="3179"/>
    <cellStyle name="Normalno 2 3 2 4 3 3 2" xfId="8017"/>
    <cellStyle name="Normalno 2 3 2 4 3 3 2 2" xfId="27369"/>
    <cellStyle name="Normalno 2 3 2 4 3 3 2 3" xfId="17693"/>
    <cellStyle name="Normalno 2 3 2 4 3 3 3" xfId="22531"/>
    <cellStyle name="Normalno 2 3 2 4 3 3 4" xfId="12855"/>
    <cellStyle name="Normalno 2 3 2 4 3 4" xfId="4388"/>
    <cellStyle name="Normalno 2 3 2 4 3 4 2" xfId="9226"/>
    <cellStyle name="Normalno 2 3 2 4 3 4 2 2" xfId="28578"/>
    <cellStyle name="Normalno 2 3 2 4 3 4 2 3" xfId="18902"/>
    <cellStyle name="Normalno 2 3 2 4 3 4 3" xfId="23740"/>
    <cellStyle name="Normalno 2 3 2 4 3 4 4" xfId="14064"/>
    <cellStyle name="Normalno 2 3 2 4 3 5" xfId="5597"/>
    <cellStyle name="Normalno 2 3 2 4 3 5 2" xfId="24949"/>
    <cellStyle name="Normalno 2 3 2 4 3 5 3" xfId="15273"/>
    <cellStyle name="Normalno 2 3 2 4 3 6" xfId="20111"/>
    <cellStyle name="Normalno 2 3 2 4 3 7" xfId="10435"/>
    <cellStyle name="Normalno 2 3 2 4 4" xfId="1365"/>
    <cellStyle name="Normalno 2 3 2 4 4 2" xfId="6203"/>
    <cellStyle name="Normalno 2 3 2 4 4 2 2" xfId="25555"/>
    <cellStyle name="Normalno 2 3 2 4 4 2 3" xfId="15879"/>
    <cellStyle name="Normalno 2 3 2 4 4 3" xfId="20717"/>
    <cellStyle name="Normalno 2 3 2 4 4 4" xfId="11041"/>
    <cellStyle name="Normalno 2 3 2 4 5" xfId="2575"/>
    <cellStyle name="Normalno 2 3 2 4 5 2" xfId="7413"/>
    <cellStyle name="Normalno 2 3 2 4 5 2 2" xfId="26765"/>
    <cellStyle name="Normalno 2 3 2 4 5 2 3" xfId="17089"/>
    <cellStyle name="Normalno 2 3 2 4 5 3" xfId="21927"/>
    <cellStyle name="Normalno 2 3 2 4 5 4" xfId="12251"/>
    <cellStyle name="Normalno 2 3 2 4 6" xfId="3785"/>
    <cellStyle name="Normalno 2 3 2 4 6 2" xfId="8623"/>
    <cellStyle name="Normalno 2 3 2 4 6 2 2" xfId="27975"/>
    <cellStyle name="Normalno 2 3 2 4 6 2 3" xfId="18299"/>
    <cellStyle name="Normalno 2 3 2 4 6 3" xfId="23137"/>
    <cellStyle name="Normalno 2 3 2 4 6 4" xfId="13461"/>
    <cellStyle name="Normalno 2 3 2 4 7" xfId="4993"/>
    <cellStyle name="Normalno 2 3 2 4 7 2" xfId="24345"/>
    <cellStyle name="Normalno 2 3 2 4 7 3" xfId="14669"/>
    <cellStyle name="Normalno 2 3 2 4 8" xfId="19507"/>
    <cellStyle name="Normalno 2 3 2 4 9" xfId="9831"/>
    <cellStyle name="Normalno 2 3 2 5" xfId="253"/>
    <cellStyle name="Normalno 2 3 2 5 2" xfId="557"/>
    <cellStyle name="Normalno 2 3 2 5 2 2" xfId="1161"/>
    <cellStyle name="Normalno 2 3 2 5 2 2 2" xfId="2371"/>
    <cellStyle name="Normalno 2 3 2 5 2 2 2 2" xfId="7209"/>
    <cellStyle name="Normalno 2 3 2 5 2 2 2 2 2" xfId="26561"/>
    <cellStyle name="Normalno 2 3 2 5 2 2 2 2 3" xfId="16885"/>
    <cellStyle name="Normalno 2 3 2 5 2 2 2 3" xfId="21723"/>
    <cellStyle name="Normalno 2 3 2 5 2 2 2 4" xfId="12047"/>
    <cellStyle name="Normalno 2 3 2 5 2 2 3" xfId="3581"/>
    <cellStyle name="Normalno 2 3 2 5 2 2 3 2" xfId="8419"/>
    <cellStyle name="Normalno 2 3 2 5 2 2 3 2 2" xfId="27771"/>
    <cellStyle name="Normalno 2 3 2 5 2 2 3 2 3" xfId="18095"/>
    <cellStyle name="Normalno 2 3 2 5 2 2 3 3" xfId="22933"/>
    <cellStyle name="Normalno 2 3 2 5 2 2 3 4" xfId="13257"/>
    <cellStyle name="Normalno 2 3 2 5 2 2 4" xfId="4790"/>
    <cellStyle name="Normalno 2 3 2 5 2 2 4 2" xfId="9628"/>
    <cellStyle name="Normalno 2 3 2 5 2 2 4 2 2" xfId="28980"/>
    <cellStyle name="Normalno 2 3 2 5 2 2 4 2 3" xfId="19304"/>
    <cellStyle name="Normalno 2 3 2 5 2 2 4 3" xfId="24142"/>
    <cellStyle name="Normalno 2 3 2 5 2 2 4 4" xfId="14466"/>
    <cellStyle name="Normalno 2 3 2 5 2 2 5" xfId="5999"/>
    <cellStyle name="Normalno 2 3 2 5 2 2 5 2" xfId="25351"/>
    <cellStyle name="Normalno 2 3 2 5 2 2 5 3" xfId="15675"/>
    <cellStyle name="Normalno 2 3 2 5 2 2 6" xfId="20513"/>
    <cellStyle name="Normalno 2 3 2 5 2 2 7" xfId="10837"/>
    <cellStyle name="Normalno 2 3 2 5 2 3" xfId="1767"/>
    <cellStyle name="Normalno 2 3 2 5 2 3 2" xfId="6605"/>
    <cellStyle name="Normalno 2 3 2 5 2 3 2 2" xfId="25957"/>
    <cellStyle name="Normalno 2 3 2 5 2 3 2 3" xfId="16281"/>
    <cellStyle name="Normalno 2 3 2 5 2 3 3" xfId="21119"/>
    <cellStyle name="Normalno 2 3 2 5 2 3 4" xfId="11443"/>
    <cellStyle name="Normalno 2 3 2 5 2 4" xfId="2977"/>
    <cellStyle name="Normalno 2 3 2 5 2 4 2" xfId="7815"/>
    <cellStyle name="Normalno 2 3 2 5 2 4 2 2" xfId="27167"/>
    <cellStyle name="Normalno 2 3 2 5 2 4 2 3" xfId="17491"/>
    <cellStyle name="Normalno 2 3 2 5 2 4 3" xfId="22329"/>
    <cellStyle name="Normalno 2 3 2 5 2 4 4" xfId="12653"/>
    <cellStyle name="Normalno 2 3 2 5 2 5" xfId="4186"/>
    <cellStyle name="Normalno 2 3 2 5 2 5 2" xfId="9024"/>
    <cellStyle name="Normalno 2 3 2 5 2 5 2 2" xfId="28376"/>
    <cellStyle name="Normalno 2 3 2 5 2 5 2 3" xfId="18700"/>
    <cellStyle name="Normalno 2 3 2 5 2 5 3" xfId="23538"/>
    <cellStyle name="Normalno 2 3 2 5 2 5 4" xfId="13862"/>
    <cellStyle name="Normalno 2 3 2 5 2 6" xfId="5395"/>
    <cellStyle name="Normalno 2 3 2 5 2 6 2" xfId="24747"/>
    <cellStyle name="Normalno 2 3 2 5 2 6 3" xfId="15071"/>
    <cellStyle name="Normalno 2 3 2 5 2 7" xfId="19909"/>
    <cellStyle name="Normalno 2 3 2 5 2 8" xfId="10233"/>
    <cellStyle name="Normalno 2 3 2 5 3" xfId="859"/>
    <cellStyle name="Normalno 2 3 2 5 3 2" xfId="2069"/>
    <cellStyle name="Normalno 2 3 2 5 3 2 2" xfId="6907"/>
    <cellStyle name="Normalno 2 3 2 5 3 2 2 2" xfId="26259"/>
    <cellStyle name="Normalno 2 3 2 5 3 2 2 3" xfId="16583"/>
    <cellStyle name="Normalno 2 3 2 5 3 2 3" xfId="21421"/>
    <cellStyle name="Normalno 2 3 2 5 3 2 4" xfId="11745"/>
    <cellStyle name="Normalno 2 3 2 5 3 3" xfId="3279"/>
    <cellStyle name="Normalno 2 3 2 5 3 3 2" xfId="8117"/>
    <cellStyle name="Normalno 2 3 2 5 3 3 2 2" xfId="27469"/>
    <cellStyle name="Normalno 2 3 2 5 3 3 2 3" xfId="17793"/>
    <cellStyle name="Normalno 2 3 2 5 3 3 3" xfId="22631"/>
    <cellStyle name="Normalno 2 3 2 5 3 3 4" xfId="12955"/>
    <cellStyle name="Normalno 2 3 2 5 3 4" xfId="4488"/>
    <cellStyle name="Normalno 2 3 2 5 3 4 2" xfId="9326"/>
    <cellStyle name="Normalno 2 3 2 5 3 4 2 2" xfId="28678"/>
    <cellStyle name="Normalno 2 3 2 5 3 4 2 3" xfId="19002"/>
    <cellStyle name="Normalno 2 3 2 5 3 4 3" xfId="23840"/>
    <cellStyle name="Normalno 2 3 2 5 3 4 4" xfId="14164"/>
    <cellStyle name="Normalno 2 3 2 5 3 5" xfId="5697"/>
    <cellStyle name="Normalno 2 3 2 5 3 5 2" xfId="25049"/>
    <cellStyle name="Normalno 2 3 2 5 3 5 3" xfId="15373"/>
    <cellStyle name="Normalno 2 3 2 5 3 6" xfId="20211"/>
    <cellStyle name="Normalno 2 3 2 5 3 7" xfId="10535"/>
    <cellStyle name="Normalno 2 3 2 5 4" xfId="1465"/>
    <cellStyle name="Normalno 2 3 2 5 4 2" xfId="6303"/>
    <cellStyle name="Normalno 2 3 2 5 4 2 2" xfId="25655"/>
    <cellStyle name="Normalno 2 3 2 5 4 2 3" xfId="15979"/>
    <cellStyle name="Normalno 2 3 2 5 4 3" xfId="20817"/>
    <cellStyle name="Normalno 2 3 2 5 4 4" xfId="11141"/>
    <cellStyle name="Normalno 2 3 2 5 5" xfId="2675"/>
    <cellStyle name="Normalno 2 3 2 5 5 2" xfId="7513"/>
    <cellStyle name="Normalno 2 3 2 5 5 2 2" xfId="26865"/>
    <cellStyle name="Normalno 2 3 2 5 5 2 3" xfId="17189"/>
    <cellStyle name="Normalno 2 3 2 5 5 3" xfId="22027"/>
    <cellStyle name="Normalno 2 3 2 5 5 4" xfId="12351"/>
    <cellStyle name="Normalno 2 3 2 5 6" xfId="3885"/>
    <cellStyle name="Normalno 2 3 2 5 6 2" xfId="8723"/>
    <cellStyle name="Normalno 2 3 2 5 6 2 2" xfId="28075"/>
    <cellStyle name="Normalno 2 3 2 5 6 2 3" xfId="18399"/>
    <cellStyle name="Normalno 2 3 2 5 6 3" xfId="23237"/>
    <cellStyle name="Normalno 2 3 2 5 6 4" xfId="13561"/>
    <cellStyle name="Normalno 2 3 2 5 7" xfId="5093"/>
    <cellStyle name="Normalno 2 3 2 5 7 2" xfId="24445"/>
    <cellStyle name="Normalno 2 3 2 5 7 3" xfId="14769"/>
    <cellStyle name="Normalno 2 3 2 5 8" xfId="19607"/>
    <cellStyle name="Normalno 2 3 2 5 9" xfId="9931"/>
    <cellStyle name="Normalno 2 3 2 6" xfId="306"/>
    <cellStyle name="Normalno 2 3 2 6 2" xfId="609"/>
    <cellStyle name="Normalno 2 3 2 6 2 2" xfId="1213"/>
    <cellStyle name="Normalno 2 3 2 6 2 2 2" xfId="2423"/>
    <cellStyle name="Normalno 2 3 2 6 2 2 2 2" xfId="7261"/>
    <cellStyle name="Normalno 2 3 2 6 2 2 2 2 2" xfId="26613"/>
    <cellStyle name="Normalno 2 3 2 6 2 2 2 2 3" xfId="16937"/>
    <cellStyle name="Normalno 2 3 2 6 2 2 2 3" xfId="21775"/>
    <cellStyle name="Normalno 2 3 2 6 2 2 2 4" xfId="12099"/>
    <cellStyle name="Normalno 2 3 2 6 2 2 3" xfId="3633"/>
    <cellStyle name="Normalno 2 3 2 6 2 2 3 2" xfId="8471"/>
    <cellStyle name="Normalno 2 3 2 6 2 2 3 2 2" xfId="27823"/>
    <cellStyle name="Normalno 2 3 2 6 2 2 3 2 3" xfId="18147"/>
    <cellStyle name="Normalno 2 3 2 6 2 2 3 3" xfId="22985"/>
    <cellStyle name="Normalno 2 3 2 6 2 2 3 4" xfId="13309"/>
    <cellStyle name="Normalno 2 3 2 6 2 2 4" xfId="4842"/>
    <cellStyle name="Normalno 2 3 2 6 2 2 4 2" xfId="9680"/>
    <cellStyle name="Normalno 2 3 2 6 2 2 4 2 2" xfId="29032"/>
    <cellStyle name="Normalno 2 3 2 6 2 2 4 2 3" xfId="19356"/>
    <cellStyle name="Normalno 2 3 2 6 2 2 4 3" xfId="24194"/>
    <cellStyle name="Normalno 2 3 2 6 2 2 4 4" xfId="14518"/>
    <cellStyle name="Normalno 2 3 2 6 2 2 5" xfId="6051"/>
    <cellStyle name="Normalno 2 3 2 6 2 2 5 2" xfId="25403"/>
    <cellStyle name="Normalno 2 3 2 6 2 2 5 3" xfId="15727"/>
    <cellStyle name="Normalno 2 3 2 6 2 2 6" xfId="20565"/>
    <cellStyle name="Normalno 2 3 2 6 2 2 7" xfId="10889"/>
    <cellStyle name="Normalno 2 3 2 6 2 3" xfId="1819"/>
    <cellStyle name="Normalno 2 3 2 6 2 3 2" xfId="6657"/>
    <cellStyle name="Normalno 2 3 2 6 2 3 2 2" xfId="26009"/>
    <cellStyle name="Normalno 2 3 2 6 2 3 2 3" xfId="16333"/>
    <cellStyle name="Normalno 2 3 2 6 2 3 3" xfId="21171"/>
    <cellStyle name="Normalno 2 3 2 6 2 3 4" xfId="11495"/>
    <cellStyle name="Normalno 2 3 2 6 2 4" xfId="3029"/>
    <cellStyle name="Normalno 2 3 2 6 2 4 2" xfId="7867"/>
    <cellStyle name="Normalno 2 3 2 6 2 4 2 2" xfId="27219"/>
    <cellStyle name="Normalno 2 3 2 6 2 4 2 3" xfId="17543"/>
    <cellStyle name="Normalno 2 3 2 6 2 4 3" xfId="22381"/>
    <cellStyle name="Normalno 2 3 2 6 2 4 4" xfId="12705"/>
    <cellStyle name="Normalno 2 3 2 6 2 5" xfId="4238"/>
    <cellStyle name="Normalno 2 3 2 6 2 5 2" xfId="9076"/>
    <cellStyle name="Normalno 2 3 2 6 2 5 2 2" xfId="28428"/>
    <cellStyle name="Normalno 2 3 2 6 2 5 2 3" xfId="18752"/>
    <cellStyle name="Normalno 2 3 2 6 2 5 3" xfId="23590"/>
    <cellStyle name="Normalno 2 3 2 6 2 5 4" xfId="13914"/>
    <cellStyle name="Normalno 2 3 2 6 2 6" xfId="5447"/>
    <cellStyle name="Normalno 2 3 2 6 2 6 2" xfId="24799"/>
    <cellStyle name="Normalno 2 3 2 6 2 6 3" xfId="15123"/>
    <cellStyle name="Normalno 2 3 2 6 2 7" xfId="19961"/>
    <cellStyle name="Normalno 2 3 2 6 2 8" xfId="10285"/>
    <cellStyle name="Normalno 2 3 2 6 3" xfId="911"/>
    <cellStyle name="Normalno 2 3 2 6 3 2" xfId="2121"/>
    <cellStyle name="Normalno 2 3 2 6 3 2 2" xfId="6959"/>
    <cellStyle name="Normalno 2 3 2 6 3 2 2 2" xfId="26311"/>
    <cellStyle name="Normalno 2 3 2 6 3 2 2 3" xfId="16635"/>
    <cellStyle name="Normalno 2 3 2 6 3 2 3" xfId="21473"/>
    <cellStyle name="Normalno 2 3 2 6 3 2 4" xfId="11797"/>
    <cellStyle name="Normalno 2 3 2 6 3 3" xfId="3331"/>
    <cellStyle name="Normalno 2 3 2 6 3 3 2" xfId="8169"/>
    <cellStyle name="Normalno 2 3 2 6 3 3 2 2" xfId="27521"/>
    <cellStyle name="Normalno 2 3 2 6 3 3 2 3" xfId="17845"/>
    <cellStyle name="Normalno 2 3 2 6 3 3 3" xfId="22683"/>
    <cellStyle name="Normalno 2 3 2 6 3 3 4" xfId="13007"/>
    <cellStyle name="Normalno 2 3 2 6 3 4" xfId="4540"/>
    <cellStyle name="Normalno 2 3 2 6 3 4 2" xfId="9378"/>
    <cellStyle name="Normalno 2 3 2 6 3 4 2 2" xfId="28730"/>
    <cellStyle name="Normalno 2 3 2 6 3 4 2 3" xfId="19054"/>
    <cellStyle name="Normalno 2 3 2 6 3 4 3" xfId="23892"/>
    <cellStyle name="Normalno 2 3 2 6 3 4 4" xfId="14216"/>
    <cellStyle name="Normalno 2 3 2 6 3 5" xfId="5749"/>
    <cellStyle name="Normalno 2 3 2 6 3 5 2" xfId="25101"/>
    <cellStyle name="Normalno 2 3 2 6 3 5 3" xfId="15425"/>
    <cellStyle name="Normalno 2 3 2 6 3 6" xfId="20263"/>
    <cellStyle name="Normalno 2 3 2 6 3 7" xfId="10587"/>
    <cellStyle name="Normalno 2 3 2 6 4" xfId="1517"/>
    <cellStyle name="Normalno 2 3 2 6 4 2" xfId="6355"/>
    <cellStyle name="Normalno 2 3 2 6 4 2 2" xfId="25707"/>
    <cellStyle name="Normalno 2 3 2 6 4 2 3" xfId="16031"/>
    <cellStyle name="Normalno 2 3 2 6 4 3" xfId="20869"/>
    <cellStyle name="Normalno 2 3 2 6 4 4" xfId="11193"/>
    <cellStyle name="Normalno 2 3 2 6 5" xfId="2727"/>
    <cellStyle name="Normalno 2 3 2 6 5 2" xfId="7565"/>
    <cellStyle name="Normalno 2 3 2 6 5 2 2" xfId="26917"/>
    <cellStyle name="Normalno 2 3 2 6 5 2 3" xfId="17241"/>
    <cellStyle name="Normalno 2 3 2 6 5 3" xfId="22079"/>
    <cellStyle name="Normalno 2 3 2 6 5 4" xfId="12403"/>
    <cellStyle name="Normalno 2 3 2 6 6" xfId="3936"/>
    <cellStyle name="Normalno 2 3 2 6 6 2" xfId="8774"/>
    <cellStyle name="Normalno 2 3 2 6 6 2 2" xfId="28126"/>
    <cellStyle name="Normalno 2 3 2 6 6 2 3" xfId="18450"/>
    <cellStyle name="Normalno 2 3 2 6 6 3" xfId="23288"/>
    <cellStyle name="Normalno 2 3 2 6 6 4" xfId="13612"/>
    <cellStyle name="Normalno 2 3 2 6 7" xfId="5145"/>
    <cellStyle name="Normalno 2 3 2 6 7 2" xfId="24497"/>
    <cellStyle name="Normalno 2 3 2 6 7 3" xfId="14821"/>
    <cellStyle name="Normalno 2 3 2 6 8" xfId="19659"/>
    <cellStyle name="Normalno 2 3 2 6 9" xfId="9983"/>
    <cellStyle name="Normalno 2 3 2 7" xfId="357"/>
    <cellStyle name="Normalno 2 3 2 7 2" xfId="961"/>
    <cellStyle name="Normalno 2 3 2 7 2 2" xfId="2171"/>
    <cellStyle name="Normalno 2 3 2 7 2 2 2" xfId="7009"/>
    <cellStyle name="Normalno 2 3 2 7 2 2 2 2" xfId="26361"/>
    <cellStyle name="Normalno 2 3 2 7 2 2 2 3" xfId="16685"/>
    <cellStyle name="Normalno 2 3 2 7 2 2 3" xfId="21523"/>
    <cellStyle name="Normalno 2 3 2 7 2 2 4" xfId="11847"/>
    <cellStyle name="Normalno 2 3 2 7 2 3" xfId="3381"/>
    <cellStyle name="Normalno 2 3 2 7 2 3 2" xfId="8219"/>
    <cellStyle name="Normalno 2 3 2 7 2 3 2 2" xfId="27571"/>
    <cellStyle name="Normalno 2 3 2 7 2 3 2 3" xfId="17895"/>
    <cellStyle name="Normalno 2 3 2 7 2 3 3" xfId="22733"/>
    <cellStyle name="Normalno 2 3 2 7 2 3 4" xfId="13057"/>
    <cellStyle name="Normalno 2 3 2 7 2 4" xfId="4590"/>
    <cellStyle name="Normalno 2 3 2 7 2 4 2" xfId="9428"/>
    <cellStyle name="Normalno 2 3 2 7 2 4 2 2" xfId="28780"/>
    <cellStyle name="Normalno 2 3 2 7 2 4 2 3" xfId="19104"/>
    <cellStyle name="Normalno 2 3 2 7 2 4 3" xfId="23942"/>
    <cellStyle name="Normalno 2 3 2 7 2 4 4" xfId="14266"/>
    <cellStyle name="Normalno 2 3 2 7 2 5" xfId="5799"/>
    <cellStyle name="Normalno 2 3 2 7 2 5 2" xfId="25151"/>
    <cellStyle name="Normalno 2 3 2 7 2 5 3" xfId="15475"/>
    <cellStyle name="Normalno 2 3 2 7 2 6" xfId="20313"/>
    <cellStyle name="Normalno 2 3 2 7 2 7" xfId="10637"/>
    <cellStyle name="Normalno 2 3 2 7 3" xfId="1567"/>
    <cellStyle name="Normalno 2 3 2 7 3 2" xfId="6405"/>
    <cellStyle name="Normalno 2 3 2 7 3 2 2" xfId="25757"/>
    <cellStyle name="Normalno 2 3 2 7 3 2 3" xfId="16081"/>
    <cellStyle name="Normalno 2 3 2 7 3 3" xfId="20919"/>
    <cellStyle name="Normalno 2 3 2 7 3 4" xfId="11243"/>
    <cellStyle name="Normalno 2 3 2 7 4" xfId="2777"/>
    <cellStyle name="Normalno 2 3 2 7 4 2" xfId="7615"/>
    <cellStyle name="Normalno 2 3 2 7 4 2 2" xfId="26967"/>
    <cellStyle name="Normalno 2 3 2 7 4 2 3" xfId="17291"/>
    <cellStyle name="Normalno 2 3 2 7 4 3" xfId="22129"/>
    <cellStyle name="Normalno 2 3 2 7 4 4" xfId="12453"/>
    <cellStyle name="Normalno 2 3 2 7 5" xfId="3986"/>
    <cellStyle name="Normalno 2 3 2 7 5 2" xfId="8824"/>
    <cellStyle name="Normalno 2 3 2 7 5 2 2" xfId="28176"/>
    <cellStyle name="Normalno 2 3 2 7 5 2 3" xfId="18500"/>
    <cellStyle name="Normalno 2 3 2 7 5 3" xfId="23338"/>
    <cellStyle name="Normalno 2 3 2 7 5 4" xfId="13662"/>
    <cellStyle name="Normalno 2 3 2 7 6" xfId="5195"/>
    <cellStyle name="Normalno 2 3 2 7 6 2" xfId="24547"/>
    <cellStyle name="Normalno 2 3 2 7 6 3" xfId="14871"/>
    <cellStyle name="Normalno 2 3 2 7 7" xfId="19709"/>
    <cellStyle name="Normalno 2 3 2 7 8" xfId="10033"/>
    <cellStyle name="Normalno 2 3 2 8" xfId="659"/>
    <cellStyle name="Normalno 2 3 2 8 2" xfId="1869"/>
    <cellStyle name="Normalno 2 3 2 8 2 2" xfId="6707"/>
    <cellStyle name="Normalno 2 3 2 8 2 2 2" xfId="26059"/>
    <cellStyle name="Normalno 2 3 2 8 2 2 3" xfId="16383"/>
    <cellStyle name="Normalno 2 3 2 8 2 3" xfId="21221"/>
    <cellStyle name="Normalno 2 3 2 8 2 4" xfId="11545"/>
    <cellStyle name="Normalno 2 3 2 8 3" xfId="3079"/>
    <cellStyle name="Normalno 2 3 2 8 3 2" xfId="7917"/>
    <cellStyle name="Normalno 2 3 2 8 3 2 2" xfId="27269"/>
    <cellStyle name="Normalno 2 3 2 8 3 2 3" xfId="17593"/>
    <cellStyle name="Normalno 2 3 2 8 3 3" xfId="22431"/>
    <cellStyle name="Normalno 2 3 2 8 3 4" xfId="12755"/>
    <cellStyle name="Normalno 2 3 2 8 4" xfId="4288"/>
    <cellStyle name="Normalno 2 3 2 8 4 2" xfId="9126"/>
    <cellStyle name="Normalno 2 3 2 8 4 2 2" xfId="28478"/>
    <cellStyle name="Normalno 2 3 2 8 4 2 3" xfId="18802"/>
    <cellStyle name="Normalno 2 3 2 8 4 3" xfId="23640"/>
    <cellStyle name="Normalno 2 3 2 8 4 4" xfId="13964"/>
    <cellStyle name="Normalno 2 3 2 8 5" xfId="5497"/>
    <cellStyle name="Normalno 2 3 2 8 5 2" xfId="24849"/>
    <cellStyle name="Normalno 2 3 2 8 5 3" xfId="15173"/>
    <cellStyle name="Normalno 2 3 2 8 6" xfId="20011"/>
    <cellStyle name="Normalno 2 3 2 8 7" xfId="10335"/>
    <cellStyle name="Normalno 2 3 2 9" xfId="1265"/>
    <cellStyle name="Normalno 2 3 2 9 2" xfId="6103"/>
    <cellStyle name="Normalno 2 3 2 9 2 2" xfId="25455"/>
    <cellStyle name="Normalno 2 3 2 9 2 3" xfId="15779"/>
    <cellStyle name="Normalno 2 3 2 9 3" xfId="20617"/>
    <cellStyle name="Normalno 2 3 2 9 4" xfId="10941"/>
    <cellStyle name="Normalno 2 3 3" xfId="32"/>
    <cellStyle name="Normalno 2 3 3 10" xfId="3697"/>
    <cellStyle name="Normalno 2 3 3 10 2" xfId="8535"/>
    <cellStyle name="Normalno 2 3 3 10 2 2" xfId="27887"/>
    <cellStyle name="Normalno 2 3 3 10 2 3" xfId="18211"/>
    <cellStyle name="Normalno 2 3 3 10 3" xfId="23049"/>
    <cellStyle name="Normalno 2 3 3 10 4" xfId="13373"/>
    <cellStyle name="Normalno 2 3 3 11" xfId="4903"/>
    <cellStyle name="Normalno 2 3 3 11 2" xfId="24255"/>
    <cellStyle name="Normalno 2 3 3 11 3" xfId="14579"/>
    <cellStyle name="Normalno 2 3 3 12" xfId="19417"/>
    <cellStyle name="Normalno 2 3 3 13" xfId="9741"/>
    <cellStyle name="Normalno 2 3 3 2" xfId="86"/>
    <cellStyle name="Normalno 2 3 3 2 10" xfId="9791"/>
    <cellStyle name="Normalno 2 3 3 2 2" xfId="197"/>
    <cellStyle name="Normalno 2 3 3 2 2 2" xfId="517"/>
    <cellStyle name="Normalno 2 3 3 2 2 2 2" xfId="1121"/>
    <cellStyle name="Normalno 2 3 3 2 2 2 2 2" xfId="2331"/>
    <cellStyle name="Normalno 2 3 3 2 2 2 2 2 2" xfId="7169"/>
    <cellStyle name="Normalno 2 3 3 2 2 2 2 2 2 2" xfId="26521"/>
    <cellStyle name="Normalno 2 3 3 2 2 2 2 2 2 3" xfId="16845"/>
    <cellStyle name="Normalno 2 3 3 2 2 2 2 2 3" xfId="21683"/>
    <cellStyle name="Normalno 2 3 3 2 2 2 2 2 4" xfId="12007"/>
    <cellStyle name="Normalno 2 3 3 2 2 2 2 3" xfId="3541"/>
    <cellStyle name="Normalno 2 3 3 2 2 2 2 3 2" xfId="8379"/>
    <cellStyle name="Normalno 2 3 3 2 2 2 2 3 2 2" xfId="27731"/>
    <cellStyle name="Normalno 2 3 3 2 2 2 2 3 2 3" xfId="18055"/>
    <cellStyle name="Normalno 2 3 3 2 2 2 2 3 3" xfId="22893"/>
    <cellStyle name="Normalno 2 3 3 2 2 2 2 3 4" xfId="13217"/>
    <cellStyle name="Normalno 2 3 3 2 2 2 2 4" xfId="4750"/>
    <cellStyle name="Normalno 2 3 3 2 2 2 2 4 2" xfId="9588"/>
    <cellStyle name="Normalno 2 3 3 2 2 2 2 4 2 2" xfId="28940"/>
    <cellStyle name="Normalno 2 3 3 2 2 2 2 4 2 3" xfId="19264"/>
    <cellStyle name="Normalno 2 3 3 2 2 2 2 4 3" xfId="24102"/>
    <cellStyle name="Normalno 2 3 3 2 2 2 2 4 4" xfId="14426"/>
    <cellStyle name="Normalno 2 3 3 2 2 2 2 5" xfId="5959"/>
    <cellStyle name="Normalno 2 3 3 2 2 2 2 5 2" xfId="25311"/>
    <cellStyle name="Normalno 2 3 3 2 2 2 2 5 3" xfId="15635"/>
    <cellStyle name="Normalno 2 3 3 2 2 2 2 6" xfId="20473"/>
    <cellStyle name="Normalno 2 3 3 2 2 2 2 7" xfId="10797"/>
    <cellStyle name="Normalno 2 3 3 2 2 2 3" xfId="1727"/>
    <cellStyle name="Normalno 2 3 3 2 2 2 3 2" xfId="6565"/>
    <cellStyle name="Normalno 2 3 3 2 2 2 3 2 2" xfId="25917"/>
    <cellStyle name="Normalno 2 3 3 2 2 2 3 2 3" xfId="16241"/>
    <cellStyle name="Normalno 2 3 3 2 2 2 3 3" xfId="21079"/>
    <cellStyle name="Normalno 2 3 3 2 2 2 3 4" xfId="11403"/>
    <cellStyle name="Normalno 2 3 3 2 2 2 4" xfId="2937"/>
    <cellStyle name="Normalno 2 3 3 2 2 2 4 2" xfId="7775"/>
    <cellStyle name="Normalno 2 3 3 2 2 2 4 2 2" xfId="27127"/>
    <cellStyle name="Normalno 2 3 3 2 2 2 4 2 3" xfId="17451"/>
    <cellStyle name="Normalno 2 3 3 2 2 2 4 3" xfId="22289"/>
    <cellStyle name="Normalno 2 3 3 2 2 2 4 4" xfId="12613"/>
    <cellStyle name="Normalno 2 3 3 2 2 2 5" xfId="4146"/>
    <cellStyle name="Normalno 2 3 3 2 2 2 5 2" xfId="8984"/>
    <cellStyle name="Normalno 2 3 3 2 2 2 5 2 2" xfId="28336"/>
    <cellStyle name="Normalno 2 3 3 2 2 2 5 2 3" xfId="18660"/>
    <cellStyle name="Normalno 2 3 3 2 2 2 5 3" xfId="23498"/>
    <cellStyle name="Normalno 2 3 3 2 2 2 5 4" xfId="13822"/>
    <cellStyle name="Normalno 2 3 3 2 2 2 6" xfId="5355"/>
    <cellStyle name="Normalno 2 3 3 2 2 2 6 2" xfId="24707"/>
    <cellStyle name="Normalno 2 3 3 2 2 2 6 3" xfId="15031"/>
    <cellStyle name="Normalno 2 3 3 2 2 2 7" xfId="19869"/>
    <cellStyle name="Normalno 2 3 3 2 2 2 8" xfId="10193"/>
    <cellStyle name="Normalno 2 3 3 2 2 3" xfId="819"/>
    <cellStyle name="Normalno 2 3 3 2 2 3 2" xfId="2029"/>
    <cellStyle name="Normalno 2 3 3 2 2 3 2 2" xfId="6867"/>
    <cellStyle name="Normalno 2 3 3 2 2 3 2 2 2" xfId="26219"/>
    <cellStyle name="Normalno 2 3 3 2 2 3 2 2 3" xfId="16543"/>
    <cellStyle name="Normalno 2 3 3 2 2 3 2 3" xfId="21381"/>
    <cellStyle name="Normalno 2 3 3 2 2 3 2 4" xfId="11705"/>
    <cellStyle name="Normalno 2 3 3 2 2 3 3" xfId="3239"/>
    <cellStyle name="Normalno 2 3 3 2 2 3 3 2" xfId="8077"/>
    <cellStyle name="Normalno 2 3 3 2 2 3 3 2 2" xfId="27429"/>
    <cellStyle name="Normalno 2 3 3 2 2 3 3 2 3" xfId="17753"/>
    <cellStyle name="Normalno 2 3 3 2 2 3 3 3" xfId="22591"/>
    <cellStyle name="Normalno 2 3 3 2 2 3 3 4" xfId="12915"/>
    <cellStyle name="Normalno 2 3 3 2 2 3 4" xfId="4448"/>
    <cellStyle name="Normalno 2 3 3 2 2 3 4 2" xfId="9286"/>
    <cellStyle name="Normalno 2 3 3 2 2 3 4 2 2" xfId="28638"/>
    <cellStyle name="Normalno 2 3 3 2 2 3 4 2 3" xfId="18962"/>
    <cellStyle name="Normalno 2 3 3 2 2 3 4 3" xfId="23800"/>
    <cellStyle name="Normalno 2 3 3 2 2 3 4 4" xfId="14124"/>
    <cellStyle name="Normalno 2 3 3 2 2 3 5" xfId="5657"/>
    <cellStyle name="Normalno 2 3 3 2 2 3 5 2" xfId="25009"/>
    <cellStyle name="Normalno 2 3 3 2 2 3 5 3" xfId="15333"/>
    <cellStyle name="Normalno 2 3 3 2 2 3 6" xfId="20171"/>
    <cellStyle name="Normalno 2 3 3 2 2 3 7" xfId="10495"/>
    <cellStyle name="Normalno 2 3 3 2 2 4" xfId="1425"/>
    <cellStyle name="Normalno 2 3 3 2 2 4 2" xfId="6263"/>
    <cellStyle name="Normalno 2 3 3 2 2 4 2 2" xfId="25615"/>
    <cellStyle name="Normalno 2 3 3 2 2 4 2 3" xfId="15939"/>
    <cellStyle name="Normalno 2 3 3 2 2 4 3" xfId="20777"/>
    <cellStyle name="Normalno 2 3 3 2 2 4 4" xfId="11101"/>
    <cellStyle name="Normalno 2 3 3 2 2 5" xfId="2635"/>
    <cellStyle name="Normalno 2 3 3 2 2 5 2" xfId="7473"/>
    <cellStyle name="Normalno 2 3 3 2 2 5 2 2" xfId="26825"/>
    <cellStyle name="Normalno 2 3 3 2 2 5 2 3" xfId="17149"/>
    <cellStyle name="Normalno 2 3 3 2 2 5 3" xfId="21987"/>
    <cellStyle name="Normalno 2 3 3 2 2 5 4" xfId="12311"/>
    <cellStyle name="Normalno 2 3 3 2 2 6" xfId="3845"/>
    <cellStyle name="Normalno 2 3 3 2 2 6 2" xfId="8683"/>
    <cellStyle name="Normalno 2 3 3 2 2 6 2 2" xfId="28035"/>
    <cellStyle name="Normalno 2 3 3 2 2 6 2 3" xfId="18359"/>
    <cellStyle name="Normalno 2 3 3 2 2 6 3" xfId="23197"/>
    <cellStyle name="Normalno 2 3 3 2 2 6 4" xfId="13521"/>
    <cellStyle name="Normalno 2 3 3 2 2 7" xfId="5053"/>
    <cellStyle name="Normalno 2 3 3 2 2 7 2" xfId="24405"/>
    <cellStyle name="Normalno 2 3 3 2 2 7 3" xfId="14729"/>
    <cellStyle name="Normalno 2 3 3 2 2 8" xfId="19567"/>
    <cellStyle name="Normalno 2 3 3 2 2 9" xfId="9891"/>
    <cellStyle name="Normalno 2 3 3 2 3" xfId="417"/>
    <cellStyle name="Normalno 2 3 3 2 3 2" xfId="1021"/>
    <cellStyle name="Normalno 2 3 3 2 3 2 2" xfId="2231"/>
    <cellStyle name="Normalno 2 3 3 2 3 2 2 2" xfId="7069"/>
    <cellStyle name="Normalno 2 3 3 2 3 2 2 2 2" xfId="26421"/>
    <cellStyle name="Normalno 2 3 3 2 3 2 2 2 3" xfId="16745"/>
    <cellStyle name="Normalno 2 3 3 2 3 2 2 3" xfId="21583"/>
    <cellStyle name="Normalno 2 3 3 2 3 2 2 4" xfId="11907"/>
    <cellStyle name="Normalno 2 3 3 2 3 2 3" xfId="3441"/>
    <cellStyle name="Normalno 2 3 3 2 3 2 3 2" xfId="8279"/>
    <cellStyle name="Normalno 2 3 3 2 3 2 3 2 2" xfId="27631"/>
    <cellStyle name="Normalno 2 3 3 2 3 2 3 2 3" xfId="17955"/>
    <cellStyle name="Normalno 2 3 3 2 3 2 3 3" xfId="22793"/>
    <cellStyle name="Normalno 2 3 3 2 3 2 3 4" xfId="13117"/>
    <cellStyle name="Normalno 2 3 3 2 3 2 4" xfId="4650"/>
    <cellStyle name="Normalno 2 3 3 2 3 2 4 2" xfId="9488"/>
    <cellStyle name="Normalno 2 3 3 2 3 2 4 2 2" xfId="28840"/>
    <cellStyle name="Normalno 2 3 3 2 3 2 4 2 3" xfId="19164"/>
    <cellStyle name="Normalno 2 3 3 2 3 2 4 3" xfId="24002"/>
    <cellStyle name="Normalno 2 3 3 2 3 2 4 4" xfId="14326"/>
    <cellStyle name="Normalno 2 3 3 2 3 2 5" xfId="5859"/>
    <cellStyle name="Normalno 2 3 3 2 3 2 5 2" xfId="25211"/>
    <cellStyle name="Normalno 2 3 3 2 3 2 5 3" xfId="15535"/>
    <cellStyle name="Normalno 2 3 3 2 3 2 6" xfId="20373"/>
    <cellStyle name="Normalno 2 3 3 2 3 2 7" xfId="10697"/>
    <cellStyle name="Normalno 2 3 3 2 3 3" xfId="1627"/>
    <cellStyle name="Normalno 2 3 3 2 3 3 2" xfId="6465"/>
    <cellStyle name="Normalno 2 3 3 2 3 3 2 2" xfId="25817"/>
    <cellStyle name="Normalno 2 3 3 2 3 3 2 3" xfId="16141"/>
    <cellStyle name="Normalno 2 3 3 2 3 3 3" xfId="20979"/>
    <cellStyle name="Normalno 2 3 3 2 3 3 4" xfId="11303"/>
    <cellStyle name="Normalno 2 3 3 2 3 4" xfId="2837"/>
    <cellStyle name="Normalno 2 3 3 2 3 4 2" xfId="7675"/>
    <cellStyle name="Normalno 2 3 3 2 3 4 2 2" xfId="27027"/>
    <cellStyle name="Normalno 2 3 3 2 3 4 2 3" xfId="17351"/>
    <cellStyle name="Normalno 2 3 3 2 3 4 3" xfId="22189"/>
    <cellStyle name="Normalno 2 3 3 2 3 4 4" xfId="12513"/>
    <cellStyle name="Normalno 2 3 3 2 3 5" xfId="4046"/>
    <cellStyle name="Normalno 2 3 3 2 3 5 2" xfId="8884"/>
    <cellStyle name="Normalno 2 3 3 2 3 5 2 2" xfId="28236"/>
    <cellStyle name="Normalno 2 3 3 2 3 5 2 3" xfId="18560"/>
    <cellStyle name="Normalno 2 3 3 2 3 5 3" xfId="23398"/>
    <cellStyle name="Normalno 2 3 3 2 3 5 4" xfId="13722"/>
    <cellStyle name="Normalno 2 3 3 2 3 6" xfId="5255"/>
    <cellStyle name="Normalno 2 3 3 2 3 6 2" xfId="24607"/>
    <cellStyle name="Normalno 2 3 3 2 3 6 3" xfId="14931"/>
    <cellStyle name="Normalno 2 3 3 2 3 7" xfId="19769"/>
    <cellStyle name="Normalno 2 3 3 2 3 8" xfId="10093"/>
    <cellStyle name="Normalno 2 3 3 2 4" xfId="719"/>
    <cellStyle name="Normalno 2 3 3 2 4 2" xfId="1929"/>
    <cellStyle name="Normalno 2 3 3 2 4 2 2" xfId="6767"/>
    <cellStyle name="Normalno 2 3 3 2 4 2 2 2" xfId="26119"/>
    <cellStyle name="Normalno 2 3 3 2 4 2 2 3" xfId="16443"/>
    <cellStyle name="Normalno 2 3 3 2 4 2 3" xfId="21281"/>
    <cellStyle name="Normalno 2 3 3 2 4 2 4" xfId="11605"/>
    <cellStyle name="Normalno 2 3 3 2 4 3" xfId="3139"/>
    <cellStyle name="Normalno 2 3 3 2 4 3 2" xfId="7977"/>
    <cellStyle name="Normalno 2 3 3 2 4 3 2 2" xfId="27329"/>
    <cellStyle name="Normalno 2 3 3 2 4 3 2 3" xfId="17653"/>
    <cellStyle name="Normalno 2 3 3 2 4 3 3" xfId="22491"/>
    <cellStyle name="Normalno 2 3 3 2 4 3 4" xfId="12815"/>
    <cellStyle name="Normalno 2 3 3 2 4 4" xfId="4348"/>
    <cellStyle name="Normalno 2 3 3 2 4 4 2" xfId="9186"/>
    <cellStyle name="Normalno 2 3 3 2 4 4 2 2" xfId="28538"/>
    <cellStyle name="Normalno 2 3 3 2 4 4 2 3" xfId="18862"/>
    <cellStyle name="Normalno 2 3 3 2 4 4 3" xfId="23700"/>
    <cellStyle name="Normalno 2 3 3 2 4 4 4" xfId="14024"/>
    <cellStyle name="Normalno 2 3 3 2 4 5" xfId="5557"/>
    <cellStyle name="Normalno 2 3 3 2 4 5 2" xfId="24909"/>
    <cellStyle name="Normalno 2 3 3 2 4 5 3" xfId="15233"/>
    <cellStyle name="Normalno 2 3 3 2 4 6" xfId="20071"/>
    <cellStyle name="Normalno 2 3 3 2 4 7" xfId="10395"/>
    <cellStyle name="Normalno 2 3 3 2 5" xfId="1325"/>
    <cellStyle name="Normalno 2 3 3 2 5 2" xfId="6163"/>
    <cellStyle name="Normalno 2 3 3 2 5 2 2" xfId="25515"/>
    <cellStyle name="Normalno 2 3 3 2 5 2 3" xfId="15839"/>
    <cellStyle name="Normalno 2 3 3 2 5 3" xfId="20677"/>
    <cellStyle name="Normalno 2 3 3 2 5 4" xfId="11001"/>
    <cellStyle name="Normalno 2 3 3 2 6" xfId="2535"/>
    <cellStyle name="Normalno 2 3 3 2 6 2" xfId="7373"/>
    <cellStyle name="Normalno 2 3 3 2 6 2 2" xfId="26725"/>
    <cellStyle name="Normalno 2 3 3 2 6 2 3" xfId="17049"/>
    <cellStyle name="Normalno 2 3 3 2 6 3" xfId="21887"/>
    <cellStyle name="Normalno 2 3 3 2 6 4" xfId="12211"/>
    <cellStyle name="Normalno 2 3 3 2 7" xfId="3745"/>
    <cellStyle name="Normalno 2 3 3 2 7 2" xfId="8583"/>
    <cellStyle name="Normalno 2 3 3 2 7 2 2" xfId="27935"/>
    <cellStyle name="Normalno 2 3 3 2 7 2 3" xfId="18259"/>
    <cellStyle name="Normalno 2 3 3 2 7 3" xfId="23097"/>
    <cellStyle name="Normalno 2 3 3 2 7 4" xfId="13421"/>
    <cellStyle name="Normalno 2 3 3 2 8" xfId="4953"/>
    <cellStyle name="Normalno 2 3 3 2 8 2" xfId="24305"/>
    <cellStyle name="Normalno 2 3 3 2 8 3" xfId="14629"/>
    <cellStyle name="Normalno 2 3 3 2 9" xfId="19467"/>
    <cellStyle name="Normalno 2 3 3 3" xfId="147"/>
    <cellStyle name="Normalno 2 3 3 3 2" xfId="467"/>
    <cellStyle name="Normalno 2 3 3 3 2 2" xfId="1071"/>
    <cellStyle name="Normalno 2 3 3 3 2 2 2" xfId="2281"/>
    <cellStyle name="Normalno 2 3 3 3 2 2 2 2" xfId="7119"/>
    <cellStyle name="Normalno 2 3 3 3 2 2 2 2 2" xfId="26471"/>
    <cellStyle name="Normalno 2 3 3 3 2 2 2 2 3" xfId="16795"/>
    <cellStyle name="Normalno 2 3 3 3 2 2 2 3" xfId="21633"/>
    <cellStyle name="Normalno 2 3 3 3 2 2 2 4" xfId="11957"/>
    <cellStyle name="Normalno 2 3 3 3 2 2 3" xfId="3491"/>
    <cellStyle name="Normalno 2 3 3 3 2 2 3 2" xfId="8329"/>
    <cellStyle name="Normalno 2 3 3 3 2 2 3 2 2" xfId="27681"/>
    <cellStyle name="Normalno 2 3 3 3 2 2 3 2 3" xfId="18005"/>
    <cellStyle name="Normalno 2 3 3 3 2 2 3 3" xfId="22843"/>
    <cellStyle name="Normalno 2 3 3 3 2 2 3 4" xfId="13167"/>
    <cellStyle name="Normalno 2 3 3 3 2 2 4" xfId="4700"/>
    <cellStyle name="Normalno 2 3 3 3 2 2 4 2" xfId="9538"/>
    <cellStyle name="Normalno 2 3 3 3 2 2 4 2 2" xfId="28890"/>
    <cellStyle name="Normalno 2 3 3 3 2 2 4 2 3" xfId="19214"/>
    <cellStyle name="Normalno 2 3 3 3 2 2 4 3" xfId="24052"/>
    <cellStyle name="Normalno 2 3 3 3 2 2 4 4" xfId="14376"/>
    <cellStyle name="Normalno 2 3 3 3 2 2 5" xfId="5909"/>
    <cellStyle name="Normalno 2 3 3 3 2 2 5 2" xfId="25261"/>
    <cellStyle name="Normalno 2 3 3 3 2 2 5 3" xfId="15585"/>
    <cellStyle name="Normalno 2 3 3 3 2 2 6" xfId="20423"/>
    <cellStyle name="Normalno 2 3 3 3 2 2 7" xfId="10747"/>
    <cellStyle name="Normalno 2 3 3 3 2 3" xfId="1677"/>
    <cellStyle name="Normalno 2 3 3 3 2 3 2" xfId="6515"/>
    <cellStyle name="Normalno 2 3 3 3 2 3 2 2" xfId="25867"/>
    <cellStyle name="Normalno 2 3 3 3 2 3 2 3" xfId="16191"/>
    <cellStyle name="Normalno 2 3 3 3 2 3 3" xfId="21029"/>
    <cellStyle name="Normalno 2 3 3 3 2 3 4" xfId="11353"/>
    <cellStyle name="Normalno 2 3 3 3 2 4" xfId="2887"/>
    <cellStyle name="Normalno 2 3 3 3 2 4 2" xfId="7725"/>
    <cellStyle name="Normalno 2 3 3 3 2 4 2 2" xfId="27077"/>
    <cellStyle name="Normalno 2 3 3 3 2 4 2 3" xfId="17401"/>
    <cellStyle name="Normalno 2 3 3 3 2 4 3" xfId="22239"/>
    <cellStyle name="Normalno 2 3 3 3 2 4 4" xfId="12563"/>
    <cellStyle name="Normalno 2 3 3 3 2 5" xfId="4096"/>
    <cellStyle name="Normalno 2 3 3 3 2 5 2" xfId="8934"/>
    <cellStyle name="Normalno 2 3 3 3 2 5 2 2" xfId="28286"/>
    <cellStyle name="Normalno 2 3 3 3 2 5 2 3" xfId="18610"/>
    <cellStyle name="Normalno 2 3 3 3 2 5 3" xfId="23448"/>
    <cellStyle name="Normalno 2 3 3 3 2 5 4" xfId="13772"/>
    <cellStyle name="Normalno 2 3 3 3 2 6" xfId="5305"/>
    <cellStyle name="Normalno 2 3 3 3 2 6 2" xfId="24657"/>
    <cellStyle name="Normalno 2 3 3 3 2 6 3" xfId="14981"/>
    <cellStyle name="Normalno 2 3 3 3 2 7" xfId="19819"/>
    <cellStyle name="Normalno 2 3 3 3 2 8" xfId="10143"/>
    <cellStyle name="Normalno 2 3 3 3 3" xfId="769"/>
    <cellStyle name="Normalno 2 3 3 3 3 2" xfId="1979"/>
    <cellStyle name="Normalno 2 3 3 3 3 2 2" xfId="6817"/>
    <cellStyle name="Normalno 2 3 3 3 3 2 2 2" xfId="26169"/>
    <cellStyle name="Normalno 2 3 3 3 3 2 2 3" xfId="16493"/>
    <cellStyle name="Normalno 2 3 3 3 3 2 3" xfId="21331"/>
    <cellStyle name="Normalno 2 3 3 3 3 2 4" xfId="11655"/>
    <cellStyle name="Normalno 2 3 3 3 3 3" xfId="3189"/>
    <cellStyle name="Normalno 2 3 3 3 3 3 2" xfId="8027"/>
    <cellStyle name="Normalno 2 3 3 3 3 3 2 2" xfId="27379"/>
    <cellStyle name="Normalno 2 3 3 3 3 3 2 3" xfId="17703"/>
    <cellStyle name="Normalno 2 3 3 3 3 3 3" xfId="22541"/>
    <cellStyle name="Normalno 2 3 3 3 3 3 4" xfId="12865"/>
    <cellStyle name="Normalno 2 3 3 3 3 4" xfId="4398"/>
    <cellStyle name="Normalno 2 3 3 3 3 4 2" xfId="9236"/>
    <cellStyle name="Normalno 2 3 3 3 3 4 2 2" xfId="28588"/>
    <cellStyle name="Normalno 2 3 3 3 3 4 2 3" xfId="18912"/>
    <cellStyle name="Normalno 2 3 3 3 3 4 3" xfId="23750"/>
    <cellStyle name="Normalno 2 3 3 3 3 4 4" xfId="14074"/>
    <cellStyle name="Normalno 2 3 3 3 3 5" xfId="5607"/>
    <cellStyle name="Normalno 2 3 3 3 3 5 2" xfId="24959"/>
    <cellStyle name="Normalno 2 3 3 3 3 5 3" xfId="15283"/>
    <cellStyle name="Normalno 2 3 3 3 3 6" xfId="20121"/>
    <cellStyle name="Normalno 2 3 3 3 3 7" xfId="10445"/>
    <cellStyle name="Normalno 2 3 3 3 4" xfId="1375"/>
    <cellStyle name="Normalno 2 3 3 3 4 2" xfId="6213"/>
    <cellStyle name="Normalno 2 3 3 3 4 2 2" xfId="25565"/>
    <cellStyle name="Normalno 2 3 3 3 4 2 3" xfId="15889"/>
    <cellStyle name="Normalno 2 3 3 3 4 3" xfId="20727"/>
    <cellStyle name="Normalno 2 3 3 3 4 4" xfId="11051"/>
    <cellStyle name="Normalno 2 3 3 3 5" xfId="2585"/>
    <cellStyle name="Normalno 2 3 3 3 5 2" xfId="7423"/>
    <cellStyle name="Normalno 2 3 3 3 5 2 2" xfId="26775"/>
    <cellStyle name="Normalno 2 3 3 3 5 2 3" xfId="17099"/>
    <cellStyle name="Normalno 2 3 3 3 5 3" xfId="21937"/>
    <cellStyle name="Normalno 2 3 3 3 5 4" xfId="12261"/>
    <cellStyle name="Normalno 2 3 3 3 6" xfId="3795"/>
    <cellStyle name="Normalno 2 3 3 3 6 2" xfId="8633"/>
    <cellStyle name="Normalno 2 3 3 3 6 2 2" xfId="27985"/>
    <cellStyle name="Normalno 2 3 3 3 6 2 3" xfId="18309"/>
    <cellStyle name="Normalno 2 3 3 3 6 3" xfId="23147"/>
    <cellStyle name="Normalno 2 3 3 3 6 4" xfId="13471"/>
    <cellStyle name="Normalno 2 3 3 3 7" xfId="5003"/>
    <cellStyle name="Normalno 2 3 3 3 7 2" xfId="24355"/>
    <cellStyle name="Normalno 2 3 3 3 7 3" xfId="14679"/>
    <cellStyle name="Normalno 2 3 3 3 8" xfId="19517"/>
    <cellStyle name="Normalno 2 3 3 3 9" xfId="9841"/>
    <cellStyle name="Normalno 2 3 3 4" xfId="263"/>
    <cellStyle name="Normalno 2 3 3 4 2" xfId="567"/>
    <cellStyle name="Normalno 2 3 3 4 2 2" xfId="1171"/>
    <cellStyle name="Normalno 2 3 3 4 2 2 2" xfId="2381"/>
    <cellStyle name="Normalno 2 3 3 4 2 2 2 2" xfId="7219"/>
    <cellStyle name="Normalno 2 3 3 4 2 2 2 2 2" xfId="26571"/>
    <cellStyle name="Normalno 2 3 3 4 2 2 2 2 3" xfId="16895"/>
    <cellStyle name="Normalno 2 3 3 4 2 2 2 3" xfId="21733"/>
    <cellStyle name="Normalno 2 3 3 4 2 2 2 4" xfId="12057"/>
    <cellStyle name="Normalno 2 3 3 4 2 2 3" xfId="3591"/>
    <cellStyle name="Normalno 2 3 3 4 2 2 3 2" xfId="8429"/>
    <cellStyle name="Normalno 2 3 3 4 2 2 3 2 2" xfId="27781"/>
    <cellStyle name="Normalno 2 3 3 4 2 2 3 2 3" xfId="18105"/>
    <cellStyle name="Normalno 2 3 3 4 2 2 3 3" xfId="22943"/>
    <cellStyle name="Normalno 2 3 3 4 2 2 3 4" xfId="13267"/>
    <cellStyle name="Normalno 2 3 3 4 2 2 4" xfId="4800"/>
    <cellStyle name="Normalno 2 3 3 4 2 2 4 2" xfId="9638"/>
    <cellStyle name="Normalno 2 3 3 4 2 2 4 2 2" xfId="28990"/>
    <cellStyle name="Normalno 2 3 3 4 2 2 4 2 3" xfId="19314"/>
    <cellStyle name="Normalno 2 3 3 4 2 2 4 3" xfId="24152"/>
    <cellStyle name="Normalno 2 3 3 4 2 2 4 4" xfId="14476"/>
    <cellStyle name="Normalno 2 3 3 4 2 2 5" xfId="6009"/>
    <cellStyle name="Normalno 2 3 3 4 2 2 5 2" xfId="25361"/>
    <cellStyle name="Normalno 2 3 3 4 2 2 5 3" xfId="15685"/>
    <cellStyle name="Normalno 2 3 3 4 2 2 6" xfId="20523"/>
    <cellStyle name="Normalno 2 3 3 4 2 2 7" xfId="10847"/>
    <cellStyle name="Normalno 2 3 3 4 2 3" xfId="1777"/>
    <cellStyle name="Normalno 2 3 3 4 2 3 2" xfId="6615"/>
    <cellStyle name="Normalno 2 3 3 4 2 3 2 2" xfId="25967"/>
    <cellStyle name="Normalno 2 3 3 4 2 3 2 3" xfId="16291"/>
    <cellStyle name="Normalno 2 3 3 4 2 3 3" xfId="21129"/>
    <cellStyle name="Normalno 2 3 3 4 2 3 4" xfId="11453"/>
    <cellStyle name="Normalno 2 3 3 4 2 4" xfId="2987"/>
    <cellStyle name="Normalno 2 3 3 4 2 4 2" xfId="7825"/>
    <cellStyle name="Normalno 2 3 3 4 2 4 2 2" xfId="27177"/>
    <cellStyle name="Normalno 2 3 3 4 2 4 2 3" xfId="17501"/>
    <cellStyle name="Normalno 2 3 3 4 2 4 3" xfId="22339"/>
    <cellStyle name="Normalno 2 3 3 4 2 4 4" xfId="12663"/>
    <cellStyle name="Normalno 2 3 3 4 2 5" xfId="4196"/>
    <cellStyle name="Normalno 2 3 3 4 2 5 2" xfId="9034"/>
    <cellStyle name="Normalno 2 3 3 4 2 5 2 2" xfId="28386"/>
    <cellStyle name="Normalno 2 3 3 4 2 5 2 3" xfId="18710"/>
    <cellStyle name="Normalno 2 3 3 4 2 5 3" xfId="23548"/>
    <cellStyle name="Normalno 2 3 3 4 2 5 4" xfId="13872"/>
    <cellStyle name="Normalno 2 3 3 4 2 6" xfId="5405"/>
    <cellStyle name="Normalno 2 3 3 4 2 6 2" xfId="24757"/>
    <cellStyle name="Normalno 2 3 3 4 2 6 3" xfId="15081"/>
    <cellStyle name="Normalno 2 3 3 4 2 7" xfId="19919"/>
    <cellStyle name="Normalno 2 3 3 4 2 8" xfId="10243"/>
    <cellStyle name="Normalno 2 3 3 4 3" xfId="869"/>
    <cellStyle name="Normalno 2 3 3 4 3 2" xfId="2079"/>
    <cellStyle name="Normalno 2 3 3 4 3 2 2" xfId="6917"/>
    <cellStyle name="Normalno 2 3 3 4 3 2 2 2" xfId="26269"/>
    <cellStyle name="Normalno 2 3 3 4 3 2 2 3" xfId="16593"/>
    <cellStyle name="Normalno 2 3 3 4 3 2 3" xfId="21431"/>
    <cellStyle name="Normalno 2 3 3 4 3 2 4" xfId="11755"/>
    <cellStyle name="Normalno 2 3 3 4 3 3" xfId="3289"/>
    <cellStyle name="Normalno 2 3 3 4 3 3 2" xfId="8127"/>
    <cellStyle name="Normalno 2 3 3 4 3 3 2 2" xfId="27479"/>
    <cellStyle name="Normalno 2 3 3 4 3 3 2 3" xfId="17803"/>
    <cellStyle name="Normalno 2 3 3 4 3 3 3" xfId="22641"/>
    <cellStyle name="Normalno 2 3 3 4 3 3 4" xfId="12965"/>
    <cellStyle name="Normalno 2 3 3 4 3 4" xfId="4498"/>
    <cellStyle name="Normalno 2 3 3 4 3 4 2" xfId="9336"/>
    <cellStyle name="Normalno 2 3 3 4 3 4 2 2" xfId="28688"/>
    <cellStyle name="Normalno 2 3 3 4 3 4 2 3" xfId="19012"/>
    <cellStyle name="Normalno 2 3 3 4 3 4 3" xfId="23850"/>
    <cellStyle name="Normalno 2 3 3 4 3 4 4" xfId="14174"/>
    <cellStyle name="Normalno 2 3 3 4 3 5" xfId="5707"/>
    <cellStyle name="Normalno 2 3 3 4 3 5 2" xfId="25059"/>
    <cellStyle name="Normalno 2 3 3 4 3 5 3" xfId="15383"/>
    <cellStyle name="Normalno 2 3 3 4 3 6" xfId="20221"/>
    <cellStyle name="Normalno 2 3 3 4 3 7" xfId="10545"/>
    <cellStyle name="Normalno 2 3 3 4 4" xfId="1475"/>
    <cellStyle name="Normalno 2 3 3 4 4 2" xfId="6313"/>
    <cellStyle name="Normalno 2 3 3 4 4 2 2" xfId="25665"/>
    <cellStyle name="Normalno 2 3 3 4 4 2 3" xfId="15989"/>
    <cellStyle name="Normalno 2 3 3 4 4 3" xfId="20827"/>
    <cellStyle name="Normalno 2 3 3 4 4 4" xfId="11151"/>
    <cellStyle name="Normalno 2 3 3 4 5" xfId="2685"/>
    <cellStyle name="Normalno 2 3 3 4 5 2" xfId="7523"/>
    <cellStyle name="Normalno 2 3 3 4 5 2 2" xfId="26875"/>
    <cellStyle name="Normalno 2 3 3 4 5 2 3" xfId="17199"/>
    <cellStyle name="Normalno 2 3 3 4 5 3" xfId="22037"/>
    <cellStyle name="Normalno 2 3 3 4 5 4" xfId="12361"/>
    <cellStyle name="Normalno 2 3 3 4 6" xfId="3895"/>
    <cellStyle name="Normalno 2 3 3 4 6 2" xfId="8733"/>
    <cellStyle name="Normalno 2 3 3 4 6 2 2" xfId="28085"/>
    <cellStyle name="Normalno 2 3 3 4 6 2 3" xfId="18409"/>
    <cellStyle name="Normalno 2 3 3 4 6 3" xfId="23247"/>
    <cellStyle name="Normalno 2 3 3 4 6 4" xfId="13571"/>
    <cellStyle name="Normalno 2 3 3 4 7" xfId="5103"/>
    <cellStyle name="Normalno 2 3 3 4 7 2" xfId="24455"/>
    <cellStyle name="Normalno 2 3 3 4 7 3" xfId="14779"/>
    <cellStyle name="Normalno 2 3 3 4 8" xfId="19617"/>
    <cellStyle name="Normalno 2 3 3 4 9" xfId="9941"/>
    <cellStyle name="Normalno 2 3 3 5" xfId="316"/>
    <cellStyle name="Normalno 2 3 3 5 2" xfId="619"/>
    <cellStyle name="Normalno 2 3 3 5 2 2" xfId="1223"/>
    <cellStyle name="Normalno 2 3 3 5 2 2 2" xfId="2433"/>
    <cellStyle name="Normalno 2 3 3 5 2 2 2 2" xfId="7271"/>
    <cellStyle name="Normalno 2 3 3 5 2 2 2 2 2" xfId="26623"/>
    <cellStyle name="Normalno 2 3 3 5 2 2 2 2 3" xfId="16947"/>
    <cellStyle name="Normalno 2 3 3 5 2 2 2 3" xfId="21785"/>
    <cellStyle name="Normalno 2 3 3 5 2 2 2 4" xfId="12109"/>
    <cellStyle name="Normalno 2 3 3 5 2 2 3" xfId="3643"/>
    <cellStyle name="Normalno 2 3 3 5 2 2 3 2" xfId="8481"/>
    <cellStyle name="Normalno 2 3 3 5 2 2 3 2 2" xfId="27833"/>
    <cellStyle name="Normalno 2 3 3 5 2 2 3 2 3" xfId="18157"/>
    <cellStyle name="Normalno 2 3 3 5 2 2 3 3" xfId="22995"/>
    <cellStyle name="Normalno 2 3 3 5 2 2 3 4" xfId="13319"/>
    <cellStyle name="Normalno 2 3 3 5 2 2 4" xfId="4852"/>
    <cellStyle name="Normalno 2 3 3 5 2 2 4 2" xfId="9690"/>
    <cellStyle name="Normalno 2 3 3 5 2 2 4 2 2" xfId="29042"/>
    <cellStyle name="Normalno 2 3 3 5 2 2 4 2 3" xfId="19366"/>
    <cellStyle name="Normalno 2 3 3 5 2 2 4 3" xfId="24204"/>
    <cellStyle name="Normalno 2 3 3 5 2 2 4 4" xfId="14528"/>
    <cellStyle name="Normalno 2 3 3 5 2 2 5" xfId="6061"/>
    <cellStyle name="Normalno 2 3 3 5 2 2 5 2" xfId="25413"/>
    <cellStyle name="Normalno 2 3 3 5 2 2 5 3" xfId="15737"/>
    <cellStyle name="Normalno 2 3 3 5 2 2 6" xfId="20575"/>
    <cellStyle name="Normalno 2 3 3 5 2 2 7" xfId="10899"/>
    <cellStyle name="Normalno 2 3 3 5 2 3" xfId="1829"/>
    <cellStyle name="Normalno 2 3 3 5 2 3 2" xfId="6667"/>
    <cellStyle name="Normalno 2 3 3 5 2 3 2 2" xfId="26019"/>
    <cellStyle name="Normalno 2 3 3 5 2 3 2 3" xfId="16343"/>
    <cellStyle name="Normalno 2 3 3 5 2 3 3" xfId="21181"/>
    <cellStyle name="Normalno 2 3 3 5 2 3 4" xfId="11505"/>
    <cellStyle name="Normalno 2 3 3 5 2 4" xfId="3039"/>
    <cellStyle name="Normalno 2 3 3 5 2 4 2" xfId="7877"/>
    <cellStyle name="Normalno 2 3 3 5 2 4 2 2" xfId="27229"/>
    <cellStyle name="Normalno 2 3 3 5 2 4 2 3" xfId="17553"/>
    <cellStyle name="Normalno 2 3 3 5 2 4 3" xfId="22391"/>
    <cellStyle name="Normalno 2 3 3 5 2 4 4" xfId="12715"/>
    <cellStyle name="Normalno 2 3 3 5 2 5" xfId="4248"/>
    <cellStyle name="Normalno 2 3 3 5 2 5 2" xfId="9086"/>
    <cellStyle name="Normalno 2 3 3 5 2 5 2 2" xfId="28438"/>
    <cellStyle name="Normalno 2 3 3 5 2 5 2 3" xfId="18762"/>
    <cellStyle name="Normalno 2 3 3 5 2 5 3" xfId="23600"/>
    <cellStyle name="Normalno 2 3 3 5 2 5 4" xfId="13924"/>
    <cellStyle name="Normalno 2 3 3 5 2 6" xfId="5457"/>
    <cellStyle name="Normalno 2 3 3 5 2 6 2" xfId="24809"/>
    <cellStyle name="Normalno 2 3 3 5 2 6 3" xfId="15133"/>
    <cellStyle name="Normalno 2 3 3 5 2 7" xfId="19971"/>
    <cellStyle name="Normalno 2 3 3 5 2 8" xfId="10295"/>
    <cellStyle name="Normalno 2 3 3 5 3" xfId="921"/>
    <cellStyle name="Normalno 2 3 3 5 3 2" xfId="2131"/>
    <cellStyle name="Normalno 2 3 3 5 3 2 2" xfId="6969"/>
    <cellStyle name="Normalno 2 3 3 5 3 2 2 2" xfId="26321"/>
    <cellStyle name="Normalno 2 3 3 5 3 2 2 3" xfId="16645"/>
    <cellStyle name="Normalno 2 3 3 5 3 2 3" xfId="21483"/>
    <cellStyle name="Normalno 2 3 3 5 3 2 4" xfId="11807"/>
    <cellStyle name="Normalno 2 3 3 5 3 3" xfId="3341"/>
    <cellStyle name="Normalno 2 3 3 5 3 3 2" xfId="8179"/>
    <cellStyle name="Normalno 2 3 3 5 3 3 2 2" xfId="27531"/>
    <cellStyle name="Normalno 2 3 3 5 3 3 2 3" xfId="17855"/>
    <cellStyle name="Normalno 2 3 3 5 3 3 3" xfId="22693"/>
    <cellStyle name="Normalno 2 3 3 5 3 3 4" xfId="13017"/>
    <cellStyle name="Normalno 2 3 3 5 3 4" xfId="4550"/>
    <cellStyle name="Normalno 2 3 3 5 3 4 2" xfId="9388"/>
    <cellStyle name="Normalno 2 3 3 5 3 4 2 2" xfId="28740"/>
    <cellStyle name="Normalno 2 3 3 5 3 4 2 3" xfId="19064"/>
    <cellStyle name="Normalno 2 3 3 5 3 4 3" xfId="23902"/>
    <cellStyle name="Normalno 2 3 3 5 3 4 4" xfId="14226"/>
    <cellStyle name="Normalno 2 3 3 5 3 5" xfId="5759"/>
    <cellStyle name="Normalno 2 3 3 5 3 5 2" xfId="25111"/>
    <cellStyle name="Normalno 2 3 3 5 3 5 3" xfId="15435"/>
    <cellStyle name="Normalno 2 3 3 5 3 6" xfId="20273"/>
    <cellStyle name="Normalno 2 3 3 5 3 7" xfId="10597"/>
    <cellStyle name="Normalno 2 3 3 5 4" xfId="1527"/>
    <cellStyle name="Normalno 2 3 3 5 4 2" xfId="6365"/>
    <cellStyle name="Normalno 2 3 3 5 4 2 2" xfId="25717"/>
    <cellStyle name="Normalno 2 3 3 5 4 2 3" xfId="16041"/>
    <cellStyle name="Normalno 2 3 3 5 4 3" xfId="20879"/>
    <cellStyle name="Normalno 2 3 3 5 4 4" xfId="11203"/>
    <cellStyle name="Normalno 2 3 3 5 5" xfId="2737"/>
    <cellStyle name="Normalno 2 3 3 5 5 2" xfId="7575"/>
    <cellStyle name="Normalno 2 3 3 5 5 2 2" xfId="26927"/>
    <cellStyle name="Normalno 2 3 3 5 5 2 3" xfId="17251"/>
    <cellStyle name="Normalno 2 3 3 5 5 3" xfId="22089"/>
    <cellStyle name="Normalno 2 3 3 5 5 4" xfId="12413"/>
    <cellStyle name="Normalno 2 3 3 5 6" xfId="3946"/>
    <cellStyle name="Normalno 2 3 3 5 6 2" xfId="8784"/>
    <cellStyle name="Normalno 2 3 3 5 6 2 2" xfId="28136"/>
    <cellStyle name="Normalno 2 3 3 5 6 2 3" xfId="18460"/>
    <cellStyle name="Normalno 2 3 3 5 6 3" xfId="23298"/>
    <cellStyle name="Normalno 2 3 3 5 6 4" xfId="13622"/>
    <cellStyle name="Normalno 2 3 3 5 7" xfId="5155"/>
    <cellStyle name="Normalno 2 3 3 5 7 2" xfId="24507"/>
    <cellStyle name="Normalno 2 3 3 5 7 3" xfId="14831"/>
    <cellStyle name="Normalno 2 3 3 5 8" xfId="19669"/>
    <cellStyle name="Normalno 2 3 3 5 9" xfId="9993"/>
    <cellStyle name="Normalno 2 3 3 6" xfId="367"/>
    <cellStyle name="Normalno 2 3 3 6 2" xfId="971"/>
    <cellStyle name="Normalno 2 3 3 6 2 2" xfId="2181"/>
    <cellStyle name="Normalno 2 3 3 6 2 2 2" xfId="7019"/>
    <cellStyle name="Normalno 2 3 3 6 2 2 2 2" xfId="26371"/>
    <cellStyle name="Normalno 2 3 3 6 2 2 2 3" xfId="16695"/>
    <cellStyle name="Normalno 2 3 3 6 2 2 3" xfId="21533"/>
    <cellStyle name="Normalno 2 3 3 6 2 2 4" xfId="11857"/>
    <cellStyle name="Normalno 2 3 3 6 2 3" xfId="3391"/>
    <cellStyle name="Normalno 2 3 3 6 2 3 2" xfId="8229"/>
    <cellStyle name="Normalno 2 3 3 6 2 3 2 2" xfId="27581"/>
    <cellStyle name="Normalno 2 3 3 6 2 3 2 3" xfId="17905"/>
    <cellStyle name="Normalno 2 3 3 6 2 3 3" xfId="22743"/>
    <cellStyle name="Normalno 2 3 3 6 2 3 4" xfId="13067"/>
    <cellStyle name="Normalno 2 3 3 6 2 4" xfId="4600"/>
    <cellStyle name="Normalno 2 3 3 6 2 4 2" xfId="9438"/>
    <cellStyle name="Normalno 2 3 3 6 2 4 2 2" xfId="28790"/>
    <cellStyle name="Normalno 2 3 3 6 2 4 2 3" xfId="19114"/>
    <cellStyle name="Normalno 2 3 3 6 2 4 3" xfId="23952"/>
    <cellStyle name="Normalno 2 3 3 6 2 4 4" xfId="14276"/>
    <cellStyle name="Normalno 2 3 3 6 2 5" xfId="5809"/>
    <cellStyle name="Normalno 2 3 3 6 2 5 2" xfId="25161"/>
    <cellStyle name="Normalno 2 3 3 6 2 5 3" xfId="15485"/>
    <cellStyle name="Normalno 2 3 3 6 2 6" xfId="20323"/>
    <cellStyle name="Normalno 2 3 3 6 2 7" xfId="10647"/>
    <cellStyle name="Normalno 2 3 3 6 3" xfId="1577"/>
    <cellStyle name="Normalno 2 3 3 6 3 2" xfId="6415"/>
    <cellStyle name="Normalno 2 3 3 6 3 2 2" xfId="25767"/>
    <cellStyle name="Normalno 2 3 3 6 3 2 3" xfId="16091"/>
    <cellStyle name="Normalno 2 3 3 6 3 3" xfId="20929"/>
    <cellStyle name="Normalno 2 3 3 6 3 4" xfId="11253"/>
    <cellStyle name="Normalno 2 3 3 6 4" xfId="2787"/>
    <cellStyle name="Normalno 2 3 3 6 4 2" xfId="7625"/>
    <cellStyle name="Normalno 2 3 3 6 4 2 2" xfId="26977"/>
    <cellStyle name="Normalno 2 3 3 6 4 2 3" xfId="17301"/>
    <cellStyle name="Normalno 2 3 3 6 4 3" xfId="22139"/>
    <cellStyle name="Normalno 2 3 3 6 4 4" xfId="12463"/>
    <cellStyle name="Normalno 2 3 3 6 5" xfId="3996"/>
    <cellStyle name="Normalno 2 3 3 6 5 2" xfId="8834"/>
    <cellStyle name="Normalno 2 3 3 6 5 2 2" xfId="28186"/>
    <cellStyle name="Normalno 2 3 3 6 5 2 3" xfId="18510"/>
    <cellStyle name="Normalno 2 3 3 6 5 3" xfId="23348"/>
    <cellStyle name="Normalno 2 3 3 6 5 4" xfId="13672"/>
    <cellStyle name="Normalno 2 3 3 6 6" xfId="5205"/>
    <cellStyle name="Normalno 2 3 3 6 6 2" xfId="24557"/>
    <cellStyle name="Normalno 2 3 3 6 6 3" xfId="14881"/>
    <cellStyle name="Normalno 2 3 3 6 7" xfId="19719"/>
    <cellStyle name="Normalno 2 3 3 6 8" xfId="10043"/>
    <cellStyle name="Normalno 2 3 3 7" xfId="669"/>
    <cellStyle name="Normalno 2 3 3 7 2" xfId="1879"/>
    <cellStyle name="Normalno 2 3 3 7 2 2" xfId="6717"/>
    <cellStyle name="Normalno 2 3 3 7 2 2 2" xfId="26069"/>
    <cellStyle name="Normalno 2 3 3 7 2 2 3" xfId="16393"/>
    <cellStyle name="Normalno 2 3 3 7 2 3" xfId="21231"/>
    <cellStyle name="Normalno 2 3 3 7 2 4" xfId="11555"/>
    <cellStyle name="Normalno 2 3 3 7 3" xfId="3089"/>
    <cellStyle name="Normalno 2 3 3 7 3 2" xfId="7927"/>
    <cellStyle name="Normalno 2 3 3 7 3 2 2" xfId="27279"/>
    <cellStyle name="Normalno 2 3 3 7 3 2 3" xfId="17603"/>
    <cellStyle name="Normalno 2 3 3 7 3 3" xfId="22441"/>
    <cellStyle name="Normalno 2 3 3 7 3 4" xfId="12765"/>
    <cellStyle name="Normalno 2 3 3 7 4" xfId="4298"/>
    <cellStyle name="Normalno 2 3 3 7 4 2" xfId="9136"/>
    <cellStyle name="Normalno 2 3 3 7 4 2 2" xfId="28488"/>
    <cellStyle name="Normalno 2 3 3 7 4 2 3" xfId="18812"/>
    <cellStyle name="Normalno 2 3 3 7 4 3" xfId="23650"/>
    <cellStyle name="Normalno 2 3 3 7 4 4" xfId="13974"/>
    <cellStyle name="Normalno 2 3 3 7 5" xfId="5507"/>
    <cellStyle name="Normalno 2 3 3 7 5 2" xfId="24859"/>
    <cellStyle name="Normalno 2 3 3 7 5 3" xfId="15183"/>
    <cellStyle name="Normalno 2 3 3 7 6" xfId="20021"/>
    <cellStyle name="Normalno 2 3 3 7 7" xfId="10345"/>
    <cellStyle name="Normalno 2 3 3 8" xfId="1275"/>
    <cellStyle name="Normalno 2 3 3 8 2" xfId="6113"/>
    <cellStyle name="Normalno 2 3 3 8 2 2" xfId="25465"/>
    <cellStyle name="Normalno 2 3 3 8 2 3" xfId="15789"/>
    <cellStyle name="Normalno 2 3 3 8 3" xfId="20627"/>
    <cellStyle name="Normalno 2 3 3 8 4" xfId="10951"/>
    <cellStyle name="Normalno 2 3 3 9" xfId="2485"/>
    <cellStyle name="Normalno 2 3 3 9 2" xfId="7323"/>
    <cellStyle name="Normalno 2 3 3 9 2 2" xfId="26675"/>
    <cellStyle name="Normalno 2 3 3 9 2 3" xfId="16999"/>
    <cellStyle name="Normalno 2 3 3 9 3" xfId="21837"/>
    <cellStyle name="Normalno 2 3 3 9 4" xfId="12161"/>
    <cellStyle name="Normalno 2 3 4" xfId="63"/>
    <cellStyle name="Normalno 2 3 4 10" xfId="9770"/>
    <cellStyle name="Normalno 2 3 4 2" xfId="176"/>
    <cellStyle name="Normalno 2 3 4 2 2" xfId="496"/>
    <cellStyle name="Normalno 2 3 4 2 2 2" xfId="1100"/>
    <cellStyle name="Normalno 2 3 4 2 2 2 2" xfId="2310"/>
    <cellStyle name="Normalno 2 3 4 2 2 2 2 2" xfId="7148"/>
    <cellStyle name="Normalno 2 3 4 2 2 2 2 2 2" xfId="26500"/>
    <cellStyle name="Normalno 2 3 4 2 2 2 2 2 3" xfId="16824"/>
    <cellStyle name="Normalno 2 3 4 2 2 2 2 3" xfId="21662"/>
    <cellStyle name="Normalno 2 3 4 2 2 2 2 4" xfId="11986"/>
    <cellStyle name="Normalno 2 3 4 2 2 2 3" xfId="3520"/>
    <cellStyle name="Normalno 2 3 4 2 2 2 3 2" xfId="8358"/>
    <cellStyle name="Normalno 2 3 4 2 2 2 3 2 2" xfId="27710"/>
    <cellStyle name="Normalno 2 3 4 2 2 2 3 2 3" xfId="18034"/>
    <cellStyle name="Normalno 2 3 4 2 2 2 3 3" xfId="22872"/>
    <cellStyle name="Normalno 2 3 4 2 2 2 3 4" xfId="13196"/>
    <cellStyle name="Normalno 2 3 4 2 2 2 4" xfId="4729"/>
    <cellStyle name="Normalno 2 3 4 2 2 2 4 2" xfId="9567"/>
    <cellStyle name="Normalno 2 3 4 2 2 2 4 2 2" xfId="28919"/>
    <cellStyle name="Normalno 2 3 4 2 2 2 4 2 3" xfId="19243"/>
    <cellStyle name="Normalno 2 3 4 2 2 2 4 3" xfId="24081"/>
    <cellStyle name="Normalno 2 3 4 2 2 2 4 4" xfId="14405"/>
    <cellStyle name="Normalno 2 3 4 2 2 2 5" xfId="5938"/>
    <cellStyle name="Normalno 2 3 4 2 2 2 5 2" xfId="25290"/>
    <cellStyle name="Normalno 2 3 4 2 2 2 5 3" xfId="15614"/>
    <cellStyle name="Normalno 2 3 4 2 2 2 6" xfId="20452"/>
    <cellStyle name="Normalno 2 3 4 2 2 2 7" xfId="10776"/>
    <cellStyle name="Normalno 2 3 4 2 2 3" xfId="1706"/>
    <cellStyle name="Normalno 2 3 4 2 2 3 2" xfId="6544"/>
    <cellStyle name="Normalno 2 3 4 2 2 3 2 2" xfId="25896"/>
    <cellStyle name="Normalno 2 3 4 2 2 3 2 3" xfId="16220"/>
    <cellStyle name="Normalno 2 3 4 2 2 3 3" xfId="21058"/>
    <cellStyle name="Normalno 2 3 4 2 2 3 4" xfId="11382"/>
    <cellStyle name="Normalno 2 3 4 2 2 4" xfId="2916"/>
    <cellStyle name="Normalno 2 3 4 2 2 4 2" xfId="7754"/>
    <cellStyle name="Normalno 2 3 4 2 2 4 2 2" xfId="27106"/>
    <cellStyle name="Normalno 2 3 4 2 2 4 2 3" xfId="17430"/>
    <cellStyle name="Normalno 2 3 4 2 2 4 3" xfId="22268"/>
    <cellStyle name="Normalno 2 3 4 2 2 4 4" xfId="12592"/>
    <cellStyle name="Normalno 2 3 4 2 2 5" xfId="4125"/>
    <cellStyle name="Normalno 2 3 4 2 2 5 2" xfId="8963"/>
    <cellStyle name="Normalno 2 3 4 2 2 5 2 2" xfId="28315"/>
    <cellStyle name="Normalno 2 3 4 2 2 5 2 3" xfId="18639"/>
    <cellStyle name="Normalno 2 3 4 2 2 5 3" xfId="23477"/>
    <cellStyle name="Normalno 2 3 4 2 2 5 4" xfId="13801"/>
    <cellStyle name="Normalno 2 3 4 2 2 6" xfId="5334"/>
    <cellStyle name="Normalno 2 3 4 2 2 6 2" xfId="24686"/>
    <cellStyle name="Normalno 2 3 4 2 2 6 3" xfId="15010"/>
    <cellStyle name="Normalno 2 3 4 2 2 7" xfId="19848"/>
    <cellStyle name="Normalno 2 3 4 2 2 8" xfId="10172"/>
    <cellStyle name="Normalno 2 3 4 2 3" xfId="798"/>
    <cellStyle name="Normalno 2 3 4 2 3 2" xfId="2008"/>
    <cellStyle name="Normalno 2 3 4 2 3 2 2" xfId="6846"/>
    <cellStyle name="Normalno 2 3 4 2 3 2 2 2" xfId="26198"/>
    <cellStyle name="Normalno 2 3 4 2 3 2 2 3" xfId="16522"/>
    <cellStyle name="Normalno 2 3 4 2 3 2 3" xfId="21360"/>
    <cellStyle name="Normalno 2 3 4 2 3 2 4" xfId="11684"/>
    <cellStyle name="Normalno 2 3 4 2 3 3" xfId="3218"/>
    <cellStyle name="Normalno 2 3 4 2 3 3 2" xfId="8056"/>
    <cellStyle name="Normalno 2 3 4 2 3 3 2 2" xfId="27408"/>
    <cellStyle name="Normalno 2 3 4 2 3 3 2 3" xfId="17732"/>
    <cellStyle name="Normalno 2 3 4 2 3 3 3" xfId="22570"/>
    <cellStyle name="Normalno 2 3 4 2 3 3 4" xfId="12894"/>
    <cellStyle name="Normalno 2 3 4 2 3 4" xfId="4427"/>
    <cellStyle name="Normalno 2 3 4 2 3 4 2" xfId="9265"/>
    <cellStyle name="Normalno 2 3 4 2 3 4 2 2" xfId="28617"/>
    <cellStyle name="Normalno 2 3 4 2 3 4 2 3" xfId="18941"/>
    <cellStyle name="Normalno 2 3 4 2 3 4 3" xfId="23779"/>
    <cellStyle name="Normalno 2 3 4 2 3 4 4" xfId="14103"/>
    <cellStyle name="Normalno 2 3 4 2 3 5" xfId="5636"/>
    <cellStyle name="Normalno 2 3 4 2 3 5 2" xfId="24988"/>
    <cellStyle name="Normalno 2 3 4 2 3 5 3" xfId="15312"/>
    <cellStyle name="Normalno 2 3 4 2 3 6" xfId="20150"/>
    <cellStyle name="Normalno 2 3 4 2 3 7" xfId="10474"/>
    <cellStyle name="Normalno 2 3 4 2 4" xfId="1404"/>
    <cellStyle name="Normalno 2 3 4 2 4 2" xfId="6242"/>
    <cellStyle name="Normalno 2 3 4 2 4 2 2" xfId="25594"/>
    <cellStyle name="Normalno 2 3 4 2 4 2 3" xfId="15918"/>
    <cellStyle name="Normalno 2 3 4 2 4 3" xfId="20756"/>
    <cellStyle name="Normalno 2 3 4 2 4 4" xfId="11080"/>
    <cellStyle name="Normalno 2 3 4 2 5" xfId="2614"/>
    <cellStyle name="Normalno 2 3 4 2 5 2" xfId="7452"/>
    <cellStyle name="Normalno 2 3 4 2 5 2 2" xfId="26804"/>
    <cellStyle name="Normalno 2 3 4 2 5 2 3" xfId="17128"/>
    <cellStyle name="Normalno 2 3 4 2 5 3" xfId="21966"/>
    <cellStyle name="Normalno 2 3 4 2 5 4" xfId="12290"/>
    <cellStyle name="Normalno 2 3 4 2 6" xfId="3824"/>
    <cellStyle name="Normalno 2 3 4 2 6 2" xfId="8662"/>
    <cellStyle name="Normalno 2 3 4 2 6 2 2" xfId="28014"/>
    <cellStyle name="Normalno 2 3 4 2 6 2 3" xfId="18338"/>
    <cellStyle name="Normalno 2 3 4 2 6 3" xfId="23176"/>
    <cellStyle name="Normalno 2 3 4 2 6 4" xfId="13500"/>
    <cellStyle name="Normalno 2 3 4 2 7" xfId="5032"/>
    <cellStyle name="Normalno 2 3 4 2 7 2" xfId="24384"/>
    <cellStyle name="Normalno 2 3 4 2 7 3" xfId="14708"/>
    <cellStyle name="Normalno 2 3 4 2 8" xfId="19546"/>
    <cellStyle name="Normalno 2 3 4 2 9" xfId="9870"/>
    <cellStyle name="Normalno 2 3 4 3" xfId="396"/>
    <cellStyle name="Normalno 2 3 4 3 2" xfId="1000"/>
    <cellStyle name="Normalno 2 3 4 3 2 2" xfId="2210"/>
    <cellStyle name="Normalno 2 3 4 3 2 2 2" xfId="7048"/>
    <cellStyle name="Normalno 2 3 4 3 2 2 2 2" xfId="26400"/>
    <cellStyle name="Normalno 2 3 4 3 2 2 2 3" xfId="16724"/>
    <cellStyle name="Normalno 2 3 4 3 2 2 3" xfId="21562"/>
    <cellStyle name="Normalno 2 3 4 3 2 2 4" xfId="11886"/>
    <cellStyle name="Normalno 2 3 4 3 2 3" xfId="3420"/>
    <cellStyle name="Normalno 2 3 4 3 2 3 2" xfId="8258"/>
    <cellStyle name="Normalno 2 3 4 3 2 3 2 2" xfId="27610"/>
    <cellStyle name="Normalno 2 3 4 3 2 3 2 3" xfId="17934"/>
    <cellStyle name="Normalno 2 3 4 3 2 3 3" xfId="22772"/>
    <cellStyle name="Normalno 2 3 4 3 2 3 4" xfId="13096"/>
    <cellStyle name="Normalno 2 3 4 3 2 4" xfId="4629"/>
    <cellStyle name="Normalno 2 3 4 3 2 4 2" xfId="9467"/>
    <cellStyle name="Normalno 2 3 4 3 2 4 2 2" xfId="28819"/>
    <cellStyle name="Normalno 2 3 4 3 2 4 2 3" xfId="19143"/>
    <cellStyle name="Normalno 2 3 4 3 2 4 3" xfId="23981"/>
    <cellStyle name="Normalno 2 3 4 3 2 4 4" xfId="14305"/>
    <cellStyle name="Normalno 2 3 4 3 2 5" xfId="5838"/>
    <cellStyle name="Normalno 2 3 4 3 2 5 2" xfId="25190"/>
    <cellStyle name="Normalno 2 3 4 3 2 5 3" xfId="15514"/>
    <cellStyle name="Normalno 2 3 4 3 2 6" xfId="20352"/>
    <cellStyle name="Normalno 2 3 4 3 2 7" xfId="10676"/>
    <cellStyle name="Normalno 2 3 4 3 3" xfId="1606"/>
    <cellStyle name="Normalno 2 3 4 3 3 2" xfId="6444"/>
    <cellStyle name="Normalno 2 3 4 3 3 2 2" xfId="25796"/>
    <cellStyle name="Normalno 2 3 4 3 3 2 3" xfId="16120"/>
    <cellStyle name="Normalno 2 3 4 3 3 3" xfId="20958"/>
    <cellStyle name="Normalno 2 3 4 3 3 4" xfId="11282"/>
    <cellStyle name="Normalno 2 3 4 3 4" xfId="2816"/>
    <cellStyle name="Normalno 2 3 4 3 4 2" xfId="7654"/>
    <cellStyle name="Normalno 2 3 4 3 4 2 2" xfId="27006"/>
    <cellStyle name="Normalno 2 3 4 3 4 2 3" xfId="17330"/>
    <cellStyle name="Normalno 2 3 4 3 4 3" xfId="22168"/>
    <cellStyle name="Normalno 2 3 4 3 4 4" xfId="12492"/>
    <cellStyle name="Normalno 2 3 4 3 5" xfId="4025"/>
    <cellStyle name="Normalno 2 3 4 3 5 2" xfId="8863"/>
    <cellStyle name="Normalno 2 3 4 3 5 2 2" xfId="28215"/>
    <cellStyle name="Normalno 2 3 4 3 5 2 3" xfId="18539"/>
    <cellStyle name="Normalno 2 3 4 3 5 3" xfId="23377"/>
    <cellStyle name="Normalno 2 3 4 3 5 4" xfId="13701"/>
    <cellStyle name="Normalno 2 3 4 3 6" xfId="5234"/>
    <cellStyle name="Normalno 2 3 4 3 6 2" xfId="24586"/>
    <cellStyle name="Normalno 2 3 4 3 6 3" xfId="14910"/>
    <cellStyle name="Normalno 2 3 4 3 7" xfId="19748"/>
    <cellStyle name="Normalno 2 3 4 3 8" xfId="10072"/>
    <cellStyle name="Normalno 2 3 4 4" xfId="698"/>
    <cellStyle name="Normalno 2 3 4 4 2" xfId="1908"/>
    <cellStyle name="Normalno 2 3 4 4 2 2" xfId="6746"/>
    <cellStyle name="Normalno 2 3 4 4 2 2 2" xfId="26098"/>
    <cellStyle name="Normalno 2 3 4 4 2 2 3" xfId="16422"/>
    <cellStyle name="Normalno 2 3 4 4 2 3" xfId="21260"/>
    <cellStyle name="Normalno 2 3 4 4 2 4" xfId="11584"/>
    <cellStyle name="Normalno 2 3 4 4 3" xfId="3118"/>
    <cellStyle name="Normalno 2 3 4 4 3 2" xfId="7956"/>
    <cellStyle name="Normalno 2 3 4 4 3 2 2" xfId="27308"/>
    <cellStyle name="Normalno 2 3 4 4 3 2 3" xfId="17632"/>
    <cellStyle name="Normalno 2 3 4 4 3 3" xfId="22470"/>
    <cellStyle name="Normalno 2 3 4 4 3 4" xfId="12794"/>
    <cellStyle name="Normalno 2 3 4 4 4" xfId="4327"/>
    <cellStyle name="Normalno 2 3 4 4 4 2" xfId="9165"/>
    <cellStyle name="Normalno 2 3 4 4 4 2 2" xfId="28517"/>
    <cellStyle name="Normalno 2 3 4 4 4 2 3" xfId="18841"/>
    <cellStyle name="Normalno 2 3 4 4 4 3" xfId="23679"/>
    <cellStyle name="Normalno 2 3 4 4 4 4" xfId="14003"/>
    <cellStyle name="Normalno 2 3 4 4 5" xfId="5536"/>
    <cellStyle name="Normalno 2 3 4 4 5 2" xfId="24888"/>
    <cellStyle name="Normalno 2 3 4 4 5 3" xfId="15212"/>
    <cellStyle name="Normalno 2 3 4 4 6" xfId="20050"/>
    <cellStyle name="Normalno 2 3 4 4 7" xfId="10374"/>
    <cellStyle name="Normalno 2 3 4 5" xfId="1304"/>
    <cellStyle name="Normalno 2 3 4 5 2" xfId="6142"/>
    <cellStyle name="Normalno 2 3 4 5 2 2" xfId="25494"/>
    <cellStyle name="Normalno 2 3 4 5 2 3" xfId="15818"/>
    <cellStyle name="Normalno 2 3 4 5 3" xfId="20656"/>
    <cellStyle name="Normalno 2 3 4 5 4" xfId="10980"/>
    <cellStyle name="Normalno 2 3 4 6" xfId="2514"/>
    <cellStyle name="Normalno 2 3 4 6 2" xfId="7352"/>
    <cellStyle name="Normalno 2 3 4 6 2 2" xfId="26704"/>
    <cellStyle name="Normalno 2 3 4 6 2 3" xfId="17028"/>
    <cellStyle name="Normalno 2 3 4 6 3" xfId="21866"/>
    <cellStyle name="Normalno 2 3 4 6 4" xfId="12190"/>
    <cellStyle name="Normalno 2 3 4 7" xfId="3724"/>
    <cellStyle name="Normalno 2 3 4 7 2" xfId="8562"/>
    <cellStyle name="Normalno 2 3 4 7 2 2" xfId="27914"/>
    <cellStyle name="Normalno 2 3 4 7 2 3" xfId="18238"/>
    <cellStyle name="Normalno 2 3 4 7 3" xfId="23076"/>
    <cellStyle name="Normalno 2 3 4 7 4" xfId="13400"/>
    <cellStyle name="Normalno 2 3 4 8" xfId="4932"/>
    <cellStyle name="Normalno 2 3 4 8 2" xfId="24284"/>
    <cellStyle name="Normalno 2 3 4 8 3" xfId="14608"/>
    <cellStyle name="Normalno 2 3 4 9" xfId="19446"/>
    <cellStyle name="Normalno 2 3 5" xfId="125"/>
    <cellStyle name="Normalno 2 3 5 2" xfId="446"/>
    <cellStyle name="Normalno 2 3 5 2 2" xfId="1050"/>
    <cellStyle name="Normalno 2 3 5 2 2 2" xfId="2260"/>
    <cellStyle name="Normalno 2 3 5 2 2 2 2" xfId="7098"/>
    <cellStyle name="Normalno 2 3 5 2 2 2 2 2" xfId="26450"/>
    <cellStyle name="Normalno 2 3 5 2 2 2 2 3" xfId="16774"/>
    <cellStyle name="Normalno 2 3 5 2 2 2 3" xfId="21612"/>
    <cellStyle name="Normalno 2 3 5 2 2 2 4" xfId="11936"/>
    <cellStyle name="Normalno 2 3 5 2 2 3" xfId="3470"/>
    <cellStyle name="Normalno 2 3 5 2 2 3 2" xfId="8308"/>
    <cellStyle name="Normalno 2 3 5 2 2 3 2 2" xfId="27660"/>
    <cellStyle name="Normalno 2 3 5 2 2 3 2 3" xfId="17984"/>
    <cellStyle name="Normalno 2 3 5 2 2 3 3" xfId="22822"/>
    <cellStyle name="Normalno 2 3 5 2 2 3 4" xfId="13146"/>
    <cellStyle name="Normalno 2 3 5 2 2 4" xfId="4679"/>
    <cellStyle name="Normalno 2 3 5 2 2 4 2" xfId="9517"/>
    <cellStyle name="Normalno 2 3 5 2 2 4 2 2" xfId="28869"/>
    <cellStyle name="Normalno 2 3 5 2 2 4 2 3" xfId="19193"/>
    <cellStyle name="Normalno 2 3 5 2 2 4 3" xfId="24031"/>
    <cellStyle name="Normalno 2 3 5 2 2 4 4" xfId="14355"/>
    <cellStyle name="Normalno 2 3 5 2 2 5" xfId="5888"/>
    <cellStyle name="Normalno 2 3 5 2 2 5 2" xfId="25240"/>
    <cellStyle name="Normalno 2 3 5 2 2 5 3" xfId="15564"/>
    <cellStyle name="Normalno 2 3 5 2 2 6" xfId="20402"/>
    <cellStyle name="Normalno 2 3 5 2 2 7" xfId="10726"/>
    <cellStyle name="Normalno 2 3 5 2 3" xfId="1656"/>
    <cellStyle name="Normalno 2 3 5 2 3 2" xfId="6494"/>
    <cellStyle name="Normalno 2 3 5 2 3 2 2" xfId="25846"/>
    <cellStyle name="Normalno 2 3 5 2 3 2 3" xfId="16170"/>
    <cellStyle name="Normalno 2 3 5 2 3 3" xfId="21008"/>
    <cellStyle name="Normalno 2 3 5 2 3 4" xfId="11332"/>
    <cellStyle name="Normalno 2 3 5 2 4" xfId="2866"/>
    <cellStyle name="Normalno 2 3 5 2 4 2" xfId="7704"/>
    <cellStyle name="Normalno 2 3 5 2 4 2 2" xfId="27056"/>
    <cellStyle name="Normalno 2 3 5 2 4 2 3" xfId="17380"/>
    <cellStyle name="Normalno 2 3 5 2 4 3" xfId="22218"/>
    <cellStyle name="Normalno 2 3 5 2 4 4" xfId="12542"/>
    <cellStyle name="Normalno 2 3 5 2 5" xfId="4075"/>
    <cellStyle name="Normalno 2 3 5 2 5 2" xfId="8913"/>
    <cellStyle name="Normalno 2 3 5 2 5 2 2" xfId="28265"/>
    <cellStyle name="Normalno 2 3 5 2 5 2 3" xfId="18589"/>
    <cellStyle name="Normalno 2 3 5 2 5 3" xfId="23427"/>
    <cellStyle name="Normalno 2 3 5 2 5 4" xfId="13751"/>
    <cellStyle name="Normalno 2 3 5 2 6" xfId="5284"/>
    <cellStyle name="Normalno 2 3 5 2 6 2" xfId="24636"/>
    <cellStyle name="Normalno 2 3 5 2 6 3" xfId="14960"/>
    <cellStyle name="Normalno 2 3 5 2 7" xfId="19798"/>
    <cellStyle name="Normalno 2 3 5 2 8" xfId="10122"/>
    <cellStyle name="Normalno 2 3 5 3" xfId="748"/>
    <cellStyle name="Normalno 2 3 5 3 2" xfId="1958"/>
    <cellStyle name="Normalno 2 3 5 3 2 2" xfId="6796"/>
    <cellStyle name="Normalno 2 3 5 3 2 2 2" xfId="26148"/>
    <cellStyle name="Normalno 2 3 5 3 2 2 3" xfId="16472"/>
    <cellStyle name="Normalno 2 3 5 3 2 3" xfId="21310"/>
    <cellStyle name="Normalno 2 3 5 3 2 4" xfId="11634"/>
    <cellStyle name="Normalno 2 3 5 3 3" xfId="3168"/>
    <cellStyle name="Normalno 2 3 5 3 3 2" xfId="8006"/>
    <cellStyle name="Normalno 2 3 5 3 3 2 2" xfId="27358"/>
    <cellStyle name="Normalno 2 3 5 3 3 2 3" xfId="17682"/>
    <cellStyle name="Normalno 2 3 5 3 3 3" xfId="22520"/>
    <cellStyle name="Normalno 2 3 5 3 3 4" xfId="12844"/>
    <cellStyle name="Normalno 2 3 5 3 4" xfId="4377"/>
    <cellStyle name="Normalno 2 3 5 3 4 2" xfId="9215"/>
    <cellStyle name="Normalno 2 3 5 3 4 2 2" xfId="28567"/>
    <cellStyle name="Normalno 2 3 5 3 4 2 3" xfId="18891"/>
    <cellStyle name="Normalno 2 3 5 3 4 3" xfId="23729"/>
    <cellStyle name="Normalno 2 3 5 3 4 4" xfId="14053"/>
    <cellStyle name="Normalno 2 3 5 3 5" xfId="5586"/>
    <cellStyle name="Normalno 2 3 5 3 5 2" xfId="24938"/>
    <cellStyle name="Normalno 2 3 5 3 5 3" xfId="15262"/>
    <cellStyle name="Normalno 2 3 5 3 6" xfId="20100"/>
    <cellStyle name="Normalno 2 3 5 3 7" xfId="10424"/>
    <cellStyle name="Normalno 2 3 5 4" xfId="1354"/>
    <cellStyle name="Normalno 2 3 5 4 2" xfId="6192"/>
    <cellStyle name="Normalno 2 3 5 4 2 2" xfId="25544"/>
    <cellStyle name="Normalno 2 3 5 4 2 3" xfId="15868"/>
    <cellStyle name="Normalno 2 3 5 4 3" xfId="20706"/>
    <cellStyle name="Normalno 2 3 5 4 4" xfId="11030"/>
    <cellStyle name="Normalno 2 3 5 5" xfId="2564"/>
    <cellStyle name="Normalno 2 3 5 5 2" xfId="7402"/>
    <cellStyle name="Normalno 2 3 5 5 2 2" xfId="26754"/>
    <cellStyle name="Normalno 2 3 5 5 2 3" xfId="17078"/>
    <cellStyle name="Normalno 2 3 5 5 3" xfId="21916"/>
    <cellStyle name="Normalno 2 3 5 5 4" xfId="12240"/>
    <cellStyle name="Normalno 2 3 5 6" xfId="3774"/>
    <cellStyle name="Normalno 2 3 5 6 2" xfId="8612"/>
    <cellStyle name="Normalno 2 3 5 6 2 2" xfId="27964"/>
    <cellStyle name="Normalno 2 3 5 6 2 3" xfId="18288"/>
    <cellStyle name="Normalno 2 3 5 6 3" xfId="23126"/>
    <cellStyle name="Normalno 2 3 5 6 4" xfId="13450"/>
    <cellStyle name="Normalno 2 3 5 7" xfId="4982"/>
    <cellStyle name="Normalno 2 3 5 7 2" xfId="24334"/>
    <cellStyle name="Normalno 2 3 5 7 3" xfId="14658"/>
    <cellStyle name="Normalno 2 3 5 8" xfId="19496"/>
    <cellStyle name="Normalno 2 3 5 9" xfId="9820"/>
    <cellStyle name="Normalno 2 3 6" xfId="242"/>
    <cellStyle name="Normalno 2 3 6 2" xfId="546"/>
    <cellStyle name="Normalno 2 3 6 2 2" xfId="1150"/>
    <cellStyle name="Normalno 2 3 6 2 2 2" xfId="2360"/>
    <cellStyle name="Normalno 2 3 6 2 2 2 2" xfId="7198"/>
    <cellStyle name="Normalno 2 3 6 2 2 2 2 2" xfId="26550"/>
    <cellStyle name="Normalno 2 3 6 2 2 2 2 3" xfId="16874"/>
    <cellStyle name="Normalno 2 3 6 2 2 2 3" xfId="21712"/>
    <cellStyle name="Normalno 2 3 6 2 2 2 4" xfId="12036"/>
    <cellStyle name="Normalno 2 3 6 2 2 3" xfId="3570"/>
    <cellStyle name="Normalno 2 3 6 2 2 3 2" xfId="8408"/>
    <cellStyle name="Normalno 2 3 6 2 2 3 2 2" xfId="27760"/>
    <cellStyle name="Normalno 2 3 6 2 2 3 2 3" xfId="18084"/>
    <cellStyle name="Normalno 2 3 6 2 2 3 3" xfId="22922"/>
    <cellStyle name="Normalno 2 3 6 2 2 3 4" xfId="13246"/>
    <cellStyle name="Normalno 2 3 6 2 2 4" xfId="4779"/>
    <cellStyle name="Normalno 2 3 6 2 2 4 2" xfId="9617"/>
    <cellStyle name="Normalno 2 3 6 2 2 4 2 2" xfId="28969"/>
    <cellStyle name="Normalno 2 3 6 2 2 4 2 3" xfId="19293"/>
    <cellStyle name="Normalno 2 3 6 2 2 4 3" xfId="24131"/>
    <cellStyle name="Normalno 2 3 6 2 2 4 4" xfId="14455"/>
    <cellStyle name="Normalno 2 3 6 2 2 5" xfId="5988"/>
    <cellStyle name="Normalno 2 3 6 2 2 5 2" xfId="25340"/>
    <cellStyle name="Normalno 2 3 6 2 2 5 3" xfId="15664"/>
    <cellStyle name="Normalno 2 3 6 2 2 6" xfId="20502"/>
    <cellStyle name="Normalno 2 3 6 2 2 7" xfId="10826"/>
    <cellStyle name="Normalno 2 3 6 2 3" xfId="1756"/>
    <cellStyle name="Normalno 2 3 6 2 3 2" xfId="6594"/>
    <cellStyle name="Normalno 2 3 6 2 3 2 2" xfId="25946"/>
    <cellStyle name="Normalno 2 3 6 2 3 2 3" xfId="16270"/>
    <cellStyle name="Normalno 2 3 6 2 3 3" xfId="21108"/>
    <cellStyle name="Normalno 2 3 6 2 3 4" xfId="11432"/>
    <cellStyle name="Normalno 2 3 6 2 4" xfId="2966"/>
    <cellStyle name="Normalno 2 3 6 2 4 2" xfId="7804"/>
    <cellStyle name="Normalno 2 3 6 2 4 2 2" xfId="27156"/>
    <cellStyle name="Normalno 2 3 6 2 4 2 3" xfId="17480"/>
    <cellStyle name="Normalno 2 3 6 2 4 3" xfId="22318"/>
    <cellStyle name="Normalno 2 3 6 2 4 4" xfId="12642"/>
    <cellStyle name="Normalno 2 3 6 2 5" xfId="4175"/>
    <cellStyle name="Normalno 2 3 6 2 5 2" xfId="9013"/>
    <cellStyle name="Normalno 2 3 6 2 5 2 2" xfId="28365"/>
    <cellStyle name="Normalno 2 3 6 2 5 2 3" xfId="18689"/>
    <cellStyle name="Normalno 2 3 6 2 5 3" xfId="23527"/>
    <cellStyle name="Normalno 2 3 6 2 5 4" xfId="13851"/>
    <cellStyle name="Normalno 2 3 6 2 6" xfId="5384"/>
    <cellStyle name="Normalno 2 3 6 2 6 2" xfId="24736"/>
    <cellStyle name="Normalno 2 3 6 2 6 3" xfId="15060"/>
    <cellStyle name="Normalno 2 3 6 2 7" xfId="19898"/>
    <cellStyle name="Normalno 2 3 6 2 8" xfId="10222"/>
    <cellStyle name="Normalno 2 3 6 3" xfId="848"/>
    <cellStyle name="Normalno 2 3 6 3 2" xfId="2058"/>
    <cellStyle name="Normalno 2 3 6 3 2 2" xfId="6896"/>
    <cellStyle name="Normalno 2 3 6 3 2 2 2" xfId="26248"/>
    <cellStyle name="Normalno 2 3 6 3 2 2 3" xfId="16572"/>
    <cellStyle name="Normalno 2 3 6 3 2 3" xfId="21410"/>
    <cellStyle name="Normalno 2 3 6 3 2 4" xfId="11734"/>
    <cellStyle name="Normalno 2 3 6 3 3" xfId="3268"/>
    <cellStyle name="Normalno 2 3 6 3 3 2" xfId="8106"/>
    <cellStyle name="Normalno 2 3 6 3 3 2 2" xfId="27458"/>
    <cellStyle name="Normalno 2 3 6 3 3 2 3" xfId="17782"/>
    <cellStyle name="Normalno 2 3 6 3 3 3" xfId="22620"/>
    <cellStyle name="Normalno 2 3 6 3 3 4" xfId="12944"/>
    <cellStyle name="Normalno 2 3 6 3 4" xfId="4477"/>
    <cellStyle name="Normalno 2 3 6 3 4 2" xfId="9315"/>
    <cellStyle name="Normalno 2 3 6 3 4 2 2" xfId="28667"/>
    <cellStyle name="Normalno 2 3 6 3 4 2 3" xfId="18991"/>
    <cellStyle name="Normalno 2 3 6 3 4 3" xfId="23829"/>
    <cellStyle name="Normalno 2 3 6 3 4 4" xfId="14153"/>
    <cellStyle name="Normalno 2 3 6 3 5" xfId="5686"/>
    <cellStyle name="Normalno 2 3 6 3 5 2" xfId="25038"/>
    <cellStyle name="Normalno 2 3 6 3 5 3" xfId="15362"/>
    <cellStyle name="Normalno 2 3 6 3 6" xfId="20200"/>
    <cellStyle name="Normalno 2 3 6 3 7" xfId="10524"/>
    <cellStyle name="Normalno 2 3 6 4" xfId="1454"/>
    <cellStyle name="Normalno 2 3 6 4 2" xfId="6292"/>
    <cellStyle name="Normalno 2 3 6 4 2 2" xfId="25644"/>
    <cellStyle name="Normalno 2 3 6 4 2 3" xfId="15968"/>
    <cellStyle name="Normalno 2 3 6 4 3" xfId="20806"/>
    <cellStyle name="Normalno 2 3 6 4 4" xfId="11130"/>
    <cellStyle name="Normalno 2 3 6 5" xfId="2664"/>
    <cellStyle name="Normalno 2 3 6 5 2" xfId="7502"/>
    <cellStyle name="Normalno 2 3 6 5 2 2" xfId="26854"/>
    <cellStyle name="Normalno 2 3 6 5 2 3" xfId="17178"/>
    <cellStyle name="Normalno 2 3 6 5 3" xfId="22016"/>
    <cellStyle name="Normalno 2 3 6 5 4" xfId="12340"/>
    <cellStyle name="Normalno 2 3 6 6" xfId="3874"/>
    <cellStyle name="Normalno 2 3 6 6 2" xfId="8712"/>
    <cellStyle name="Normalno 2 3 6 6 2 2" xfId="28064"/>
    <cellStyle name="Normalno 2 3 6 6 2 3" xfId="18388"/>
    <cellStyle name="Normalno 2 3 6 6 3" xfId="23226"/>
    <cellStyle name="Normalno 2 3 6 6 4" xfId="13550"/>
    <cellStyle name="Normalno 2 3 6 7" xfId="5082"/>
    <cellStyle name="Normalno 2 3 6 7 2" xfId="24434"/>
    <cellStyle name="Normalno 2 3 6 7 3" xfId="14758"/>
    <cellStyle name="Normalno 2 3 6 8" xfId="19596"/>
    <cellStyle name="Normalno 2 3 6 9" xfId="9920"/>
    <cellStyle name="Normalno 2 3 7" xfId="295"/>
    <cellStyle name="Normalno 2 3 7 2" xfId="598"/>
    <cellStyle name="Normalno 2 3 7 2 2" xfId="1202"/>
    <cellStyle name="Normalno 2 3 7 2 2 2" xfId="2412"/>
    <cellStyle name="Normalno 2 3 7 2 2 2 2" xfId="7250"/>
    <cellStyle name="Normalno 2 3 7 2 2 2 2 2" xfId="26602"/>
    <cellStyle name="Normalno 2 3 7 2 2 2 2 3" xfId="16926"/>
    <cellStyle name="Normalno 2 3 7 2 2 2 3" xfId="21764"/>
    <cellStyle name="Normalno 2 3 7 2 2 2 4" xfId="12088"/>
    <cellStyle name="Normalno 2 3 7 2 2 3" xfId="3622"/>
    <cellStyle name="Normalno 2 3 7 2 2 3 2" xfId="8460"/>
    <cellStyle name="Normalno 2 3 7 2 2 3 2 2" xfId="27812"/>
    <cellStyle name="Normalno 2 3 7 2 2 3 2 3" xfId="18136"/>
    <cellStyle name="Normalno 2 3 7 2 2 3 3" xfId="22974"/>
    <cellStyle name="Normalno 2 3 7 2 2 3 4" xfId="13298"/>
    <cellStyle name="Normalno 2 3 7 2 2 4" xfId="4831"/>
    <cellStyle name="Normalno 2 3 7 2 2 4 2" xfId="9669"/>
    <cellStyle name="Normalno 2 3 7 2 2 4 2 2" xfId="29021"/>
    <cellStyle name="Normalno 2 3 7 2 2 4 2 3" xfId="19345"/>
    <cellStyle name="Normalno 2 3 7 2 2 4 3" xfId="24183"/>
    <cellStyle name="Normalno 2 3 7 2 2 4 4" xfId="14507"/>
    <cellStyle name="Normalno 2 3 7 2 2 5" xfId="6040"/>
    <cellStyle name="Normalno 2 3 7 2 2 5 2" xfId="25392"/>
    <cellStyle name="Normalno 2 3 7 2 2 5 3" xfId="15716"/>
    <cellStyle name="Normalno 2 3 7 2 2 6" xfId="20554"/>
    <cellStyle name="Normalno 2 3 7 2 2 7" xfId="10878"/>
    <cellStyle name="Normalno 2 3 7 2 3" xfId="1808"/>
    <cellStyle name="Normalno 2 3 7 2 3 2" xfId="6646"/>
    <cellStyle name="Normalno 2 3 7 2 3 2 2" xfId="25998"/>
    <cellStyle name="Normalno 2 3 7 2 3 2 3" xfId="16322"/>
    <cellStyle name="Normalno 2 3 7 2 3 3" xfId="21160"/>
    <cellStyle name="Normalno 2 3 7 2 3 4" xfId="11484"/>
    <cellStyle name="Normalno 2 3 7 2 4" xfId="3018"/>
    <cellStyle name="Normalno 2 3 7 2 4 2" xfId="7856"/>
    <cellStyle name="Normalno 2 3 7 2 4 2 2" xfId="27208"/>
    <cellStyle name="Normalno 2 3 7 2 4 2 3" xfId="17532"/>
    <cellStyle name="Normalno 2 3 7 2 4 3" xfId="22370"/>
    <cellStyle name="Normalno 2 3 7 2 4 4" xfId="12694"/>
    <cellStyle name="Normalno 2 3 7 2 5" xfId="4227"/>
    <cellStyle name="Normalno 2 3 7 2 5 2" xfId="9065"/>
    <cellStyle name="Normalno 2 3 7 2 5 2 2" xfId="28417"/>
    <cellStyle name="Normalno 2 3 7 2 5 2 3" xfId="18741"/>
    <cellStyle name="Normalno 2 3 7 2 5 3" xfId="23579"/>
    <cellStyle name="Normalno 2 3 7 2 5 4" xfId="13903"/>
    <cellStyle name="Normalno 2 3 7 2 6" xfId="5436"/>
    <cellStyle name="Normalno 2 3 7 2 6 2" xfId="24788"/>
    <cellStyle name="Normalno 2 3 7 2 6 3" xfId="15112"/>
    <cellStyle name="Normalno 2 3 7 2 7" xfId="19950"/>
    <cellStyle name="Normalno 2 3 7 2 8" xfId="10274"/>
    <cellStyle name="Normalno 2 3 7 3" xfId="900"/>
    <cellStyle name="Normalno 2 3 7 3 2" xfId="2110"/>
    <cellStyle name="Normalno 2 3 7 3 2 2" xfId="6948"/>
    <cellStyle name="Normalno 2 3 7 3 2 2 2" xfId="26300"/>
    <cellStyle name="Normalno 2 3 7 3 2 2 3" xfId="16624"/>
    <cellStyle name="Normalno 2 3 7 3 2 3" xfId="21462"/>
    <cellStyle name="Normalno 2 3 7 3 2 4" xfId="11786"/>
    <cellStyle name="Normalno 2 3 7 3 3" xfId="3320"/>
    <cellStyle name="Normalno 2 3 7 3 3 2" xfId="8158"/>
    <cellStyle name="Normalno 2 3 7 3 3 2 2" xfId="27510"/>
    <cellStyle name="Normalno 2 3 7 3 3 2 3" xfId="17834"/>
    <cellStyle name="Normalno 2 3 7 3 3 3" xfId="22672"/>
    <cellStyle name="Normalno 2 3 7 3 3 4" xfId="12996"/>
    <cellStyle name="Normalno 2 3 7 3 4" xfId="4529"/>
    <cellStyle name="Normalno 2 3 7 3 4 2" xfId="9367"/>
    <cellStyle name="Normalno 2 3 7 3 4 2 2" xfId="28719"/>
    <cellStyle name="Normalno 2 3 7 3 4 2 3" xfId="19043"/>
    <cellStyle name="Normalno 2 3 7 3 4 3" xfId="23881"/>
    <cellStyle name="Normalno 2 3 7 3 4 4" xfId="14205"/>
    <cellStyle name="Normalno 2 3 7 3 5" xfId="5738"/>
    <cellStyle name="Normalno 2 3 7 3 5 2" xfId="25090"/>
    <cellStyle name="Normalno 2 3 7 3 5 3" xfId="15414"/>
    <cellStyle name="Normalno 2 3 7 3 6" xfId="20252"/>
    <cellStyle name="Normalno 2 3 7 3 7" xfId="10576"/>
    <cellStyle name="Normalno 2 3 7 4" xfId="1506"/>
    <cellStyle name="Normalno 2 3 7 4 2" xfId="6344"/>
    <cellStyle name="Normalno 2 3 7 4 2 2" xfId="25696"/>
    <cellStyle name="Normalno 2 3 7 4 2 3" xfId="16020"/>
    <cellStyle name="Normalno 2 3 7 4 3" xfId="20858"/>
    <cellStyle name="Normalno 2 3 7 4 4" xfId="11182"/>
    <cellStyle name="Normalno 2 3 7 5" xfId="2716"/>
    <cellStyle name="Normalno 2 3 7 5 2" xfId="7554"/>
    <cellStyle name="Normalno 2 3 7 5 2 2" xfId="26906"/>
    <cellStyle name="Normalno 2 3 7 5 2 3" xfId="17230"/>
    <cellStyle name="Normalno 2 3 7 5 3" xfId="22068"/>
    <cellStyle name="Normalno 2 3 7 5 4" xfId="12392"/>
    <cellStyle name="Normalno 2 3 7 6" xfId="3925"/>
    <cellStyle name="Normalno 2 3 7 6 2" xfId="8763"/>
    <cellStyle name="Normalno 2 3 7 6 2 2" xfId="28115"/>
    <cellStyle name="Normalno 2 3 7 6 2 3" xfId="18439"/>
    <cellStyle name="Normalno 2 3 7 6 3" xfId="23277"/>
    <cellStyle name="Normalno 2 3 7 6 4" xfId="13601"/>
    <cellStyle name="Normalno 2 3 7 7" xfId="5134"/>
    <cellStyle name="Normalno 2 3 7 7 2" xfId="24486"/>
    <cellStyle name="Normalno 2 3 7 7 3" xfId="14810"/>
    <cellStyle name="Normalno 2 3 7 8" xfId="19648"/>
    <cellStyle name="Normalno 2 3 7 9" xfId="9972"/>
    <cellStyle name="Normalno 2 3 8" xfId="346"/>
    <cellStyle name="Normalno 2 3 8 2" xfId="950"/>
    <cellStyle name="Normalno 2 3 8 2 2" xfId="2160"/>
    <cellStyle name="Normalno 2 3 8 2 2 2" xfId="6998"/>
    <cellStyle name="Normalno 2 3 8 2 2 2 2" xfId="26350"/>
    <cellStyle name="Normalno 2 3 8 2 2 2 3" xfId="16674"/>
    <cellStyle name="Normalno 2 3 8 2 2 3" xfId="21512"/>
    <cellStyle name="Normalno 2 3 8 2 2 4" xfId="11836"/>
    <cellStyle name="Normalno 2 3 8 2 3" xfId="3370"/>
    <cellStyle name="Normalno 2 3 8 2 3 2" xfId="8208"/>
    <cellStyle name="Normalno 2 3 8 2 3 2 2" xfId="27560"/>
    <cellStyle name="Normalno 2 3 8 2 3 2 3" xfId="17884"/>
    <cellStyle name="Normalno 2 3 8 2 3 3" xfId="22722"/>
    <cellStyle name="Normalno 2 3 8 2 3 4" xfId="13046"/>
    <cellStyle name="Normalno 2 3 8 2 4" xfId="4579"/>
    <cellStyle name="Normalno 2 3 8 2 4 2" xfId="9417"/>
    <cellStyle name="Normalno 2 3 8 2 4 2 2" xfId="28769"/>
    <cellStyle name="Normalno 2 3 8 2 4 2 3" xfId="19093"/>
    <cellStyle name="Normalno 2 3 8 2 4 3" xfId="23931"/>
    <cellStyle name="Normalno 2 3 8 2 4 4" xfId="14255"/>
    <cellStyle name="Normalno 2 3 8 2 5" xfId="5788"/>
    <cellStyle name="Normalno 2 3 8 2 5 2" xfId="25140"/>
    <cellStyle name="Normalno 2 3 8 2 5 3" xfId="15464"/>
    <cellStyle name="Normalno 2 3 8 2 6" xfId="20302"/>
    <cellStyle name="Normalno 2 3 8 2 7" xfId="10626"/>
    <cellStyle name="Normalno 2 3 8 3" xfId="1556"/>
    <cellStyle name="Normalno 2 3 8 3 2" xfId="6394"/>
    <cellStyle name="Normalno 2 3 8 3 2 2" xfId="25746"/>
    <cellStyle name="Normalno 2 3 8 3 2 3" xfId="16070"/>
    <cellStyle name="Normalno 2 3 8 3 3" xfId="20908"/>
    <cellStyle name="Normalno 2 3 8 3 4" xfId="11232"/>
    <cellStyle name="Normalno 2 3 8 4" xfId="2766"/>
    <cellStyle name="Normalno 2 3 8 4 2" xfId="7604"/>
    <cellStyle name="Normalno 2 3 8 4 2 2" xfId="26956"/>
    <cellStyle name="Normalno 2 3 8 4 2 3" xfId="17280"/>
    <cellStyle name="Normalno 2 3 8 4 3" xfId="22118"/>
    <cellStyle name="Normalno 2 3 8 4 4" xfId="12442"/>
    <cellStyle name="Normalno 2 3 8 5" xfId="3975"/>
    <cellStyle name="Normalno 2 3 8 5 2" xfId="8813"/>
    <cellStyle name="Normalno 2 3 8 5 2 2" xfId="28165"/>
    <cellStyle name="Normalno 2 3 8 5 2 3" xfId="18489"/>
    <cellStyle name="Normalno 2 3 8 5 3" xfId="23327"/>
    <cellStyle name="Normalno 2 3 8 5 4" xfId="13651"/>
    <cellStyle name="Normalno 2 3 8 6" xfId="5184"/>
    <cellStyle name="Normalno 2 3 8 6 2" xfId="24536"/>
    <cellStyle name="Normalno 2 3 8 6 3" xfId="14860"/>
    <cellStyle name="Normalno 2 3 8 7" xfId="19698"/>
    <cellStyle name="Normalno 2 3 8 8" xfId="10022"/>
    <cellStyle name="Normalno 2 3 9" xfId="648"/>
    <cellStyle name="Normalno 2 3 9 2" xfId="1858"/>
    <cellStyle name="Normalno 2 3 9 2 2" xfId="6696"/>
    <cellStyle name="Normalno 2 3 9 2 2 2" xfId="26048"/>
    <cellStyle name="Normalno 2 3 9 2 2 3" xfId="16372"/>
    <cellStyle name="Normalno 2 3 9 2 3" xfId="21210"/>
    <cellStyle name="Normalno 2 3 9 2 4" xfId="11534"/>
    <cellStyle name="Normalno 2 3 9 3" xfId="3068"/>
    <cellStyle name="Normalno 2 3 9 3 2" xfId="7906"/>
    <cellStyle name="Normalno 2 3 9 3 2 2" xfId="27258"/>
    <cellStyle name="Normalno 2 3 9 3 2 3" xfId="17582"/>
    <cellStyle name="Normalno 2 3 9 3 3" xfId="22420"/>
    <cellStyle name="Normalno 2 3 9 3 4" xfId="12744"/>
    <cellStyle name="Normalno 2 3 9 4" xfId="4277"/>
    <cellStyle name="Normalno 2 3 9 4 2" xfId="9115"/>
    <cellStyle name="Normalno 2 3 9 4 2 2" xfId="28467"/>
    <cellStyle name="Normalno 2 3 9 4 2 3" xfId="18791"/>
    <cellStyle name="Normalno 2 3 9 4 3" xfId="23629"/>
    <cellStyle name="Normalno 2 3 9 4 4" xfId="13953"/>
    <cellStyle name="Normalno 2 3 9 5" xfId="5486"/>
    <cellStyle name="Normalno 2 3 9 5 2" xfId="24838"/>
    <cellStyle name="Normalno 2 3 9 5 3" xfId="15162"/>
    <cellStyle name="Normalno 2 3 9 6" xfId="20000"/>
    <cellStyle name="Normalno 2 3 9 7" xfId="10324"/>
    <cellStyle name="Normalno 2 4" xfId="14"/>
    <cellStyle name="Normalno 2 4 10" xfId="2470"/>
    <cellStyle name="Normalno 2 4 10 2" xfId="7308"/>
    <cellStyle name="Normalno 2 4 10 2 2" xfId="26660"/>
    <cellStyle name="Normalno 2 4 10 2 3" xfId="16984"/>
    <cellStyle name="Normalno 2 4 10 3" xfId="21822"/>
    <cellStyle name="Normalno 2 4 10 4" xfId="12146"/>
    <cellStyle name="Normalno 2 4 11" xfId="3682"/>
    <cellStyle name="Normalno 2 4 11 2" xfId="8520"/>
    <cellStyle name="Normalno 2 4 11 2 2" xfId="27872"/>
    <cellStyle name="Normalno 2 4 11 2 3" xfId="18196"/>
    <cellStyle name="Normalno 2 4 11 3" xfId="23034"/>
    <cellStyle name="Normalno 2 4 11 4" xfId="13358"/>
    <cellStyle name="Normalno 2 4 12" xfId="4888"/>
    <cellStyle name="Normalno 2 4 12 2" xfId="24240"/>
    <cellStyle name="Normalno 2 4 12 3" xfId="14564"/>
    <cellStyle name="Normalno 2 4 13" xfId="19402"/>
    <cellStyle name="Normalno 2 4 14" xfId="9726"/>
    <cellStyle name="Normalno 2 4 2" xfId="38"/>
    <cellStyle name="Normalno 2 4 2 10" xfId="3703"/>
    <cellStyle name="Normalno 2 4 2 10 2" xfId="8541"/>
    <cellStyle name="Normalno 2 4 2 10 2 2" xfId="27893"/>
    <cellStyle name="Normalno 2 4 2 10 2 3" xfId="18217"/>
    <cellStyle name="Normalno 2 4 2 10 3" xfId="23055"/>
    <cellStyle name="Normalno 2 4 2 10 4" xfId="13379"/>
    <cellStyle name="Normalno 2 4 2 11" xfId="4909"/>
    <cellStyle name="Normalno 2 4 2 11 2" xfId="24261"/>
    <cellStyle name="Normalno 2 4 2 11 3" xfId="14585"/>
    <cellStyle name="Normalno 2 4 2 12" xfId="19423"/>
    <cellStyle name="Normalno 2 4 2 13" xfId="9747"/>
    <cellStyle name="Normalno 2 4 2 2" xfId="92"/>
    <cellStyle name="Normalno 2 4 2 2 10" xfId="9797"/>
    <cellStyle name="Normalno 2 4 2 2 2" xfId="203"/>
    <cellStyle name="Normalno 2 4 2 2 2 2" xfId="523"/>
    <cellStyle name="Normalno 2 4 2 2 2 2 2" xfId="1127"/>
    <cellStyle name="Normalno 2 4 2 2 2 2 2 2" xfId="2337"/>
    <cellStyle name="Normalno 2 4 2 2 2 2 2 2 2" xfId="7175"/>
    <cellStyle name="Normalno 2 4 2 2 2 2 2 2 2 2" xfId="26527"/>
    <cellStyle name="Normalno 2 4 2 2 2 2 2 2 2 3" xfId="16851"/>
    <cellStyle name="Normalno 2 4 2 2 2 2 2 2 3" xfId="21689"/>
    <cellStyle name="Normalno 2 4 2 2 2 2 2 2 4" xfId="12013"/>
    <cellStyle name="Normalno 2 4 2 2 2 2 2 3" xfId="3547"/>
    <cellStyle name="Normalno 2 4 2 2 2 2 2 3 2" xfId="8385"/>
    <cellStyle name="Normalno 2 4 2 2 2 2 2 3 2 2" xfId="27737"/>
    <cellStyle name="Normalno 2 4 2 2 2 2 2 3 2 3" xfId="18061"/>
    <cellStyle name="Normalno 2 4 2 2 2 2 2 3 3" xfId="22899"/>
    <cellStyle name="Normalno 2 4 2 2 2 2 2 3 4" xfId="13223"/>
    <cellStyle name="Normalno 2 4 2 2 2 2 2 4" xfId="4756"/>
    <cellStyle name="Normalno 2 4 2 2 2 2 2 4 2" xfId="9594"/>
    <cellStyle name="Normalno 2 4 2 2 2 2 2 4 2 2" xfId="28946"/>
    <cellStyle name="Normalno 2 4 2 2 2 2 2 4 2 3" xfId="19270"/>
    <cellStyle name="Normalno 2 4 2 2 2 2 2 4 3" xfId="24108"/>
    <cellStyle name="Normalno 2 4 2 2 2 2 2 4 4" xfId="14432"/>
    <cellStyle name="Normalno 2 4 2 2 2 2 2 5" xfId="5965"/>
    <cellStyle name="Normalno 2 4 2 2 2 2 2 5 2" xfId="25317"/>
    <cellStyle name="Normalno 2 4 2 2 2 2 2 5 3" xfId="15641"/>
    <cellStyle name="Normalno 2 4 2 2 2 2 2 6" xfId="20479"/>
    <cellStyle name="Normalno 2 4 2 2 2 2 2 7" xfId="10803"/>
    <cellStyle name="Normalno 2 4 2 2 2 2 3" xfId="1733"/>
    <cellStyle name="Normalno 2 4 2 2 2 2 3 2" xfId="6571"/>
    <cellStyle name="Normalno 2 4 2 2 2 2 3 2 2" xfId="25923"/>
    <cellStyle name="Normalno 2 4 2 2 2 2 3 2 3" xfId="16247"/>
    <cellStyle name="Normalno 2 4 2 2 2 2 3 3" xfId="21085"/>
    <cellStyle name="Normalno 2 4 2 2 2 2 3 4" xfId="11409"/>
    <cellStyle name="Normalno 2 4 2 2 2 2 4" xfId="2943"/>
    <cellStyle name="Normalno 2 4 2 2 2 2 4 2" xfId="7781"/>
    <cellStyle name="Normalno 2 4 2 2 2 2 4 2 2" xfId="27133"/>
    <cellStyle name="Normalno 2 4 2 2 2 2 4 2 3" xfId="17457"/>
    <cellStyle name="Normalno 2 4 2 2 2 2 4 3" xfId="22295"/>
    <cellStyle name="Normalno 2 4 2 2 2 2 4 4" xfId="12619"/>
    <cellStyle name="Normalno 2 4 2 2 2 2 5" xfId="4152"/>
    <cellStyle name="Normalno 2 4 2 2 2 2 5 2" xfId="8990"/>
    <cellStyle name="Normalno 2 4 2 2 2 2 5 2 2" xfId="28342"/>
    <cellStyle name="Normalno 2 4 2 2 2 2 5 2 3" xfId="18666"/>
    <cellStyle name="Normalno 2 4 2 2 2 2 5 3" xfId="23504"/>
    <cellStyle name="Normalno 2 4 2 2 2 2 5 4" xfId="13828"/>
    <cellStyle name="Normalno 2 4 2 2 2 2 6" xfId="5361"/>
    <cellStyle name="Normalno 2 4 2 2 2 2 6 2" xfId="24713"/>
    <cellStyle name="Normalno 2 4 2 2 2 2 6 3" xfId="15037"/>
    <cellStyle name="Normalno 2 4 2 2 2 2 7" xfId="19875"/>
    <cellStyle name="Normalno 2 4 2 2 2 2 8" xfId="10199"/>
    <cellStyle name="Normalno 2 4 2 2 2 3" xfId="825"/>
    <cellStyle name="Normalno 2 4 2 2 2 3 2" xfId="2035"/>
    <cellStyle name="Normalno 2 4 2 2 2 3 2 2" xfId="6873"/>
    <cellStyle name="Normalno 2 4 2 2 2 3 2 2 2" xfId="26225"/>
    <cellStyle name="Normalno 2 4 2 2 2 3 2 2 3" xfId="16549"/>
    <cellStyle name="Normalno 2 4 2 2 2 3 2 3" xfId="21387"/>
    <cellStyle name="Normalno 2 4 2 2 2 3 2 4" xfId="11711"/>
    <cellStyle name="Normalno 2 4 2 2 2 3 3" xfId="3245"/>
    <cellStyle name="Normalno 2 4 2 2 2 3 3 2" xfId="8083"/>
    <cellStyle name="Normalno 2 4 2 2 2 3 3 2 2" xfId="27435"/>
    <cellStyle name="Normalno 2 4 2 2 2 3 3 2 3" xfId="17759"/>
    <cellStyle name="Normalno 2 4 2 2 2 3 3 3" xfId="22597"/>
    <cellStyle name="Normalno 2 4 2 2 2 3 3 4" xfId="12921"/>
    <cellStyle name="Normalno 2 4 2 2 2 3 4" xfId="4454"/>
    <cellStyle name="Normalno 2 4 2 2 2 3 4 2" xfId="9292"/>
    <cellStyle name="Normalno 2 4 2 2 2 3 4 2 2" xfId="28644"/>
    <cellStyle name="Normalno 2 4 2 2 2 3 4 2 3" xfId="18968"/>
    <cellStyle name="Normalno 2 4 2 2 2 3 4 3" xfId="23806"/>
    <cellStyle name="Normalno 2 4 2 2 2 3 4 4" xfId="14130"/>
    <cellStyle name="Normalno 2 4 2 2 2 3 5" xfId="5663"/>
    <cellStyle name="Normalno 2 4 2 2 2 3 5 2" xfId="25015"/>
    <cellStyle name="Normalno 2 4 2 2 2 3 5 3" xfId="15339"/>
    <cellStyle name="Normalno 2 4 2 2 2 3 6" xfId="20177"/>
    <cellStyle name="Normalno 2 4 2 2 2 3 7" xfId="10501"/>
    <cellStyle name="Normalno 2 4 2 2 2 4" xfId="1431"/>
    <cellStyle name="Normalno 2 4 2 2 2 4 2" xfId="6269"/>
    <cellStyle name="Normalno 2 4 2 2 2 4 2 2" xfId="25621"/>
    <cellStyle name="Normalno 2 4 2 2 2 4 2 3" xfId="15945"/>
    <cellStyle name="Normalno 2 4 2 2 2 4 3" xfId="20783"/>
    <cellStyle name="Normalno 2 4 2 2 2 4 4" xfId="11107"/>
    <cellStyle name="Normalno 2 4 2 2 2 5" xfId="2641"/>
    <cellStyle name="Normalno 2 4 2 2 2 5 2" xfId="7479"/>
    <cellStyle name="Normalno 2 4 2 2 2 5 2 2" xfId="26831"/>
    <cellStyle name="Normalno 2 4 2 2 2 5 2 3" xfId="17155"/>
    <cellStyle name="Normalno 2 4 2 2 2 5 3" xfId="21993"/>
    <cellStyle name="Normalno 2 4 2 2 2 5 4" xfId="12317"/>
    <cellStyle name="Normalno 2 4 2 2 2 6" xfId="3851"/>
    <cellStyle name="Normalno 2 4 2 2 2 6 2" xfId="8689"/>
    <cellStyle name="Normalno 2 4 2 2 2 6 2 2" xfId="28041"/>
    <cellStyle name="Normalno 2 4 2 2 2 6 2 3" xfId="18365"/>
    <cellStyle name="Normalno 2 4 2 2 2 6 3" xfId="23203"/>
    <cellStyle name="Normalno 2 4 2 2 2 6 4" xfId="13527"/>
    <cellStyle name="Normalno 2 4 2 2 2 7" xfId="5059"/>
    <cellStyle name="Normalno 2 4 2 2 2 7 2" xfId="24411"/>
    <cellStyle name="Normalno 2 4 2 2 2 7 3" xfId="14735"/>
    <cellStyle name="Normalno 2 4 2 2 2 8" xfId="19573"/>
    <cellStyle name="Normalno 2 4 2 2 2 9" xfId="9897"/>
    <cellStyle name="Normalno 2 4 2 2 3" xfId="423"/>
    <cellStyle name="Normalno 2 4 2 2 3 2" xfId="1027"/>
    <cellStyle name="Normalno 2 4 2 2 3 2 2" xfId="2237"/>
    <cellStyle name="Normalno 2 4 2 2 3 2 2 2" xfId="7075"/>
    <cellStyle name="Normalno 2 4 2 2 3 2 2 2 2" xfId="26427"/>
    <cellStyle name="Normalno 2 4 2 2 3 2 2 2 3" xfId="16751"/>
    <cellStyle name="Normalno 2 4 2 2 3 2 2 3" xfId="21589"/>
    <cellStyle name="Normalno 2 4 2 2 3 2 2 4" xfId="11913"/>
    <cellStyle name="Normalno 2 4 2 2 3 2 3" xfId="3447"/>
    <cellStyle name="Normalno 2 4 2 2 3 2 3 2" xfId="8285"/>
    <cellStyle name="Normalno 2 4 2 2 3 2 3 2 2" xfId="27637"/>
    <cellStyle name="Normalno 2 4 2 2 3 2 3 2 3" xfId="17961"/>
    <cellStyle name="Normalno 2 4 2 2 3 2 3 3" xfId="22799"/>
    <cellStyle name="Normalno 2 4 2 2 3 2 3 4" xfId="13123"/>
    <cellStyle name="Normalno 2 4 2 2 3 2 4" xfId="4656"/>
    <cellStyle name="Normalno 2 4 2 2 3 2 4 2" xfId="9494"/>
    <cellStyle name="Normalno 2 4 2 2 3 2 4 2 2" xfId="28846"/>
    <cellStyle name="Normalno 2 4 2 2 3 2 4 2 3" xfId="19170"/>
    <cellStyle name="Normalno 2 4 2 2 3 2 4 3" xfId="24008"/>
    <cellStyle name="Normalno 2 4 2 2 3 2 4 4" xfId="14332"/>
    <cellStyle name="Normalno 2 4 2 2 3 2 5" xfId="5865"/>
    <cellStyle name="Normalno 2 4 2 2 3 2 5 2" xfId="25217"/>
    <cellStyle name="Normalno 2 4 2 2 3 2 5 3" xfId="15541"/>
    <cellStyle name="Normalno 2 4 2 2 3 2 6" xfId="20379"/>
    <cellStyle name="Normalno 2 4 2 2 3 2 7" xfId="10703"/>
    <cellStyle name="Normalno 2 4 2 2 3 3" xfId="1633"/>
    <cellStyle name="Normalno 2 4 2 2 3 3 2" xfId="6471"/>
    <cellStyle name="Normalno 2 4 2 2 3 3 2 2" xfId="25823"/>
    <cellStyle name="Normalno 2 4 2 2 3 3 2 3" xfId="16147"/>
    <cellStyle name="Normalno 2 4 2 2 3 3 3" xfId="20985"/>
    <cellStyle name="Normalno 2 4 2 2 3 3 4" xfId="11309"/>
    <cellStyle name="Normalno 2 4 2 2 3 4" xfId="2843"/>
    <cellStyle name="Normalno 2 4 2 2 3 4 2" xfId="7681"/>
    <cellStyle name="Normalno 2 4 2 2 3 4 2 2" xfId="27033"/>
    <cellStyle name="Normalno 2 4 2 2 3 4 2 3" xfId="17357"/>
    <cellStyle name="Normalno 2 4 2 2 3 4 3" xfId="22195"/>
    <cellStyle name="Normalno 2 4 2 2 3 4 4" xfId="12519"/>
    <cellStyle name="Normalno 2 4 2 2 3 5" xfId="4052"/>
    <cellStyle name="Normalno 2 4 2 2 3 5 2" xfId="8890"/>
    <cellStyle name="Normalno 2 4 2 2 3 5 2 2" xfId="28242"/>
    <cellStyle name="Normalno 2 4 2 2 3 5 2 3" xfId="18566"/>
    <cellStyle name="Normalno 2 4 2 2 3 5 3" xfId="23404"/>
    <cellStyle name="Normalno 2 4 2 2 3 5 4" xfId="13728"/>
    <cellStyle name="Normalno 2 4 2 2 3 6" xfId="5261"/>
    <cellStyle name="Normalno 2 4 2 2 3 6 2" xfId="24613"/>
    <cellStyle name="Normalno 2 4 2 2 3 6 3" xfId="14937"/>
    <cellStyle name="Normalno 2 4 2 2 3 7" xfId="19775"/>
    <cellStyle name="Normalno 2 4 2 2 3 8" xfId="10099"/>
    <cellStyle name="Normalno 2 4 2 2 4" xfId="725"/>
    <cellStyle name="Normalno 2 4 2 2 4 2" xfId="1935"/>
    <cellStyle name="Normalno 2 4 2 2 4 2 2" xfId="6773"/>
    <cellStyle name="Normalno 2 4 2 2 4 2 2 2" xfId="26125"/>
    <cellStyle name="Normalno 2 4 2 2 4 2 2 3" xfId="16449"/>
    <cellStyle name="Normalno 2 4 2 2 4 2 3" xfId="21287"/>
    <cellStyle name="Normalno 2 4 2 2 4 2 4" xfId="11611"/>
    <cellStyle name="Normalno 2 4 2 2 4 3" xfId="3145"/>
    <cellStyle name="Normalno 2 4 2 2 4 3 2" xfId="7983"/>
    <cellStyle name="Normalno 2 4 2 2 4 3 2 2" xfId="27335"/>
    <cellStyle name="Normalno 2 4 2 2 4 3 2 3" xfId="17659"/>
    <cellStyle name="Normalno 2 4 2 2 4 3 3" xfId="22497"/>
    <cellStyle name="Normalno 2 4 2 2 4 3 4" xfId="12821"/>
    <cellStyle name="Normalno 2 4 2 2 4 4" xfId="4354"/>
    <cellStyle name="Normalno 2 4 2 2 4 4 2" xfId="9192"/>
    <cellStyle name="Normalno 2 4 2 2 4 4 2 2" xfId="28544"/>
    <cellStyle name="Normalno 2 4 2 2 4 4 2 3" xfId="18868"/>
    <cellStyle name="Normalno 2 4 2 2 4 4 3" xfId="23706"/>
    <cellStyle name="Normalno 2 4 2 2 4 4 4" xfId="14030"/>
    <cellStyle name="Normalno 2 4 2 2 4 5" xfId="5563"/>
    <cellStyle name="Normalno 2 4 2 2 4 5 2" xfId="24915"/>
    <cellStyle name="Normalno 2 4 2 2 4 5 3" xfId="15239"/>
    <cellStyle name="Normalno 2 4 2 2 4 6" xfId="20077"/>
    <cellStyle name="Normalno 2 4 2 2 4 7" xfId="10401"/>
    <cellStyle name="Normalno 2 4 2 2 5" xfId="1331"/>
    <cellStyle name="Normalno 2 4 2 2 5 2" xfId="6169"/>
    <cellStyle name="Normalno 2 4 2 2 5 2 2" xfId="25521"/>
    <cellStyle name="Normalno 2 4 2 2 5 2 3" xfId="15845"/>
    <cellStyle name="Normalno 2 4 2 2 5 3" xfId="20683"/>
    <cellStyle name="Normalno 2 4 2 2 5 4" xfId="11007"/>
    <cellStyle name="Normalno 2 4 2 2 6" xfId="2541"/>
    <cellStyle name="Normalno 2 4 2 2 6 2" xfId="7379"/>
    <cellStyle name="Normalno 2 4 2 2 6 2 2" xfId="26731"/>
    <cellStyle name="Normalno 2 4 2 2 6 2 3" xfId="17055"/>
    <cellStyle name="Normalno 2 4 2 2 6 3" xfId="21893"/>
    <cellStyle name="Normalno 2 4 2 2 6 4" xfId="12217"/>
    <cellStyle name="Normalno 2 4 2 2 7" xfId="3751"/>
    <cellStyle name="Normalno 2 4 2 2 7 2" xfId="8589"/>
    <cellStyle name="Normalno 2 4 2 2 7 2 2" xfId="27941"/>
    <cellStyle name="Normalno 2 4 2 2 7 2 3" xfId="18265"/>
    <cellStyle name="Normalno 2 4 2 2 7 3" xfId="23103"/>
    <cellStyle name="Normalno 2 4 2 2 7 4" xfId="13427"/>
    <cellStyle name="Normalno 2 4 2 2 8" xfId="4959"/>
    <cellStyle name="Normalno 2 4 2 2 8 2" xfId="24311"/>
    <cellStyle name="Normalno 2 4 2 2 8 3" xfId="14635"/>
    <cellStyle name="Normalno 2 4 2 2 9" xfId="19473"/>
    <cellStyle name="Normalno 2 4 2 3" xfId="153"/>
    <cellStyle name="Normalno 2 4 2 3 2" xfId="473"/>
    <cellStyle name="Normalno 2 4 2 3 2 2" xfId="1077"/>
    <cellStyle name="Normalno 2 4 2 3 2 2 2" xfId="2287"/>
    <cellStyle name="Normalno 2 4 2 3 2 2 2 2" xfId="7125"/>
    <cellStyle name="Normalno 2 4 2 3 2 2 2 2 2" xfId="26477"/>
    <cellStyle name="Normalno 2 4 2 3 2 2 2 2 3" xfId="16801"/>
    <cellStyle name="Normalno 2 4 2 3 2 2 2 3" xfId="21639"/>
    <cellStyle name="Normalno 2 4 2 3 2 2 2 4" xfId="11963"/>
    <cellStyle name="Normalno 2 4 2 3 2 2 3" xfId="3497"/>
    <cellStyle name="Normalno 2 4 2 3 2 2 3 2" xfId="8335"/>
    <cellStyle name="Normalno 2 4 2 3 2 2 3 2 2" xfId="27687"/>
    <cellStyle name="Normalno 2 4 2 3 2 2 3 2 3" xfId="18011"/>
    <cellStyle name="Normalno 2 4 2 3 2 2 3 3" xfId="22849"/>
    <cellStyle name="Normalno 2 4 2 3 2 2 3 4" xfId="13173"/>
    <cellStyle name="Normalno 2 4 2 3 2 2 4" xfId="4706"/>
    <cellStyle name="Normalno 2 4 2 3 2 2 4 2" xfId="9544"/>
    <cellStyle name="Normalno 2 4 2 3 2 2 4 2 2" xfId="28896"/>
    <cellStyle name="Normalno 2 4 2 3 2 2 4 2 3" xfId="19220"/>
    <cellStyle name="Normalno 2 4 2 3 2 2 4 3" xfId="24058"/>
    <cellStyle name="Normalno 2 4 2 3 2 2 4 4" xfId="14382"/>
    <cellStyle name="Normalno 2 4 2 3 2 2 5" xfId="5915"/>
    <cellStyle name="Normalno 2 4 2 3 2 2 5 2" xfId="25267"/>
    <cellStyle name="Normalno 2 4 2 3 2 2 5 3" xfId="15591"/>
    <cellStyle name="Normalno 2 4 2 3 2 2 6" xfId="20429"/>
    <cellStyle name="Normalno 2 4 2 3 2 2 7" xfId="10753"/>
    <cellStyle name="Normalno 2 4 2 3 2 3" xfId="1683"/>
    <cellStyle name="Normalno 2 4 2 3 2 3 2" xfId="6521"/>
    <cellStyle name="Normalno 2 4 2 3 2 3 2 2" xfId="25873"/>
    <cellStyle name="Normalno 2 4 2 3 2 3 2 3" xfId="16197"/>
    <cellStyle name="Normalno 2 4 2 3 2 3 3" xfId="21035"/>
    <cellStyle name="Normalno 2 4 2 3 2 3 4" xfId="11359"/>
    <cellStyle name="Normalno 2 4 2 3 2 4" xfId="2893"/>
    <cellStyle name="Normalno 2 4 2 3 2 4 2" xfId="7731"/>
    <cellStyle name="Normalno 2 4 2 3 2 4 2 2" xfId="27083"/>
    <cellStyle name="Normalno 2 4 2 3 2 4 2 3" xfId="17407"/>
    <cellStyle name="Normalno 2 4 2 3 2 4 3" xfId="22245"/>
    <cellStyle name="Normalno 2 4 2 3 2 4 4" xfId="12569"/>
    <cellStyle name="Normalno 2 4 2 3 2 5" xfId="4102"/>
    <cellStyle name="Normalno 2 4 2 3 2 5 2" xfId="8940"/>
    <cellStyle name="Normalno 2 4 2 3 2 5 2 2" xfId="28292"/>
    <cellStyle name="Normalno 2 4 2 3 2 5 2 3" xfId="18616"/>
    <cellStyle name="Normalno 2 4 2 3 2 5 3" xfId="23454"/>
    <cellStyle name="Normalno 2 4 2 3 2 5 4" xfId="13778"/>
    <cellStyle name="Normalno 2 4 2 3 2 6" xfId="5311"/>
    <cellStyle name="Normalno 2 4 2 3 2 6 2" xfId="24663"/>
    <cellStyle name="Normalno 2 4 2 3 2 6 3" xfId="14987"/>
    <cellStyle name="Normalno 2 4 2 3 2 7" xfId="19825"/>
    <cellStyle name="Normalno 2 4 2 3 2 8" xfId="10149"/>
    <cellStyle name="Normalno 2 4 2 3 3" xfId="775"/>
    <cellStyle name="Normalno 2 4 2 3 3 2" xfId="1985"/>
    <cellStyle name="Normalno 2 4 2 3 3 2 2" xfId="6823"/>
    <cellStyle name="Normalno 2 4 2 3 3 2 2 2" xfId="26175"/>
    <cellStyle name="Normalno 2 4 2 3 3 2 2 3" xfId="16499"/>
    <cellStyle name="Normalno 2 4 2 3 3 2 3" xfId="21337"/>
    <cellStyle name="Normalno 2 4 2 3 3 2 4" xfId="11661"/>
    <cellStyle name="Normalno 2 4 2 3 3 3" xfId="3195"/>
    <cellStyle name="Normalno 2 4 2 3 3 3 2" xfId="8033"/>
    <cellStyle name="Normalno 2 4 2 3 3 3 2 2" xfId="27385"/>
    <cellStyle name="Normalno 2 4 2 3 3 3 2 3" xfId="17709"/>
    <cellStyle name="Normalno 2 4 2 3 3 3 3" xfId="22547"/>
    <cellStyle name="Normalno 2 4 2 3 3 3 4" xfId="12871"/>
    <cellStyle name="Normalno 2 4 2 3 3 4" xfId="4404"/>
    <cellStyle name="Normalno 2 4 2 3 3 4 2" xfId="9242"/>
    <cellStyle name="Normalno 2 4 2 3 3 4 2 2" xfId="28594"/>
    <cellStyle name="Normalno 2 4 2 3 3 4 2 3" xfId="18918"/>
    <cellStyle name="Normalno 2 4 2 3 3 4 3" xfId="23756"/>
    <cellStyle name="Normalno 2 4 2 3 3 4 4" xfId="14080"/>
    <cellStyle name="Normalno 2 4 2 3 3 5" xfId="5613"/>
    <cellStyle name="Normalno 2 4 2 3 3 5 2" xfId="24965"/>
    <cellStyle name="Normalno 2 4 2 3 3 5 3" xfId="15289"/>
    <cellStyle name="Normalno 2 4 2 3 3 6" xfId="20127"/>
    <cellStyle name="Normalno 2 4 2 3 3 7" xfId="10451"/>
    <cellStyle name="Normalno 2 4 2 3 4" xfId="1381"/>
    <cellStyle name="Normalno 2 4 2 3 4 2" xfId="6219"/>
    <cellStyle name="Normalno 2 4 2 3 4 2 2" xfId="25571"/>
    <cellStyle name="Normalno 2 4 2 3 4 2 3" xfId="15895"/>
    <cellStyle name="Normalno 2 4 2 3 4 3" xfId="20733"/>
    <cellStyle name="Normalno 2 4 2 3 4 4" xfId="11057"/>
    <cellStyle name="Normalno 2 4 2 3 5" xfId="2591"/>
    <cellStyle name="Normalno 2 4 2 3 5 2" xfId="7429"/>
    <cellStyle name="Normalno 2 4 2 3 5 2 2" xfId="26781"/>
    <cellStyle name="Normalno 2 4 2 3 5 2 3" xfId="17105"/>
    <cellStyle name="Normalno 2 4 2 3 5 3" xfId="21943"/>
    <cellStyle name="Normalno 2 4 2 3 5 4" xfId="12267"/>
    <cellStyle name="Normalno 2 4 2 3 6" xfId="3801"/>
    <cellStyle name="Normalno 2 4 2 3 6 2" xfId="8639"/>
    <cellStyle name="Normalno 2 4 2 3 6 2 2" xfId="27991"/>
    <cellStyle name="Normalno 2 4 2 3 6 2 3" xfId="18315"/>
    <cellStyle name="Normalno 2 4 2 3 6 3" xfId="23153"/>
    <cellStyle name="Normalno 2 4 2 3 6 4" xfId="13477"/>
    <cellStyle name="Normalno 2 4 2 3 7" xfId="5009"/>
    <cellStyle name="Normalno 2 4 2 3 7 2" xfId="24361"/>
    <cellStyle name="Normalno 2 4 2 3 7 3" xfId="14685"/>
    <cellStyle name="Normalno 2 4 2 3 8" xfId="19523"/>
    <cellStyle name="Normalno 2 4 2 3 9" xfId="9847"/>
    <cellStyle name="Normalno 2 4 2 4" xfId="269"/>
    <cellStyle name="Normalno 2 4 2 4 2" xfId="573"/>
    <cellStyle name="Normalno 2 4 2 4 2 2" xfId="1177"/>
    <cellStyle name="Normalno 2 4 2 4 2 2 2" xfId="2387"/>
    <cellStyle name="Normalno 2 4 2 4 2 2 2 2" xfId="7225"/>
    <cellStyle name="Normalno 2 4 2 4 2 2 2 2 2" xfId="26577"/>
    <cellStyle name="Normalno 2 4 2 4 2 2 2 2 3" xfId="16901"/>
    <cellStyle name="Normalno 2 4 2 4 2 2 2 3" xfId="21739"/>
    <cellStyle name="Normalno 2 4 2 4 2 2 2 4" xfId="12063"/>
    <cellStyle name="Normalno 2 4 2 4 2 2 3" xfId="3597"/>
    <cellStyle name="Normalno 2 4 2 4 2 2 3 2" xfId="8435"/>
    <cellStyle name="Normalno 2 4 2 4 2 2 3 2 2" xfId="27787"/>
    <cellStyle name="Normalno 2 4 2 4 2 2 3 2 3" xfId="18111"/>
    <cellStyle name="Normalno 2 4 2 4 2 2 3 3" xfId="22949"/>
    <cellStyle name="Normalno 2 4 2 4 2 2 3 4" xfId="13273"/>
    <cellStyle name="Normalno 2 4 2 4 2 2 4" xfId="4806"/>
    <cellStyle name="Normalno 2 4 2 4 2 2 4 2" xfId="9644"/>
    <cellStyle name="Normalno 2 4 2 4 2 2 4 2 2" xfId="28996"/>
    <cellStyle name="Normalno 2 4 2 4 2 2 4 2 3" xfId="19320"/>
    <cellStyle name="Normalno 2 4 2 4 2 2 4 3" xfId="24158"/>
    <cellStyle name="Normalno 2 4 2 4 2 2 4 4" xfId="14482"/>
    <cellStyle name="Normalno 2 4 2 4 2 2 5" xfId="6015"/>
    <cellStyle name="Normalno 2 4 2 4 2 2 5 2" xfId="25367"/>
    <cellStyle name="Normalno 2 4 2 4 2 2 5 3" xfId="15691"/>
    <cellStyle name="Normalno 2 4 2 4 2 2 6" xfId="20529"/>
    <cellStyle name="Normalno 2 4 2 4 2 2 7" xfId="10853"/>
    <cellStyle name="Normalno 2 4 2 4 2 3" xfId="1783"/>
    <cellStyle name="Normalno 2 4 2 4 2 3 2" xfId="6621"/>
    <cellStyle name="Normalno 2 4 2 4 2 3 2 2" xfId="25973"/>
    <cellStyle name="Normalno 2 4 2 4 2 3 2 3" xfId="16297"/>
    <cellStyle name="Normalno 2 4 2 4 2 3 3" xfId="21135"/>
    <cellStyle name="Normalno 2 4 2 4 2 3 4" xfId="11459"/>
    <cellStyle name="Normalno 2 4 2 4 2 4" xfId="2993"/>
    <cellStyle name="Normalno 2 4 2 4 2 4 2" xfId="7831"/>
    <cellStyle name="Normalno 2 4 2 4 2 4 2 2" xfId="27183"/>
    <cellStyle name="Normalno 2 4 2 4 2 4 2 3" xfId="17507"/>
    <cellStyle name="Normalno 2 4 2 4 2 4 3" xfId="22345"/>
    <cellStyle name="Normalno 2 4 2 4 2 4 4" xfId="12669"/>
    <cellStyle name="Normalno 2 4 2 4 2 5" xfId="4202"/>
    <cellStyle name="Normalno 2 4 2 4 2 5 2" xfId="9040"/>
    <cellStyle name="Normalno 2 4 2 4 2 5 2 2" xfId="28392"/>
    <cellStyle name="Normalno 2 4 2 4 2 5 2 3" xfId="18716"/>
    <cellStyle name="Normalno 2 4 2 4 2 5 3" xfId="23554"/>
    <cellStyle name="Normalno 2 4 2 4 2 5 4" xfId="13878"/>
    <cellStyle name="Normalno 2 4 2 4 2 6" xfId="5411"/>
    <cellStyle name="Normalno 2 4 2 4 2 6 2" xfId="24763"/>
    <cellStyle name="Normalno 2 4 2 4 2 6 3" xfId="15087"/>
    <cellStyle name="Normalno 2 4 2 4 2 7" xfId="19925"/>
    <cellStyle name="Normalno 2 4 2 4 2 8" xfId="10249"/>
    <cellStyle name="Normalno 2 4 2 4 3" xfId="875"/>
    <cellStyle name="Normalno 2 4 2 4 3 2" xfId="2085"/>
    <cellStyle name="Normalno 2 4 2 4 3 2 2" xfId="6923"/>
    <cellStyle name="Normalno 2 4 2 4 3 2 2 2" xfId="26275"/>
    <cellStyle name="Normalno 2 4 2 4 3 2 2 3" xfId="16599"/>
    <cellStyle name="Normalno 2 4 2 4 3 2 3" xfId="21437"/>
    <cellStyle name="Normalno 2 4 2 4 3 2 4" xfId="11761"/>
    <cellStyle name="Normalno 2 4 2 4 3 3" xfId="3295"/>
    <cellStyle name="Normalno 2 4 2 4 3 3 2" xfId="8133"/>
    <cellStyle name="Normalno 2 4 2 4 3 3 2 2" xfId="27485"/>
    <cellStyle name="Normalno 2 4 2 4 3 3 2 3" xfId="17809"/>
    <cellStyle name="Normalno 2 4 2 4 3 3 3" xfId="22647"/>
    <cellStyle name="Normalno 2 4 2 4 3 3 4" xfId="12971"/>
    <cellStyle name="Normalno 2 4 2 4 3 4" xfId="4504"/>
    <cellStyle name="Normalno 2 4 2 4 3 4 2" xfId="9342"/>
    <cellStyle name="Normalno 2 4 2 4 3 4 2 2" xfId="28694"/>
    <cellStyle name="Normalno 2 4 2 4 3 4 2 3" xfId="19018"/>
    <cellStyle name="Normalno 2 4 2 4 3 4 3" xfId="23856"/>
    <cellStyle name="Normalno 2 4 2 4 3 4 4" xfId="14180"/>
    <cellStyle name="Normalno 2 4 2 4 3 5" xfId="5713"/>
    <cellStyle name="Normalno 2 4 2 4 3 5 2" xfId="25065"/>
    <cellStyle name="Normalno 2 4 2 4 3 5 3" xfId="15389"/>
    <cellStyle name="Normalno 2 4 2 4 3 6" xfId="20227"/>
    <cellStyle name="Normalno 2 4 2 4 3 7" xfId="10551"/>
    <cellStyle name="Normalno 2 4 2 4 4" xfId="1481"/>
    <cellStyle name="Normalno 2 4 2 4 4 2" xfId="6319"/>
    <cellStyle name="Normalno 2 4 2 4 4 2 2" xfId="25671"/>
    <cellStyle name="Normalno 2 4 2 4 4 2 3" xfId="15995"/>
    <cellStyle name="Normalno 2 4 2 4 4 3" xfId="20833"/>
    <cellStyle name="Normalno 2 4 2 4 4 4" xfId="11157"/>
    <cellStyle name="Normalno 2 4 2 4 5" xfId="2691"/>
    <cellStyle name="Normalno 2 4 2 4 5 2" xfId="7529"/>
    <cellStyle name="Normalno 2 4 2 4 5 2 2" xfId="26881"/>
    <cellStyle name="Normalno 2 4 2 4 5 2 3" xfId="17205"/>
    <cellStyle name="Normalno 2 4 2 4 5 3" xfId="22043"/>
    <cellStyle name="Normalno 2 4 2 4 5 4" xfId="12367"/>
    <cellStyle name="Normalno 2 4 2 4 6" xfId="3901"/>
    <cellStyle name="Normalno 2 4 2 4 6 2" xfId="8739"/>
    <cellStyle name="Normalno 2 4 2 4 6 2 2" xfId="28091"/>
    <cellStyle name="Normalno 2 4 2 4 6 2 3" xfId="18415"/>
    <cellStyle name="Normalno 2 4 2 4 6 3" xfId="23253"/>
    <cellStyle name="Normalno 2 4 2 4 6 4" xfId="13577"/>
    <cellStyle name="Normalno 2 4 2 4 7" xfId="5109"/>
    <cellStyle name="Normalno 2 4 2 4 7 2" xfId="24461"/>
    <cellStyle name="Normalno 2 4 2 4 7 3" xfId="14785"/>
    <cellStyle name="Normalno 2 4 2 4 8" xfId="19623"/>
    <cellStyle name="Normalno 2 4 2 4 9" xfId="9947"/>
    <cellStyle name="Normalno 2 4 2 5" xfId="322"/>
    <cellStyle name="Normalno 2 4 2 5 2" xfId="625"/>
    <cellStyle name="Normalno 2 4 2 5 2 2" xfId="1229"/>
    <cellStyle name="Normalno 2 4 2 5 2 2 2" xfId="2439"/>
    <cellStyle name="Normalno 2 4 2 5 2 2 2 2" xfId="7277"/>
    <cellStyle name="Normalno 2 4 2 5 2 2 2 2 2" xfId="26629"/>
    <cellStyle name="Normalno 2 4 2 5 2 2 2 2 3" xfId="16953"/>
    <cellStyle name="Normalno 2 4 2 5 2 2 2 3" xfId="21791"/>
    <cellStyle name="Normalno 2 4 2 5 2 2 2 4" xfId="12115"/>
    <cellStyle name="Normalno 2 4 2 5 2 2 3" xfId="3649"/>
    <cellStyle name="Normalno 2 4 2 5 2 2 3 2" xfId="8487"/>
    <cellStyle name="Normalno 2 4 2 5 2 2 3 2 2" xfId="27839"/>
    <cellStyle name="Normalno 2 4 2 5 2 2 3 2 3" xfId="18163"/>
    <cellStyle name="Normalno 2 4 2 5 2 2 3 3" xfId="23001"/>
    <cellStyle name="Normalno 2 4 2 5 2 2 3 4" xfId="13325"/>
    <cellStyle name="Normalno 2 4 2 5 2 2 4" xfId="4858"/>
    <cellStyle name="Normalno 2 4 2 5 2 2 4 2" xfId="9696"/>
    <cellStyle name="Normalno 2 4 2 5 2 2 4 2 2" xfId="29048"/>
    <cellStyle name="Normalno 2 4 2 5 2 2 4 2 3" xfId="19372"/>
    <cellStyle name="Normalno 2 4 2 5 2 2 4 3" xfId="24210"/>
    <cellStyle name="Normalno 2 4 2 5 2 2 4 4" xfId="14534"/>
    <cellStyle name="Normalno 2 4 2 5 2 2 5" xfId="6067"/>
    <cellStyle name="Normalno 2 4 2 5 2 2 5 2" xfId="25419"/>
    <cellStyle name="Normalno 2 4 2 5 2 2 5 3" xfId="15743"/>
    <cellStyle name="Normalno 2 4 2 5 2 2 6" xfId="20581"/>
    <cellStyle name="Normalno 2 4 2 5 2 2 7" xfId="10905"/>
    <cellStyle name="Normalno 2 4 2 5 2 3" xfId="1835"/>
    <cellStyle name="Normalno 2 4 2 5 2 3 2" xfId="6673"/>
    <cellStyle name="Normalno 2 4 2 5 2 3 2 2" xfId="26025"/>
    <cellStyle name="Normalno 2 4 2 5 2 3 2 3" xfId="16349"/>
    <cellStyle name="Normalno 2 4 2 5 2 3 3" xfId="21187"/>
    <cellStyle name="Normalno 2 4 2 5 2 3 4" xfId="11511"/>
    <cellStyle name="Normalno 2 4 2 5 2 4" xfId="3045"/>
    <cellStyle name="Normalno 2 4 2 5 2 4 2" xfId="7883"/>
    <cellStyle name="Normalno 2 4 2 5 2 4 2 2" xfId="27235"/>
    <cellStyle name="Normalno 2 4 2 5 2 4 2 3" xfId="17559"/>
    <cellStyle name="Normalno 2 4 2 5 2 4 3" xfId="22397"/>
    <cellStyle name="Normalno 2 4 2 5 2 4 4" xfId="12721"/>
    <cellStyle name="Normalno 2 4 2 5 2 5" xfId="4254"/>
    <cellStyle name="Normalno 2 4 2 5 2 5 2" xfId="9092"/>
    <cellStyle name="Normalno 2 4 2 5 2 5 2 2" xfId="28444"/>
    <cellStyle name="Normalno 2 4 2 5 2 5 2 3" xfId="18768"/>
    <cellStyle name="Normalno 2 4 2 5 2 5 3" xfId="23606"/>
    <cellStyle name="Normalno 2 4 2 5 2 5 4" xfId="13930"/>
    <cellStyle name="Normalno 2 4 2 5 2 6" xfId="5463"/>
    <cellStyle name="Normalno 2 4 2 5 2 6 2" xfId="24815"/>
    <cellStyle name="Normalno 2 4 2 5 2 6 3" xfId="15139"/>
    <cellStyle name="Normalno 2 4 2 5 2 7" xfId="19977"/>
    <cellStyle name="Normalno 2 4 2 5 2 8" xfId="10301"/>
    <cellStyle name="Normalno 2 4 2 5 3" xfId="927"/>
    <cellStyle name="Normalno 2 4 2 5 3 2" xfId="2137"/>
    <cellStyle name="Normalno 2 4 2 5 3 2 2" xfId="6975"/>
    <cellStyle name="Normalno 2 4 2 5 3 2 2 2" xfId="26327"/>
    <cellStyle name="Normalno 2 4 2 5 3 2 2 3" xfId="16651"/>
    <cellStyle name="Normalno 2 4 2 5 3 2 3" xfId="21489"/>
    <cellStyle name="Normalno 2 4 2 5 3 2 4" xfId="11813"/>
    <cellStyle name="Normalno 2 4 2 5 3 3" xfId="3347"/>
    <cellStyle name="Normalno 2 4 2 5 3 3 2" xfId="8185"/>
    <cellStyle name="Normalno 2 4 2 5 3 3 2 2" xfId="27537"/>
    <cellStyle name="Normalno 2 4 2 5 3 3 2 3" xfId="17861"/>
    <cellStyle name="Normalno 2 4 2 5 3 3 3" xfId="22699"/>
    <cellStyle name="Normalno 2 4 2 5 3 3 4" xfId="13023"/>
    <cellStyle name="Normalno 2 4 2 5 3 4" xfId="4556"/>
    <cellStyle name="Normalno 2 4 2 5 3 4 2" xfId="9394"/>
    <cellStyle name="Normalno 2 4 2 5 3 4 2 2" xfId="28746"/>
    <cellStyle name="Normalno 2 4 2 5 3 4 2 3" xfId="19070"/>
    <cellStyle name="Normalno 2 4 2 5 3 4 3" xfId="23908"/>
    <cellStyle name="Normalno 2 4 2 5 3 4 4" xfId="14232"/>
    <cellStyle name="Normalno 2 4 2 5 3 5" xfId="5765"/>
    <cellStyle name="Normalno 2 4 2 5 3 5 2" xfId="25117"/>
    <cellStyle name="Normalno 2 4 2 5 3 5 3" xfId="15441"/>
    <cellStyle name="Normalno 2 4 2 5 3 6" xfId="20279"/>
    <cellStyle name="Normalno 2 4 2 5 3 7" xfId="10603"/>
    <cellStyle name="Normalno 2 4 2 5 4" xfId="1533"/>
    <cellStyle name="Normalno 2 4 2 5 4 2" xfId="6371"/>
    <cellStyle name="Normalno 2 4 2 5 4 2 2" xfId="25723"/>
    <cellStyle name="Normalno 2 4 2 5 4 2 3" xfId="16047"/>
    <cellStyle name="Normalno 2 4 2 5 4 3" xfId="20885"/>
    <cellStyle name="Normalno 2 4 2 5 4 4" xfId="11209"/>
    <cellStyle name="Normalno 2 4 2 5 5" xfId="2743"/>
    <cellStyle name="Normalno 2 4 2 5 5 2" xfId="7581"/>
    <cellStyle name="Normalno 2 4 2 5 5 2 2" xfId="26933"/>
    <cellStyle name="Normalno 2 4 2 5 5 2 3" xfId="17257"/>
    <cellStyle name="Normalno 2 4 2 5 5 3" xfId="22095"/>
    <cellStyle name="Normalno 2 4 2 5 5 4" xfId="12419"/>
    <cellStyle name="Normalno 2 4 2 5 6" xfId="3952"/>
    <cellStyle name="Normalno 2 4 2 5 6 2" xfId="8790"/>
    <cellStyle name="Normalno 2 4 2 5 6 2 2" xfId="28142"/>
    <cellStyle name="Normalno 2 4 2 5 6 2 3" xfId="18466"/>
    <cellStyle name="Normalno 2 4 2 5 6 3" xfId="23304"/>
    <cellStyle name="Normalno 2 4 2 5 6 4" xfId="13628"/>
    <cellStyle name="Normalno 2 4 2 5 7" xfId="5161"/>
    <cellStyle name="Normalno 2 4 2 5 7 2" xfId="24513"/>
    <cellStyle name="Normalno 2 4 2 5 7 3" xfId="14837"/>
    <cellStyle name="Normalno 2 4 2 5 8" xfId="19675"/>
    <cellStyle name="Normalno 2 4 2 5 9" xfId="9999"/>
    <cellStyle name="Normalno 2 4 2 6" xfId="373"/>
    <cellStyle name="Normalno 2 4 2 6 2" xfId="977"/>
    <cellStyle name="Normalno 2 4 2 6 2 2" xfId="2187"/>
    <cellStyle name="Normalno 2 4 2 6 2 2 2" xfId="7025"/>
    <cellStyle name="Normalno 2 4 2 6 2 2 2 2" xfId="26377"/>
    <cellStyle name="Normalno 2 4 2 6 2 2 2 3" xfId="16701"/>
    <cellStyle name="Normalno 2 4 2 6 2 2 3" xfId="21539"/>
    <cellStyle name="Normalno 2 4 2 6 2 2 4" xfId="11863"/>
    <cellStyle name="Normalno 2 4 2 6 2 3" xfId="3397"/>
    <cellStyle name="Normalno 2 4 2 6 2 3 2" xfId="8235"/>
    <cellStyle name="Normalno 2 4 2 6 2 3 2 2" xfId="27587"/>
    <cellStyle name="Normalno 2 4 2 6 2 3 2 3" xfId="17911"/>
    <cellStyle name="Normalno 2 4 2 6 2 3 3" xfId="22749"/>
    <cellStyle name="Normalno 2 4 2 6 2 3 4" xfId="13073"/>
    <cellStyle name="Normalno 2 4 2 6 2 4" xfId="4606"/>
    <cellStyle name="Normalno 2 4 2 6 2 4 2" xfId="9444"/>
    <cellStyle name="Normalno 2 4 2 6 2 4 2 2" xfId="28796"/>
    <cellStyle name="Normalno 2 4 2 6 2 4 2 3" xfId="19120"/>
    <cellStyle name="Normalno 2 4 2 6 2 4 3" xfId="23958"/>
    <cellStyle name="Normalno 2 4 2 6 2 4 4" xfId="14282"/>
    <cellStyle name="Normalno 2 4 2 6 2 5" xfId="5815"/>
    <cellStyle name="Normalno 2 4 2 6 2 5 2" xfId="25167"/>
    <cellStyle name="Normalno 2 4 2 6 2 5 3" xfId="15491"/>
    <cellStyle name="Normalno 2 4 2 6 2 6" xfId="20329"/>
    <cellStyle name="Normalno 2 4 2 6 2 7" xfId="10653"/>
    <cellStyle name="Normalno 2 4 2 6 3" xfId="1583"/>
    <cellStyle name="Normalno 2 4 2 6 3 2" xfId="6421"/>
    <cellStyle name="Normalno 2 4 2 6 3 2 2" xfId="25773"/>
    <cellStyle name="Normalno 2 4 2 6 3 2 3" xfId="16097"/>
    <cellStyle name="Normalno 2 4 2 6 3 3" xfId="20935"/>
    <cellStyle name="Normalno 2 4 2 6 3 4" xfId="11259"/>
    <cellStyle name="Normalno 2 4 2 6 4" xfId="2793"/>
    <cellStyle name="Normalno 2 4 2 6 4 2" xfId="7631"/>
    <cellStyle name="Normalno 2 4 2 6 4 2 2" xfId="26983"/>
    <cellStyle name="Normalno 2 4 2 6 4 2 3" xfId="17307"/>
    <cellStyle name="Normalno 2 4 2 6 4 3" xfId="22145"/>
    <cellStyle name="Normalno 2 4 2 6 4 4" xfId="12469"/>
    <cellStyle name="Normalno 2 4 2 6 5" xfId="4002"/>
    <cellStyle name="Normalno 2 4 2 6 5 2" xfId="8840"/>
    <cellStyle name="Normalno 2 4 2 6 5 2 2" xfId="28192"/>
    <cellStyle name="Normalno 2 4 2 6 5 2 3" xfId="18516"/>
    <cellStyle name="Normalno 2 4 2 6 5 3" xfId="23354"/>
    <cellStyle name="Normalno 2 4 2 6 5 4" xfId="13678"/>
    <cellStyle name="Normalno 2 4 2 6 6" xfId="5211"/>
    <cellStyle name="Normalno 2 4 2 6 6 2" xfId="24563"/>
    <cellStyle name="Normalno 2 4 2 6 6 3" xfId="14887"/>
    <cellStyle name="Normalno 2 4 2 6 7" xfId="19725"/>
    <cellStyle name="Normalno 2 4 2 6 8" xfId="10049"/>
    <cellStyle name="Normalno 2 4 2 7" xfId="675"/>
    <cellStyle name="Normalno 2 4 2 7 2" xfId="1885"/>
    <cellStyle name="Normalno 2 4 2 7 2 2" xfId="6723"/>
    <cellStyle name="Normalno 2 4 2 7 2 2 2" xfId="26075"/>
    <cellStyle name="Normalno 2 4 2 7 2 2 3" xfId="16399"/>
    <cellStyle name="Normalno 2 4 2 7 2 3" xfId="21237"/>
    <cellStyle name="Normalno 2 4 2 7 2 4" xfId="11561"/>
    <cellStyle name="Normalno 2 4 2 7 3" xfId="3095"/>
    <cellStyle name="Normalno 2 4 2 7 3 2" xfId="7933"/>
    <cellStyle name="Normalno 2 4 2 7 3 2 2" xfId="27285"/>
    <cellStyle name="Normalno 2 4 2 7 3 2 3" xfId="17609"/>
    <cellStyle name="Normalno 2 4 2 7 3 3" xfId="22447"/>
    <cellStyle name="Normalno 2 4 2 7 3 4" xfId="12771"/>
    <cellStyle name="Normalno 2 4 2 7 4" xfId="4304"/>
    <cellStyle name="Normalno 2 4 2 7 4 2" xfId="9142"/>
    <cellStyle name="Normalno 2 4 2 7 4 2 2" xfId="28494"/>
    <cellStyle name="Normalno 2 4 2 7 4 2 3" xfId="18818"/>
    <cellStyle name="Normalno 2 4 2 7 4 3" xfId="23656"/>
    <cellStyle name="Normalno 2 4 2 7 4 4" xfId="13980"/>
    <cellStyle name="Normalno 2 4 2 7 5" xfId="5513"/>
    <cellStyle name="Normalno 2 4 2 7 5 2" xfId="24865"/>
    <cellStyle name="Normalno 2 4 2 7 5 3" xfId="15189"/>
    <cellStyle name="Normalno 2 4 2 7 6" xfId="20027"/>
    <cellStyle name="Normalno 2 4 2 7 7" xfId="10351"/>
    <cellStyle name="Normalno 2 4 2 8" xfId="1281"/>
    <cellStyle name="Normalno 2 4 2 8 2" xfId="6119"/>
    <cellStyle name="Normalno 2 4 2 8 2 2" xfId="25471"/>
    <cellStyle name="Normalno 2 4 2 8 2 3" xfId="15795"/>
    <cellStyle name="Normalno 2 4 2 8 3" xfId="20633"/>
    <cellStyle name="Normalno 2 4 2 8 4" xfId="10957"/>
    <cellStyle name="Normalno 2 4 2 9" xfId="2491"/>
    <cellStyle name="Normalno 2 4 2 9 2" xfId="7329"/>
    <cellStyle name="Normalno 2 4 2 9 2 2" xfId="26681"/>
    <cellStyle name="Normalno 2 4 2 9 2 3" xfId="17005"/>
    <cellStyle name="Normalno 2 4 2 9 3" xfId="21843"/>
    <cellStyle name="Normalno 2 4 2 9 4" xfId="12167"/>
    <cellStyle name="Normalno 2 4 3" xfId="69"/>
    <cellStyle name="Normalno 2 4 3 10" xfId="9776"/>
    <cellStyle name="Normalno 2 4 3 2" xfId="182"/>
    <cellStyle name="Normalno 2 4 3 2 2" xfId="502"/>
    <cellStyle name="Normalno 2 4 3 2 2 2" xfId="1106"/>
    <cellStyle name="Normalno 2 4 3 2 2 2 2" xfId="2316"/>
    <cellStyle name="Normalno 2 4 3 2 2 2 2 2" xfId="7154"/>
    <cellStyle name="Normalno 2 4 3 2 2 2 2 2 2" xfId="26506"/>
    <cellStyle name="Normalno 2 4 3 2 2 2 2 2 3" xfId="16830"/>
    <cellStyle name="Normalno 2 4 3 2 2 2 2 3" xfId="21668"/>
    <cellStyle name="Normalno 2 4 3 2 2 2 2 4" xfId="11992"/>
    <cellStyle name="Normalno 2 4 3 2 2 2 3" xfId="3526"/>
    <cellStyle name="Normalno 2 4 3 2 2 2 3 2" xfId="8364"/>
    <cellStyle name="Normalno 2 4 3 2 2 2 3 2 2" xfId="27716"/>
    <cellStyle name="Normalno 2 4 3 2 2 2 3 2 3" xfId="18040"/>
    <cellStyle name="Normalno 2 4 3 2 2 2 3 3" xfId="22878"/>
    <cellStyle name="Normalno 2 4 3 2 2 2 3 4" xfId="13202"/>
    <cellStyle name="Normalno 2 4 3 2 2 2 4" xfId="4735"/>
    <cellStyle name="Normalno 2 4 3 2 2 2 4 2" xfId="9573"/>
    <cellStyle name="Normalno 2 4 3 2 2 2 4 2 2" xfId="28925"/>
    <cellStyle name="Normalno 2 4 3 2 2 2 4 2 3" xfId="19249"/>
    <cellStyle name="Normalno 2 4 3 2 2 2 4 3" xfId="24087"/>
    <cellStyle name="Normalno 2 4 3 2 2 2 4 4" xfId="14411"/>
    <cellStyle name="Normalno 2 4 3 2 2 2 5" xfId="5944"/>
    <cellStyle name="Normalno 2 4 3 2 2 2 5 2" xfId="25296"/>
    <cellStyle name="Normalno 2 4 3 2 2 2 5 3" xfId="15620"/>
    <cellStyle name="Normalno 2 4 3 2 2 2 6" xfId="20458"/>
    <cellStyle name="Normalno 2 4 3 2 2 2 7" xfId="10782"/>
    <cellStyle name="Normalno 2 4 3 2 2 3" xfId="1712"/>
    <cellStyle name="Normalno 2 4 3 2 2 3 2" xfId="6550"/>
    <cellStyle name="Normalno 2 4 3 2 2 3 2 2" xfId="25902"/>
    <cellStyle name="Normalno 2 4 3 2 2 3 2 3" xfId="16226"/>
    <cellStyle name="Normalno 2 4 3 2 2 3 3" xfId="21064"/>
    <cellStyle name="Normalno 2 4 3 2 2 3 4" xfId="11388"/>
    <cellStyle name="Normalno 2 4 3 2 2 4" xfId="2922"/>
    <cellStyle name="Normalno 2 4 3 2 2 4 2" xfId="7760"/>
    <cellStyle name="Normalno 2 4 3 2 2 4 2 2" xfId="27112"/>
    <cellStyle name="Normalno 2 4 3 2 2 4 2 3" xfId="17436"/>
    <cellStyle name="Normalno 2 4 3 2 2 4 3" xfId="22274"/>
    <cellStyle name="Normalno 2 4 3 2 2 4 4" xfId="12598"/>
    <cellStyle name="Normalno 2 4 3 2 2 5" xfId="4131"/>
    <cellStyle name="Normalno 2 4 3 2 2 5 2" xfId="8969"/>
    <cellStyle name="Normalno 2 4 3 2 2 5 2 2" xfId="28321"/>
    <cellStyle name="Normalno 2 4 3 2 2 5 2 3" xfId="18645"/>
    <cellStyle name="Normalno 2 4 3 2 2 5 3" xfId="23483"/>
    <cellStyle name="Normalno 2 4 3 2 2 5 4" xfId="13807"/>
    <cellStyle name="Normalno 2 4 3 2 2 6" xfId="5340"/>
    <cellStyle name="Normalno 2 4 3 2 2 6 2" xfId="24692"/>
    <cellStyle name="Normalno 2 4 3 2 2 6 3" xfId="15016"/>
    <cellStyle name="Normalno 2 4 3 2 2 7" xfId="19854"/>
    <cellStyle name="Normalno 2 4 3 2 2 8" xfId="10178"/>
    <cellStyle name="Normalno 2 4 3 2 3" xfId="804"/>
    <cellStyle name="Normalno 2 4 3 2 3 2" xfId="2014"/>
    <cellStyle name="Normalno 2 4 3 2 3 2 2" xfId="6852"/>
    <cellStyle name="Normalno 2 4 3 2 3 2 2 2" xfId="26204"/>
    <cellStyle name="Normalno 2 4 3 2 3 2 2 3" xfId="16528"/>
    <cellStyle name="Normalno 2 4 3 2 3 2 3" xfId="21366"/>
    <cellStyle name="Normalno 2 4 3 2 3 2 4" xfId="11690"/>
    <cellStyle name="Normalno 2 4 3 2 3 3" xfId="3224"/>
    <cellStyle name="Normalno 2 4 3 2 3 3 2" xfId="8062"/>
    <cellStyle name="Normalno 2 4 3 2 3 3 2 2" xfId="27414"/>
    <cellStyle name="Normalno 2 4 3 2 3 3 2 3" xfId="17738"/>
    <cellStyle name="Normalno 2 4 3 2 3 3 3" xfId="22576"/>
    <cellStyle name="Normalno 2 4 3 2 3 3 4" xfId="12900"/>
    <cellStyle name="Normalno 2 4 3 2 3 4" xfId="4433"/>
    <cellStyle name="Normalno 2 4 3 2 3 4 2" xfId="9271"/>
    <cellStyle name="Normalno 2 4 3 2 3 4 2 2" xfId="28623"/>
    <cellStyle name="Normalno 2 4 3 2 3 4 2 3" xfId="18947"/>
    <cellStyle name="Normalno 2 4 3 2 3 4 3" xfId="23785"/>
    <cellStyle name="Normalno 2 4 3 2 3 4 4" xfId="14109"/>
    <cellStyle name="Normalno 2 4 3 2 3 5" xfId="5642"/>
    <cellStyle name="Normalno 2 4 3 2 3 5 2" xfId="24994"/>
    <cellStyle name="Normalno 2 4 3 2 3 5 3" xfId="15318"/>
    <cellStyle name="Normalno 2 4 3 2 3 6" xfId="20156"/>
    <cellStyle name="Normalno 2 4 3 2 3 7" xfId="10480"/>
    <cellStyle name="Normalno 2 4 3 2 4" xfId="1410"/>
    <cellStyle name="Normalno 2 4 3 2 4 2" xfId="6248"/>
    <cellStyle name="Normalno 2 4 3 2 4 2 2" xfId="25600"/>
    <cellStyle name="Normalno 2 4 3 2 4 2 3" xfId="15924"/>
    <cellStyle name="Normalno 2 4 3 2 4 3" xfId="20762"/>
    <cellStyle name="Normalno 2 4 3 2 4 4" xfId="11086"/>
    <cellStyle name="Normalno 2 4 3 2 5" xfId="2620"/>
    <cellStyle name="Normalno 2 4 3 2 5 2" xfId="7458"/>
    <cellStyle name="Normalno 2 4 3 2 5 2 2" xfId="26810"/>
    <cellStyle name="Normalno 2 4 3 2 5 2 3" xfId="17134"/>
    <cellStyle name="Normalno 2 4 3 2 5 3" xfId="21972"/>
    <cellStyle name="Normalno 2 4 3 2 5 4" xfId="12296"/>
    <cellStyle name="Normalno 2 4 3 2 6" xfId="3830"/>
    <cellStyle name="Normalno 2 4 3 2 6 2" xfId="8668"/>
    <cellStyle name="Normalno 2 4 3 2 6 2 2" xfId="28020"/>
    <cellStyle name="Normalno 2 4 3 2 6 2 3" xfId="18344"/>
    <cellStyle name="Normalno 2 4 3 2 6 3" xfId="23182"/>
    <cellStyle name="Normalno 2 4 3 2 6 4" xfId="13506"/>
    <cellStyle name="Normalno 2 4 3 2 7" xfId="5038"/>
    <cellStyle name="Normalno 2 4 3 2 7 2" xfId="24390"/>
    <cellStyle name="Normalno 2 4 3 2 7 3" xfId="14714"/>
    <cellStyle name="Normalno 2 4 3 2 8" xfId="19552"/>
    <cellStyle name="Normalno 2 4 3 2 9" xfId="9876"/>
    <cellStyle name="Normalno 2 4 3 3" xfId="402"/>
    <cellStyle name="Normalno 2 4 3 3 2" xfId="1006"/>
    <cellStyle name="Normalno 2 4 3 3 2 2" xfId="2216"/>
    <cellStyle name="Normalno 2 4 3 3 2 2 2" xfId="7054"/>
    <cellStyle name="Normalno 2 4 3 3 2 2 2 2" xfId="26406"/>
    <cellStyle name="Normalno 2 4 3 3 2 2 2 3" xfId="16730"/>
    <cellStyle name="Normalno 2 4 3 3 2 2 3" xfId="21568"/>
    <cellStyle name="Normalno 2 4 3 3 2 2 4" xfId="11892"/>
    <cellStyle name="Normalno 2 4 3 3 2 3" xfId="3426"/>
    <cellStyle name="Normalno 2 4 3 3 2 3 2" xfId="8264"/>
    <cellStyle name="Normalno 2 4 3 3 2 3 2 2" xfId="27616"/>
    <cellStyle name="Normalno 2 4 3 3 2 3 2 3" xfId="17940"/>
    <cellStyle name="Normalno 2 4 3 3 2 3 3" xfId="22778"/>
    <cellStyle name="Normalno 2 4 3 3 2 3 4" xfId="13102"/>
    <cellStyle name="Normalno 2 4 3 3 2 4" xfId="4635"/>
    <cellStyle name="Normalno 2 4 3 3 2 4 2" xfId="9473"/>
    <cellStyle name="Normalno 2 4 3 3 2 4 2 2" xfId="28825"/>
    <cellStyle name="Normalno 2 4 3 3 2 4 2 3" xfId="19149"/>
    <cellStyle name="Normalno 2 4 3 3 2 4 3" xfId="23987"/>
    <cellStyle name="Normalno 2 4 3 3 2 4 4" xfId="14311"/>
    <cellStyle name="Normalno 2 4 3 3 2 5" xfId="5844"/>
    <cellStyle name="Normalno 2 4 3 3 2 5 2" xfId="25196"/>
    <cellStyle name="Normalno 2 4 3 3 2 5 3" xfId="15520"/>
    <cellStyle name="Normalno 2 4 3 3 2 6" xfId="20358"/>
    <cellStyle name="Normalno 2 4 3 3 2 7" xfId="10682"/>
    <cellStyle name="Normalno 2 4 3 3 3" xfId="1612"/>
    <cellStyle name="Normalno 2 4 3 3 3 2" xfId="6450"/>
    <cellStyle name="Normalno 2 4 3 3 3 2 2" xfId="25802"/>
    <cellStyle name="Normalno 2 4 3 3 3 2 3" xfId="16126"/>
    <cellStyle name="Normalno 2 4 3 3 3 3" xfId="20964"/>
    <cellStyle name="Normalno 2 4 3 3 3 4" xfId="11288"/>
    <cellStyle name="Normalno 2 4 3 3 4" xfId="2822"/>
    <cellStyle name="Normalno 2 4 3 3 4 2" xfId="7660"/>
    <cellStyle name="Normalno 2 4 3 3 4 2 2" xfId="27012"/>
    <cellStyle name="Normalno 2 4 3 3 4 2 3" xfId="17336"/>
    <cellStyle name="Normalno 2 4 3 3 4 3" xfId="22174"/>
    <cellStyle name="Normalno 2 4 3 3 4 4" xfId="12498"/>
    <cellStyle name="Normalno 2 4 3 3 5" xfId="4031"/>
    <cellStyle name="Normalno 2 4 3 3 5 2" xfId="8869"/>
    <cellStyle name="Normalno 2 4 3 3 5 2 2" xfId="28221"/>
    <cellStyle name="Normalno 2 4 3 3 5 2 3" xfId="18545"/>
    <cellStyle name="Normalno 2 4 3 3 5 3" xfId="23383"/>
    <cellStyle name="Normalno 2 4 3 3 5 4" xfId="13707"/>
    <cellStyle name="Normalno 2 4 3 3 6" xfId="5240"/>
    <cellStyle name="Normalno 2 4 3 3 6 2" xfId="24592"/>
    <cellStyle name="Normalno 2 4 3 3 6 3" xfId="14916"/>
    <cellStyle name="Normalno 2 4 3 3 7" xfId="19754"/>
    <cellStyle name="Normalno 2 4 3 3 8" xfId="10078"/>
    <cellStyle name="Normalno 2 4 3 4" xfId="704"/>
    <cellStyle name="Normalno 2 4 3 4 2" xfId="1914"/>
    <cellStyle name="Normalno 2 4 3 4 2 2" xfId="6752"/>
    <cellStyle name="Normalno 2 4 3 4 2 2 2" xfId="26104"/>
    <cellStyle name="Normalno 2 4 3 4 2 2 3" xfId="16428"/>
    <cellStyle name="Normalno 2 4 3 4 2 3" xfId="21266"/>
    <cellStyle name="Normalno 2 4 3 4 2 4" xfId="11590"/>
    <cellStyle name="Normalno 2 4 3 4 3" xfId="3124"/>
    <cellStyle name="Normalno 2 4 3 4 3 2" xfId="7962"/>
    <cellStyle name="Normalno 2 4 3 4 3 2 2" xfId="27314"/>
    <cellStyle name="Normalno 2 4 3 4 3 2 3" xfId="17638"/>
    <cellStyle name="Normalno 2 4 3 4 3 3" xfId="22476"/>
    <cellStyle name="Normalno 2 4 3 4 3 4" xfId="12800"/>
    <cellStyle name="Normalno 2 4 3 4 4" xfId="4333"/>
    <cellStyle name="Normalno 2 4 3 4 4 2" xfId="9171"/>
    <cellStyle name="Normalno 2 4 3 4 4 2 2" xfId="28523"/>
    <cellStyle name="Normalno 2 4 3 4 4 2 3" xfId="18847"/>
    <cellStyle name="Normalno 2 4 3 4 4 3" xfId="23685"/>
    <cellStyle name="Normalno 2 4 3 4 4 4" xfId="14009"/>
    <cellStyle name="Normalno 2 4 3 4 5" xfId="5542"/>
    <cellStyle name="Normalno 2 4 3 4 5 2" xfId="24894"/>
    <cellStyle name="Normalno 2 4 3 4 5 3" xfId="15218"/>
    <cellStyle name="Normalno 2 4 3 4 6" xfId="20056"/>
    <cellStyle name="Normalno 2 4 3 4 7" xfId="10380"/>
    <cellStyle name="Normalno 2 4 3 5" xfId="1310"/>
    <cellStyle name="Normalno 2 4 3 5 2" xfId="6148"/>
    <cellStyle name="Normalno 2 4 3 5 2 2" xfId="25500"/>
    <cellStyle name="Normalno 2 4 3 5 2 3" xfId="15824"/>
    <cellStyle name="Normalno 2 4 3 5 3" xfId="20662"/>
    <cellStyle name="Normalno 2 4 3 5 4" xfId="10986"/>
    <cellStyle name="Normalno 2 4 3 6" xfId="2520"/>
    <cellStyle name="Normalno 2 4 3 6 2" xfId="7358"/>
    <cellStyle name="Normalno 2 4 3 6 2 2" xfId="26710"/>
    <cellStyle name="Normalno 2 4 3 6 2 3" xfId="17034"/>
    <cellStyle name="Normalno 2 4 3 6 3" xfId="21872"/>
    <cellStyle name="Normalno 2 4 3 6 4" xfId="12196"/>
    <cellStyle name="Normalno 2 4 3 7" xfId="3730"/>
    <cellStyle name="Normalno 2 4 3 7 2" xfId="8568"/>
    <cellStyle name="Normalno 2 4 3 7 2 2" xfId="27920"/>
    <cellStyle name="Normalno 2 4 3 7 2 3" xfId="18244"/>
    <cellStyle name="Normalno 2 4 3 7 3" xfId="23082"/>
    <cellStyle name="Normalno 2 4 3 7 4" xfId="13406"/>
    <cellStyle name="Normalno 2 4 3 8" xfId="4938"/>
    <cellStyle name="Normalno 2 4 3 8 2" xfId="24290"/>
    <cellStyle name="Normalno 2 4 3 8 3" xfId="14614"/>
    <cellStyle name="Normalno 2 4 3 9" xfId="19452"/>
    <cellStyle name="Normalno 2 4 4" xfId="131"/>
    <cellStyle name="Normalno 2 4 4 2" xfId="452"/>
    <cellStyle name="Normalno 2 4 4 2 2" xfId="1056"/>
    <cellStyle name="Normalno 2 4 4 2 2 2" xfId="2266"/>
    <cellStyle name="Normalno 2 4 4 2 2 2 2" xfId="7104"/>
    <cellStyle name="Normalno 2 4 4 2 2 2 2 2" xfId="26456"/>
    <cellStyle name="Normalno 2 4 4 2 2 2 2 3" xfId="16780"/>
    <cellStyle name="Normalno 2 4 4 2 2 2 3" xfId="21618"/>
    <cellStyle name="Normalno 2 4 4 2 2 2 4" xfId="11942"/>
    <cellStyle name="Normalno 2 4 4 2 2 3" xfId="3476"/>
    <cellStyle name="Normalno 2 4 4 2 2 3 2" xfId="8314"/>
    <cellStyle name="Normalno 2 4 4 2 2 3 2 2" xfId="27666"/>
    <cellStyle name="Normalno 2 4 4 2 2 3 2 3" xfId="17990"/>
    <cellStyle name="Normalno 2 4 4 2 2 3 3" xfId="22828"/>
    <cellStyle name="Normalno 2 4 4 2 2 3 4" xfId="13152"/>
    <cellStyle name="Normalno 2 4 4 2 2 4" xfId="4685"/>
    <cellStyle name="Normalno 2 4 4 2 2 4 2" xfId="9523"/>
    <cellStyle name="Normalno 2 4 4 2 2 4 2 2" xfId="28875"/>
    <cellStyle name="Normalno 2 4 4 2 2 4 2 3" xfId="19199"/>
    <cellStyle name="Normalno 2 4 4 2 2 4 3" xfId="24037"/>
    <cellStyle name="Normalno 2 4 4 2 2 4 4" xfId="14361"/>
    <cellStyle name="Normalno 2 4 4 2 2 5" xfId="5894"/>
    <cellStyle name="Normalno 2 4 4 2 2 5 2" xfId="25246"/>
    <cellStyle name="Normalno 2 4 4 2 2 5 3" xfId="15570"/>
    <cellStyle name="Normalno 2 4 4 2 2 6" xfId="20408"/>
    <cellStyle name="Normalno 2 4 4 2 2 7" xfId="10732"/>
    <cellStyle name="Normalno 2 4 4 2 3" xfId="1662"/>
    <cellStyle name="Normalno 2 4 4 2 3 2" xfId="6500"/>
    <cellStyle name="Normalno 2 4 4 2 3 2 2" xfId="25852"/>
    <cellStyle name="Normalno 2 4 4 2 3 2 3" xfId="16176"/>
    <cellStyle name="Normalno 2 4 4 2 3 3" xfId="21014"/>
    <cellStyle name="Normalno 2 4 4 2 3 4" xfId="11338"/>
    <cellStyle name="Normalno 2 4 4 2 4" xfId="2872"/>
    <cellStyle name="Normalno 2 4 4 2 4 2" xfId="7710"/>
    <cellStyle name="Normalno 2 4 4 2 4 2 2" xfId="27062"/>
    <cellStyle name="Normalno 2 4 4 2 4 2 3" xfId="17386"/>
    <cellStyle name="Normalno 2 4 4 2 4 3" xfId="22224"/>
    <cellStyle name="Normalno 2 4 4 2 4 4" xfId="12548"/>
    <cellStyle name="Normalno 2 4 4 2 5" xfId="4081"/>
    <cellStyle name="Normalno 2 4 4 2 5 2" xfId="8919"/>
    <cellStyle name="Normalno 2 4 4 2 5 2 2" xfId="28271"/>
    <cellStyle name="Normalno 2 4 4 2 5 2 3" xfId="18595"/>
    <cellStyle name="Normalno 2 4 4 2 5 3" xfId="23433"/>
    <cellStyle name="Normalno 2 4 4 2 5 4" xfId="13757"/>
    <cellStyle name="Normalno 2 4 4 2 6" xfId="5290"/>
    <cellStyle name="Normalno 2 4 4 2 6 2" xfId="24642"/>
    <cellStyle name="Normalno 2 4 4 2 6 3" xfId="14966"/>
    <cellStyle name="Normalno 2 4 4 2 7" xfId="19804"/>
    <cellStyle name="Normalno 2 4 4 2 8" xfId="10128"/>
    <cellStyle name="Normalno 2 4 4 3" xfId="754"/>
    <cellStyle name="Normalno 2 4 4 3 2" xfId="1964"/>
    <cellStyle name="Normalno 2 4 4 3 2 2" xfId="6802"/>
    <cellStyle name="Normalno 2 4 4 3 2 2 2" xfId="26154"/>
    <cellStyle name="Normalno 2 4 4 3 2 2 3" xfId="16478"/>
    <cellStyle name="Normalno 2 4 4 3 2 3" xfId="21316"/>
    <cellStyle name="Normalno 2 4 4 3 2 4" xfId="11640"/>
    <cellStyle name="Normalno 2 4 4 3 3" xfId="3174"/>
    <cellStyle name="Normalno 2 4 4 3 3 2" xfId="8012"/>
    <cellStyle name="Normalno 2 4 4 3 3 2 2" xfId="27364"/>
    <cellStyle name="Normalno 2 4 4 3 3 2 3" xfId="17688"/>
    <cellStyle name="Normalno 2 4 4 3 3 3" xfId="22526"/>
    <cellStyle name="Normalno 2 4 4 3 3 4" xfId="12850"/>
    <cellStyle name="Normalno 2 4 4 3 4" xfId="4383"/>
    <cellStyle name="Normalno 2 4 4 3 4 2" xfId="9221"/>
    <cellStyle name="Normalno 2 4 4 3 4 2 2" xfId="28573"/>
    <cellStyle name="Normalno 2 4 4 3 4 2 3" xfId="18897"/>
    <cellStyle name="Normalno 2 4 4 3 4 3" xfId="23735"/>
    <cellStyle name="Normalno 2 4 4 3 4 4" xfId="14059"/>
    <cellStyle name="Normalno 2 4 4 3 5" xfId="5592"/>
    <cellStyle name="Normalno 2 4 4 3 5 2" xfId="24944"/>
    <cellStyle name="Normalno 2 4 4 3 5 3" xfId="15268"/>
    <cellStyle name="Normalno 2 4 4 3 6" xfId="20106"/>
    <cellStyle name="Normalno 2 4 4 3 7" xfId="10430"/>
    <cellStyle name="Normalno 2 4 4 4" xfId="1360"/>
    <cellStyle name="Normalno 2 4 4 4 2" xfId="6198"/>
    <cellStyle name="Normalno 2 4 4 4 2 2" xfId="25550"/>
    <cellStyle name="Normalno 2 4 4 4 2 3" xfId="15874"/>
    <cellStyle name="Normalno 2 4 4 4 3" xfId="20712"/>
    <cellStyle name="Normalno 2 4 4 4 4" xfId="11036"/>
    <cellStyle name="Normalno 2 4 4 5" xfId="2570"/>
    <cellStyle name="Normalno 2 4 4 5 2" xfId="7408"/>
    <cellStyle name="Normalno 2 4 4 5 2 2" xfId="26760"/>
    <cellStyle name="Normalno 2 4 4 5 2 3" xfId="17084"/>
    <cellStyle name="Normalno 2 4 4 5 3" xfId="21922"/>
    <cellStyle name="Normalno 2 4 4 5 4" xfId="12246"/>
    <cellStyle name="Normalno 2 4 4 6" xfId="3780"/>
    <cellStyle name="Normalno 2 4 4 6 2" xfId="8618"/>
    <cellStyle name="Normalno 2 4 4 6 2 2" xfId="27970"/>
    <cellStyle name="Normalno 2 4 4 6 2 3" xfId="18294"/>
    <cellStyle name="Normalno 2 4 4 6 3" xfId="23132"/>
    <cellStyle name="Normalno 2 4 4 6 4" xfId="13456"/>
    <cellStyle name="Normalno 2 4 4 7" xfId="4988"/>
    <cellStyle name="Normalno 2 4 4 7 2" xfId="24340"/>
    <cellStyle name="Normalno 2 4 4 7 3" xfId="14664"/>
    <cellStyle name="Normalno 2 4 4 8" xfId="19502"/>
    <cellStyle name="Normalno 2 4 4 9" xfId="9826"/>
    <cellStyle name="Normalno 2 4 5" xfId="248"/>
    <cellStyle name="Normalno 2 4 5 2" xfId="552"/>
    <cellStyle name="Normalno 2 4 5 2 2" xfId="1156"/>
    <cellStyle name="Normalno 2 4 5 2 2 2" xfId="2366"/>
    <cellStyle name="Normalno 2 4 5 2 2 2 2" xfId="7204"/>
    <cellStyle name="Normalno 2 4 5 2 2 2 2 2" xfId="26556"/>
    <cellStyle name="Normalno 2 4 5 2 2 2 2 3" xfId="16880"/>
    <cellStyle name="Normalno 2 4 5 2 2 2 3" xfId="21718"/>
    <cellStyle name="Normalno 2 4 5 2 2 2 4" xfId="12042"/>
    <cellStyle name="Normalno 2 4 5 2 2 3" xfId="3576"/>
    <cellStyle name="Normalno 2 4 5 2 2 3 2" xfId="8414"/>
    <cellStyle name="Normalno 2 4 5 2 2 3 2 2" xfId="27766"/>
    <cellStyle name="Normalno 2 4 5 2 2 3 2 3" xfId="18090"/>
    <cellStyle name="Normalno 2 4 5 2 2 3 3" xfId="22928"/>
    <cellStyle name="Normalno 2 4 5 2 2 3 4" xfId="13252"/>
    <cellStyle name="Normalno 2 4 5 2 2 4" xfId="4785"/>
    <cellStyle name="Normalno 2 4 5 2 2 4 2" xfId="9623"/>
    <cellStyle name="Normalno 2 4 5 2 2 4 2 2" xfId="28975"/>
    <cellStyle name="Normalno 2 4 5 2 2 4 2 3" xfId="19299"/>
    <cellStyle name="Normalno 2 4 5 2 2 4 3" xfId="24137"/>
    <cellStyle name="Normalno 2 4 5 2 2 4 4" xfId="14461"/>
    <cellStyle name="Normalno 2 4 5 2 2 5" xfId="5994"/>
    <cellStyle name="Normalno 2 4 5 2 2 5 2" xfId="25346"/>
    <cellStyle name="Normalno 2 4 5 2 2 5 3" xfId="15670"/>
    <cellStyle name="Normalno 2 4 5 2 2 6" xfId="20508"/>
    <cellStyle name="Normalno 2 4 5 2 2 7" xfId="10832"/>
    <cellStyle name="Normalno 2 4 5 2 3" xfId="1762"/>
    <cellStyle name="Normalno 2 4 5 2 3 2" xfId="6600"/>
    <cellStyle name="Normalno 2 4 5 2 3 2 2" xfId="25952"/>
    <cellStyle name="Normalno 2 4 5 2 3 2 3" xfId="16276"/>
    <cellStyle name="Normalno 2 4 5 2 3 3" xfId="21114"/>
    <cellStyle name="Normalno 2 4 5 2 3 4" xfId="11438"/>
    <cellStyle name="Normalno 2 4 5 2 4" xfId="2972"/>
    <cellStyle name="Normalno 2 4 5 2 4 2" xfId="7810"/>
    <cellStyle name="Normalno 2 4 5 2 4 2 2" xfId="27162"/>
    <cellStyle name="Normalno 2 4 5 2 4 2 3" xfId="17486"/>
    <cellStyle name="Normalno 2 4 5 2 4 3" xfId="22324"/>
    <cellStyle name="Normalno 2 4 5 2 4 4" xfId="12648"/>
    <cellStyle name="Normalno 2 4 5 2 5" xfId="4181"/>
    <cellStyle name="Normalno 2 4 5 2 5 2" xfId="9019"/>
    <cellStyle name="Normalno 2 4 5 2 5 2 2" xfId="28371"/>
    <cellStyle name="Normalno 2 4 5 2 5 2 3" xfId="18695"/>
    <cellStyle name="Normalno 2 4 5 2 5 3" xfId="23533"/>
    <cellStyle name="Normalno 2 4 5 2 5 4" xfId="13857"/>
    <cellStyle name="Normalno 2 4 5 2 6" xfId="5390"/>
    <cellStyle name="Normalno 2 4 5 2 6 2" xfId="24742"/>
    <cellStyle name="Normalno 2 4 5 2 6 3" xfId="15066"/>
    <cellStyle name="Normalno 2 4 5 2 7" xfId="19904"/>
    <cellStyle name="Normalno 2 4 5 2 8" xfId="10228"/>
    <cellStyle name="Normalno 2 4 5 3" xfId="854"/>
    <cellStyle name="Normalno 2 4 5 3 2" xfId="2064"/>
    <cellStyle name="Normalno 2 4 5 3 2 2" xfId="6902"/>
    <cellStyle name="Normalno 2 4 5 3 2 2 2" xfId="26254"/>
    <cellStyle name="Normalno 2 4 5 3 2 2 3" xfId="16578"/>
    <cellStyle name="Normalno 2 4 5 3 2 3" xfId="21416"/>
    <cellStyle name="Normalno 2 4 5 3 2 4" xfId="11740"/>
    <cellStyle name="Normalno 2 4 5 3 3" xfId="3274"/>
    <cellStyle name="Normalno 2 4 5 3 3 2" xfId="8112"/>
    <cellStyle name="Normalno 2 4 5 3 3 2 2" xfId="27464"/>
    <cellStyle name="Normalno 2 4 5 3 3 2 3" xfId="17788"/>
    <cellStyle name="Normalno 2 4 5 3 3 3" xfId="22626"/>
    <cellStyle name="Normalno 2 4 5 3 3 4" xfId="12950"/>
    <cellStyle name="Normalno 2 4 5 3 4" xfId="4483"/>
    <cellStyle name="Normalno 2 4 5 3 4 2" xfId="9321"/>
    <cellStyle name="Normalno 2 4 5 3 4 2 2" xfId="28673"/>
    <cellStyle name="Normalno 2 4 5 3 4 2 3" xfId="18997"/>
    <cellStyle name="Normalno 2 4 5 3 4 3" xfId="23835"/>
    <cellStyle name="Normalno 2 4 5 3 4 4" xfId="14159"/>
    <cellStyle name="Normalno 2 4 5 3 5" xfId="5692"/>
    <cellStyle name="Normalno 2 4 5 3 5 2" xfId="25044"/>
    <cellStyle name="Normalno 2 4 5 3 5 3" xfId="15368"/>
    <cellStyle name="Normalno 2 4 5 3 6" xfId="20206"/>
    <cellStyle name="Normalno 2 4 5 3 7" xfId="10530"/>
    <cellStyle name="Normalno 2 4 5 4" xfId="1460"/>
    <cellStyle name="Normalno 2 4 5 4 2" xfId="6298"/>
    <cellStyle name="Normalno 2 4 5 4 2 2" xfId="25650"/>
    <cellStyle name="Normalno 2 4 5 4 2 3" xfId="15974"/>
    <cellStyle name="Normalno 2 4 5 4 3" xfId="20812"/>
    <cellStyle name="Normalno 2 4 5 4 4" xfId="11136"/>
    <cellStyle name="Normalno 2 4 5 5" xfId="2670"/>
    <cellStyle name="Normalno 2 4 5 5 2" xfId="7508"/>
    <cellStyle name="Normalno 2 4 5 5 2 2" xfId="26860"/>
    <cellStyle name="Normalno 2 4 5 5 2 3" xfId="17184"/>
    <cellStyle name="Normalno 2 4 5 5 3" xfId="22022"/>
    <cellStyle name="Normalno 2 4 5 5 4" xfId="12346"/>
    <cellStyle name="Normalno 2 4 5 6" xfId="3880"/>
    <cellStyle name="Normalno 2 4 5 6 2" xfId="8718"/>
    <cellStyle name="Normalno 2 4 5 6 2 2" xfId="28070"/>
    <cellStyle name="Normalno 2 4 5 6 2 3" xfId="18394"/>
    <cellStyle name="Normalno 2 4 5 6 3" xfId="23232"/>
    <cellStyle name="Normalno 2 4 5 6 4" xfId="13556"/>
    <cellStyle name="Normalno 2 4 5 7" xfId="5088"/>
    <cellStyle name="Normalno 2 4 5 7 2" xfId="24440"/>
    <cellStyle name="Normalno 2 4 5 7 3" xfId="14764"/>
    <cellStyle name="Normalno 2 4 5 8" xfId="19602"/>
    <cellStyle name="Normalno 2 4 5 9" xfId="9926"/>
    <cellStyle name="Normalno 2 4 6" xfId="301"/>
    <cellStyle name="Normalno 2 4 6 2" xfId="604"/>
    <cellStyle name="Normalno 2 4 6 2 2" xfId="1208"/>
    <cellStyle name="Normalno 2 4 6 2 2 2" xfId="2418"/>
    <cellStyle name="Normalno 2 4 6 2 2 2 2" xfId="7256"/>
    <cellStyle name="Normalno 2 4 6 2 2 2 2 2" xfId="26608"/>
    <cellStyle name="Normalno 2 4 6 2 2 2 2 3" xfId="16932"/>
    <cellStyle name="Normalno 2 4 6 2 2 2 3" xfId="21770"/>
    <cellStyle name="Normalno 2 4 6 2 2 2 4" xfId="12094"/>
    <cellStyle name="Normalno 2 4 6 2 2 3" xfId="3628"/>
    <cellStyle name="Normalno 2 4 6 2 2 3 2" xfId="8466"/>
    <cellStyle name="Normalno 2 4 6 2 2 3 2 2" xfId="27818"/>
    <cellStyle name="Normalno 2 4 6 2 2 3 2 3" xfId="18142"/>
    <cellStyle name="Normalno 2 4 6 2 2 3 3" xfId="22980"/>
    <cellStyle name="Normalno 2 4 6 2 2 3 4" xfId="13304"/>
    <cellStyle name="Normalno 2 4 6 2 2 4" xfId="4837"/>
    <cellStyle name="Normalno 2 4 6 2 2 4 2" xfId="9675"/>
    <cellStyle name="Normalno 2 4 6 2 2 4 2 2" xfId="29027"/>
    <cellStyle name="Normalno 2 4 6 2 2 4 2 3" xfId="19351"/>
    <cellStyle name="Normalno 2 4 6 2 2 4 3" xfId="24189"/>
    <cellStyle name="Normalno 2 4 6 2 2 4 4" xfId="14513"/>
    <cellStyle name="Normalno 2 4 6 2 2 5" xfId="6046"/>
    <cellStyle name="Normalno 2 4 6 2 2 5 2" xfId="25398"/>
    <cellStyle name="Normalno 2 4 6 2 2 5 3" xfId="15722"/>
    <cellStyle name="Normalno 2 4 6 2 2 6" xfId="20560"/>
    <cellStyle name="Normalno 2 4 6 2 2 7" xfId="10884"/>
    <cellStyle name="Normalno 2 4 6 2 3" xfId="1814"/>
    <cellStyle name="Normalno 2 4 6 2 3 2" xfId="6652"/>
    <cellStyle name="Normalno 2 4 6 2 3 2 2" xfId="26004"/>
    <cellStyle name="Normalno 2 4 6 2 3 2 3" xfId="16328"/>
    <cellStyle name="Normalno 2 4 6 2 3 3" xfId="21166"/>
    <cellStyle name="Normalno 2 4 6 2 3 4" xfId="11490"/>
    <cellStyle name="Normalno 2 4 6 2 4" xfId="3024"/>
    <cellStyle name="Normalno 2 4 6 2 4 2" xfId="7862"/>
    <cellStyle name="Normalno 2 4 6 2 4 2 2" xfId="27214"/>
    <cellStyle name="Normalno 2 4 6 2 4 2 3" xfId="17538"/>
    <cellStyle name="Normalno 2 4 6 2 4 3" xfId="22376"/>
    <cellStyle name="Normalno 2 4 6 2 4 4" xfId="12700"/>
    <cellStyle name="Normalno 2 4 6 2 5" xfId="4233"/>
    <cellStyle name="Normalno 2 4 6 2 5 2" xfId="9071"/>
    <cellStyle name="Normalno 2 4 6 2 5 2 2" xfId="28423"/>
    <cellStyle name="Normalno 2 4 6 2 5 2 3" xfId="18747"/>
    <cellStyle name="Normalno 2 4 6 2 5 3" xfId="23585"/>
    <cellStyle name="Normalno 2 4 6 2 5 4" xfId="13909"/>
    <cellStyle name="Normalno 2 4 6 2 6" xfId="5442"/>
    <cellStyle name="Normalno 2 4 6 2 6 2" xfId="24794"/>
    <cellStyle name="Normalno 2 4 6 2 6 3" xfId="15118"/>
    <cellStyle name="Normalno 2 4 6 2 7" xfId="19956"/>
    <cellStyle name="Normalno 2 4 6 2 8" xfId="10280"/>
    <cellStyle name="Normalno 2 4 6 3" xfId="906"/>
    <cellStyle name="Normalno 2 4 6 3 2" xfId="2116"/>
    <cellStyle name="Normalno 2 4 6 3 2 2" xfId="6954"/>
    <cellStyle name="Normalno 2 4 6 3 2 2 2" xfId="26306"/>
    <cellStyle name="Normalno 2 4 6 3 2 2 3" xfId="16630"/>
    <cellStyle name="Normalno 2 4 6 3 2 3" xfId="21468"/>
    <cellStyle name="Normalno 2 4 6 3 2 4" xfId="11792"/>
    <cellStyle name="Normalno 2 4 6 3 3" xfId="3326"/>
    <cellStyle name="Normalno 2 4 6 3 3 2" xfId="8164"/>
    <cellStyle name="Normalno 2 4 6 3 3 2 2" xfId="27516"/>
    <cellStyle name="Normalno 2 4 6 3 3 2 3" xfId="17840"/>
    <cellStyle name="Normalno 2 4 6 3 3 3" xfId="22678"/>
    <cellStyle name="Normalno 2 4 6 3 3 4" xfId="13002"/>
    <cellStyle name="Normalno 2 4 6 3 4" xfId="4535"/>
    <cellStyle name="Normalno 2 4 6 3 4 2" xfId="9373"/>
    <cellStyle name="Normalno 2 4 6 3 4 2 2" xfId="28725"/>
    <cellStyle name="Normalno 2 4 6 3 4 2 3" xfId="19049"/>
    <cellStyle name="Normalno 2 4 6 3 4 3" xfId="23887"/>
    <cellStyle name="Normalno 2 4 6 3 4 4" xfId="14211"/>
    <cellStyle name="Normalno 2 4 6 3 5" xfId="5744"/>
    <cellStyle name="Normalno 2 4 6 3 5 2" xfId="25096"/>
    <cellStyle name="Normalno 2 4 6 3 5 3" xfId="15420"/>
    <cellStyle name="Normalno 2 4 6 3 6" xfId="20258"/>
    <cellStyle name="Normalno 2 4 6 3 7" xfId="10582"/>
    <cellStyle name="Normalno 2 4 6 4" xfId="1512"/>
    <cellStyle name="Normalno 2 4 6 4 2" xfId="6350"/>
    <cellStyle name="Normalno 2 4 6 4 2 2" xfId="25702"/>
    <cellStyle name="Normalno 2 4 6 4 2 3" xfId="16026"/>
    <cellStyle name="Normalno 2 4 6 4 3" xfId="20864"/>
    <cellStyle name="Normalno 2 4 6 4 4" xfId="11188"/>
    <cellStyle name="Normalno 2 4 6 5" xfId="2722"/>
    <cellStyle name="Normalno 2 4 6 5 2" xfId="7560"/>
    <cellStyle name="Normalno 2 4 6 5 2 2" xfId="26912"/>
    <cellStyle name="Normalno 2 4 6 5 2 3" xfId="17236"/>
    <cellStyle name="Normalno 2 4 6 5 3" xfId="22074"/>
    <cellStyle name="Normalno 2 4 6 5 4" xfId="12398"/>
    <cellStyle name="Normalno 2 4 6 6" xfId="3931"/>
    <cellStyle name="Normalno 2 4 6 6 2" xfId="8769"/>
    <cellStyle name="Normalno 2 4 6 6 2 2" xfId="28121"/>
    <cellStyle name="Normalno 2 4 6 6 2 3" xfId="18445"/>
    <cellStyle name="Normalno 2 4 6 6 3" xfId="23283"/>
    <cellStyle name="Normalno 2 4 6 6 4" xfId="13607"/>
    <cellStyle name="Normalno 2 4 6 7" xfId="5140"/>
    <cellStyle name="Normalno 2 4 6 7 2" xfId="24492"/>
    <cellStyle name="Normalno 2 4 6 7 3" xfId="14816"/>
    <cellStyle name="Normalno 2 4 6 8" xfId="19654"/>
    <cellStyle name="Normalno 2 4 6 9" xfId="9978"/>
    <cellStyle name="Normalno 2 4 7" xfId="352"/>
    <cellStyle name="Normalno 2 4 7 2" xfId="956"/>
    <cellStyle name="Normalno 2 4 7 2 2" xfId="2166"/>
    <cellStyle name="Normalno 2 4 7 2 2 2" xfId="7004"/>
    <cellStyle name="Normalno 2 4 7 2 2 2 2" xfId="26356"/>
    <cellStyle name="Normalno 2 4 7 2 2 2 3" xfId="16680"/>
    <cellStyle name="Normalno 2 4 7 2 2 3" xfId="21518"/>
    <cellStyle name="Normalno 2 4 7 2 2 4" xfId="11842"/>
    <cellStyle name="Normalno 2 4 7 2 3" xfId="3376"/>
    <cellStyle name="Normalno 2 4 7 2 3 2" xfId="8214"/>
    <cellStyle name="Normalno 2 4 7 2 3 2 2" xfId="27566"/>
    <cellStyle name="Normalno 2 4 7 2 3 2 3" xfId="17890"/>
    <cellStyle name="Normalno 2 4 7 2 3 3" xfId="22728"/>
    <cellStyle name="Normalno 2 4 7 2 3 4" xfId="13052"/>
    <cellStyle name="Normalno 2 4 7 2 4" xfId="4585"/>
    <cellStyle name="Normalno 2 4 7 2 4 2" xfId="9423"/>
    <cellStyle name="Normalno 2 4 7 2 4 2 2" xfId="28775"/>
    <cellStyle name="Normalno 2 4 7 2 4 2 3" xfId="19099"/>
    <cellStyle name="Normalno 2 4 7 2 4 3" xfId="23937"/>
    <cellStyle name="Normalno 2 4 7 2 4 4" xfId="14261"/>
    <cellStyle name="Normalno 2 4 7 2 5" xfId="5794"/>
    <cellStyle name="Normalno 2 4 7 2 5 2" xfId="25146"/>
    <cellStyle name="Normalno 2 4 7 2 5 3" xfId="15470"/>
    <cellStyle name="Normalno 2 4 7 2 6" xfId="20308"/>
    <cellStyle name="Normalno 2 4 7 2 7" xfId="10632"/>
    <cellStyle name="Normalno 2 4 7 3" xfId="1562"/>
    <cellStyle name="Normalno 2 4 7 3 2" xfId="6400"/>
    <cellStyle name="Normalno 2 4 7 3 2 2" xfId="25752"/>
    <cellStyle name="Normalno 2 4 7 3 2 3" xfId="16076"/>
    <cellStyle name="Normalno 2 4 7 3 3" xfId="20914"/>
    <cellStyle name="Normalno 2 4 7 3 4" xfId="11238"/>
    <cellStyle name="Normalno 2 4 7 4" xfId="2772"/>
    <cellStyle name="Normalno 2 4 7 4 2" xfId="7610"/>
    <cellStyle name="Normalno 2 4 7 4 2 2" xfId="26962"/>
    <cellStyle name="Normalno 2 4 7 4 2 3" xfId="17286"/>
    <cellStyle name="Normalno 2 4 7 4 3" xfId="22124"/>
    <cellStyle name="Normalno 2 4 7 4 4" xfId="12448"/>
    <cellStyle name="Normalno 2 4 7 5" xfId="3981"/>
    <cellStyle name="Normalno 2 4 7 5 2" xfId="8819"/>
    <cellStyle name="Normalno 2 4 7 5 2 2" xfId="28171"/>
    <cellStyle name="Normalno 2 4 7 5 2 3" xfId="18495"/>
    <cellStyle name="Normalno 2 4 7 5 3" xfId="23333"/>
    <cellStyle name="Normalno 2 4 7 5 4" xfId="13657"/>
    <cellStyle name="Normalno 2 4 7 6" xfId="5190"/>
    <cellStyle name="Normalno 2 4 7 6 2" xfId="24542"/>
    <cellStyle name="Normalno 2 4 7 6 3" xfId="14866"/>
    <cellStyle name="Normalno 2 4 7 7" xfId="19704"/>
    <cellStyle name="Normalno 2 4 7 8" xfId="10028"/>
    <cellStyle name="Normalno 2 4 8" xfId="654"/>
    <cellStyle name="Normalno 2 4 8 2" xfId="1864"/>
    <cellStyle name="Normalno 2 4 8 2 2" xfId="6702"/>
    <cellStyle name="Normalno 2 4 8 2 2 2" xfId="26054"/>
    <cellStyle name="Normalno 2 4 8 2 2 3" xfId="16378"/>
    <cellStyle name="Normalno 2 4 8 2 3" xfId="21216"/>
    <cellStyle name="Normalno 2 4 8 2 4" xfId="11540"/>
    <cellStyle name="Normalno 2 4 8 3" xfId="3074"/>
    <cellStyle name="Normalno 2 4 8 3 2" xfId="7912"/>
    <cellStyle name="Normalno 2 4 8 3 2 2" xfId="27264"/>
    <cellStyle name="Normalno 2 4 8 3 2 3" xfId="17588"/>
    <cellStyle name="Normalno 2 4 8 3 3" xfId="22426"/>
    <cellStyle name="Normalno 2 4 8 3 4" xfId="12750"/>
    <cellStyle name="Normalno 2 4 8 4" xfId="4283"/>
    <cellStyle name="Normalno 2 4 8 4 2" xfId="9121"/>
    <cellStyle name="Normalno 2 4 8 4 2 2" xfId="28473"/>
    <cellStyle name="Normalno 2 4 8 4 2 3" xfId="18797"/>
    <cellStyle name="Normalno 2 4 8 4 3" xfId="23635"/>
    <cellStyle name="Normalno 2 4 8 4 4" xfId="13959"/>
    <cellStyle name="Normalno 2 4 8 5" xfId="5492"/>
    <cellStyle name="Normalno 2 4 8 5 2" xfId="24844"/>
    <cellStyle name="Normalno 2 4 8 5 3" xfId="15168"/>
    <cellStyle name="Normalno 2 4 8 6" xfId="20006"/>
    <cellStyle name="Normalno 2 4 8 7" xfId="10330"/>
    <cellStyle name="Normalno 2 4 9" xfId="1260"/>
    <cellStyle name="Normalno 2 4 9 2" xfId="6098"/>
    <cellStyle name="Normalno 2 4 9 2 2" xfId="25450"/>
    <cellStyle name="Normalno 2 4 9 2 3" xfId="15774"/>
    <cellStyle name="Normalno 2 4 9 3" xfId="20612"/>
    <cellStyle name="Normalno 2 4 9 4" xfId="10936"/>
    <cellStyle name="Normalno 2 5" xfId="27"/>
    <cellStyle name="Normalno 2 5 10" xfId="3692"/>
    <cellStyle name="Normalno 2 5 10 2" xfId="8530"/>
    <cellStyle name="Normalno 2 5 10 2 2" xfId="27882"/>
    <cellStyle name="Normalno 2 5 10 2 3" xfId="18206"/>
    <cellStyle name="Normalno 2 5 10 3" xfId="23044"/>
    <cellStyle name="Normalno 2 5 10 4" xfId="13368"/>
    <cellStyle name="Normalno 2 5 11" xfId="4898"/>
    <cellStyle name="Normalno 2 5 11 2" xfId="24250"/>
    <cellStyle name="Normalno 2 5 11 3" xfId="14574"/>
    <cellStyle name="Normalno 2 5 12" xfId="19412"/>
    <cellStyle name="Normalno 2 5 13" xfId="9736"/>
    <cellStyle name="Normalno 2 5 2" xfId="81"/>
    <cellStyle name="Normalno 2 5 2 10" xfId="9786"/>
    <cellStyle name="Normalno 2 5 2 2" xfId="192"/>
    <cellStyle name="Normalno 2 5 2 2 2" xfId="512"/>
    <cellStyle name="Normalno 2 5 2 2 2 2" xfId="1116"/>
    <cellStyle name="Normalno 2 5 2 2 2 2 2" xfId="2326"/>
    <cellStyle name="Normalno 2 5 2 2 2 2 2 2" xfId="7164"/>
    <cellStyle name="Normalno 2 5 2 2 2 2 2 2 2" xfId="26516"/>
    <cellStyle name="Normalno 2 5 2 2 2 2 2 2 3" xfId="16840"/>
    <cellStyle name="Normalno 2 5 2 2 2 2 2 3" xfId="21678"/>
    <cellStyle name="Normalno 2 5 2 2 2 2 2 4" xfId="12002"/>
    <cellStyle name="Normalno 2 5 2 2 2 2 3" xfId="3536"/>
    <cellStyle name="Normalno 2 5 2 2 2 2 3 2" xfId="8374"/>
    <cellStyle name="Normalno 2 5 2 2 2 2 3 2 2" xfId="27726"/>
    <cellStyle name="Normalno 2 5 2 2 2 2 3 2 3" xfId="18050"/>
    <cellStyle name="Normalno 2 5 2 2 2 2 3 3" xfId="22888"/>
    <cellStyle name="Normalno 2 5 2 2 2 2 3 4" xfId="13212"/>
    <cellStyle name="Normalno 2 5 2 2 2 2 4" xfId="4745"/>
    <cellStyle name="Normalno 2 5 2 2 2 2 4 2" xfId="9583"/>
    <cellStyle name="Normalno 2 5 2 2 2 2 4 2 2" xfId="28935"/>
    <cellStyle name="Normalno 2 5 2 2 2 2 4 2 3" xfId="19259"/>
    <cellStyle name="Normalno 2 5 2 2 2 2 4 3" xfId="24097"/>
    <cellStyle name="Normalno 2 5 2 2 2 2 4 4" xfId="14421"/>
    <cellStyle name="Normalno 2 5 2 2 2 2 5" xfId="5954"/>
    <cellStyle name="Normalno 2 5 2 2 2 2 5 2" xfId="25306"/>
    <cellStyle name="Normalno 2 5 2 2 2 2 5 3" xfId="15630"/>
    <cellStyle name="Normalno 2 5 2 2 2 2 6" xfId="20468"/>
    <cellStyle name="Normalno 2 5 2 2 2 2 7" xfId="10792"/>
    <cellStyle name="Normalno 2 5 2 2 2 3" xfId="1722"/>
    <cellStyle name="Normalno 2 5 2 2 2 3 2" xfId="6560"/>
    <cellStyle name="Normalno 2 5 2 2 2 3 2 2" xfId="25912"/>
    <cellStyle name="Normalno 2 5 2 2 2 3 2 3" xfId="16236"/>
    <cellStyle name="Normalno 2 5 2 2 2 3 3" xfId="21074"/>
    <cellStyle name="Normalno 2 5 2 2 2 3 4" xfId="11398"/>
    <cellStyle name="Normalno 2 5 2 2 2 4" xfId="2932"/>
    <cellStyle name="Normalno 2 5 2 2 2 4 2" xfId="7770"/>
    <cellStyle name="Normalno 2 5 2 2 2 4 2 2" xfId="27122"/>
    <cellStyle name="Normalno 2 5 2 2 2 4 2 3" xfId="17446"/>
    <cellStyle name="Normalno 2 5 2 2 2 4 3" xfId="22284"/>
    <cellStyle name="Normalno 2 5 2 2 2 4 4" xfId="12608"/>
    <cellStyle name="Normalno 2 5 2 2 2 5" xfId="4141"/>
    <cellStyle name="Normalno 2 5 2 2 2 5 2" xfId="8979"/>
    <cellStyle name="Normalno 2 5 2 2 2 5 2 2" xfId="28331"/>
    <cellStyle name="Normalno 2 5 2 2 2 5 2 3" xfId="18655"/>
    <cellStyle name="Normalno 2 5 2 2 2 5 3" xfId="23493"/>
    <cellStyle name="Normalno 2 5 2 2 2 5 4" xfId="13817"/>
    <cellStyle name="Normalno 2 5 2 2 2 6" xfId="5350"/>
    <cellStyle name="Normalno 2 5 2 2 2 6 2" xfId="24702"/>
    <cellStyle name="Normalno 2 5 2 2 2 6 3" xfId="15026"/>
    <cellStyle name="Normalno 2 5 2 2 2 7" xfId="19864"/>
    <cellStyle name="Normalno 2 5 2 2 2 8" xfId="10188"/>
    <cellStyle name="Normalno 2 5 2 2 3" xfId="814"/>
    <cellStyle name="Normalno 2 5 2 2 3 2" xfId="2024"/>
    <cellStyle name="Normalno 2 5 2 2 3 2 2" xfId="6862"/>
    <cellStyle name="Normalno 2 5 2 2 3 2 2 2" xfId="26214"/>
    <cellStyle name="Normalno 2 5 2 2 3 2 2 3" xfId="16538"/>
    <cellStyle name="Normalno 2 5 2 2 3 2 3" xfId="21376"/>
    <cellStyle name="Normalno 2 5 2 2 3 2 4" xfId="11700"/>
    <cellStyle name="Normalno 2 5 2 2 3 3" xfId="3234"/>
    <cellStyle name="Normalno 2 5 2 2 3 3 2" xfId="8072"/>
    <cellStyle name="Normalno 2 5 2 2 3 3 2 2" xfId="27424"/>
    <cellStyle name="Normalno 2 5 2 2 3 3 2 3" xfId="17748"/>
    <cellStyle name="Normalno 2 5 2 2 3 3 3" xfId="22586"/>
    <cellStyle name="Normalno 2 5 2 2 3 3 4" xfId="12910"/>
    <cellStyle name="Normalno 2 5 2 2 3 4" xfId="4443"/>
    <cellStyle name="Normalno 2 5 2 2 3 4 2" xfId="9281"/>
    <cellStyle name="Normalno 2 5 2 2 3 4 2 2" xfId="28633"/>
    <cellStyle name="Normalno 2 5 2 2 3 4 2 3" xfId="18957"/>
    <cellStyle name="Normalno 2 5 2 2 3 4 3" xfId="23795"/>
    <cellStyle name="Normalno 2 5 2 2 3 4 4" xfId="14119"/>
    <cellStyle name="Normalno 2 5 2 2 3 5" xfId="5652"/>
    <cellStyle name="Normalno 2 5 2 2 3 5 2" xfId="25004"/>
    <cellStyle name="Normalno 2 5 2 2 3 5 3" xfId="15328"/>
    <cellStyle name="Normalno 2 5 2 2 3 6" xfId="20166"/>
    <cellStyle name="Normalno 2 5 2 2 3 7" xfId="10490"/>
    <cellStyle name="Normalno 2 5 2 2 4" xfId="1420"/>
    <cellStyle name="Normalno 2 5 2 2 4 2" xfId="6258"/>
    <cellStyle name="Normalno 2 5 2 2 4 2 2" xfId="25610"/>
    <cellStyle name="Normalno 2 5 2 2 4 2 3" xfId="15934"/>
    <cellStyle name="Normalno 2 5 2 2 4 3" xfId="20772"/>
    <cellStyle name="Normalno 2 5 2 2 4 4" xfId="11096"/>
    <cellStyle name="Normalno 2 5 2 2 5" xfId="2630"/>
    <cellStyle name="Normalno 2 5 2 2 5 2" xfId="7468"/>
    <cellStyle name="Normalno 2 5 2 2 5 2 2" xfId="26820"/>
    <cellStyle name="Normalno 2 5 2 2 5 2 3" xfId="17144"/>
    <cellStyle name="Normalno 2 5 2 2 5 3" xfId="21982"/>
    <cellStyle name="Normalno 2 5 2 2 5 4" xfId="12306"/>
    <cellStyle name="Normalno 2 5 2 2 6" xfId="3840"/>
    <cellStyle name="Normalno 2 5 2 2 6 2" xfId="8678"/>
    <cellStyle name="Normalno 2 5 2 2 6 2 2" xfId="28030"/>
    <cellStyle name="Normalno 2 5 2 2 6 2 3" xfId="18354"/>
    <cellStyle name="Normalno 2 5 2 2 6 3" xfId="23192"/>
    <cellStyle name="Normalno 2 5 2 2 6 4" xfId="13516"/>
    <cellStyle name="Normalno 2 5 2 2 7" xfId="5048"/>
    <cellStyle name="Normalno 2 5 2 2 7 2" xfId="24400"/>
    <cellStyle name="Normalno 2 5 2 2 7 3" xfId="14724"/>
    <cellStyle name="Normalno 2 5 2 2 8" xfId="19562"/>
    <cellStyle name="Normalno 2 5 2 2 9" xfId="9886"/>
    <cellStyle name="Normalno 2 5 2 3" xfId="412"/>
    <cellStyle name="Normalno 2 5 2 3 2" xfId="1016"/>
    <cellStyle name="Normalno 2 5 2 3 2 2" xfId="2226"/>
    <cellStyle name="Normalno 2 5 2 3 2 2 2" xfId="7064"/>
    <cellStyle name="Normalno 2 5 2 3 2 2 2 2" xfId="26416"/>
    <cellStyle name="Normalno 2 5 2 3 2 2 2 3" xfId="16740"/>
    <cellStyle name="Normalno 2 5 2 3 2 2 3" xfId="21578"/>
    <cellStyle name="Normalno 2 5 2 3 2 2 4" xfId="11902"/>
    <cellStyle name="Normalno 2 5 2 3 2 3" xfId="3436"/>
    <cellStyle name="Normalno 2 5 2 3 2 3 2" xfId="8274"/>
    <cellStyle name="Normalno 2 5 2 3 2 3 2 2" xfId="27626"/>
    <cellStyle name="Normalno 2 5 2 3 2 3 2 3" xfId="17950"/>
    <cellStyle name="Normalno 2 5 2 3 2 3 3" xfId="22788"/>
    <cellStyle name="Normalno 2 5 2 3 2 3 4" xfId="13112"/>
    <cellStyle name="Normalno 2 5 2 3 2 4" xfId="4645"/>
    <cellStyle name="Normalno 2 5 2 3 2 4 2" xfId="9483"/>
    <cellStyle name="Normalno 2 5 2 3 2 4 2 2" xfId="28835"/>
    <cellStyle name="Normalno 2 5 2 3 2 4 2 3" xfId="19159"/>
    <cellStyle name="Normalno 2 5 2 3 2 4 3" xfId="23997"/>
    <cellStyle name="Normalno 2 5 2 3 2 4 4" xfId="14321"/>
    <cellStyle name="Normalno 2 5 2 3 2 5" xfId="5854"/>
    <cellStyle name="Normalno 2 5 2 3 2 5 2" xfId="25206"/>
    <cellStyle name="Normalno 2 5 2 3 2 5 3" xfId="15530"/>
    <cellStyle name="Normalno 2 5 2 3 2 6" xfId="20368"/>
    <cellStyle name="Normalno 2 5 2 3 2 7" xfId="10692"/>
    <cellStyle name="Normalno 2 5 2 3 3" xfId="1622"/>
    <cellStyle name="Normalno 2 5 2 3 3 2" xfId="6460"/>
    <cellStyle name="Normalno 2 5 2 3 3 2 2" xfId="25812"/>
    <cellStyle name="Normalno 2 5 2 3 3 2 3" xfId="16136"/>
    <cellStyle name="Normalno 2 5 2 3 3 3" xfId="20974"/>
    <cellStyle name="Normalno 2 5 2 3 3 4" xfId="11298"/>
    <cellStyle name="Normalno 2 5 2 3 4" xfId="2832"/>
    <cellStyle name="Normalno 2 5 2 3 4 2" xfId="7670"/>
    <cellStyle name="Normalno 2 5 2 3 4 2 2" xfId="27022"/>
    <cellStyle name="Normalno 2 5 2 3 4 2 3" xfId="17346"/>
    <cellStyle name="Normalno 2 5 2 3 4 3" xfId="22184"/>
    <cellStyle name="Normalno 2 5 2 3 4 4" xfId="12508"/>
    <cellStyle name="Normalno 2 5 2 3 5" xfId="4041"/>
    <cellStyle name="Normalno 2 5 2 3 5 2" xfId="8879"/>
    <cellStyle name="Normalno 2 5 2 3 5 2 2" xfId="28231"/>
    <cellStyle name="Normalno 2 5 2 3 5 2 3" xfId="18555"/>
    <cellStyle name="Normalno 2 5 2 3 5 3" xfId="23393"/>
    <cellStyle name="Normalno 2 5 2 3 5 4" xfId="13717"/>
    <cellStyle name="Normalno 2 5 2 3 6" xfId="5250"/>
    <cellStyle name="Normalno 2 5 2 3 6 2" xfId="24602"/>
    <cellStyle name="Normalno 2 5 2 3 6 3" xfId="14926"/>
    <cellStyle name="Normalno 2 5 2 3 7" xfId="19764"/>
    <cellStyle name="Normalno 2 5 2 3 8" xfId="10088"/>
    <cellStyle name="Normalno 2 5 2 4" xfId="714"/>
    <cellStyle name="Normalno 2 5 2 4 2" xfId="1924"/>
    <cellStyle name="Normalno 2 5 2 4 2 2" xfId="6762"/>
    <cellStyle name="Normalno 2 5 2 4 2 2 2" xfId="26114"/>
    <cellStyle name="Normalno 2 5 2 4 2 2 3" xfId="16438"/>
    <cellStyle name="Normalno 2 5 2 4 2 3" xfId="21276"/>
    <cellStyle name="Normalno 2 5 2 4 2 4" xfId="11600"/>
    <cellStyle name="Normalno 2 5 2 4 3" xfId="3134"/>
    <cellStyle name="Normalno 2 5 2 4 3 2" xfId="7972"/>
    <cellStyle name="Normalno 2 5 2 4 3 2 2" xfId="27324"/>
    <cellStyle name="Normalno 2 5 2 4 3 2 3" xfId="17648"/>
    <cellStyle name="Normalno 2 5 2 4 3 3" xfId="22486"/>
    <cellStyle name="Normalno 2 5 2 4 3 4" xfId="12810"/>
    <cellStyle name="Normalno 2 5 2 4 4" xfId="4343"/>
    <cellStyle name="Normalno 2 5 2 4 4 2" xfId="9181"/>
    <cellStyle name="Normalno 2 5 2 4 4 2 2" xfId="28533"/>
    <cellStyle name="Normalno 2 5 2 4 4 2 3" xfId="18857"/>
    <cellStyle name="Normalno 2 5 2 4 4 3" xfId="23695"/>
    <cellStyle name="Normalno 2 5 2 4 4 4" xfId="14019"/>
    <cellStyle name="Normalno 2 5 2 4 5" xfId="5552"/>
    <cellStyle name="Normalno 2 5 2 4 5 2" xfId="24904"/>
    <cellStyle name="Normalno 2 5 2 4 5 3" xfId="15228"/>
    <cellStyle name="Normalno 2 5 2 4 6" xfId="20066"/>
    <cellStyle name="Normalno 2 5 2 4 7" xfId="10390"/>
    <cellStyle name="Normalno 2 5 2 5" xfId="1320"/>
    <cellStyle name="Normalno 2 5 2 5 2" xfId="6158"/>
    <cellStyle name="Normalno 2 5 2 5 2 2" xfId="25510"/>
    <cellStyle name="Normalno 2 5 2 5 2 3" xfId="15834"/>
    <cellStyle name="Normalno 2 5 2 5 3" xfId="20672"/>
    <cellStyle name="Normalno 2 5 2 5 4" xfId="10996"/>
    <cellStyle name="Normalno 2 5 2 6" xfId="2530"/>
    <cellStyle name="Normalno 2 5 2 6 2" xfId="7368"/>
    <cellStyle name="Normalno 2 5 2 6 2 2" xfId="26720"/>
    <cellStyle name="Normalno 2 5 2 6 2 3" xfId="17044"/>
    <cellStyle name="Normalno 2 5 2 6 3" xfId="21882"/>
    <cellStyle name="Normalno 2 5 2 6 4" xfId="12206"/>
    <cellStyle name="Normalno 2 5 2 7" xfId="3740"/>
    <cellStyle name="Normalno 2 5 2 7 2" xfId="8578"/>
    <cellStyle name="Normalno 2 5 2 7 2 2" xfId="27930"/>
    <cellStyle name="Normalno 2 5 2 7 2 3" xfId="18254"/>
    <cellStyle name="Normalno 2 5 2 7 3" xfId="23092"/>
    <cellStyle name="Normalno 2 5 2 7 4" xfId="13416"/>
    <cellStyle name="Normalno 2 5 2 8" xfId="4948"/>
    <cellStyle name="Normalno 2 5 2 8 2" xfId="24300"/>
    <cellStyle name="Normalno 2 5 2 8 3" xfId="14624"/>
    <cellStyle name="Normalno 2 5 2 9" xfId="19462"/>
    <cellStyle name="Normalno 2 5 3" xfId="142"/>
    <cellStyle name="Normalno 2 5 3 2" xfId="462"/>
    <cellStyle name="Normalno 2 5 3 2 2" xfId="1066"/>
    <cellStyle name="Normalno 2 5 3 2 2 2" xfId="2276"/>
    <cellStyle name="Normalno 2 5 3 2 2 2 2" xfId="7114"/>
    <cellStyle name="Normalno 2 5 3 2 2 2 2 2" xfId="26466"/>
    <cellStyle name="Normalno 2 5 3 2 2 2 2 3" xfId="16790"/>
    <cellStyle name="Normalno 2 5 3 2 2 2 3" xfId="21628"/>
    <cellStyle name="Normalno 2 5 3 2 2 2 4" xfId="11952"/>
    <cellStyle name="Normalno 2 5 3 2 2 3" xfId="3486"/>
    <cellStyle name="Normalno 2 5 3 2 2 3 2" xfId="8324"/>
    <cellStyle name="Normalno 2 5 3 2 2 3 2 2" xfId="27676"/>
    <cellStyle name="Normalno 2 5 3 2 2 3 2 3" xfId="18000"/>
    <cellStyle name="Normalno 2 5 3 2 2 3 3" xfId="22838"/>
    <cellStyle name="Normalno 2 5 3 2 2 3 4" xfId="13162"/>
    <cellStyle name="Normalno 2 5 3 2 2 4" xfId="4695"/>
    <cellStyle name="Normalno 2 5 3 2 2 4 2" xfId="9533"/>
    <cellStyle name="Normalno 2 5 3 2 2 4 2 2" xfId="28885"/>
    <cellStyle name="Normalno 2 5 3 2 2 4 2 3" xfId="19209"/>
    <cellStyle name="Normalno 2 5 3 2 2 4 3" xfId="24047"/>
    <cellStyle name="Normalno 2 5 3 2 2 4 4" xfId="14371"/>
    <cellStyle name="Normalno 2 5 3 2 2 5" xfId="5904"/>
    <cellStyle name="Normalno 2 5 3 2 2 5 2" xfId="25256"/>
    <cellStyle name="Normalno 2 5 3 2 2 5 3" xfId="15580"/>
    <cellStyle name="Normalno 2 5 3 2 2 6" xfId="20418"/>
    <cellStyle name="Normalno 2 5 3 2 2 7" xfId="10742"/>
    <cellStyle name="Normalno 2 5 3 2 3" xfId="1672"/>
    <cellStyle name="Normalno 2 5 3 2 3 2" xfId="6510"/>
    <cellStyle name="Normalno 2 5 3 2 3 2 2" xfId="25862"/>
    <cellStyle name="Normalno 2 5 3 2 3 2 3" xfId="16186"/>
    <cellStyle name="Normalno 2 5 3 2 3 3" xfId="21024"/>
    <cellStyle name="Normalno 2 5 3 2 3 4" xfId="11348"/>
    <cellStyle name="Normalno 2 5 3 2 4" xfId="2882"/>
    <cellStyle name="Normalno 2 5 3 2 4 2" xfId="7720"/>
    <cellStyle name="Normalno 2 5 3 2 4 2 2" xfId="27072"/>
    <cellStyle name="Normalno 2 5 3 2 4 2 3" xfId="17396"/>
    <cellStyle name="Normalno 2 5 3 2 4 3" xfId="22234"/>
    <cellStyle name="Normalno 2 5 3 2 4 4" xfId="12558"/>
    <cellStyle name="Normalno 2 5 3 2 5" xfId="4091"/>
    <cellStyle name="Normalno 2 5 3 2 5 2" xfId="8929"/>
    <cellStyle name="Normalno 2 5 3 2 5 2 2" xfId="28281"/>
    <cellStyle name="Normalno 2 5 3 2 5 2 3" xfId="18605"/>
    <cellStyle name="Normalno 2 5 3 2 5 3" xfId="23443"/>
    <cellStyle name="Normalno 2 5 3 2 5 4" xfId="13767"/>
    <cellStyle name="Normalno 2 5 3 2 6" xfId="5300"/>
    <cellStyle name="Normalno 2 5 3 2 6 2" xfId="24652"/>
    <cellStyle name="Normalno 2 5 3 2 6 3" xfId="14976"/>
    <cellStyle name="Normalno 2 5 3 2 7" xfId="19814"/>
    <cellStyle name="Normalno 2 5 3 2 8" xfId="10138"/>
    <cellStyle name="Normalno 2 5 3 3" xfId="764"/>
    <cellStyle name="Normalno 2 5 3 3 2" xfId="1974"/>
    <cellStyle name="Normalno 2 5 3 3 2 2" xfId="6812"/>
    <cellStyle name="Normalno 2 5 3 3 2 2 2" xfId="26164"/>
    <cellStyle name="Normalno 2 5 3 3 2 2 3" xfId="16488"/>
    <cellStyle name="Normalno 2 5 3 3 2 3" xfId="21326"/>
    <cellStyle name="Normalno 2 5 3 3 2 4" xfId="11650"/>
    <cellStyle name="Normalno 2 5 3 3 3" xfId="3184"/>
    <cellStyle name="Normalno 2 5 3 3 3 2" xfId="8022"/>
    <cellStyle name="Normalno 2 5 3 3 3 2 2" xfId="27374"/>
    <cellStyle name="Normalno 2 5 3 3 3 2 3" xfId="17698"/>
    <cellStyle name="Normalno 2 5 3 3 3 3" xfId="22536"/>
    <cellStyle name="Normalno 2 5 3 3 3 4" xfId="12860"/>
    <cellStyle name="Normalno 2 5 3 3 4" xfId="4393"/>
    <cellStyle name="Normalno 2 5 3 3 4 2" xfId="9231"/>
    <cellStyle name="Normalno 2 5 3 3 4 2 2" xfId="28583"/>
    <cellStyle name="Normalno 2 5 3 3 4 2 3" xfId="18907"/>
    <cellStyle name="Normalno 2 5 3 3 4 3" xfId="23745"/>
    <cellStyle name="Normalno 2 5 3 3 4 4" xfId="14069"/>
    <cellStyle name="Normalno 2 5 3 3 5" xfId="5602"/>
    <cellStyle name="Normalno 2 5 3 3 5 2" xfId="24954"/>
    <cellStyle name="Normalno 2 5 3 3 5 3" xfId="15278"/>
    <cellStyle name="Normalno 2 5 3 3 6" xfId="20116"/>
    <cellStyle name="Normalno 2 5 3 3 7" xfId="10440"/>
    <cellStyle name="Normalno 2 5 3 4" xfId="1370"/>
    <cellStyle name="Normalno 2 5 3 4 2" xfId="6208"/>
    <cellStyle name="Normalno 2 5 3 4 2 2" xfId="25560"/>
    <cellStyle name="Normalno 2 5 3 4 2 3" xfId="15884"/>
    <cellStyle name="Normalno 2 5 3 4 3" xfId="20722"/>
    <cellStyle name="Normalno 2 5 3 4 4" xfId="11046"/>
    <cellStyle name="Normalno 2 5 3 5" xfId="2580"/>
    <cellStyle name="Normalno 2 5 3 5 2" xfId="7418"/>
    <cellStyle name="Normalno 2 5 3 5 2 2" xfId="26770"/>
    <cellStyle name="Normalno 2 5 3 5 2 3" xfId="17094"/>
    <cellStyle name="Normalno 2 5 3 5 3" xfId="21932"/>
    <cellStyle name="Normalno 2 5 3 5 4" xfId="12256"/>
    <cellStyle name="Normalno 2 5 3 6" xfId="3790"/>
    <cellStyle name="Normalno 2 5 3 6 2" xfId="8628"/>
    <cellStyle name="Normalno 2 5 3 6 2 2" xfId="27980"/>
    <cellStyle name="Normalno 2 5 3 6 2 3" xfId="18304"/>
    <cellStyle name="Normalno 2 5 3 6 3" xfId="23142"/>
    <cellStyle name="Normalno 2 5 3 6 4" xfId="13466"/>
    <cellStyle name="Normalno 2 5 3 7" xfId="4998"/>
    <cellStyle name="Normalno 2 5 3 7 2" xfId="24350"/>
    <cellStyle name="Normalno 2 5 3 7 3" xfId="14674"/>
    <cellStyle name="Normalno 2 5 3 8" xfId="19512"/>
    <cellStyle name="Normalno 2 5 3 9" xfId="9836"/>
    <cellStyle name="Normalno 2 5 4" xfId="258"/>
    <cellStyle name="Normalno 2 5 4 2" xfId="562"/>
    <cellStyle name="Normalno 2 5 4 2 2" xfId="1166"/>
    <cellStyle name="Normalno 2 5 4 2 2 2" xfId="2376"/>
    <cellStyle name="Normalno 2 5 4 2 2 2 2" xfId="7214"/>
    <cellStyle name="Normalno 2 5 4 2 2 2 2 2" xfId="26566"/>
    <cellStyle name="Normalno 2 5 4 2 2 2 2 3" xfId="16890"/>
    <cellStyle name="Normalno 2 5 4 2 2 2 3" xfId="21728"/>
    <cellStyle name="Normalno 2 5 4 2 2 2 4" xfId="12052"/>
    <cellStyle name="Normalno 2 5 4 2 2 3" xfId="3586"/>
    <cellStyle name="Normalno 2 5 4 2 2 3 2" xfId="8424"/>
    <cellStyle name="Normalno 2 5 4 2 2 3 2 2" xfId="27776"/>
    <cellStyle name="Normalno 2 5 4 2 2 3 2 3" xfId="18100"/>
    <cellStyle name="Normalno 2 5 4 2 2 3 3" xfId="22938"/>
    <cellStyle name="Normalno 2 5 4 2 2 3 4" xfId="13262"/>
    <cellStyle name="Normalno 2 5 4 2 2 4" xfId="4795"/>
    <cellStyle name="Normalno 2 5 4 2 2 4 2" xfId="9633"/>
    <cellStyle name="Normalno 2 5 4 2 2 4 2 2" xfId="28985"/>
    <cellStyle name="Normalno 2 5 4 2 2 4 2 3" xfId="19309"/>
    <cellStyle name="Normalno 2 5 4 2 2 4 3" xfId="24147"/>
    <cellStyle name="Normalno 2 5 4 2 2 4 4" xfId="14471"/>
    <cellStyle name="Normalno 2 5 4 2 2 5" xfId="6004"/>
    <cellStyle name="Normalno 2 5 4 2 2 5 2" xfId="25356"/>
    <cellStyle name="Normalno 2 5 4 2 2 5 3" xfId="15680"/>
    <cellStyle name="Normalno 2 5 4 2 2 6" xfId="20518"/>
    <cellStyle name="Normalno 2 5 4 2 2 7" xfId="10842"/>
    <cellStyle name="Normalno 2 5 4 2 3" xfId="1772"/>
    <cellStyle name="Normalno 2 5 4 2 3 2" xfId="6610"/>
    <cellStyle name="Normalno 2 5 4 2 3 2 2" xfId="25962"/>
    <cellStyle name="Normalno 2 5 4 2 3 2 3" xfId="16286"/>
    <cellStyle name="Normalno 2 5 4 2 3 3" xfId="21124"/>
    <cellStyle name="Normalno 2 5 4 2 3 4" xfId="11448"/>
    <cellStyle name="Normalno 2 5 4 2 4" xfId="2982"/>
    <cellStyle name="Normalno 2 5 4 2 4 2" xfId="7820"/>
    <cellStyle name="Normalno 2 5 4 2 4 2 2" xfId="27172"/>
    <cellStyle name="Normalno 2 5 4 2 4 2 3" xfId="17496"/>
    <cellStyle name="Normalno 2 5 4 2 4 3" xfId="22334"/>
    <cellStyle name="Normalno 2 5 4 2 4 4" xfId="12658"/>
    <cellStyle name="Normalno 2 5 4 2 5" xfId="4191"/>
    <cellStyle name="Normalno 2 5 4 2 5 2" xfId="9029"/>
    <cellStyle name="Normalno 2 5 4 2 5 2 2" xfId="28381"/>
    <cellStyle name="Normalno 2 5 4 2 5 2 3" xfId="18705"/>
    <cellStyle name="Normalno 2 5 4 2 5 3" xfId="23543"/>
    <cellStyle name="Normalno 2 5 4 2 5 4" xfId="13867"/>
    <cellStyle name="Normalno 2 5 4 2 6" xfId="5400"/>
    <cellStyle name="Normalno 2 5 4 2 6 2" xfId="24752"/>
    <cellStyle name="Normalno 2 5 4 2 6 3" xfId="15076"/>
    <cellStyle name="Normalno 2 5 4 2 7" xfId="19914"/>
    <cellStyle name="Normalno 2 5 4 2 8" xfId="10238"/>
    <cellStyle name="Normalno 2 5 4 3" xfId="864"/>
    <cellStyle name="Normalno 2 5 4 3 2" xfId="2074"/>
    <cellStyle name="Normalno 2 5 4 3 2 2" xfId="6912"/>
    <cellStyle name="Normalno 2 5 4 3 2 2 2" xfId="26264"/>
    <cellStyle name="Normalno 2 5 4 3 2 2 3" xfId="16588"/>
    <cellStyle name="Normalno 2 5 4 3 2 3" xfId="21426"/>
    <cellStyle name="Normalno 2 5 4 3 2 4" xfId="11750"/>
    <cellStyle name="Normalno 2 5 4 3 3" xfId="3284"/>
    <cellStyle name="Normalno 2 5 4 3 3 2" xfId="8122"/>
    <cellStyle name="Normalno 2 5 4 3 3 2 2" xfId="27474"/>
    <cellStyle name="Normalno 2 5 4 3 3 2 3" xfId="17798"/>
    <cellStyle name="Normalno 2 5 4 3 3 3" xfId="22636"/>
    <cellStyle name="Normalno 2 5 4 3 3 4" xfId="12960"/>
    <cellStyle name="Normalno 2 5 4 3 4" xfId="4493"/>
    <cellStyle name="Normalno 2 5 4 3 4 2" xfId="9331"/>
    <cellStyle name="Normalno 2 5 4 3 4 2 2" xfId="28683"/>
    <cellStyle name="Normalno 2 5 4 3 4 2 3" xfId="19007"/>
    <cellStyle name="Normalno 2 5 4 3 4 3" xfId="23845"/>
    <cellStyle name="Normalno 2 5 4 3 4 4" xfId="14169"/>
    <cellStyle name="Normalno 2 5 4 3 5" xfId="5702"/>
    <cellStyle name="Normalno 2 5 4 3 5 2" xfId="25054"/>
    <cellStyle name="Normalno 2 5 4 3 5 3" xfId="15378"/>
    <cellStyle name="Normalno 2 5 4 3 6" xfId="20216"/>
    <cellStyle name="Normalno 2 5 4 3 7" xfId="10540"/>
    <cellStyle name="Normalno 2 5 4 4" xfId="1470"/>
    <cellStyle name="Normalno 2 5 4 4 2" xfId="6308"/>
    <cellStyle name="Normalno 2 5 4 4 2 2" xfId="25660"/>
    <cellStyle name="Normalno 2 5 4 4 2 3" xfId="15984"/>
    <cellStyle name="Normalno 2 5 4 4 3" xfId="20822"/>
    <cellStyle name="Normalno 2 5 4 4 4" xfId="11146"/>
    <cellStyle name="Normalno 2 5 4 5" xfId="2680"/>
    <cellStyle name="Normalno 2 5 4 5 2" xfId="7518"/>
    <cellStyle name="Normalno 2 5 4 5 2 2" xfId="26870"/>
    <cellStyle name="Normalno 2 5 4 5 2 3" xfId="17194"/>
    <cellStyle name="Normalno 2 5 4 5 3" xfId="22032"/>
    <cellStyle name="Normalno 2 5 4 5 4" xfId="12356"/>
    <cellStyle name="Normalno 2 5 4 6" xfId="3890"/>
    <cellStyle name="Normalno 2 5 4 6 2" xfId="8728"/>
    <cellStyle name="Normalno 2 5 4 6 2 2" xfId="28080"/>
    <cellStyle name="Normalno 2 5 4 6 2 3" xfId="18404"/>
    <cellStyle name="Normalno 2 5 4 6 3" xfId="23242"/>
    <cellStyle name="Normalno 2 5 4 6 4" xfId="13566"/>
    <cellStyle name="Normalno 2 5 4 7" xfId="5098"/>
    <cellStyle name="Normalno 2 5 4 7 2" xfId="24450"/>
    <cellStyle name="Normalno 2 5 4 7 3" xfId="14774"/>
    <cellStyle name="Normalno 2 5 4 8" xfId="19612"/>
    <cellStyle name="Normalno 2 5 4 9" xfId="9936"/>
    <cellStyle name="Normalno 2 5 5" xfId="311"/>
    <cellStyle name="Normalno 2 5 5 2" xfId="614"/>
    <cellStyle name="Normalno 2 5 5 2 2" xfId="1218"/>
    <cellStyle name="Normalno 2 5 5 2 2 2" xfId="2428"/>
    <cellStyle name="Normalno 2 5 5 2 2 2 2" xfId="7266"/>
    <cellStyle name="Normalno 2 5 5 2 2 2 2 2" xfId="26618"/>
    <cellStyle name="Normalno 2 5 5 2 2 2 2 3" xfId="16942"/>
    <cellStyle name="Normalno 2 5 5 2 2 2 3" xfId="21780"/>
    <cellStyle name="Normalno 2 5 5 2 2 2 4" xfId="12104"/>
    <cellStyle name="Normalno 2 5 5 2 2 3" xfId="3638"/>
    <cellStyle name="Normalno 2 5 5 2 2 3 2" xfId="8476"/>
    <cellStyle name="Normalno 2 5 5 2 2 3 2 2" xfId="27828"/>
    <cellStyle name="Normalno 2 5 5 2 2 3 2 3" xfId="18152"/>
    <cellStyle name="Normalno 2 5 5 2 2 3 3" xfId="22990"/>
    <cellStyle name="Normalno 2 5 5 2 2 3 4" xfId="13314"/>
    <cellStyle name="Normalno 2 5 5 2 2 4" xfId="4847"/>
    <cellStyle name="Normalno 2 5 5 2 2 4 2" xfId="9685"/>
    <cellStyle name="Normalno 2 5 5 2 2 4 2 2" xfId="29037"/>
    <cellStyle name="Normalno 2 5 5 2 2 4 2 3" xfId="19361"/>
    <cellStyle name="Normalno 2 5 5 2 2 4 3" xfId="24199"/>
    <cellStyle name="Normalno 2 5 5 2 2 4 4" xfId="14523"/>
    <cellStyle name="Normalno 2 5 5 2 2 5" xfId="6056"/>
    <cellStyle name="Normalno 2 5 5 2 2 5 2" xfId="25408"/>
    <cellStyle name="Normalno 2 5 5 2 2 5 3" xfId="15732"/>
    <cellStyle name="Normalno 2 5 5 2 2 6" xfId="20570"/>
    <cellStyle name="Normalno 2 5 5 2 2 7" xfId="10894"/>
    <cellStyle name="Normalno 2 5 5 2 3" xfId="1824"/>
    <cellStyle name="Normalno 2 5 5 2 3 2" xfId="6662"/>
    <cellStyle name="Normalno 2 5 5 2 3 2 2" xfId="26014"/>
    <cellStyle name="Normalno 2 5 5 2 3 2 3" xfId="16338"/>
    <cellStyle name="Normalno 2 5 5 2 3 3" xfId="21176"/>
    <cellStyle name="Normalno 2 5 5 2 3 4" xfId="11500"/>
    <cellStyle name="Normalno 2 5 5 2 4" xfId="3034"/>
    <cellStyle name="Normalno 2 5 5 2 4 2" xfId="7872"/>
    <cellStyle name="Normalno 2 5 5 2 4 2 2" xfId="27224"/>
    <cellStyle name="Normalno 2 5 5 2 4 2 3" xfId="17548"/>
    <cellStyle name="Normalno 2 5 5 2 4 3" xfId="22386"/>
    <cellStyle name="Normalno 2 5 5 2 4 4" xfId="12710"/>
    <cellStyle name="Normalno 2 5 5 2 5" xfId="4243"/>
    <cellStyle name="Normalno 2 5 5 2 5 2" xfId="9081"/>
    <cellStyle name="Normalno 2 5 5 2 5 2 2" xfId="28433"/>
    <cellStyle name="Normalno 2 5 5 2 5 2 3" xfId="18757"/>
    <cellStyle name="Normalno 2 5 5 2 5 3" xfId="23595"/>
    <cellStyle name="Normalno 2 5 5 2 5 4" xfId="13919"/>
    <cellStyle name="Normalno 2 5 5 2 6" xfId="5452"/>
    <cellStyle name="Normalno 2 5 5 2 6 2" xfId="24804"/>
    <cellStyle name="Normalno 2 5 5 2 6 3" xfId="15128"/>
    <cellStyle name="Normalno 2 5 5 2 7" xfId="19966"/>
    <cellStyle name="Normalno 2 5 5 2 8" xfId="10290"/>
    <cellStyle name="Normalno 2 5 5 3" xfId="916"/>
    <cellStyle name="Normalno 2 5 5 3 2" xfId="2126"/>
    <cellStyle name="Normalno 2 5 5 3 2 2" xfId="6964"/>
    <cellStyle name="Normalno 2 5 5 3 2 2 2" xfId="26316"/>
    <cellStyle name="Normalno 2 5 5 3 2 2 3" xfId="16640"/>
    <cellStyle name="Normalno 2 5 5 3 2 3" xfId="21478"/>
    <cellStyle name="Normalno 2 5 5 3 2 4" xfId="11802"/>
    <cellStyle name="Normalno 2 5 5 3 3" xfId="3336"/>
    <cellStyle name="Normalno 2 5 5 3 3 2" xfId="8174"/>
    <cellStyle name="Normalno 2 5 5 3 3 2 2" xfId="27526"/>
    <cellStyle name="Normalno 2 5 5 3 3 2 3" xfId="17850"/>
    <cellStyle name="Normalno 2 5 5 3 3 3" xfId="22688"/>
    <cellStyle name="Normalno 2 5 5 3 3 4" xfId="13012"/>
    <cellStyle name="Normalno 2 5 5 3 4" xfId="4545"/>
    <cellStyle name="Normalno 2 5 5 3 4 2" xfId="9383"/>
    <cellStyle name="Normalno 2 5 5 3 4 2 2" xfId="28735"/>
    <cellStyle name="Normalno 2 5 5 3 4 2 3" xfId="19059"/>
    <cellStyle name="Normalno 2 5 5 3 4 3" xfId="23897"/>
    <cellStyle name="Normalno 2 5 5 3 4 4" xfId="14221"/>
    <cellStyle name="Normalno 2 5 5 3 5" xfId="5754"/>
    <cellStyle name="Normalno 2 5 5 3 5 2" xfId="25106"/>
    <cellStyle name="Normalno 2 5 5 3 5 3" xfId="15430"/>
    <cellStyle name="Normalno 2 5 5 3 6" xfId="20268"/>
    <cellStyle name="Normalno 2 5 5 3 7" xfId="10592"/>
    <cellStyle name="Normalno 2 5 5 4" xfId="1522"/>
    <cellStyle name="Normalno 2 5 5 4 2" xfId="6360"/>
    <cellStyle name="Normalno 2 5 5 4 2 2" xfId="25712"/>
    <cellStyle name="Normalno 2 5 5 4 2 3" xfId="16036"/>
    <cellStyle name="Normalno 2 5 5 4 3" xfId="20874"/>
    <cellStyle name="Normalno 2 5 5 4 4" xfId="11198"/>
    <cellStyle name="Normalno 2 5 5 5" xfId="2732"/>
    <cellStyle name="Normalno 2 5 5 5 2" xfId="7570"/>
    <cellStyle name="Normalno 2 5 5 5 2 2" xfId="26922"/>
    <cellStyle name="Normalno 2 5 5 5 2 3" xfId="17246"/>
    <cellStyle name="Normalno 2 5 5 5 3" xfId="22084"/>
    <cellStyle name="Normalno 2 5 5 5 4" xfId="12408"/>
    <cellStyle name="Normalno 2 5 5 6" xfId="3941"/>
    <cellStyle name="Normalno 2 5 5 6 2" xfId="8779"/>
    <cellStyle name="Normalno 2 5 5 6 2 2" xfId="28131"/>
    <cellStyle name="Normalno 2 5 5 6 2 3" xfId="18455"/>
    <cellStyle name="Normalno 2 5 5 6 3" xfId="23293"/>
    <cellStyle name="Normalno 2 5 5 6 4" xfId="13617"/>
    <cellStyle name="Normalno 2 5 5 7" xfId="5150"/>
    <cellStyle name="Normalno 2 5 5 7 2" xfId="24502"/>
    <cellStyle name="Normalno 2 5 5 7 3" xfId="14826"/>
    <cellStyle name="Normalno 2 5 5 8" xfId="19664"/>
    <cellStyle name="Normalno 2 5 5 9" xfId="9988"/>
    <cellStyle name="Normalno 2 5 6" xfId="362"/>
    <cellStyle name="Normalno 2 5 6 2" xfId="966"/>
    <cellStyle name="Normalno 2 5 6 2 2" xfId="2176"/>
    <cellStyle name="Normalno 2 5 6 2 2 2" xfId="7014"/>
    <cellStyle name="Normalno 2 5 6 2 2 2 2" xfId="26366"/>
    <cellStyle name="Normalno 2 5 6 2 2 2 3" xfId="16690"/>
    <cellStyle name="Normalno 2 5 6 2 2 3" xfId="21528"/>
    <cellStyle name="Normalno 2 5 6 2 2 4" xfId="11852"/>
    <cellStyle name="Normalno 2 5 6 2 3" xfId="3386"/>
    <cellStyle name="Normalno 2 5 6 2 3 2" xfId="8224"/>
    <cellStyle name="Normalno 2 5 6 2 3 2 2" xfId="27576"/>
    <cellStyle name="Normalno 2 5 6 2 3 2 3" xfId="17900"/>
    <cellStyle name="Normalno 2 5 6 2 3 3" xfId="22738"/>
    <cellStyle name="Normalno 2 5 6 2 3 4" xfId="13062"/>
    <cellStyle name="Normalno 2 5 6 2 4" xfId="4595"/>
    <cellStyle name="Normalno 2 5 6 2 4 2" xfId="9433"/>
    <cellStyle name="Normalno 2 5 6 2 4 2 2" xfId="28785"/>
    <cellStyle name="Normalno 2 5 6 2 4 2 3" xfId="19109"/>
    <cellStyle name="Normalno 2 5 6 2 4 3" xfId="23947"/>
    <cellStyle name="Normalno 2 5 6 2 4 4" xfId="14271"/>
    <cellStyle name="Normalno 2 5 6 2 5" xfId="5804"/>
    <cellStyle name="Normalno 2 5 6 2 5 2" xfId="25156"/>
    <cellStyle name="Normalno 2 5 6 2 5 3" xfId="15480"/>
    <cellStyle name="Normalno 2 5 6 2 6" xfId="20318"/>
    <cellStyle name="Normalno 2 5 6 2 7" xfId="10642"/>
    <cellStyle name="Normalno 2 5 6 3" xfId="1572"/>
    <cellStyle name="Normalno 2 5 6 3 2" xfId="6410"/>
    <cellStyle name="Normalno 2 5 6 3 2 2" xfId="25762"/>
    <cellStyle name="Normalno 2 5 6 3 2 3" xfId="16086"/>
    <cellStyle name="Normalno 2 5 6 3 3" xfId="20924"/>
    <cellStyle name="Normalno 2 5 6 3 4" xfId="11248"/>
    <cellStyle name="Normalno 2 5 6 4" xfId="2782"/>
    <cellStyle name="Normalno 2 5 6 4 2" xfId="7620"/>
    <cellStyle name="Normalno 2 5 6 4 2 2" xfId="26972"/>
    <cellStyle name="Normalno 2 5 6 4 2 3" xfId="17296"/>
    <cellStyle name="Normalno 2 5 6 4 3" xfId="22134"/>
    <cellStyle name="Normalno 2 5 6 4 4" xfId="12458"/>
    <cellStyle name="Normalno 2 5 6 5" xfId="3991"/>
    <cellStyle name="Normalno 2 5 6 5 2" xfId="8829"/>
    <cellStyle name="Normalno 2 5 6 5 2 2" xfId="28181"/>
    <cellStyle name="Normalno 2 5 6 5 2 3" xfId="18505"/>
    <cellStyle name="Normalno 2 5 6 5 3" xfId="23343"/>
    <cellStyle name="Normalno 2 5 6 5 4" xfId="13667"/>
    <cellStyle name="Normalno 2 5 6 6" xfId="5200"/>
    <cellStyle name="Normalno 2 5 6 6 2" xfId="24552"/>
    <cellStyle name="Normalno 2 5 6 6 3" xfId="14876"/>
    <cellStyle name="Normalno 2 5 6 7" xfId="19714"/>
    <cellStyle name="Normalno 2 5 6 8" xfId="10038"/>
    <cellStyle name="Normalno 2 5 7" xfId="664"/>
    <cellStyle name="Normalno 2 5 7 2" xfId="1874"/>
    <cellStyle name="Normalno 2 5 7 2 2" xfId="6712"/>
    <cellStyle name="Normalno 2 5 7 2 2 2" xfId="26064"/>
    <cellStyle name="Normalno 2 5 7 2 2 3" xfId="16388"/>
    <cellStyle name="Normalno 2 5 7 2 3" xfId="21226"/>
    <cellStyle name="Normalno 2 5 7 2 4" xfId="11550"/>
    <cellStyle name="Normalno 2 5 7 3" xfId="3084"/>
    <cellStyle name="Normalno 2 5 7 3 2" xfId="7922"/>
    <cellStyle name="Normalno 2 5 7 3 2 2" xfId="27274"/>
    <cellStyle name="Normalno 2 5 7 3 2 3" xfId="17598"/>
    <cellStyle name="Normalno 2 5 7 3 3" xfId="22436"/>
    <cellStyle name="Normalno 2 5 7 3 4" xfId="12760"/>
    <cellStyle name="Normalno 2 5 7 4" xfId="4293"/>
    <cellStyle name="Normalno 2 5 7 4 2" xfId="9131"/>
    <cellStyle name="Normalno 2 5 7 4 2 2" xfId="28483"/>
    <cellStyle name="Normalno 2 5 7 4 2 3" xfId="18807"/>
    <cellStyle name="Normalno 2 5 7 4 3" xfId="23645"/>
    <cellStyle name="Normalno 2 5 7 4 4" xfId="13969"/>
    <cellStyle name="Normalno 2 5 7 5" xfId="5502"/>
    <cellStyle name="Normalno 2 5 7 5 2" xfId="24854"/>
    <cellStyle name="Normalno 2 5 7 5 3" xfId="15178"/>
    <cellStyle name="Normalno 2 5 7 6" xfId="20016"/>
    <cellStyle name="Normalno 2 5 7 7" xfId="10340"/>
    <cellStyle name="Normalno 2 5 8" xfId="1270"/>
    <cellStyle name="Normalno 2 5 8 2" xfId="6108"/>
    <cellStyle name="Normalno 2 5 8 2 2" xfId="25460"/>
    <cellStyle name="Normalno 2 5 8 2 3" xfId="15784"/>
    <cellStyle name="Normalno 2 5 8 3" xfId="20622"/>
    <cellStyle name="Normalno 2 5 8 4" xfId="10946"/>
    <cellStyle name="Normalno 2 5 9" xfId="2480"/>
    <cellStyle name="Normalno 2 5 9 2" xfId="7318"/>
    <cellStyle name="Normalno 2 5 9 2 2" xfId="26670"/>
    <cellStyle name="Normalno 2 5 9 2 3" xfId="16994"/>
    <cellStyle name="Normalno 2 5 9 3" xfId="21832"/>
    <cellStyle name="Normalno 2 5 9 4" xfId="12156"/>
    <cellStyle name="Normalno 2 6" xfId="47"/>
    <cellStyle name="Normalno 2 6 2" xfId="101"/>
    <cellStyle name="Normalno 2 7" xfId="58"/>
    <cellStyle name="Normalno 2 7 10" xfId="9765"/>
    <cellStyle name="Normalno 2 7 2" xfId="171"/>
    <cellStyle name="Normalno 2 7 2 2" xfId="491"/>
    <cellStyle name="Normalno 2 7 2 2 2" xfId="1095"/>
    <cellStyle name="Normalno 2 7 2 2 2 2" xfId="2305"/>
    <cellStyle name="Normalno 2 7 2 2 2 2 2" xfId="7143"/>
    <cellStyle name="Normalno 2 7 2 2 2 2 2 2" xfId="26495"/>
    <cellStyle name="Normalno 2 7 2 2 2 2 2 3" xfId="16819"/>
    <cellStyle name="Normalno 2 7 2 2 2 2 3" xfId="21657"/>
    <cellStyle name="Normalno 2 7 2 2 2 2 4" xfId="11981"/>
    <cellStyle name="Normalno 2 7 2 2 2 3" xfId="3515"/>
    <cellStyle name="Normalno 2 7 2 2 2 3 2" xfId="8353"/>
    <cellStyle name="Normalno 2 7 2 2 2 3 2 2" xfId="27705"/>
    <cellStyle name="Normalno 2 7 2 2 2 3 2 3" xfId="18029"/>
    <cellStyle name="Normalno 2 7 2 2 2 3 3" xfId="22867"/>
    <cellStyle name="Normalno 2 7 2 2 2 3 4" xfId="13191"/>
    <cellStyle name="Normalno 2 7 2 2 2 4" xfId="4724"/>
    <cellStyle name="Normalno 2 7 2 2 2 4 2" xfId="9562"/>
    <cellStyle name="Normalno 2 7 2 2 2 4 2 2" xfId="28914"/>
    <cellStyle name="Normalno 2 7 2 2 2 4 2 3" xfId="19238"/>
    <cellStyle name="Normalno 2 7 2 2 2 4 3" xfId="24076"/>
    <cellStyle name="Normalno 2 7 2 2 2 4 4" xfId="14400"/>
    <cellStyle name="Normalno 2 7 2 2 2 5" xfId="5933"/>
    <cellStyle name="Normalno 2 7 2 2 2 5 2" xfId="25285"/>
    <cellStyle name="Normalno 2 7 2 2 2 5 3" xfId="15609"/>
    <cellStyle name="Normalno 2 7 2 2 2 6" xfId="20447"/>
    <cellStyle name="Normalno 2 7 2 2 2 7" xfId="10771"/>
    <cellStyle name="Normalno 2 7 2 2 3" xfId="1701"/>
    <cellStyle name="Normalno 2 7 2 2 3 2" xfId="6539"/>
    <cellStyle name="Normalno 2 7 2 2 3 2 2" xfId="25891"/>
    <cellStyle name="Normalno 2 7 2 2 3 2 3" xfId="16215"/>
    <cellStyle name="Normalno 2 7 2 2 3 3" xfId="21053"/>
    <cellStyle name="Normalno 2 7 2 2 3 4" xfId="11377"/>
    <cellStyle name="Normalno 2 7 2 2 4" xfId="2911"/>
    <cellStyle name="Normalno 2 7 2 2 4 2" xfId="7749"/>
    <cellStyle name="Normalno 2 7 2 2 4 2 2" xfId="27101"/>
    <cellStyle name="Normalno 2 7 2 2 4 2 3" xfId="17425"/>
    <cellStyle name="Normalno 2 7 2 2 4 3" xfId="22263"/>
    <cellStyle name="Normalno 2 7 2 2 4 4" xfId="12587"/>
    <cellStyle name="Normalno 2 7 2 2 5" xfId="4120"/>
    <cellStyle name="Normalno 2 7 2 2 5 2" xfId="8958"/>
    <cellStyle name="Normalno 2 7 2 2 5 2 2" xfId="28310"/>
    <cellStyle name="Normalno 2 7 2 2 5 2 3" xfId="18634"/>
    <cellStyle name="Normalno 2 7 2 2 5 3" xfId="23472"/>
    <cellStyle name="Normalno 2 7 2 2 5 4" xfId="13796"/>
    <cellStyle name="Normalno 2 7 2 2 6" xfId="5329"/>
    <cellStyle name="Normalno 2 7 2 2 6 2" xfId="24681"/>
    <cellStyle name="Normalno 2 7 2 2 6 3" xfId="15005"/>
    <cellStyle name="Normalno 2 7 2 2 7" xfId="19843"/>
    <cellStyle name="Normalno 2 7 2 2 8" xfId="10167"/>
    <cellStyle name="Normalno 2 7 2 3" xfId="793"/>
    <cellStyle name="Normalno 2 7 2 3 2" xfId="2003"/>
    <cellStyle name="Normalno 2 7 2 3 2 2" xfId="6841"/>
    <cellStyle name="Normalno 2 7 2 3 2 2 2" xfId="26193"/>
    <cellStyle name="Normalno 2 7 2 3 2 2 3" xfId="16517"/>
    <cellStyle name="Normalno 2 7 2 3 2 3" xfId="21355"/>
    <cellStyle name="Normalno 2 7 2 3 2 4" xfId="11679"/>
    <cellStyle name="Normalno 2 7 2 3 3" xfId="3213"/>
    <cellStyle name="Normalno 2 7 2 3 3 2" xfId="8051"/>
    <cellStyle name="Normalno 2 7 2 3 3 2 2" xfId="27403"/>
    <cellStyle name="Normalno 2 7 2 3 3 2 3" xfId="17727"/>
    <cellStyle name="Normalno 2 7 2 3 3 3" xfId="22565"/>
    <cellStyle name="Normalno 2 7 2 3 3 4" xfId="12889"/>
    <cellStyle name="Normalno 2 7 2 3 4" xfId="4422"/>
    <cellStyle name="Normalno 2 7 2 3 4 2" xfId="9260"/>
    <cellStyle name="Normalno 2 7 2 3 4 2 2" xfId="28612"/>
    <cellStyle name="Normalno 2 7 2 3 4 2 3" xfId="18936"/>
    <cellStyle name="Normalno 2 7 2 3 4 3" xfId="23774"/>
    <cellStyle name="Normalno 2 7 2 3 4 4" xfId="14098"/>
    <cellStyle name="Normalno 2 7 2 3 5" xfId="5631"/>
    <cellStyle name="Normalno 2 7 2 3 5 2" xfId="24983"/>
    <cellStyle name="Normalno 2 7 2 3 5 3" xfId="15307"/>
    <cellStyle name="Normalno 2 7 2 3 6" xfId="20145"/>
    <cellStyle name="Normalno 2 7 2 3 7" xfId="10469"/>
    <cellStyle name="Normalno 2 7 2 4" xfId="1399"/>
    <cellStyle name="Normalno 2 7 2 4 2" xfId="6237"/>
    <cellStyle name="Normalno 2 7 2 4 2 2" xfId="25589"/>
    <cellStyle name="Normalno 2 7 2 4 2 3" xfId="15913"/>
    <cellStyle name="Normalno 2 7 2 4 3" xfId="20751"/>
    <cellStyle name="Normalno 2 7 2 4 4" xfId="11075"/>
    <cellStyle name="Normalno 2 7 2 5" xfId="2609"/>
    <cellStyle name="Normalno 2 7 2 5 2" xfId="7447"/>
    <cellStyle name="Normalno 2 7 2 5 2 2" xfId="26799"/>
    <cellStyle name="Normalno 2 7 2 5 2 3" xfId="17123"/>
    <cellStyle name="Normalno 2 7 2 5 3" xfId="21961"/>
    <cellStyle name="Normalno 2 7 2 5 4" xfId="12285"/>
    <cellStyle name="Normalno 2 7 2 6" xfId="3819"/>
    <cellStyle name="Normalno 2 7 2 6 2" xfId="8657"/>
    <cellStyle name="Normalno 2 7 2 6 2 2" xfId="28009"/>
    <cellStyle name="Normalno 2 7 2 6 2 3" xfId="18333"/>
    <cellStyle name="Normalno 2 7 2 6 3" xfId="23171"/>
    <cellStyle name="Normalno 2 7 2 6 4" xfId="13495"/>
    <cellStyle name="Normalno 2 7 2 7" xfId="5027"/>
    <cellStyle name="Normalno 2 7 2 7 2" xfId="24379"/>
    <cellStyle name="Normalno 2 7 2 7 3" xfId="14703"/>
    <cellStyle name="Normalno 2 7 2 8" xfId="19541"/>
    <cellStyle name="Normalno 2 7 2 9" xfId="9865"/>
    <cellStyle name="Normalno 2 7 3" xfId="391"/>
    <cellStyle name="Normalno 2 7 3 2" xfId="995"/>
    <cellStyle name="Normalno 2 7 3 2 2" xfId="2205"/>
    <cellStyle name="Normalno 2 7 3 2 2 2" xfId="7043"/>
    <cellStyle name="Normalno 2 7 3 2 2 2 2" xfId="26395"/>
    <cellStyle name="Normalno 2 7 3 2 2 2 3" xfId="16719"/>
    <cellStyle name="Normalno 2 7 3 2 2 3" xfId="21557"/>
    <cellStyle name="Normalno 2 7 3 2 2 4" xfId="11881"/>
    <cellStyle name="Normalno 2 7 3 2 3" xfId="3415"/>
    <cellStyle name="Normalno 2 7 3 2 3 2" xfId="8253"/>
    <cellStyle name="Normalno 2 7 3 2 3 2 2" xfId="27605"/>
    <cellStyle name="Normalno 2 7 3 2 3 2 3" xfId="17929"/>
    <cellStyle name="Normalno 2 7 3 2 3 3" xfId="22767"/>
    <cellStyle name="Normalno 2 7 3 2 3 4" xfId="13091"/>
    <cellStyle name="Normalno 2 7 3 2 4" xfId="4624"/>
    <cellStyle name="Normalno 2 7 3 2 4 2" xfId="9462"/>
    <cellStyle name="Normalno 2 7 3 2 4 2 2" xfId="28814"/>
    <cellStyle name="Normalno 2 7 3 2 4 2 3" xfId="19138"/>
    <cellStyle name="Normalno 2 7 3 2 4 3" xfId="23976"/>
    <cellStyle name="Normalno 2 7 3 2 4 4" xfId="14300"/>
    <cellStyle name="Normalno 2 7 3 2 5" xfId="5833"/>
    <cellStyle name="Normalno 2 7 3 2 5 2" xfId="25185"/>
    <cellStyle name="Normalno 2 7 3 2 5 3" xfId="15509"/>
    <cellStyle name="Normalno 2 7 3 2 6" xfId="20347"/>
    <cellStyle name="Normalno 2 7 3 2 7" xfId="10671"/>
    <cellStyle name="Normalno 2 7 3 3" xfId="1601"/>
    <cellStyle name="Normalno 2 7 3 3 2" xfId="6439"/>
    <cellStyle name="Normalno 2 7 3 3 2 2" xfId="25791"/>
    <cellStyle name="Normalno 2 7 3 3 2 3" xfId="16115"/>
    <cellStyle name="Normalno 2 7 3 3 3" xfId="20953"/>
    <cellStyle name="Normalno 2 7 3 3 4" xfId="11277"/>
    <cellStyle name="Normalno 2 7 3 4" xfId="2811"/>
    <cellStyle name="Normalno 2 7 3 4 2" xfId="7649"/>
    <cellStyle name="Normalno 2 7 3 4 2 2" xfId="27001"/>
    <cellStyle name="Normalno 2 7 3 4 2 3" xfId="17325"/>
    <cellStyle name="Normalno 2 7 3 4 3" xfId="22163"/>
    <cellStyle name="Normalno 2 7 3 4 4" xfId="12487"/>
    <cellStyle name="Normalno 2 7 3 5" xfId="4020"/>
    <cellStyle name="Normalno 2 7 3 5 2" xfId="8858"/>
    <cellStyle name="Normalno 2 7 3 5 2 2" xfId="28210"/>
    <cellStyle name="Normalno 2 7 3 5 2 3" xfId="18534"/>
    <cellStyle name="Normalno 2 7 3 5 3" xfId="23372"/>
    <cellStyle name="Normalno 2 7 3 5 4" xfId="13696"/>
    <cellStyle name="Normalno 2 7 3 6" xfId="5229"/>
    <cellStyle name="Normalno 2 7 3 6 2" xfId="24581"/>
    <cellStyle name="Normalno 2 7 3 6 3" xfId="14905"/>
    <cellStyle name="Normalno 2 7 3 7" xfId="19743"/>
    <cellStyle name="Normalno 2 7 3 8" xfId="10067"/>
    <cellStyle name="Normalno 2 7 4" xfId="693"/>
    <cellStyle name="Normalno 2 7 4 2" xfId="1903"/>
    <cellStyle name="Normalno 2 7 4 2 2" xfId="6741"/>
    <cellStyle name="Normalno 2 7 4 2 2 2" xfId="26093"/>
    <cellStyle name="Normalno 2 7 4 2 2 3" xfId="16417"/>
    <cellStyle name="Normalno 2 7 4 2 3" xfId="21255"/>
    <cellStyle name="Normalno 2 7 4 2 4" xfId="11579"/>
    <cellStyle name="Normalno 2 7 4 3" xfId="3113"/>
    <cellStyle name="Normalno 2 7 4 3 2" xfId="7951"/>
    <cellStyle name="Normalno 2 7 4 3 2 2" xfId="27303"/>
    <cellStyle name="Normalno 2 7 4 3 2 3" xfId="17627"/>
    <cellStyle name="Normalno 2 7 4 3 3" xfId="22465"/>
    <cellStyle name="Normalno 2 7 4 3 4" xfId="12789"/>
    <cellStyle name="Normalno 2 7 4 4" xfId="4322"/>
    <cellStyle name="Normalno 2 7 4 4 2" xfId="9160"/>
    <cellStyle name="Normalno 2 7 4 4 2 2" xfId="28512"/>
    <cellStyle name="Normalno 2 7 4 4 2 3" xfId="18836"/>
    <cellStyle name="Normalno 2 7 4 4 3" xfId="23674"/>
    <cellStyle name="Normalno 2 7 4 4 4" xfId="13998"/>
    <cellStyle name="Normalno 2 7 4 5" xfId="5531"/>
    <cellStyle name="Normalno 2 7 4 5 2" xfId="24883"/>
    <cellStyle name="Normalno 2 7 4 5 3" xfId="15207"/>
    <cellStyle name="Normalno 2 7 4 6" xfId="20045"/>
    <cellStyle name="Normalno 2 7 4 7" xfId="10369"/>
    <cellStyle name="Normalno 2 7 5" xfId="1299"/>
    <cellStyle name="Normalno 2 7 5 2" xfId="6137"/>
    <cellStyle name="Normalno 2 7 5 2 2" xfId="25489"/>
    <cellStyle name="Normalno 2 7 5 2 3" xfId="15813"/>
    <cellStyle name="Normalno 2 7 5 3" xfId="20651"/>
    <cellStyle name="Normalno 2 7 5 4" xfId="10975"/>
    <cellStyle name="Normalno 2 7 6" xfId="2509"/>
    <cellStyle name="Normalno 2 7 6 2" xfId="7347"/>
    <cellStyle name="Normalno 2 7 6 2 2" xfId="26699"/>
    <cellStyle name="Normalno 2 7 6 2 3" xfId="17023"/>
    <cellStyle name="Normalno 2 7 6 3" xfId="21861"/>
    <cellStyle name="Normalno 2 7 6 4" xfId="12185"/>
    <cellStyle name="Normalno 2 7 7" xfId="3719"/>
    <cellStyle name="Normalno 2 7 7 2" xfId="8557"/>
    <cellStyle name="Normalno 2 7 7 2 2" xfId="27909"/>
    <cellStyle name="Normalno 2 7 7 2 3" xfId="18233"/>
    <cellStyle name="Normalno 2 7 7 3" xfId="23071"/>
    <cellStyle name="Normalno 2 7 7 4" xfId="13395"/>
    <cellStyle name="Normalno 2 7 8" xfId="4927"/>
    <cellStyle name="Normalno 2 7 8 2" xfId="24279"/>
    <cellStyle name="Normalno 2 7 8 3" xfId="14603"/>
    <cellStyle name="Normalno 2 7 9" xfId="19441"/>
    <cellStyle name="Normalno 2 8" xfId="120"/>
    <cellStyle name="Normalno 2 8 2" xfId="441"/>
    <cellStyle name="Normalno 2 8 2 2" xfId="1045"/>
    <cellStyle name="Normalno 2 8 2 2 2" xfId="2255"/>
    <cellStyle name="Normalno 2 8 2 2 2 2" xfId="7093"/>
    <cellStyle name="Normalno 2 8 2 2 2 2 2" xfId="26445"/>
    <cellStyle name="Normalno 2 8 2 2 2 2 3" xfId="16769"/>
    <cellStyle name="Normalno 2 8 2 2 2 3" xfId="21607"/>
    <cellStyle name="Normalno 2 8 2 2 2 4" xfId="11931"/>
    <cellStyle name="Normalno 2 8 2 2 3" xfId="3465"/>
    <cellStyle name="Normalno 2 8 2 2 3 2" xfId="8303"/>
    <cellStyle name="Normalno 2 8 2 2 3 2 2" xfId="27655"/>
    <cellStyle name="Normalno 2 8 2 2 3 2 3" xfId="17979"/>
    <cellStyle name="Normalno 2 8 2 2 3 3" xfId="22817"/>
    <cellStyle name="Normalno 2 8 2 2 3 4" xfId="13141"/>
    <cellStyle name="Normalno 2 8 2 2 4" xfId="4674"/>
    <cellStyle name="Normalno 2 8 2 2 4 2" xfId="9512"/>
    <cellStyle name="Normalno 2 8 2 2 4 2 2" xfId="28864"/>
    <cellStyle name="Normalno 2 8 2 2 4 2 3" xfId="19188"/>
    <cellStyle name="Normalno 2 8 2 2 4 3" xfId="24026"/>
    <cellStyle name="Normalno 2 8 2 2 4 4" xfId="14350"/>
    <cellStyle name="Normalno 2 8 2 2 5" xfId="5883"/>
    <cellStyle name="Normalno 2 8 2 2 5 2" xfId="25235"/>
    <cellStyle name="Normalno 2 8 2 2 5 3" xfId="15559"/>
    <cellStyle name="Normalno 2 8 2 2 6" xfId="20397"/>
    <cellStyle name="Normalno 2 8 2 2 7" xfId="10721"/>
    <cellStyle name="Normalno 2 8 2 3" xfId="1651"/>
    <cellStyle name="Normalno 2 8 2 3 2" xfId="6489"/>
    <cellStyle name="Normalno 2 8 2 3 2 2" xfId="25841"/>
    <cellStyle name="Normalno 2 8 2 3 2 3" xfId="16165"/>
    <cellStyle name="Normalno 2 8 2 3 3" xfId="21003"/>
    <cellStyle name="Normalno 2 8 2 3 4" xfId="11327"/>
    <cellStyle name="Normalno 2 8 2 4" xfId="2861"/>
    <cellStyle name="Normalno 2 8 2 4 2" xfId="7699"/>
    <cellStyle name="Normalno 2 8 2 4 2 2" xfId="27051"/>
    <cellStyle name="Normalno 2 8 2 4 2 3" xfId="17375"/>
    <cellStyle name="Normalno 2 8 2 4 3" xfId="22213"/>
    <cellStyle name="Normalno 2 8 2 4 4" xfId="12537"/>
    <cellStyle name="Normalno 2 8 2 5" xfId="4070"/>
    <cellStyle name="Normalno 2 8 2 5 2" xfId="8908"/>
    <cellStyle name="Normalno 2 8 2 5 2 2" xfId="28260"/>
    <cellStyle name="Normalno 2 8 2 5 2 3" xfId="18584"/>
    <cellStyle name="Normalno 2 8 2 5 3" xfId="23422"/>
    <cellStyle name="Normalno 2 8 2 5 4" xfId="13746"/>
    <cellStyle name="Normalno 2 8 2 6" xfId="5279"/>
    <cellStyle name="Normalno 2 8 2 6 2" xfId="24631"/>
    <cellStyle name="Normalno 2 8 2 6 3" xfId="14955"/>
    <cellStyle name="Normalno 2 8 2 7" xfId="19793"/>
    <cellStyle name="Normalno 2 8 2 8" xfId="10117"/>
    <cellStyle name="Normalno 2 8 3" xfId="743"/>
    <cellStyle name="Normalno 2 8 3 2" xfId="1953"/>
    <cellStyle name="Normalno 2 8 3 2 2" xfId="6791"/>
    <cellStyle name="Normalno 2 8 3 2 2 2" xfId="26143"/>
    <cellStyle name="Normalno 2 8 3 2 2 3" xfId="16467"/>
    <cellStyle name="Normalno 2 8 3 2 3" xfId="21305"/>
    <cellStyle name="Normalno 2 8 3 2 4" xfId="11629"/>
    <cellStyle name="Normalno 2 8 3 3" xfId="3163"/>
    <cellStyle name="Normalno 2 8 3 3 2" xfId="8001"/>
    <cellStyle name="Normalno 2 8 3 3 2 2" xfId="27353"/>
    <cellStyle name="Normalno 2 8 3 3 2 3" xfId="17677"/>
    <cellStyle name="Normalno 2 8 3 3 3" xfId="22515"/>
    <cellStyle name="Normalno 2 8 3 3 4" xfId="12839"/>
    <cellStyle name="Normalno 2 8 3 4" xfId="4372"/>
    <cellStyle name="Normalno 2 8 3 4 2" xfId="9210"/>
    <cellStyle name="Normalno 2 8 3 4 2 2" xfId="28562"/>
    <cellStyle name="Normalno 2 8 3 4 2 3" xfId="18886"/>
    <cellStyle name="Normalno 2 8 3 4 3" xfId="23724"/>
    <cellStyle name="Normalno 2 8 3 4 4" xfId="14048"/>
    <cellStyle name="Normalno 2 8 3 5" xfId="5581"/>
    <cellStyle name="Normalno 2 8 3 5 2" xfId="24933"/>
    <cellStyle name="Normalno 2 8 3 5 3" xfId="15257"/>
    <cellStyle name="Normalno 2 8 3 6" xfId="20095"/>
    <cellStyle name="Normalno 2 8 3 7" xfId="10419"/>
    <cellStyle name="Normalno 2 8 4" xfId="1349"/>
    <cellStyle name="Normalno 2 8 4 2" xfId="6187"/>
    <cellStyle name="Normalno 2 8 4 2 2" xfId="25539"/>
    <cellStyle name="Normalno 2 8 4 2 3" xfId="15863"/>
    <cellStyle name="Normalno 2 8 4 3" xfId="20701"/>
    <cellStyle name="Normalno 2 8 4 4" xfId="11025"/>
    <cellStyle name="Normalno 2 8 5" xfId="2559"/>
    <cellStyle name="Normalno 2 8 5 2" xfId="7397"/>
    <cellStyle name="Normalno 2 8 5 2 2" xfId="26749"/>
    <cellStyle name="Normalno 2 8 5 2 3" xfId="17073"/>
    <cellStyle name="Normalno 2 8 5 3" xfId="21911"/>
    <cellStyle name="Normalno 2 8 5 4" xfId="12235"/>
    <cellStyle name="Normalno 2 8 6" xfId="3769"/>
    <cellStyle name="Normalno 2 8 6 2" xfId="8607"/>
    <cellStyle name="Normalno 2 8 6 2 2" xfId="27959"/>
    <cellStyle name="Normalno 2 8 6 2 3" xfId="18283"/>
    <cellStyle name="Normalno 2 8 6 3" xfId="23121"/>
    <cellStyle name="Normalno 2 8 6 4" xfId="13445"/>
    <cellStyle name="Normalno 2 8 7" xfId="4977"/>
    <cellStyle name="Normalno 2 8 7 2" xfId="24329"/>
    <cellStyle name="Normalno 2 8 7 3" xfId="14653"/>
    <cellStyle name="Normalno 2 8 8" xfId="19491"/>
    <cellStyle name="Normalno 2 8 9" xfId="9815"/>
    <cellStyle name="Normalno 2 9" xfId="237"/>
    <cellStyle name="Normalno 2 9 2" xfId="541"/>
    <cellStyle name="Normalno 2 9 2 2" xfId="1145"/>
    <cellStyle name="Normalno 2 9 2 2 2" xfId="2355"/>
    <cellStyle name="Normalno 2 9 2 2 2 2" xfId="7193"/>
    <cellStyle name="Normalno 2 9 2 2 2 2 2" xfId="26545"/>
    <cellStyle name="Normalno 2 9 2 2 2 2 3" xfId="16869"/>
    <cellStyle name="Normalno 2 9 2 2 2 3" xfId="21707"/>
    <cellStyle name="Normalno 2 9 2 2 2 4" xfId="12031"/>
    <cellStyle name="Normalno 2 9 2 2 3" xfId="3565"/>
    <cellStyle name="Normalno 2 9 2 2 3 2" xfId="8403"/>
    <cellStyle name="Normalno 2 9 2 2 3 2 2" xfId="27755"/>
    <cellStyle name="Normalno 2 9 2 2 3 2 3" xfId="18079"/>
    <cellStyle name="Normalno 2 9 2 2 3 3" xfId="22917"/>
    <cellStyle name="Normalno 2 9 2 2 3 4" xfId="13241"/>
    <cellStyle name="Normalno 2 9 2 2 4" xfId="4774"/>
    <cellStyle name="Normalno 2 9 2 2 4 2" xfId="9612"/>
    <cellStyle name="Normalno 2 9 2 2 4 2 2" xfId="28964"/>
    <cellStyle name="Normalno 2 9 2 2 4 2 3" xfId="19288"/>
    <cellStyle name="Normalno 2 9 2 2 4 3" xfId="24126"/>
    <cellStyle name="Normalno 2 9 2 2 4 4" xfId="14450"/>
    <cellStyle name="Normalno 2 9 2 2 5" xfId="5983"/>
    <cellStyle name="Normalno 2 9 2 2 5 2" xfId="25335"/>
    <cellStyle name="Normalno 2 9 2 2 5 3" xfId="15659"/>
    <cellStyle name="Normalno 2 9 2 2 6" xfId="20497"/>
    <cellStyle name="Normalno 2 9 2 2 7" xfId="10821"/>
    <cellStyle name="Normalno 2 9 2 3" xfId="1751"/>
    <cellStyle name="Normalno 2 9 2 3 2" xfId="6589"/>
    <cellStyle name="Normalno 2 9 2 3 2 2" xfId="25941"/>
    <cellStyle name="Normalno 2 9 2 3 2 3" xfId="16265"/>
    <cellStyle name="Normalno 2 9 2 3 3" xfId="21103"/>
    <cellStyle name="Normalno 2 9 2 3 4" xfId="11427"/>
    <cellStyle name="Normalno 2 9 2 4" xfId="2961"/>
    <cellStyle name="Normalno 2 9 2 4 2" xfId="7799"/>
    <cellStyle name="Normalno 2 9 2 4 2 2" xfId="27151"/>
    <cellStyle name="Normalno 2 9 2 4 2 3" xfId="17475"/>
    <cellStyle name="Normalno 2 9 2 4 3" xfId="22313"/>
    <cellStyle name="Normalno 2 9 2 4 4" xfId="12637"/>
    <cellStyle name="Normalno 2 9 2 5" xfId="4170"/>
    <cellStyle name="Normalno 2 9 2 5 2" xfId="9008"/>
    <cellStyle name="Normalno 2 9 2 5 2 2" xfId="28360"/>
    <cellStyle name="Normalno 2 9 2 5 2 3" xfId="18684"/>
    <cellStyle name="Normalno 2 9 2 5 3" xfId="23522"/>
    <cellStyle name="Normalno 2 9 2 5 4" xfId="13846"/>
    <cellStyle name="Normalno 2 9 2 6" xfId="5379"/>
    <cellStyle name="Normalno 2 9 2 6 2" xfId="24731"/>
    <cellStyle name="Normalno 2 9 2 6 3" xfId="15055"/>
    <cellStyle name="Normalno 2 9 2 7" xfId="19893"/>
    <cellStyle name="Normalno 2 9 2 8" xfId="10217"/>
    <cellStyle name="Normalno 2 9 3" xfId="843"/>
    <cellStyle name="Normalno 2 9 3 2" xfId="2053"/>
    <cellStyle name="Normalno 2 9 3 2 2" xfId="6891"/>
    <cellStyle name="Normalno 2 9 3 2 2 2" xfId="26243"/>
    <cellStyle name="Normalno 2 9 3 2 2 3" xfId="16567"/>
    <cellStyle name="Normalno 2 9 3 2 3" xfId="21405"/>
    <cellStyle name="Normalno 2 9 3 2 4" xfId="11729"/>
    <cellStyle name="Normalno 2 9 3 3" xfId="3263"/>
    <cellStyle name="Normalno 2 9 3 3 2" xfId="8101"/>
    <cellStyle name="Normalno 2 9 3 3 2 2" xfId="27453"/>
    <cellStyle name="Normalno 2 9 3 3 2 3" xfId="17777"/>
    <cellStyle name="Normalno 2 9 3 3 3" xfId="22615"/>
    <cellStyle name="Normalno 2 9 3 3 4" xfId="12939"/>
    <cellStyle name="Normalno 2 9 3 4" xfId="4472"/>
    <cellStyle name="Normalno 2 9 3 4 2" xfId="9310"/>
    <cellStyle name="Normalno 2 9 3 4 2 2" xfId="28662"/>
    <cellStyle name="Normalno 2 9 3 4 2 3" xfId="18986"/>
    <cellStyle name="Normalno 2 9 3 4 3" xfId="23824"/>
    <cellStyle name="Normalno 2 9 3 4 4" xfId="14148"/>
    <cellStyle name="Normalno 2 9 3 5" xfId="5681"/>
    <cellStyle name="Normalno 2 9 3 5 2" xfId="25033"/>
    <cellStyle name="Normalno 2 9 3 5 3" xfId="15357"/>
    <cellStyle name="Normalno 2 9 3 6" xfId="20195"/>
    <cellStyle name="Normalno 2 9 3 7" xfId="10519"/>
    <cellStyle name="Normalno 2 9 4" xfId="1449"/>
    <cellStyle name="Normalno 2 9 4 2" xfId="6287"/>
    <cellStyle name="Normalno 2 9 4 2 2" xfId="25639"/>
    <cellStyle name="Normalno 2 9 4 2 3" xfId="15963"/>
    <cellStyle name="Normalno 2 9 4 3" xfId="20801"/>
    <cellStyle name="Normalno 2 9 4 4" xfId="11125"/>
    <cellStyle name="Normalno 2 9 5" xfId="2659"/>
    <cellStyle name="Normalno 2 9 5 2" xfId="7497"/>
    <cellStyle name="Normalno 2 9 5 2 2" xfId="26849"/>
    <cellStyle name="Normalno 2 9 5 2 3" xfId="17173"/>
    <cellStyle name="Normalno 2 9 5 3" xfId="22011"/>
    <cellStyle name="Normalno 2 9 5 4" xfId="12335"/>
    <cellStyle name="Normalno 2 9 6" xfId="3869"/>
    <cellStyle name="Normalno 2 9 6 2" xfId="8707"/>
    <cellStyle name="Normalno 2 9 6 2 2" xfId="28059"/>
    <cellStyle name="Normalno 2 9 6 2 3" xfId="18383"/>
    <cellStyle name="Normalno 2 9 6 3" xfId="23221"/>
    <cellStyle name="Normalno 2 9 6 4" xfId="13545"/>
    <cellStyle name="Normalno 2 9 7" xfId="5077"/>
    <cellStyle name="Normalno 2 9 7 2" xfId="24429"/>
    <cellStyle name="Normalno 2 9 7 3" xfId="14753"/>
    <cellStyle name="Normalno 2 9 8" xfId="19591"/>
    <cellStyle name="Normalno 2 9 9" xfId="9915"/>
    <cellStyle name="Normalno 20" xfId="220"/>
    <cellStyle name="Normalno 21" xfId="229"/>
    <cellStyle name="Normalno 22" xfId="226"/>
    <cellStyle name="Normalno 23" xfId="232"/>
    <cellStyle name="Normalno 24" xfId="225"/>
    <cellStyle name="Normalno 25" xfId="224"/>
    <cellStyle name="Normalno 26" xfId="233"/>
    <cellStyle name="Normalno 27" xfId="227"/>
    <cellStyle name="Normalno 28" xfId="223"/>
    <cellStyle name="Normalno 29" xfId="230"/>
    <cellStyle name="Normalno 3" xfId="23"/>
    <cellStyle name="Normalno 3 2" xfId="78"/>
    <cellStyle name="Normalno 30" xfId="219"/>
    <cellStyle name="Normalno 31" xfId="234"/>
    <cellStyle name="Normalno 32" xfId="287"/>
    <cellStyle name="Normalno 33" xfId="338"/>
    <cellStyle name="Normalno 34" xfId="29066"/>
    <cellStyle name="Normalno 4" xfId="51"/>
    <cellStyle name="Normalno 4 10" xfId="2503"/>
    <cellStyle name="Normalno 4 10 2" xfId="7341"/>
    <cellStyle name="Normalno 4 10 2 2" xfId="26693"/>
    <cellStyle name="Normalno 4 10 2 3" xfId="17017"/>
    <cellStyle name="Normalno 4 10 3" xfId="21855"/>
    <cellStyle name="Normalno 4 10 4" xfId="12179"/>
    <cellStyle name="Normalno 4 11" xfId="4921"/>
    <cellStyle name="Normalno 4 11 2" xfId="24273"/>
    <cellStyle name="Normalno 4 11 3" xfId="14597"/>
    <cellStyle name="Normalno 4 12" xfId="19435"/>
    <cellStyle name="Normalno 4 13" xfId="9759"/>
    <cellStyle name="Normalno 4 2" xfId="53"/>
    <cellStyle name="Normalno 4 2 10" xfId="2505"/>
    <cellStyle name="Normalno 4 2 10 2" xfId="7343"/>
    <cellStyle name="Normalno 4 2 10 2 2" xfId="26695"/>
    <cellStyle name="Normalno 4 2 10 2 3" xfId="17019"/>
    <cellStyle name="Normalno 4 2 10 3" xfId="21857"/>
    <cellStyle name="Normalno 4 2 10 4" xfId="12181"/>
    <cellStyle name="Normalno 4 2 11" xfId="4923"/>
    <cellStyle name="Normalno 4 2 11 2" xfId="24275"/>
    <cellStyle name="Normalno 4 2 11 3" xfId="14599"/>
    <cellStyle name="Normalno 4 2 12" xfId="19437"/>
    <cellStyle name="Normalno 4 2 13" xfId="9761"/>
    <cellStyle name="Normalno 4 2 2" xfId="107"/>
    <cellStyle name="Normalno 4 2 2 10" xfId="9811"/>
    <cellStyle name="Normalno 4 2 2 2" xfId="217"/>
    <cellStyle name="Normalno 4 2 2 2 2" xfId="537"/>
    <cellStyle name="Normalno 4 2 2 2 2 2" xfId="1141"/>
    <cellStyle name="Normalno 4 2 2 2 2 2 2" xfId="2351"/>
    <cellStyle name="Normalno 4 2 2 2 2 2 2 2" xfId="7189"/>
    <cellStyle name="Normalno 4 2 2 2 2 2 2 2 2" xfId="26541"/>
    <cellStyle name="Normalno 4 2 2 2 2 2 2 2 3" xfId="16865"/>
    <cellStyle name="Normalno 4 2 2 2 2 2 2 3" xfId="21703"/>
    <cellStyle name="Normalno 4 2 2 2 2 2 2 4" xfId="12027"/>
    <cellStyle name="Normalno 4 2 2 2 2 2 3" xfId="3561"/>
    <cellStyle name="Normalno 4 2 2 2 2 2 3 2" xfId="8399"/>
    <cellStyle name="Normalno 4 2 2 2 2 2 3 2 2" xfId="27751"/>
    <cellStyle name="Normalno 4 2 2 2 2 2 3 2 3" xfId="18075"/>
    <cellStyle name="Normalno 4 2 2 2 2 2 3 3" xfId="22913"/>
    <cellStyle name="Normalno 4 2 2 2 2 2 3 4" xfId="13237"/>
    <cellStyle name="Normalno 4 2 2 2 2 2 4" xfId="4770"/>
    <cellStyle name="Normalno 4 2 2 2 2 2 4 2" xfId="9608"/>
    <cellStyle name="Normalno 4 2 2 2 2 2 4 2 2" xfId="28960"/>
    <cellStyle name="Normalno 4 2 2 2 2 2 4 2 3" xfId="19284"/>
    <cellStyle name="Normalno 4 2 2 2 2 2 4 3" xfId="24122"/>
    <cellStyle name="Normalno 4 2 2 2 2 2 4 4" xfId="14446"/>
    <cellStyle name="Normalno 4 2 2 2 2 2 5" xfId="5979"/>
    <cellStyle name="Normalno 4 2 2 2 2 2 5 2" xfId="25331"/>
    <cellStyle name="Normalno 4 2 2 2 2 2 5 3" xfId="15655"/>
    <cellStyle name="Normalno 4 2 2 2 2 2 6" xfId="20493"/>
    <cellStyle name="Normalno 4 2 2 2 2 2 7" xfId="10817"/>
    <cellStyle name="Normalno 4 2 2 2 2 3" xfId="1747"/>
    <cellStyle name="Normalno 4 2 2 2 2 3 2" xfId="6585"/>
    <cellStyle name="Normalno 4 2 2 2 2 3 2 2" xfId="25937"/>
    <cellStyle name="Normalno 4 2 2 2 2 3 2 3" xfId="16261"/>
    <cellStyle name="Normalno 4 2 2 2 2 3 3" xfId="21099"/>
    <cellStyle name="Normalno 4 2 2 2 2 3 4" xfId="11423"/>
    <cellStyle name="Normalno 4 2 2 2 2 4" xfId="2957"/>
    <cellStyle name="Normalno 4 2 2 2 2 4 2" xfId="7795"/>
    <cellStyle name="Normalno 4 2 2 2 2 4 2 2" xfId="27147"/>
    <cellStyle name="Normalno 4 2 2 2 2 4 2 3" xfId="17471"/>
    <cellStyle name="Normalno 4 2 2 2 2 4 3" xfId="22309"/>
    <cellStyle name="Normalno 4 2 2 2 2 4 4" xfId="12633"/>
    <cellStyle name="Normalno 4 2 2 2 2 5" xfId="4166"/>
    <cellStyle name="Normalno 4 2 2 2 2 5 2" xfId="9004"/>
    <cellStyle name="Normalno 4 2 2 2 2 5 2 2" xfId="28356"/>
    <cellStyle name="Normalno 4 2 2 2 2 5 2 3" xfId="18680"/>
    <cellStyle name="Normalno 4 2 2 2 2 5 3" xfId="23518"/>
    <cellStyle name="Normalno 4 2 2 2 2 5 4" xfId="13842"/>
    <cellStyle name="Normalno 4 2 2 2 2 6" xfId="5375"/>
    <cellStyle name="Normalno 4 2 2 2 2 6 2" xfId="24727"/>
    <cellStyle name="Normalno 4 2 2 2 2 6 3" xfId="15051"/>
    <cellStyle name="Normalno 4 2 2 2 2 7" xfId="19889"/>
    <cellStyle name="Normalno 4 2 2 2 2 8" xfId="10213"/>
    <cellStyle name="Normalno 4 2 2 2 3" xfId="839"/>
    <cellStyle name="Normalno 4 2 2 2 3 2" xfId="2049"/>
    <cellStyle name="Normalno 4 2 2 2 3 2 2" xfId="6887"/>
    <cellStyle name="Normalno 4 2 2 2 3 2 2 2" xfId="26239"/>
    <cellStyle name="Normalno 4 2 2 2 3 2 2 3" xfId="16563"/>
    <cellStyle name="Normalno 4 2 2 2 3 2 3" xfId="21401"/>
    <cellStyle name="Normalno 4 2 2 2 3 2 4" xfId="11725"/>
    <cellStyle name="Normalno 4 2 2 2 3 3" xfId="3259"/>
    <cellStyle name="Normalno 4 2 2 2 3 3 2" xfId="8097"/>
    <cellStyle name="Normalno 4 2 2 2 3 3 2 2" xfId="27449"/>
    <cellStyle name="Normalno 4 2 2 2 3 3 2 3" xfId="17773"/>
    <cellStyle name="Normalno 4 2 2 2 3 3 3" xfId="22611"/>
    <cellStyle name="Normalno 4 2 2 2 3 3 4" xfId="12935"/>
    <cellStyle name="Normalno 4 2 2 2 3 4" xfId="4468"/>
    <cellStyle name="Normalno 4 2 2 2 3 4 2" xfId="9306"/>
    <cellStyle name="Normalno 4 2 2 2 3 4 2 2" xfId="28658"/>
    <cellStyle name="Normalno 4 2 2 2 3 4 2 3" xfId="18982"/>
    <cellStyle name="Normalno 4 2 2 2 3 4 3" xfId="23820"/>
    <cellStyle name="Normalno 4 2 2 2 3 4 4" xfId="14144"/>
    <cellStyle name="Normalno 4 2 2 2 3 5" xfId="5677"/>
    <cellStyle name="Normalno 4 2 2 2 3 5 2" xfId="25029"/>
    <cellStyle name="Normalno 4 2 2 2 3 5 3" xfId="15353"/>
    <cellStyle name="Normalno 4 2 2 2 3 6" xfId="20191"/>
    <cellStyle name="Normalno 4 2 2 2 3 7" xfId="10515"/>
    <cellStyle name="Normalno 4 2 2 2 4" xfId="1445"/>
    <cellStyle name="Normalno 4 2 2 2 4 2" xfId="6283"/>
    <cellStyle name="Normalno 4 2 2 2 4 2 2" xfId="25635"/>
    <cellStyle name="Normalno 4 2 2 2 4 2 3" xfId="15959"/>
    <cellStyle name="Normalno 4 2 2 2 4 3" xfId="20797"/>
    <cellStyle name="Normalno 4 2 2 2 4 4" xfId="11121"/>
    <cellStyle name="Normalno 4 2 2 2 5" xfId="2655"/>
    <cellStyle name="Normalno 4 2 2 2 5 2" xfId="7493"/>
    <cellStyle name="Normalno 4 2 2 2 5 2 2" xfId="26845"/>
    <cellStyle name="Normalno 4 2 2 2 5 2 3" xfId="17169"/>
    <cellStyle name="Normalno 4 2 2 2 5 3" xfId="22007"/>
    <cellStyle name="Normalno 4 2 2 2 5 4" xfId="12331"/>
    <cellStyle name="Normalno 4 2 2 2 6" xfId="3865"/>
    <cellStyle name="Normalno 4 2 2 2 6 2" xfId="8703"/>
    <cellStyle name="Normalno 4 2 2 2 6 2 2" xfId="28055"/>
    <cellStyle name="Normalno 4 2 2 2 6 2 3" xfId="18379"/>
    <cellStyle name="Normalno 4 2 2 2 6 3" xfId="23217"/>
    <cellStyle name="Normalno 4 2 2 2 6 4" xfId="13541"/>
    <cellStyle name="Normalno 4 2 2 2 7" xfId="5073"/>
    <cellStyle name="Normalno 4 2 2 2 7 2" xfId="24425"/>
    <cellStyle name="Normalno 4 2 2 2 7 3" xfId="14749"/>
    <cellStyle name="Normalno 4 2 2 2 8" xfId="19587"/>
    <cellStyle name="Normalno 4 2 2 2 9" xfId="9911"/>
    <cellStyle name="Normalno 4 2 2 3" xfId="437"/>
    <cellStyle name="Normalno 4 2 2 3 2" xfId="1041"/>
    <cellStyle name="Normalno 4 2 2 3 2 2" xfId="2251"/>
    <cellStyle name="Normalno 4 2 2 3 2 2 2" xfId="7089"/>
    <cellStyle name="Normalno 4 2 2 3 2 2 2 2" xfId="26441"/>
    <cellStyle name="Normalno 4 2 2 3 2 2 2 3" xfId="16765"/>
    <cellStyle name="Normalno 4 2 2 3 2 2 3" xfId="21603"/>
    <cellStyle name="Normalno 4 2 2 3 2 2 4" xfId="11927"/>
    <cellStyle name="Normalno 4 2 2 3 2 3" xfId="3461"/>
    <cellStyle name="Normalno 4 2 2 3 2 3 2" xfId="8299"/>
    <cellStyle name="Normalno 4 2 2 3 2 3 2 2" xfId="27651"/>
    <cellStyle name="Normalno 4 2 2 3 2 3 2 3" xfId="17975"/>
    <cellStyle name="Normalno 4 2 2 3 2 3 3" xfId="22813"/>
    <cellStyle name="Normalno 4 2 2 3 2 3 4" xfId="13137"/>
    <cellStyle name="Normalno 4 2 2 3 2 4" xfId="4670"/>
    <cellStyle name="Normalno 4 2 2 3 2 4 2" xfId="9508"/>
    <cellStyle name="Normalno 4 2 2 3 2 4 2 2" xfId="28860"/>
    <cellStyle name="Normalno 4 2 2 3 2 4 2 3" xfId="19184"/>
    <cellStyle name="Normalno 4 2 2 3 2 4 3" xfId="24022"/>
    <cellStyle name="Normalno 4 2 2 3 2 4 4" xfId="14346"/>
    <cellStyle name="Normalno 4 2 2 3 2 5" xfId="5879"/>
    <cellStyle name="Normalno 4 2 2 3 2 5 2" xfId="25231"/>
    <cellStyle name="Normalno 4 2 2 3 2 5 3" xfId="15555"/>
    <cellStyle name="Normalno 4 2 2 3 2 6" xfId="20393"/>
    <cellStyle name="Normalno 4 2 2 3 2 7" xfId="10717"/>
    <cellStyle name="Normalno 4 2 2 3 3" xfId="1647"/>
    <cellStyle name="Normalno 4 2 2 3 3 2" xfId="6485"/>
    <cellStyle name="Normalno 4 2 2 3 3 2 2" xfId="25837"/>
    <cellStyle name="Normalno 4 2 2 3 3 2 3" xfId="16161"/>
    <cellStyle name="Normalno 4 2 2 3 3 3" xfId="20999"/>
    <cellStyle name="Normalno 4 2 2 3 3 4" xfId="11323"/>
    <cellStyle name="Normalno 4 2 2 3 4" xfId="2857"/>
    <cellStyle name="Normalno 4 2 2 3 4 2" xfId="7695"/>
    <cellStyle name="Normalno 4 2 2 3 4 2 2" xfId="27047"/>
    <cellStyle name="Normalno 4 2 2 3 4 2 3" xfId="17371"/>
    <cellStyle name="Normalno 4 2 2 3 4 3" xfId="22209"/>
    <cellStyle name="Normalno 4 2 2 3 4 4" xfId="12533"/>
    <cellStyle name="Normalno 4 2 2 3 5" xfId="4066"/>
    <cellStyle name="Normalno 4 2 2 3 5 2" xfId="8904"/>
    <cellStyle name="Normalno 4 2 2 3 5 2 2" xfId="28256"/>
    <cellStyle name="Normalno 4 2 2 3 5 2 3" xfId="18580"/>
    <cellStyle name="Normalno 4 2 2 3 5 3" xfId="23418"/>
    <cellStyle name="Normalno 4 2 2 3 5 4" xfId="13742"/>
    <cellStyle name="Normalno 4 2 2 3 6" xfId="5275"/>
    <cellStyle name="Normalno 4 2 2 3 6 2" xfId="24627"/>
    <cellStyle name="Normalno 4 2 2 3 6 3" xfId="14951"/>
    <cellStyle name="Normalno 4 2 2 3 7" xfId="19789"/>
    <cellStyle name="Normalno 4 2 2 3 8" xfId="10113"/>
    <cellStyle name="Normalno 4 2 2 4" xfId="739"/>
    <cellStyle name="Normalno 4 2 2 4 2" xfId="1949"/>
    <cellStyle name="Normalno 4 2 2 4 2 2" xfId="6787"/>
    <cellStyle name="Normalno 4 2 2 4 2 2 2" xfId="26139"/>
    <cellStyle name="Normalno 4 2 2 4 2 2 3" xfId="16463"/>
    <cellStyle name="Normalno 4 2 2 4 2 3" xfId="21301"/>
    <cellStyle name="Normalno 4 2 2 4 2 4" xfId="11625"/>
    <cellStyle name="Normalno 4 2 2 4 3" xfId="3159"/>
    <cellStyle name="Normalno 4 2 2 4 3 2" xfId="7997"/>
    <cellStyle name="Normalno 4 2 2 4 3 2 2" xfId="27349"/>
    <cellStyle name="Normalno 4 2 2 4 3 2 3" xfId="17673"/>
    <cellStyle name="Normalno 4 2 2 4 3 3" xfId="22511"/>
    <cellStyle name="Normalno 4 2 2 4 3 4" xfId="12835"/>
    <cellStyle name="Normalno 4 2 2 4 4" xfId="4368"/>
    <cellStyle name="Normalno 4 2 2 4 4 2" xfId="9206"/>
    <cellStyle name="Normalno 4 2 2 4 4 2 2" xfId="28558"/>
    <cellStyle name="Normalno 4 2 2 4 4 2 3" xfId="18882"/>
    <cellStyle name="Normalno 4 2 2 4 4 3" xfId="23720"/>
    <cellStyle name="Normalno 4 2 2 4 4 4" xfId="14044"/>
    <cellStyle name="Normalno 4 2 2 4 5" xfId="5577"/>
    <cellStyle name="Normalno 4 2 2 4 5 2" xfId="24929"/>
    <cellStyle name="Normalno 4 2 2 4 5 3" xfId="15253"/>
    <cellStyle name="Normalno 4 2 2 4 6" xfId="20091"/>
    <cellStyle name="Normalno 4 2 2 4 7" xfId="10415"/>
    <cellStyle name="Normalno 4 2 2 5" xfId="1345"/>
    <cellStyle name="Normalno 4 2 2 5 2" xfId="6183"/>
    <cellStyle name="Normalno 4 2 2 5 2 2" xfId="25535"/>
    <cellStyle name="Normalno 4 2 2 5 2 3" xfId="15859"/>
    <cellStyle name="Normalno 4 2 2 5 3" xfId="20697"/>
    <cellStyle name="Normalno 4 2 2 5 4" xfId="11021"/>
    <cellStyle name="Normalno 4 2 2 6" xfId="2555"/>
    <cellStyle name="Normalno 4 2 2 6 2" xfId="7393"/>
    <cellStyle name="Normalno 4 2 2 6 2 2" xfId="26745"/>
    <cellStyle name="Normalno 4 2 2 6 2 3" xfId="17069"/>
    <cellStyle name="Normalno 4 2 2 6 3" xfId="21907"/>
    <cellStyle name="Normalno 4 2 2 6 4" xfId="12231"/>
    <cellStyle name="Normalno 4 2 2 7" xfId="3765"/>
    <cellStyle name="Normalno 4 2 2 7 2" xfId="8603"/>
    <cellStyle name="Normalno 4 2 2 7 2 2" xfId="27955"/>
    <cellStyle name="Normalno 4 2 2 7 2 3" xfId="18279"/>
    <cellStyle name="Normalno 4 2 2 7 3" xfId="23117"/>
    <cellStyle name="Normalno 4 2 2 7 4" xfId="13441"/>
    <cellStyle name="Normalno 4 2 2 8" xfId="4973"/>
    <cellStyle name="Normalno 4 2 2 8 2" xfId="24325"/>
    <cellStyle name="Normalno 4 2 2 8 3" xfId="14649"/>
    <cellStyle name="Normalno 4 2 2 9" xfId="19487"/>
    <cellStyle name="Normalno 4 2 3" xfId="167"/>
    <cellStyle name="Normalno 4 2 3 2" xfId="487"/>
    <cellStyle name="Normalno 4 2 3 2 2" xfId="1091"/>
    <cellStyle name="Normalno 4 2 3 2 2 2" xfId="2301"/>
    <cellStyle name="Normalno 4 2 3 2 2 2 2" xfId="7139"/>
    <cellStyle name="Normalno 4 2 3 2 2 2 2 2" xfId="26491"/>
    <cellStyle name="Normalno 4 2 3 2 2 2 2 3" xfId="16815"/>
    <cellStyle name="Normalno 4 2 3 2 2 2 3" xfId="21653"/>
    <cellStyle name="Normalno 4 2 3 2 2 2 4" xfId="11977"/>
    <cellStyle name="Normalno 4 2 3 2 2 3" xfId="3511"/>
    <cellStyle name="Normalno 4 2 3 2 2 3 2" xfId="8349"/>
    <cellStyle name="Normalno 4 2 3 2 2 3 2 2" xfId="27701"/>
    <cellStyle name="Normalno 4 2 3 2 2 3 2 3" xfId="18025"/>
    <cellStyle name="Normalno 4 2 3 2 2 3 3" xfId="22863"/>
    <cellStyle name="Normalno 4 2 3 2 2 3 4" xfId="13187"/>
    <cellStyle name="Normalno 4 2 3 2 2 4" xfId="4720"/>
    <cellStyle name="Normalno 4 2 3 2 2 4 2" xfId="9558"/>
    <cellStyle name="Normalno 4 2 3 2 2 4 2 2" xfId="28910"/>
    <cellStyle name="Normalno 4 2 3 2 2 4 2 3" xfId="19234"/>
    <cellStyle name="Normalno 4 2 3 2 2 4 3" xfId="24072"/>
    <cellStyle name="Normalno 4 2 3 2 2 4 4" xfId="14396"/>
    <cellStyle name="Normalno 4 2 3 2 2 5" xfId="5929"/>
    <cellStyle name="Normalno 4 2 3 2 2 5 2" xfId="25281"/>
    <cellStyle name="Normalno 4 2 3 2 2 5 3" xfId="15605"/>
    <cellStyle name="Normalno 4 2 3 2 2 6" xfId="20443"/>
    <cellStyle name="Normalno 4 2 3 2 2 7" xfId="10767"/>
    <cellStyle name="Normalno 4 2 3 2 3" xfId="1697"/>
    <cellStyle name="Normalno 4 2 3 2 3 2" xfId="6535"/>
    <cellStyle name="Normalno 4 2 3 2 3 2 2" xfId="25887"/>
    <cellStyle name="Normalno 4 2 3 2 3 2 3" xfId="16211"/>
    <cellStyle name="Normalno 4 2 3 2 3 3" xfId="21049"/>
    <cellStyle name="Normalno 4 2 3 2 3 4" xfId="11373"/>
    <cellStyle name="Normalno 4 2 3 2 4" xfId="2907"/>
    <cellStyle name="Normalno 4 2 3 2 4 2" xfId="7745"/>
    <cellStyle name="Normalno 4 2 3 2 4 2 2" xfId="27097"/>
    <cellStyle name="Normalno 4 2 3 2 4 2 3" xfId="17421"/>
    <cellStyle name="Normalno 4 2 3 2 4 3" xfId="22259"/>
    <cellStyle name="Normalno 4 2 3 2 4 4" xfId="12583"/>
    <cellStyle name="Normalno 4 2 3 2 5" xfId="4116"/>
    <cellStyle name="Normalno 4 2 3 2 5 2" xfId="8954"/>
    <cellStyle name="Normalno 4 2 3 2 5 2 2" xfId="28306"/>
    <cellStyle name="Normalno 4 2 3 2 5 2 3" xfId="18630"/>
    <cellStyle name="Normalno 4 2 3 2 5 3" xfId="23468"/>
    <cellStyle name="Normalno 4 2 3 2 5 4" xfId="13792"/>
    <cellStyle name="Normalno 4 2 3 2 6" xfId="5325"/>
    <cellStyle name="Normalno 4 2 3 2 6 2" xfId="24677"/>
    <cellStyle name="Normalno 4 2 3 2 6 3" xfId="15001"/>
    <cellStyle name="Normalno 4 2 3 2 7" xfId="19839"/>
    <cellStyle name="Normalno 4 2 3 2 8" xfId="10163"/>
    <cellStyle name="Normalno 4 2 3 3" xfId="789"/>
    <cellStyle name="Normalno 4 2 3 3 2" xfId="1999"/>
    <cellStyle name="Normalno 4 2 3 3 2 2" xfId="6837"/>
    <cellStyle name="Normalno 4 2 3 3 2 2 2" xfId="26189"/>
    <cellStyle name="Normalno 4 2 3 3 2 2 3" xfId="16513"/>
    <cellStyle name="Normalno 4 2 3 3 2 3" xfId="21351"/>
    <cellStyle name="Normalno 4 2 3 3 2 4" xfId="11675"/>
    <cellStyle name="Normalno 4 2 3 3 3" xfId="3209"/>
    <cellStyle name="Normalno 4 2 3 3 3 2" xfId="8047"/>
    <cellStyle name="Normalno 4 2 3 3 3 2 2" xfId="27399"/>
    <cellStyle name="Normalno 4 2 3 3 3 2 3" xfId="17723"/>
    <cellStyle name="Normalno 4 2 3 3 3 3" xfId="22561"/>
    <cellStyle name="Normalno 4 2 3 3 3 4" xfId="12885"/>
    <cellStyle name="Normalno 4 2 3 3 4" xfId="4418"/>
    <cellStyle name="Normalno 4 2 3 3 4 2" xfId="9256"/>
    <cellStyle name="Normalno 4 2 3 3 4 2 2" xfId="28608"/>
    <cellStyle name="Normalno 4 2 3 3 4 2 3" xfId="18932"/>
    <cellStyle name="Normalno 4 2 3 3 4 3" xfId="23770"/>
    <cellStyle name="Normalno 4 2 3 3 4 4" xfId="14094"/>
    <cellStyle name="Normalno 4 2 3 3 5" xfId="5627"/>
    <cellStyle name="Normalno 4 2 3 3 5 2" xfId="24979"/>
    <cellStyle name="Normalno 4 2 3 3 5 3" xfId="15303"/>
    <cellStyle name="Normalno 4 2 3 3 6" xfId="20141"/>
    <cellStyle name="Normalno 4 2 3 3 7" xfId="10465"/>
    <cellStyle name="Normalno 4 2 3 4" xfId="1395"/>
    <cellStyle name="Normalno 4 2 3 4 2" xfId="6233"/>
    <cellStyle name="Normalno 4 2 3 4 2 2" xfId="25585"/>
    <cellStyle name="Normalno 4 2 3 4 2 3" xfId="15909"/>
    <cellStyle name="Normalno 4 2 3 4 3" xfId="20747"/>
    <cellStyle name="Normalno 4 2 3 4 4" xfId="11071"/>
    <cellStyle name="Normalno 4 2 3 5" xfId="2605"/>
    <cellStyle name="Normalno 4 2 3 5 2" xfId="7443"/>
    <cellStyle name="Normalno 4 2 3 5 2 2" xfId="26795"/>
    <cellStyle name="Normalno 4 2 3 5 2 3" xfId="17119"/>
    <cellStyle name="Normalno 4 2 3 5 3" xfId="21957"/>
    <cellStyle name="Normalno 4 2 3 5 4" xfId="12281"/>
    <cellStyle name="Normalno 4 2 3 6" xfId="3815"/>
    <cellStyle name="Normalno 4 2 3 6 2" xfId="8653"/>
    <cellStyle name="Normalno 4 2 3 6 2 2" xfId="28005"/>
    <cellStyle name="Normalno 4 2 3 6 2 3" xfId="18329"/>
    <cellStyle name="Normalno 4 2 3 6 3" xfId="23167"/>
    <cellStyle name="Normalno 4 2 3 6 4" xfId="13491"/>
    <cellStyle name="Normalno 4 2 3 7" xfId="5023"/>
    <cellStyle name="Normalno 4 2 3 7 2" xfId="24375"/>
    <cellStyle name="Normalno 4 2 3 7 3" xfId="14699"/>
    <cellStyle name="Normalno 4 2 3 8" xfId="19537"/>
    <cellStyle name="Normalno 4 2 3 9" xfId="9861"/>
    <cellStyle name="Normalno 4 2 4" xfId="283"/>
    <cellStyle name="Normalno 4 2 4 2" xfId="587"/>
    <cellStyle name="Normalno 4 2 4 2 2" xfId="1191"/>
    <cellStyle name="Normalno 4 2 4 2 2 2" xfId="2401"/>
    <cellStyle name="Normalno 4 2 4 2 2 2 2" xfId="7239"/>
    <cellStyle name="Normalno 4 2 4 2 2 2 2 2" xfId="26591"/>
    <cellStyle name="Normalno 4 2 4 2 2 2 2 3" xfId="16915"/>
    <cellStyle name="Normalno 4 2 4 2 2 2 3" xfId="21753"/>
    <cellStyle name="Normalno 4 2 4 2 2 2 4" xfId="12077"/>
    <cellStyle name="Normalno 4 2 4 2 2 3" xfId="3611"/>
    <cellStyle name="Normalno 4 2 4 2 2 3 2" xfId="8449"/>
    <cellStyle name="Normalno 4 2 4 2 2 3 2 2" xfId="27801"/>
    <cellStyle name="Normalno 4 2 4 2 2 3 2 3" xfId="18125"/>
    <cellStyle name="Normalno 4 2 4 2 2 3 3" xfId="22963"/>
    <cellStyle name="Normalno 4 2 4 2 2 3 4" xfId="13287"/>
    <cellStyle name="Normalno 4 2 4 2 2 4" xfId="4820"/>
    <cellStyle name="Normalno 4 2 4 2 2 4 2" xfId="9658"/>
    <cellStyle name="Normalno 4 2 4 2 2 4 2 2" xfId="29010"/>
    <cellStyle name="Normalno 4 2 4 2 2 4 2 3" xfId="19334"/>
    <cellStyle name="Normalno 4 2 4 2 2 4 3" xfId="24172"/>
    <cellStyle name="Normalno 4 2 4 2 2 4 4" xfId="14496"/>
    <cellStyle name="Normalno 4 2 4 2 2 5" xfId="6029"/>
    <cellStyle name="Normalno 4 2 4 2 2 5 2" xfId="25381"/>
    <cellStyle name="Normalno 4 2 4 2 2 5 3" xfId="15705"/>
    <cellStyle name="Normalno 4 2 4 2 2 6" xfId="20543"/>
    <cellStyle name="Normalno 4 2 4 2 2 7" xfId="10867"/>
    <cellStyle name="Normalno 4 2 4 2 3" xfId="1797"/>
    <cellStyle name="Normalno 4 2 4 2 3 2" xfId="6635"/>
    <cellStyle name="Normalno 4 2 4 2 3 2 2" xfId="25987"/>
    <cellStyle name="Normalno 4 2 4 2 3 2 3" xfId="16311"/>
    <cellStyle name="Normalno 4 2 4 2 3 3" xfId="21149"/>
    <cellStyle name="Normalno 4 2 4 2 3 4" xfId="11473"/>
    <cellStyle name="Normalno 4 2 4 2 4" xfId="3007"/>
    <cellStyle name="Normalno 4 2 4 2 4 2" xfId="7845"/>
    <cellStyle name="Normalno 4 2 4 2 4 2 2" xfId="27197"/>
    <cellStyle name="Normalno 4 2 4 2 4 2 3" xfId="17521"/>
    <cellStyle name="Normalno 4 2 4 2 4 3" xfId="22359"/>
    <cellStyle name="Normalno 4 2 4 2 4 4" xfId="12683"/>
    <cellStyle name="Normalno 4 2 4 2 5" xfId="4216"/>
    <cellStyle name="Normalno 4 2 4 2 5 2" xfId="9054"/>
    <cellStyle name="Normalno 4 2 4 2 5 2 2" xfId="28406"/>
    <cellStyle name="Normalno 4 2 4 2 5 2 3" xfId="18730"/>
    <cellStyle name="Normalno 4 2 4 2 5 3" xfId="23568"/>
    <cellStyle name="Normalno 4 2 4 2 5 4" xfId="13892"/>
    <cellStyle name="Normalno 4 2 4 2 6" xfId="5425"/>
    <cellStyle name="Normalno 4 2 4 2 6 2" xfId="24777"/>
    <cellStyle name="Normalno 4 2 4 2 6 3" xfId="15101"/>
    <cellStyle name="Normalno 4 2 4 2 7" xfId="19939"/>
    <cellStyle name="Normalno 4 2 4 2 8" xfId="10263"/>
    <cellStyle name="Normalno 4 2 4 3" xfId="889"/>
    <cellStyle name="Normalno 4 2 4 3 2" xfId="2099"/>
    <cellStyle name="Normalno 4 2 4 3 2 2" xfId="6937"/>
    <cellStyle name="Normalno 4 2 4 3 2 2 2" xfId="26289"/>
    <cellStyle name="Normalno 4 2 4 3 2 2 3" xfId="16613"/>
    <cellStyle name="Normalno 4 2 4 3 2 3" xfId="21451"/>
    <cellStyle name="Normalno 4 2 4 3 2 4" xfId="11775"/>
    <cellStyle name="Normalno 4 2 4 3 3" xfId="3309"/>
    <cellStyle name="Normalno 4 2 4 3 3 2" xfId="8147"/>
    <cellStyle name="Normalno 4 2 4 3 3 2 2" xfId="27499"/>
    <cellStyle name="Normalno 4 2 4 3 3 2 3" xfId="17823"/>
    <cellStyle name="Normalno 4 2 4 3 3 3" xfId="22661"/>
    <cellStyle name="Normalno 4 2 4 3 3 4" xfId="12985"/>
    <cellStyle name="Normalno 4 2 4 3 4" xfId="4518"/>
    <cellStyle name="Normalno 4 2 4 3 4 2" xfId="9356"/>
    <cellStyle name="Normalno 4 2 4 3 4 2 2" xfId="28708"/>
    <cellStyle name="Normalno 4 2 4 3 4 2 3" xfId="19032"/>
    <cellStyle name="Normalno 4 2 4 3 4 3" xfId="23870"/>
    <cellStyle name="Normalno 4 2 4 3 4 4" xfId="14194"/>
    <cellStyle name="Normalno 4 2 4 3 5" xfId="5727"/>
    <cellStyle name="Normalno 4 2 4 3 5 2" xfId="25079"/>
    <cellStyle name="Normalno 4 2 4 3 5 3" xfId="15403"/>
    <cellStyle name="Normalno 4 2 4 3 6" xfId="20241"/>
    <cellStyle name="Normalno 4 2 4 3 7" xfId="10565"/>
    <cellStyle name="Normalno 4 2 4 4" xfId="1495"/>
    <cellStyle name="Normalno 4 2 4 4 2" xfId="6333"/>
    <cellStyle name="Normalno 4 2 4 4 2 2" xfId="25685"/>
    <cellStyle name="Normalno 4 2 4 4 2 3" xfId="16009"/>
    <cellStyle name="Normalno 4 2 4 4 3" xfId="20847"/>
    <cellStyle name="Normalno 4 2 4 4 4" xfId="11171"/>
    <cellStyle name="Normalno 4 2 4 5" xfId="2705"/>
    <cellStyle name="Normalno 4 2 4 5 2" xfId="7543"/>
    <cellStyle name="Normalno 4 2 4 5 2 2" xfId="26895"/>
    <cellStyle name="Normalno 4 2 4 5 2 3" xfId="17219"/>
    <cellStyle name="Normalno 4 2 4 5 3" xfId="22057"/>
    <cellStyle name="Normalno 4 2 4 5 4" xfId="12381"/>
    <cellStyle name="Normalno 4 2 4 6" xfId="3915"/>
    <cellStyle name="Normalno 4 2 4 6 2" xfId="8753"/>
    <cellStyle name="Normalno 4 2 4 6 2 2" xfId="28105"/>
    <cellStyle name="Normalno 4 2 4 6 2 3" xfId="18429"/>
    <cellStyle name="Normalno 4 2 4 6 3" xfId="23267"/>
    <cellStyle name="Normalno 4 2 4 6 4" xfId="13591"/>
    <cellStyle name="Normalno 4 2 4 7" xfId="5123"/>
    <cellStyle name="Normalno 4 2 4 7 2" xfId="24475"/>
    <cellStyle name="Normalno 4 2 4 7 3" xfId="14799"/>
    <cellStyle name="Normalno 4 2 4 8" xfId="19637"/>
    <cellStyle name="Normalno 4 2 4 9" xfId="9961"/>
    <cellStyle name="Normalno 4 2 5" xfId="285"/>
    <cellStyle name="Normalno 4 2 5 2" xfId="589"/>
    <cellStyle name="Normalno 4 2 5 2 2" xfId="1193"/>
    <cellStyle name="Normalno 4 2 5 2 2 2" xfId="2403"/>
    <cellStyle name="Normalno 4 2 5 2 2 2 2" xfId="7241"/>
    <cellStyle name="Normalno 4 2 5 2 2 2 2 2" xfId="26593"/>
    <cellStyle name="Normalno 4 2 5 2 2 2 2 3" xfId="16917"/>
    <cellStyle name="Normalno 4 2 5 2 2 2 3" xfId="21755"/>
    <cellStyle name="Normalno 4 2 5 2 2 2 4" xfId="12079"/>
    <cellStyle name="Normalno 4 2 5 2 2 3" xfId="3613"/>
    <cellStyle name="Normalno 4 2 5 2 2 3 2" xfId="8451"/>
    <cellStyle name="Normalno 4 2 5 2 2 3 2 2" xfId="27803"/>
    <cellStyle name="Normalno 4 2 5 2 2 3 2 3" xfId="18127"/>
    <cellStyle name="Normalno 4 2 5 2 2 3 3" xfId="22965"/>
    <cellStyle name="Normalno 4 2 5 2 2 3 4" xfId="13289"/>
    <cellStyle name="Normalno 4 2 5 2 2 4" xfId="4822"/>
    <cellStyle name="Normalno 4 2 5 2 2 4 2" xfId="9660"/>
    <cellStyle name="Normalno 4 2 5 2 2 4 2 2" xfId="29012"/>
    <cellStyle name="Normalno 4 2 5 2 2 4 2 3" xfId="19336"/>
    <cellStyle name="Normalno 4 2 5 2 2 4 3" xfId="24174"/>
    <cellStyle name="Normalno 4 2 5 2 2 4 4" xfId="14498"/>
    <cellStyle name="Normalno 4 2 5 2 2 5" xfId="6031"/>
    <cellStyle name="Normalno 4 2 5 2 2 5 2" xfId="25383"/>
    <cellStyle name="Normalno 4 2 5 2 2 5 3" xfId="15707"/>
    <cellStyle name="Normalno 4 2 5 2 2 6" xfId="20545"/>
    <cellStyle name="Normalno 4 2 5 2 2 7" xfId="10869"/>
    <cellStyle name="Normalno 4 2 5 2 3" xfId="1799"/>
    <cellStyle name="Normalno 4 2 5 2 3 2" xfId="6637"/>
    <cellStyle name="Normalno 4 2 5 2 3 2 2" xfId="25989"/>
    <cellStyle name="Normalno 4 2 5 2 3 2 3" xfId="16313"/>
    <cellStyle name="Normalno 4 2 5 2 3 3" xfId="21151"/>
    <cellStyle name="Normalno 4 2 5 2 3 4" xfId="11475"/>
    <cellStyle name="Normalno 4 2 5 2 4" xfId="3009"/>
    <cellStyle name="Normalno 4 2 5 2 4 2" xfId="7847"/>
    <cellStyle name="Normalno 4 2 5 2 4 2 2" xfId="27199"/>
    <cellStyle name="Normalno 4 2 5 2 4 2 3" xfId="17523"/>
    <cellStyle name="Normalno 4 2 5 2 4 3" xfId="22361"/>
    <cellStyle name="Normalno 4 2 5 2 4 4" xfId="12685"/>
    <cellStyle name="Normalno 4 2 5 2 5" xfId="4218"/>
    <cellStyle name="Normalno 4 2 5 2 5 2" xfId="9056"/>
    <cellStyle name="Normalno 4 2 5 2 5 2 2" xfId="28408"/>
    <cellStyle name="Normalno 4 2 5 2 5 2 3" xfId="18732"/>
    <cellStyle name="Normalno 4 2 5 2 5 3" xfId="23570"/>
    <cellStyle name="Normalno 4 2 5 2 5 4" xfId="13894"/>
    <cellStyle name="Normalno 4 2 5 2 6" xfId="5427"/>
    <cellStyle name="Normalno 4 2 5 2 6 2" xfId="24779"/>
    <cellStyle name="Normalno 4 2 5 2 6 3" xfId="15103"/>
    <cellStyle name="Normalno 4 2 5 2 7" xfId="19941"/>
    <cellStyle name="Normalno 4 2 5 2 8" xfId="10265"/>
    <cellStyle name="Normalno 4 2 5 3" xfId="891"/>
    <cellStyle name="Normalno 4 2 5 3 2" xfId="2101"/>
    <cellStyle name="Normalno 4 2 5 3 2 2" xfId="6939"/>
    <cellStyle name="Normalno 4 2 5 3 2 2 2" xfId="26291"/>
    <cellStyle name="Normalno 4 2 5 3 2 2 3" xfId="16615"/>
    <cellStyle name="Normalno 4 2 5 3 2 3" xfId="21453"/>
    <cellStyle name="Normalno 4 2 5 3 2 4" xfId="11777"/>
    <cellStyle name="Normalno 4 2 5 3 3" xfId="3311"/>
    <cellStyle name="Normalno 4 2 5 3 3 2" xfId="8149"/>
    <cellStyle name="Normalno 4 2 5 3 3 2 2" xfId="27501"/>
    <cellStyle name="Normalno 4 2 5 3 3 2 3" xfId="17825"/>
    <cellStyle name="Normalno 4 2 5 3 3 3" xfId="22663"/>
    <cellStyle name="Normalno 4 2 5 3 3 4" xfId="12987"/>
    <cellStyle name="Normalno 4 2 5 3 4" xfId="4520"/>
    <cellStyle name="Normalno 4 2 5 3 4 2" xfId="9358"/>
    <cellStyle name="Normalno 4 2 5 3 4 2 2" xfId="28710"/>
    <cellStyle name="Normalno 4 2 5 3 4 2 3" xfId="19034"/>
    <cellStyle name="Normalno 4 2 5 3 4 3" xfId="23872"/>
    <cellStyle name="Normalno 4 2 5 3 4 4" xfId="14196"/>
    <cellStyle name="Normalno 4 2 5 3 5" xfId="5729"/>
    <cellStyle name="Normalno 4 2 5 3 5 2" xfId="25081"/>
    <cellStyle name="Normalno 4 2 5 3 5 3" xfId="15405"/>
    <cellStyle name="Normalno 4 2 5 3 6" xfId="20243"/>
    <cellStyle name="Normalno 4 2 5 3 7" xfId="10567"/>
    <cellStyle name="Normalno 4 2 5 4" xfId="1245"/>
    <cellStyle name="Normalno 4 2 5 4 2" xfId="2455"/>
    <cellStyle name="Normalno 4 2 5 4 2 2" xfId="7293"/>
    <cellStyle name="Normalno 4 2 5 4 2 2 2" xfId="26645"/>
    <cellStyle name="Normalno 4 2 5 4 2 2 3" xfId="16969"/>
    <cellStyle name="Normalno 4 2 5 4 2 3" xfId="21807"/>
    <cellStyle name="Normalno 4 2 5 4 2 4" xfId="12131"/>
    <cellStyle name="Normalno 4 2 5 4 3" xfId="3665"/>
    <cellStyle name="Normalno 4 2 5 4 3 2" xfId="8503"/>
    <cellStyle name="Normalno 4 2 5 4 3 2 2" xfId="27855"/>
    <cellStyle name="Normalno 4 2 5 4 3 2 3" xfId="18179"/>
    <cellStyle name="Normalno 4 2 5 4 3 3" xfId="23017"/>
    <cellStyle name="Normalno 4 2 5 4 3 4" xfId="13341"/>
    <cellStyle name="Normalno 4 2 5 4 4" xfId="3667"/>
    <cellStyle name="Normalno 4 2 5 4 4 2" xfId="8505"/>
    <cellStyle name="Normalno 4 2 5 4 4 2 2" xfId="27857"/>
    <cellStyle name="Normalno 4 2 5 4 4 2 3" xfId="18181"/>
    <cellStyle name="Normalno 4 2 5 4 4 3" xfId="23019"/>
    <cellStyle name="Normalno 4 2 5 4 4 4" xfId="13343"/>
    <cellStyle name="Normalno 4 2 5 4 5" xfId="6083"/>
    <cellStyle name="Normalno 4 2 5 4 5 2" xfId="25435"/>
    <cellStyle name="Normalno 4 2 5 4 5 3" xfId="15759"/>
    <cellStyle name="Normalno 4 2 5 4 6" xfId="20597"/>
    <cellStyle name="Normalno 4 2 5 4 7" xfId="10921"/>
    <cellStyle name="Normalno 4 2 5 5" xfId="1497"/>
    <cellStyle name="Normalno 4 2 5 5 2" xfId="6335"/>
    <cellStyle name="Normalno 4 2 5 5 2 2" xfId="25687"/>
    <cellStyle name="Normalno 4 2 5 5 2 3" xfId="16011"/>
    <cellStyle name="Normalno 4 2 5 5 3" xfId="20849"/>
    <cellStyle name="Normalno 4 2 5 5 4" xfId="11173"/>
    <cellStyle name="Normalno 4 2 5 6" xfId="2707"/>
    <cellStyle name="Normalno 4 2 5 6 2" xfId="7545"/>
    <cellStyle name="Normalno 4 2 5 6 2 2" xfId="26897"/>
    <cellStyle name="Normalno 4 2 5 6 2 3" xfId="17221"/>
    <cellStyle name="Normalno 4 2 5 6 3" xfId="22059"/>
    <cellStyle name="Normalno 4 2 5 6 4" xfId="12383"/>
    <cellStyle name="Normalno 4 2 5 7" xfId="5125"/>
    <cellStyle name="Normalno 4 2 5 7 2" xfId="24477"/>
    <cellStyle name="Normalno 4 2 5 7 3" xfId="14801"/>
    <cellStyle name="Normalno 4 2 5 8" xfId="19639"/>
    <cellStyle name="Normalno 4 2 5 9" xfId="9963"/>
    <cellStyle name="Normalno 4 2 6" xfId="336"/>
    <cellStyle name="Normalno 4 2 6 2" xfId="639"/>
    <cellStyle name="Normalno 4 2 6 2 2" xfId="1243"/>
    <cellStyle name="Normalno 4 2 6 2 2 2" xfId="2453"/>
    <cellStyle name="Normalno 4 2 6 2 2 2 2" xfId="7291"/>
    <cellStyle name="Normalno 4 2 6 2 2 2 2 2" xfId="26643"/>
    <cellStyle name="Normalno 4 2 6 2 2 2 2 3" xfId="16967"/>
    <cellStyle name="Normalno 4 2 6 2 2 2 3" xfId="21805"/>
    <cellStyle name="Normalno 4 2 6 2 2 2 4" xfId="12129"/>
    <cellStyle name="Normalno 4 2 6 2 2 3" xfId="3663"/>
    <cellStyle name="Normalno 4 2 6 2 2 3 2" xfId="8501"/>
    <cellStyle name="Normalno 4 2 6 2 2 3 2 2" xfId="27853"/>
    <cellStyle name="Normalno 4 2 6 2 2 3 2 3" xfId="18177"/>
    <cellStyle name="Normalno 4 2 6 2 2 3 3" xfId="23015"/>
    <cellStyle name="Normalno 4 2 6 2 2 3 4" xfId="13339"/>
    <cellStyle name="Normalno 4 2 6 2 2 4" xfId="4872"/>
    <cellStyle name="Normalno 4 2 6 2 2 4 2" xfId="9710"/>
    <cellStyle name="Normalno 4 2 6 2 2 4 2 2" xfId="29062"/>
    <cellStyle name="Normalno 4 2 6 2 2 4 2 3" xfId="19386"/>
    <cellStyle name="Normalno 4 2 6 2 2 4 3" xfId="24224"/>
    <cellStyle name="Normalno 4 2 6 2 2 4 4" xfId="14548"/>
    <cellStyle name="Normalno 4 2 6 2 2 5" xfId="6081"/>
    <cellStyle name="Normalno 4 2 6 2 2 5 2" xfId="25433"/>
    <cellStyle name="Normalno 4 2 6 2 2 5 3" xfId="15757"/>
    <cellStyle name="Normalno 4 2 6 2 2 6" xfId="20595"/>
    <cellStyle name="Normalno 4 2 6 2 2 7" xfId="10919"/>
    <cellStyle name="Normalno 4 2 6 2 3" xfId="1849"/>
    <cellStyle name="Normalno 4 2 6 2 3 2" xfId="6687"/>
    <cellStyle name="Normalno 4 2 6 2 3 2 2" xfId="26039"/>
    <cellStyle name="Normalno 4 2 6 2 3 2 3" xfId="16363"/>
    <cellStyle name="Normalno 4 2 6 2 3 3" xfId="21201"/>
    <cellStyle name="Normalno 4 2 6 2 3 4" xfId="11525"/>
    <cellStyle name="Normalno 4 2 6 2 4" xfId="3059"/>
    <cellStyle name="Normalno 4 2 6 2 4 2" xfId="7897"/>
    <cellStyle name="Normalno 4 2 6 2 4 2 2" xfId="27249"/>
    <cellStyle name="Normalno 4 2 6 2 4 2 3" xfId="17573"/>
    <cellStyle name="Normalno 4 2 6 2 4 3" xfId="22411"/>
    <cellStyle name="Normalno 4 2 6 2 4 4" xfId="12735"/>
    <cellStyle name="Normalno 4 2 6 2 5" xfId="4268"/>
    <cellStyle name="Normalno 4 2 6 2 5 2" xfId="9106"/>
    <cellStyle name="Normalno 4 2 6 2 5 2 2" xfId="28458"/>
    <cellStyle name="Normalno 4 2 6 2 5 2 3" xfId="18782"/>
    <cellStyle name="Normalno 4 2 6 2 5 3" xfId="23620"/>
    <cellStyle name="Normalno 4 2 6 2 5 4" xfId="13944"/>
    <cellStyle name="Normalno 4 2 6 2 6" xfId="5477"/>
    <cellStyle name="Normalno 4 2 6 2 6 2" xfId="24829"/>
    <cellStyle name="Normalno 4 2 6 2 6 3" xfId="15153"/>
    <cellStyle name="Normalno 4 2 6 2 7" xfId="19991"/>
    <cellStyle name="Normalno 4 2 6 2 8" xfId="10315"/>
    <cellStyle name="Normalno 4 2 6 3" xfId="941"/>
    <cellStyle name="Normalno 4 2 6 3 2" xfId="2151"/>
    <cellStyle name="Normalno 4 2 6 3 2 2" xfId="6989"/>
    <cellStyle name="Normalno 4 2 6 3 2 2 2" xfId="26341"/>
    <cellStyle name="Normalno 4 2 6 3 2 2 3" xfId="16665"/>
    <cellStyle name="Normalno 4 2 6 3 2 3" xfId="21503"/>
    <cellStyle name="Normalno 4 2 6 3 2 4" xfId="11827"/>
    <cellStyle name="Normalno 4 2 6 3 3" xfId="3361"/>
    <cellStyle name="Normalno 4 2 6 3 3 2" xfId="8199"/>
    <cellStyle name="Normalno 4 2 6 3 3 2 2" xfId="27551"/>
    <cellStyle name="Normalno 4 2 6 3 3 2 3" xfId="17875"/>
    <cellStyle name="Normalno 4 2 6 3 3 3" xfId="22713"/>
    <cellStyle name="Normalno 4 2 6 3 3 4" xfId="13037"/>
    <cellStyle name="Normalno 4 2 6 3 4" xfId="4570"/>
    <cellStyle name="Normalno 4 2 6 3 4 2" xfId="9408"/>
    <cellStyle name="Normalno 4 2 6 3 4 2 2" xfId="28760"/>
    <cellStyle name="Normalno 4 2 6 3 4 2 3" xfId="19084"/>
    <cellStyle name="Normalno 4 2 6 3 4 3" xfId="23922"/>
    <cellStyle name="Normalno 4 2 6 3 4 4" xfId="14246"/>
    <cellStyle name="Normalno 4 2 6 3 5" xfId="5779"/>
    <cellStyle name="Normalno 4 2 6 3 5 2" xfId="25131"/>
    <cellStyle name="Normalno 4 2 6 3 5 3" xfId="15455"/>
    <cellStyle name="Normalno 4 2 6 3 6" xfId="20293"/>
    <cellStyle name="Normalno 4 2 6 3 7" xfId="10617"/>
    <cellStyle name="Normalno 4 2 6 4" xfId="1547"/>
    <cellStyle name="Normalno 4 2 6 4 2" xfId="6385"/>
    <cellStyle name="Normalno 4 2 6 4 2 2" xfId="25737"/>
    <cellStyle name="Normalno 4 2 6 4 2 3" xfId="16061"/>
    <cellStyle name="Normalno 4 2 6 4 3" xfId="20899"/>
    <cellStyle name="Normalno 4 2 6 4 4" xfId="11223"/>
    <cellStyle name="Normalno 4 2 6 5" xfId="2757"/>
    <cellStyle name="Normalno 4 2 6 5 2" xfId="7595"/>
    <cellStyle name="Normalno 4 2 6 5 2 2" xfId="26947"/>
    <cellStyle name="Normalno 4 2 6 5 2 3" xfId="17271"/>
    <cellStyle name="Normalno 4 2 6 5 3" xfId="22109"/>
    <cellStyle name="Normalno 4 2 6 5 4" xfId="12433"/>
    <cellStyle name="Normalno 4 2 6 6" xfId="3966"/>
    <cellStyle name="Normalno 4 2 6 6 2" xfId="8804"/>
    <cellStyle name="Normalno 4 2 6 6 2 2" xfId="28156"/>
    <cellStyle name="Normalno 4 2 6 6 2 3" xfId="18480"/>
    <cellStyle name="Normalno 4 2 6 6 3" xfId="23318"/>
    <cellStyle name="Normalno 4 2 6 6 4" xfId="13642"/>
    <cellStyle name="Normalno 4 2 6 7" xfId="5175"/>
    <cellStyle name="Normalno 4 2 6 7 2" xfId="24527"/>
    <cellStyle name="Normalno 4 2 6 7 3" xfId="14851"/>
    <cellStyle name="Normalno 4 2 6 8" xfId="19689"/>
    <cellStyle name="Normalno 4 2 6 9" xfId="10013"/>
    <cellStyle name="Normalno 4 2 7" xfId="387"/>
    <cellStyle name="Normalno 4 2 7 2" xfId="991"/>
    <cellStyle name="Normalno 4 2 7 2 2" xfId="2201"/>
    <cellStyle name="Normalno 4 2 7 2 2 2" xfId="7039"/>
    <cellStyle name="Normalno 4 2 7 2 2 2 2" xfId="26391"/>
    <cellStyle name="Normalno 4 2 7 2 2 2 3" xfId="16715"/>
    <cellStyle name="Normalno 4 2 7 2 2 3" xfId="21553"/>
    <cellStyle name="Normalno 4 2 7 2 2 4" xfId="11877"/>
    <cellStyle name="Normalno 4 2 7 2 3" xfId="3411"/>
    <cellStyle name="Normalno 4 2 7 2 3 2" xfId="8249"/>
    <cellStyle name="Normalno 4 2 7 2 3 2 2" xfId="27601"/>
    <cellStyle name="Normalno 4 2 7 2 3 2 3" xfId="17925"/>
    <cellStyle name="Normalno 4 2 7 2 3 3" xfId="22763"/>
    <cellStyle name="Normalno 4 2 7 2 3 4" xfId="13087"/>
    <cellStyle name="Normalno 4 2 7 2 4" xfId="4620"/>
    <cellStyle name="Normalno 4 2 7 2 4 2" xfId="9458"/>
    <cellStyle name="Normalno 4 2 7 2 4 2 2" xfId="28810"/>
    <cellStyle name="Normalno 4 2 7 2 4 2 3" xfId="19134"/>
    <cellStyle name="Normalno 4 2 7 2 4 3" xfId="23972"/>
    <cellStyle name="Normalno 4 2 7 2 4 4" xfId="14296"/>
    <cellStyle name="Normalno 4 2 7 2 5" xfId="5829"/>
    <cellStyle name="Normalno 4 2 7 2 5 2" xfId="25181"/>
    <cellStyle name="Normalno 4 2 7 2 5 3" xfId="15505"/>
    <cellStyle name="Normalno 4 2 7 2 6" xfId="20343"/>
    <cellStyle name="Normalno 4 2 7 2 7" xfId="10667"/>
    <cellStyle name="Normalno 4 2 7 3" xfId="1597"/>
    <cellStyle name="Normalno 4 2 7 3 2" xfId="6435"/>
    <cellStyle name="Normalno 4 2 7 3 2 2" xfId="25787"/>
    <cellStyle name="Normalno 4 2 7 3 2 3" xfId="16111"/>
    <cellStyle name="Normalno 4 2 7 3 3" xfId="20949"/>
    <cellStyle name="Normalno 4 2 7 3 4" xfId="11273"/>
    <cellStyle name="Normalno 4 2 7 4" xfId="2807"/>
    <cellStyle name="Normalno 4 2 7 4 2" xfId="7645"/>
    <cellStyle name="Normalno 4 2 7 4 2 2" xfId="26997"/>
    <cellStyle name="Normalno 4 2 7 4 2 3" xfId="17321"/>
    <cellStyle name="Normalno 4 2 7 4 3" xfId="22159"/>
    <cellStyle name="Normalno 4 2 7 4 4" xfId="12483"/>
    <cellStyle name="Normalno 4 2 7 5" xfId="4016"/>
    <cellStyle name="Normalno 4 2 7 5 2" xfId="8854"/>
    <cellStyle name="Normalno 4 2 7 5 2 2" xfId="28206"/>
    <cellStyle name="Normalno 4 2 7 5 2 3" xfId="18530"/>
    <cellStyle name="Normalno 4 2 7 5 3" xfId="23368"/>
    <cellStyle name="Normalno 4 2 7 5 4" xfId="13692"/>
    <cellStyle name="Normalno 4 2 7 6" xfId="5225"/>
    <cellStyle name="Normalno 4 2 7 6 2" xfId="24577"/>
    <cellStyle name="Normalno 4 2 7 6 3" xfId="14901"/>
    <cellStyle name="Normalno 4 2 7 7" xfId="19739"/>
    <cellStyle name="Normalno 4 2 7 8" xfId="10063"/>
    <cellStyle name="Normalno 4 2 8" xfId="689"/>
    <cellStyle name="Normalno 4 2 8 2" xfId="1899"/>
    <cellStyle name="Normalno 4 2 8 2 2" xfId="6737"/>
    <cellStyle name="Normalno 4 2 8 2 2 2" xfId="26089"/>
    <cellStyle name="Normalno 4 2 8 2 2 3" xfId="16413"/>
    <cellStyle name="Normalno 4 2 8 2 3" xfId="21251"/>
    <cellStyle name="Normalno 4 2 8 2 4" xfId="11575"/>
    <cellStyle name="Normalno 4 2 8 3" xfId="3109"/>
    <cellStyle name="Normalno 4 2 8 3 2" xfId="7947"/>
    <cellStyle name="Normalno 4 2 8 3 2 2" xfId="27299"/>
    <cellStyle name="Normalno 4 2 8 3 2 3" xfId="17623"/>
    <cellStyle name="Normalno 4 2 8 3 3" xfId="22461"/>
    <cellStyle name="Normalno 4 2 8 3 4" xfId="12785"/>
    <cellStyle name="Normalno 4 2 8 4" xfId="4318"/>
    <cellStyle name="Normalno 4 2 8 4 2" xfId="9156"/>
    <cellStyle name="Normalno 4 2 8 4 2 2" xfId="28508"/>
    <cellStyle name="Normalno 4 2 8 4 2 3" xfId="18832"/>
    <cellStyle name="Normalno 4 2 8 4 3" xfId="23670"/>
    <cellStyle name="Normalno 4 2 8 4 4" xfId="13994"/>
    <cellStyle name="Normalno 4 2 8 5" xfId="5527"/>
    <cellStyle name="Normalno 4 2 8 5 2" xfId="24879"/>
    <cellStyle name="Normalno 4 2 8 5 3" xfId="15203"/>
    <cellStyle name="Normalno 4 2 8 6" xfId="20041"/>
    <cellStyle name="Normalno 4 2 8 7" xfId="10365"/>
    <cellStyle name="Normalno 4 2 9" xfId="1295"/>
    <cellStyle name="Normalno 4 2 9 2" xfId="6133"/>
    <cellStyle name="Normalno 4 2 9 2 2" xfId="25485"/>
    <cellStyle name="Normalno 4 2 9 2 3" xfId="15809"/>
    <cellStyle name="Normalno 4 2 9 3" xfId="20647"/>
    <cellStyle name="Normalno 4 2 9 4" xfId="10971"/>
    <cellStyle name="Normalno 4 3" xfId="105"/>
    <cellStyle name="Normalno 4 3 10" xfId="9809"/>
    <cellStyle name="Normalno 4 3 2" xfId="215"/>
    <cellStyle name="Normalno 4 3 2 2" xfId="535"/>
    <cellStyle name="Normalno 4 3 2 2 2" xfId="1139"/>
    <cellStyle name="Normalno 4 3 2 2 2 2" xfId="2349"/>
    <cellStyle name="Normalno 4 3 2 2 2 2 2" xfId="7187"/>
    <cellStyle name="Normalno 4 3 2 2 2 2 2 2" xfId="26539"/>
    <cellStyle name="Normalno 4 3 2 2 2 2 2 3" xfId="16863"/>
    <cellStyle name="Normalno 4 3 2 2 2 2 3" xfId="21701"/>
    <cellStyle name="Normalno 4 3 2 2 2 2 4" xfId="12025"/>
    <cellStyle name="Normalno 4 3 2 2 2 3" xfId="3559"/>
    <cellStyle name="Normalno 4 3 2 2 2 3 2" xfId="8397"/>
    <cellStyle name="Normalno 4 3 2 2 2 3 2 2" xfId="27749"/>
    <cellStyle name="Normalno 4 3 2 2 2 3 2 3" xfId="18073"/>
    <cellStyle name="Normalno 4 3 2 2 2 3 3" xfId="22911"/>
    <cellStyle name="Normalno 4 3 2 2 2 3 4" xfId="13235"/>
    <cellStyle name="Normalno 4 3 2 2 2 4" xfId="4768"/>
    <cellStyle name="Normalno 4 3 2 2 2 4 2" xfId="9606"/>
    <cellStyle name="Normalno 4 3 2 2 2 4 2 2" xfId="28958"/>
    <cellStyle name="Normalno 4 3 2 2 2 4 2 3" xfId="19282"/>
    <cellStyle name="Normalno 4 3 2 2 2 4 3" xfId="24120"/>
    <cellStyle name="Normalno 4 3 2 2 2 4 4" xfId="14444"/>
    <cellStyle name="Normalno 4 3 2 2 2 5" xfId="5977"/>
    <cellStyle name="Normalno 4 3 2 2 2 5 2" xfId="25329"/>
    <cellStyle name="Normalno 4 3 2 2 2 5 3" xfId="15653"/>
    <cellStyle name="Normalno 4 3 2 2 2 6" xfId="20491"/>
    <cellStyle name="Normalno 4 3 2 2 2 7" xfId="10815"/>
    <cellStyle name="Normalno 4 3 2 2 3" xfId="1745"/>
    <cellStyle name="Normalno 4 3 2 2 3 2" xfId="6583"/>
    <cellStyle name="Normalno 4 3 2 2 3 2 2" xfId="25935"/>
    <cellStyle name="Normalno 4 3 2 2 3 2 3" xfId="16259"/>
    <cellStyle name="Normalno 4 3 2 2 3 3" xfId="21097"/>
    <cellStyle name="Normalno 4 3 2 2 3 4" xfId="11421"/>
    <cellStyle name="Normalno 4 3 2 2 4" xfId="2955"/>
    <cellStyle name="Normalno 4 3 2 2 4 2" xfId="7793"/>
    <cellStyle name="Normalno 4 3 2 2 4 2 2" xfId="27145"/>
    <cellStyle name="Normalno 4 3 2 2 4 2 3" xfId="17469"/>
    <cellStyle name="Normalno 4 3 2 2 4 3" xfId="22307"/>
    <cellStyle name="Normalno 4 3 2 2 4 4" xfId="12631"/>
    <cellStyle name="Normalno 4 3 2 2 5" xfId="4164"/>
    <cellStyle name="Normalno 4 3 2 2 5 2" xfId="9002"/>
    <cellStyle name="Normalno 4 3 2 2 5 2 2" xfId="28354"/>
    <cellStyle name="Normalno 4 3 2 2 5 2 3" xfId="18678"/>
    <cellStyle name="Normalno 4 3 2 2 5 3" xfId="23516"/>
    <cellStyle name="Normalno 4 3 2 2 5 4" xfId="13840"/>
    <cellStyle name="Normalno 4 3 2 2 6" xfId="5373"/>
    <cellStyle name="Normalno 4 3 2 2 6 2" xfId="24725"/>
    <cellStyle name="Normalno 4 3 2 2 6 3" xfId="15049"/>
    <cellStyle name="Normalno 4 3 2 2 7" xfId="19887"/>
    <cellStyle name="Normalno 4 3 2 2 8" xfId="10211"/>
    <cellStyle name="Normalno 4 3 2 3" xfId="837"/>
    <cellStyle name="Normalno 4 3 2 3 2" xfId="2047"/>
    <cellStyle name="Normalno 4 3 2 3 2 2" xfId="6885"/>
    <cellStyle name="Normalno 4 3 2 3 2 2 2" xfId="26237"/>
    <cellStyle name="Normalno 4 3 2 3 2 2 3" xfId="16561"/>
    <cellStyle name="Normalno 4 3 2 3 2 3" xfId="21399"/>
    <cellStyle name="Normalno 4 3 2 3 2 4" xfId="11723"/>
    <cellStyle name="Normalno 4 3 2 3 3" xfId="3257"/>
    <cellStyle name="Normalno 4 3 2 3 3 2" xfId="8095"/>
    <cellStyle name="Normalno 4 3 2 3 3 2 2" xfId="27447"/>
    <cellStyle name="Normalno 4 3 2 3 3 2 3" xfId="17771"/>
    <cellStyle name="Normalno 4 3 2 3 3 3" xfId="22609"/>
    <cellStyle name="Normalno 4 3 2 3 3 4" xfId="12933"/>
    <cellStyle name="Normalno 4 3 2 3 4" xfId="4466"/>
    <cellStyle name="Normalno 4 3 2 3 4 2" xfId="9304"/>
    <cellStyle name="Normalno 4 3 2 3 4 2 2" xfId="28656"/>
    <cellStyle name="Normalno 4 3 2 3 4 2 3" xfId="18980"/>
    <cellStyle name="Normalno 4 3 2 3 4 3" xfId="23818"/>
    <cellStyle name="Normalno 4 3 2 3 4 4" xfId="14142"/>
    <cellStyle name="Normalno 4 3 2 3 5" xfId="5675"/>
    <cellStyle name="Normalno 4 3 2 3 5 2" xfId="25027"/>
    <cellStyle name="Normalno 4 3 2 3 5 3" xfId="15351"/>
    <cellStyle name="Normalno 4 3 2 3 6" xfId="20189"/>
    <cellStyle name="Normalno 4 3 2 3 7" xfId="10513"/>
    <cellStyle name="Normalno 4 3 2 4" xfId="1443"/>
    <cellStyle name="Normalno 4 3 2 4 2" xfId="6281"/>
    <cellStyle name="Normalno 4 3 2 4 2 2" xfId="25633"/>
    <cellStyle name="Normalno 4 3 2 4 2 3" xfId="15957"/>
    <cellStyle name="Normalno 4 3 2 4 3" xfId="20795"/>
    <cellStyle name="Normalno 4 3 2 4 4" xfId="11119"/>
    <cellStyle name="Normalno 4 3 2 5" xfId="2653"/>
    <cellStyle name="Normalno 4 3 2 5 2" xfId="7491"/>
    <cellStyle name="Normalno 4 3 2 5 2 2" xfId="26843"/>
    <cellStyle name="Normalno 4 3 2 5 2 3" xfId="17167"/>
    <cellStyle name="Normalno 4 3 2 5 3" xfId="22005"/>
    <cellStyle name="Normalno 4 3 2 5 4" xfId="12329"/>
    <cellStyle name="Normalno 4 3 2 6" xfId="3863"/>
    <cellStyle name="Normalno 4 3 2 6 2" xfId="8701"/>
    <cellStyle name="Normalno 4 3 2 6 2 2" xfId="28053"/>
    <cellStyle name="Normalno 4 3 2 6 2 3" xfId="18377"/>
    <cellStyle name="Normalno 4 3 2 6 3" xfId="23215"/>
    <cellStyle name="Normalno 4 3 2 6 4" xfId="13539"/>
    <cellStyle name="Normalno 4 3 2 7" xfId="5071"/>
    <cellStyle name="Normalno 4 3 2 7 2" xfId="24423"/>
    <cellStyle name="Normalno 4 3 2 7 3" xfId="14747"/>
    <cellStyle name="Normalno 4 3 2 8" xfId="19585"/>
    <cellStyle name="Normalno 4 3 2 9" xfId="9909"/>
    <cellStyle name="Normalno 4 3 3" xfId="435"/>
    <cellStyle name="Normalno 4 3 3 2" xfId="1039"/>
    <cellStyle name="Normalno 4 3 3 2 2" xfId="2249"/>
    <cellStyle name="Normalno 4 3 3 2 2 2" xfId="7087"/>
    <cellStyle name="Normalno 4 3 3 2 2 2 2" xfId="26439"/>
    <cellStyle name="Normalno 4 3 3 2 2 2 3" xfId="16763"/>
    <cellStyle name="Normalno 4 3 3 2 2 3" xfId="21601"/>
    <cellStyle name="Normalno 4 3 3 2 2 4" xfId="11925"/>
    <cellStyle name="Normalno 4 3 3 2 3" xfId="3459"/>
    <cellStyle name="Normalno 4 3 3 2 3 2" xfId="8297"/>
    <cellStyle name="Normalno 4 3 3 2 3 2 2" xfId="27649"/>
    <cellStyle name="Normalno 4 3 3 2 3 2 3" xfId="17973"/>
    <cellStyle name="Normalno 4 3 3 2 3 3" xfId="22811"/>
    <cellStyle name="Normalno 4 3 3 2 3 4" xfId="13135"/>
    <cellStyle name="Normalno 4 3 3 2 4" xfId="4668"/>
    <cellStyle name="Normalno 4 3 3 2 4 2" xfId="9506"/>
    <cellStyle name="Normalno 4 3 3 2 4 2 2" xfId="28858"/>
    <cellStyle name="Normalno 4 3 3 2 4 2 3" xfId="19182"/>
    <cellStyle name="Normalno 4 3 3 2 4 3" xfId="24020"/>
    <cellStyle name="Normalno 4 3 3 2 4 4" xfId="14344"/>
    <cellStyle name="Normalno 4 3 3 2 5" xfId="5877"/>
    <cellStyle name="Normalno 4 3 3 2 5 2" xfId="25229"/>
    <cellStyle name="Normalno 4 3 3 2 5 3" xfId="15553"/>
    <cellStyle name="Normalno 4 3 3 2 6" xfId="20391"/>
    <cellStyle name="Normalno 4 3 3 2 7" xfId="10715"/>
    <cellStyle name="Normalno 4 3 3 3" xfId="1645"/>
    <cellStyle name="Normalno 4 3 3 3 2" xfId="6483"/>
    <cellStyle name="Normalno 4 3 3 3 2 2" xfId="25835"/>
    <cellStyle name="Normalno 4 3 3 3 2 3" xfId="16159"/>
    <cellStyle name="Normalno 4 3 3 3 3" xfId="20997"/>
    <cellStyle name="Normalno 4 3 3 3 4" xfId="11321"/>
    <cellStyle name="Normalno 4 3 3 4" xfId="2855"/>
    <cellStyle name="Normalno 4 3 3 4 2" xfId="7693"/>
    <cellStyle name="Normalno 4 3 3 4 2 2" xfId="27045"/>
    <cellStyle name="Normalno 4 3 3 4 2 3" xfId="17369"/>
    <cellStyle name="Normalno 4 3 3 4 3" xfId="22207"/>
    <cellStyle name="Normalno 4 3 3 4 4" xfId="12531"/>
    <cellStyle name="Normalno 4 3 3 5" xfId="4064"/>
    <cellStyle name="Normalno 4 3 3 5 2" xfId="8902"/>
    <cellStyle name="Normalno 4 3 3 5 2 2" xfId="28254"/>
    <cellStyle name="Normalno 4 3 3 5 2 3" xfId="18578"/>
    <cellStyle name="Normalno 4 3 3 5 3" xfId="23416"/>
    <cellStyle name="Normalno 4 3 3 5 4" xfId="13740"/>
    <cellStyle name="Normalno 4 3 3 6" xfId="5273"/>
    <cellStyle name="Normalno 4 3 3 6 2" xfId="24625"/>
    <cellStyle name="Normalno 4 3 3 6 3" xfId="14949"/>
    <cellStyle name="Normalno 4 3 3 7" xfId="19787"/>
    <cellStyle name="Normalno 4 3 3 8" xfId="10111"/>
    <cellStyle name="Normalno 4 3 4" xfId="737"/>
    <cellStyle name="Normalno 4 3 4 2" xfId="1947"/>
    <cellStyle name="Normalno 4 3 4 2 2" xfId="6785"/>
    <cellStyle name="Normalno 4 3 4 2 2 2" xfId="26137"/>
    <cellStyle name="Normalno 4 3 4 2 2 3" xfId="16461"/>
    <cellStyle name="Normalno 4 3 4 2 3" xfId="21299"/>
    <cellStyle name="Normalno 4 3 4 2 4" xfId="11623"/>
    <cellStyle name="Normalno 4 3 4 3" xfId="3157"/>
    <cellStyle name="Normalno 4 3 4 3 2" xfId="7995"/>
    <cellStyle name="Normalno 4 3 4 3 2 2" xfId="27347"/>
    <cellStyle name="Normalno 4 3 4 3 2 3" xfId="17671"/>
    <cellStyle name="Normalno 4 3 4 3 3" xfId="22509"/>
    <cellStyle name="Normalno 4 3 4 3 4" xfId="12833"/>
    <cellStyle name="Normalno 4 3 4 4" xfId="4366"/>
    <cellStyle name="Normalno 4 3 4 4 2" xfId="9204"/>
    <cellStyle name="Normalno 4 3 4 4 2 2" xfId="28556"/>
    <cellStyle name="Normalno 4 3 4 4 2 3" xfId="18880"/>
    <cellStyle name="Normalno 4 3 4 4 3" xfId="23718"/>
    <cellStyle name="Normalno 4 3 4 4 4" xfId="14042"/>
    <cellStyle name="Normalno 4 3 4 5" xfId="5575"/>
    <cellStyle name="Normalno 4 3 4 5 2" xfId="24927"/>
    <cellStyle name="Normalno 4 3 4 5 3" xfId="15251"/>
    <cellStyle name="Normalno 4 3 4 6" xfId="20089"/>
    <cellStyle name="Normalno 4 3 4 7" xfId="10413"/>
    <cellStyle name="Normalno 4 3 5" xfId="1343"/>
    <cellStyle name="Normalno 4 3 5 2" xfId="6181"/>
    <cellStyle name="Normalno 4 3 5 2 2" xfId="25533"/>
    <cellStyle name="Normalno 4 3 5 2 3" xfId="15857"/>
    <cellStyle name="Normalno 4 3 5 3" xfId="20695"/>
    <cellStyle name="Normalno 4 3 5 4" xfId="11019"/>
    <cellStyle name="Normalno 4 3 6" xfId="2553"/>
    <cellStyle name="Normalno 4 3 6 2" xfId="7391"/>
    <cellStyle name="Normalno 4 3 6 2 2" xfId="26743"/>
    <cellStyle name="Normalno 4 3 6 2 3" xfId="17067"/>
    <cellStyle name="Normalno 4 3 6 3" xfId="21905"/>
    <cellStyle name="Normalno 4 3 6 4" xfId="12229"/>
    <cellStyle name="Normalno 4 3 7" xfId="3763"/>
    <cellStyle name="Normalno 4 3 7 2" xfId="8601"/>
    <cellStyle name="Normalno 4 3 7 2 2" xfId="27953"/>
    <cellStyle name="Normalno 4 3 7 2 3" xfId="18277"/>
    <cellStyle name="Normalno 4 3 7 3" xfId="23115"/>
    <cellStyle name="Normalno 4 3 7 4" xfId="13439"/>
    <cellStyle name="Normalno 4 3 8" xfId="4971"/>
    <cellStyle name="Normalno 4 3 8 2" xfId="24323"/>
    <cellStyle name="Normalno 4 3 8 3" xfId="14647"/>
    <cellStyle name="Normalno 4 3 9" xfId="19485"/>
    <cellStyle name="Normalno 4 4" xfId="165"/>
    <cellStyle name="Normalno 4 4 2" xfId="485"/>
    <cellStyle name="Normalno 4 4 2 2" xfId="1089"/>
    <cellStyle name="Normalno 4 4 2 2 2" xfId="2299"/>
    <cellStyle name="Normalno 4 4 2 2 2 2" xfId="7137"/>
    <cellStyle name="Normalno 4 4 2 2 2 2 2" xfId="26489"/>
    <cellStyle name="Normalno 4 4 2 2 2 2 3" xfId="16813"/>
    <cellStyle name="Normalno 4 4 2 2 2 3" xfId="21651"/>
    <cellStyle name="Normalno 4 4 2 2 2 4" xfId="11975"/>
    <cellStyle name="Normalno 4 4 2 2 3" xfId="3509"/>
    <cellStyle name="Normalno 4 4 2 2 3 2" xfId="8347"/>
    <cellStyle name="Normalno 4 4 2 2 3 2 2" xfId="27699"/>
    <cellStyle name="Normalno 4 4 2 2 3 2 3" xfId="18023"/>
    <cellStyle name="Normalno 4 4 2 2 3 3" xfId="22861"/>
    <cellStyle name="Normalno 4 4 2 2 3 4" xfId="13185"/>
    <cellStyle name="Normalno 4 4 2 2 4" xfId="4718"/>
    <cellStyle name="Normalno 4 4 2 2 4 2" xfId="9556"/>
    <cellStyle name="Normalno 4 4 2 2 4 2 2" xfId="28908"/>
    <cellStyle name="Normalno 4 4 2 2 4 2 3" xfId="19232"/>
    <cellStyle name="Normalno 4 4 2 2 4 3" xfId="24070"/>
    <cellStyle name="Normalno 4 4 2 2 4 4" xfId="14394"/>
    <cellStyle name="Normalno 4 4 2 2 5" xfId="5927"/>
    <cellStyle name="Normalno 4 4 2 2 5 2" xfId="25279"/>
    <cellStyle name="Normalno 4 4 2 2 5 3" xfId="15603"/>
    <cellStyle name="Normalno 4 4 2 2 6" xfId="20441"/>
    <cellStyle name="Normalno 4 4 2 2 7" xfId="10765"/>
    <cellStyle name="Normalno 4 4 2 3" xfId="1695"/>
    <cellStyle name="Normalno 4 4 2 3 2" xfId="6533"/>
    <cellStyle name="Normalno 4 4 2 3 2 2" xfId="25885"/>
    <cellStyle name="Normalno 4 4 2 3 2 3" xfId="16209"/>
    <cellStyle name="Normalno 4 4 2 3 3" xfId="21047"/>
    <cellStyle name="Normalno 4 4 2 3 4" xfId="11371"/>
    <cellStyle name="Normalno 4 4 2 4" xfId="2905"/>
    <cellStyle name="Normalno 4 4 2 4 2" xfId="7743"/>
    <cellStyle name="Normalno 4 4 2 4 2 2" xfId="27095"/>
    <cellStyle name="Normalno 4 4 2 4 2 3" xfId="17419"/>
    <cellStyle name="Normalno 4 4 2 4 3" xfId="22257"/>
    <cellStyle name="Normalno 4 4 2 4 4" xfId="12581"/>
    <cellStyle name="Normalno 4 4 2 5" xfId="4114"/>
    <cellStyle name="Normalno 4 4 2 5 2" xfId="8952"/>
    <cellStyle name="Normalno 4 4 2 5 2 2" xfId="28304"/>
    <cellStyle name="Normalno 4 4 2 5 2 3" xfId="18628"/>
    <cellStyle name="Normalno 4 4 2 5 3" xfId="23466"/>
    <cellStyle name="Normalno 4 4 2 5 4" xfId="13790"/>
    <cellStyle name="Normalno 4 4 2 6" xfId="5323"/>
    <cellStyle name="Normalno 4 4 2 6 2" xfId="24675"/>
    <cellStyle name="Normalno 4 4 2 6 3" xfId="14999"/>
    <cellStyle name="Normalno 4 4 2 7" xfId="19837"/>
    <cellStyle name="Normalno 4 4 2 8" xfId="10161"/>
    <cellStyle name="Normalno 4 4 3" xfId="787"/>
    <cellStyle name="Normalno 4 4 3 2" xfId="1997"/>
    <cellStyle name="Normalno 4 4 3 2 2" xfId="6835"/>
    <cellStyle name="Normalno 4 4 3 2 2 2" xfId="26187"/>
    <cellStyle name="Normalno 4 4 3 2 2 3" xfId="16511"/>
    <cellStyle name="Normalno 4 4 3 2 3" xfId="21349"/>
    <cellStyle name="Normalno 4 4 3 2 4" xfId="11673"/>
    <cellStyle name="Normalno 4 4 3 3" xfId="3207"/>
    <cellStyle name="Normalno 4 4 3 3 2" xfId="8045"/>
    <cellStyle name="Normalno 4 4 3 3 2 2" xfId="27397"/>
    <cellStyle name="Normalno 4 4 3 3 2 3" xfId="17721"/>
    <cellStyle name="Normalno 4 4 3 3 3" xfId="22559"/>
    <cellStyle name="Normalno 4 4 3 3 4" xfId="12883"/>
    <cellStyle name="Normalno 4 4 3 4" xfId="4416"/>
    <cellStyle name="Normalno 4 4 3 4 2" xfId="9254"/>
    <cellStyle name="Normalno 4 4 3 4 2 2" xfId="28606"/>
    <cellStyle name="Normalno 4 4 3 4 2 3" xfId="18930"/>
    <cellStyle name="Normalno 4 4 3 4 3" xfId="23768"/>
    <cellStyle name="Normalno 4 4 3 4 4" xfId="14092"/>
    <cellStyle name="Normalno 4 4 3 5" xfId="5625"/>
    <cellStyle name="Normalno 4 4 3 5 2" xfId="24977"/>
    <cellStyle name="Normalno 4 4 3 5 3" xfId="15301"/>
    <cellStyle name="Normalno 4 4 3 6" xfId="20139"/>
    <cellStyle name="Normalno 4 4 3 7" xfId="10463"/>
    <cellStyle name="Normalno 4 4 4" xfId="1393"/>
    <cellStyle name="Normalno 4 4 4 2" xfId="6231"/>
    <cellStyle name="Normalno 4 4 4 2 2" xfId="25583"/>
    <cellStyle name="Normalno 4 4 4 2 3" xfId="15907"/>
    <cellStyle name="Normalno 4 4 4 3" xfId="20745"/>
    <cellStyle name="Normalno 4 4 4 4" xfId="11069"/>
    <cellStyle name="Normalno 4 4 5" xfId="2603"/>
    <cellStyle name="Normalno 4 4 5 2" xfId="7441"/>
    <cellStyle name="Normalno 4 4 5 2 2" xfId="26793"/>
    <cellStyle name="Normalno 4 4 5 2 3" xfId="17117"/>
    <cellStyle name="Normalno 4 4 5 3" xfId="21955"/>
    <cellStyle name="Normalno 4 4 5 4" xfId="12279"/>
    <cellStyle name="Normalno 4 4 6" xfId="3813"/>
    <cellStyle name="Normalno 4 4 6 2" xfId="8651"/>
    <cellStyle name="Normalno 4 4 6 2 2" xfId="28003"/>
    <cellStyle name="Normalno 4 4 6 2 3" xfId="18327"/>
    <cellStyle name="Normalno 4 4 6 3" xfId="23165"/>
    <cellStyle name="Normalno 4 4 6 4" xfId="13489"/>
    <cellStyle name="Normalno 4 4 7" xfId="5021"/>
    <cellStyle name="Normalno 4 4 7 2" xfId="24373"/>
    <cellStyle name="Normalno 4 4 7 3" xfId="14697"/>
    <cellStyle name="Normalno 4 4 8" xfId="19535"/>
    <cellStyle name="Normalno 4 4 9" xfId="9859"/>
    <cellStyle name="Normalno 4 5" xfId="281"/>
    <cellStyle name="Normalno 4 5 2" xfId="585"/>
    <cellStyle name="Normalno 4 5 2 2" xfId="1189"/>
    <cellStyle name="Normalno 4 5 2 2 2" xfId="2399"/>
    <cellStyle name="Normalno 4 5 2 2 2 2" xfId="7237"/>
    <cellStyle name="Normalno 4 5 2 2 2 2 2" xfId="26589"/>
    <cellStyle name="Normalno 4 5 2 2 2 2 3" xfId="16913"/>
    <cellStyle name="Normalno 4 5 2 2 2 3" xfId="21751"/>
    <cellStyle name="Normalno 4 5 2 2 2 4" xfId="12075"/>
    <cellStyle name="Normalno 4 5 2 2 3" xfId="3609"/>
    <cellStyle name="Normalno 4 5 2 2 3 2" xfId="8447"/>
    <cellStyle name="Normalno 4 5 2 2 3 2 2" xfId="27799"/>
    <cellStyle name="Normalno 4 5 2 2 3 2 3" xfId="18123"/>
    <cellStyle name="Normalno 4 5 2 2 3 3" xfId="22961"/>
    <cellStyle name="Normalno 4 5 2 2 3 4" xfId="13285"/>
    <cellStyle name="Normalno 4 5 2 2 4" xfId="4818"/>
    <cellStyle name="Normalno 4 5 2 2 4 2" xfId="9656"/>
    <cellStyle name="Normalno 4 5 2 2 4 2 2" xfId="29008"/>
    <cellStyle name="Normalno 4 5 2 2 4 2 3" xfId="19332"/>
    <cellStyle name="Normalno 4 5 2 2 4 3" xfId="24170"/>
    <cellStyle name="Normalno 4 5 2 2 4 4" xfId="14494"/>
    <cellStyle name="Normalno 4 5 2 2 5" xfId="6027"/>
    <cellStyle name="Normalno 4 5 2 2 5 2" xfId="25379"/>
    <cellStyle name="Normalno 4 5 2 2 5 3" xfId="15703"/>
    <cellStyle name="Normalno 4 5 2 2 6" xfId="20541"/>
    <cellStyle name="Normalno 4 5 2 2 7" xfId="10865"/>
    <cellStyle name="Normalno 4 5 2 3" xfId="1795"/>
    <cellStyle name="Normalno 4 5 2 3 2" xfId="6633"/>
    <cellStyle name="Normalno 4 5 2 3 2 2" xfId="25985"/>
    <cellStyle name="Normalno 4 5 2 3 2 3" xfId="16309"/>
    <cellStyle name="Normalno 4 5 2 3 3" xfId="21147"/>
    <cellStyle name="Normalno 4 5 2 3 4" xfId="11471"/>
    <cellStyle name="Normalno 4 5 2 4" xfId="3005"/>
    <cellStyle name="Normalno 4 5 2 4 2" xfId="7843"/>
    <cellStyle name="Normalno 4 5 2 4 2 2" xfId="27195"/>
    <cellStyle name="Normalno 4 5 2 4 2 3" xfId="17519"/>
    <cellStyle name="Normalno 4 5 2 4 3" xfId="22357"/>
    <cellStyle name="Normalno 4 5 2 4 4" xfId="12681"/>
    <cellStyle name="Normalno 4 5 2 5" xfId="4214"/>
    <cellStyle name="Normalno 4 5 2 5 2" xfId="9052"/>
    <cellStyle name="Normalno 4 5 2 5 2 2" xfId="28404"/>
    <cellStyle name="Normalno 4 5 2 5 2 3" xfId="18728"/>
    <cellStyle name="Normalno 4 5 2 5 3" xfId="23566"/>
    <cellStyle name="Normalno 4 5 2 5 4" xfId="13890"/>
    <cellStyle name="Normalno 4 5 2 6" xfId="5423"/>
    <cellStyle name="Normalno 4 5 2 6 2" xfId="24775"/>
    <cellStyle name="Normalno 4 5 2 6 3" xfId="15099"/>
    <cellStyle name="Normalno 4 5 2 7" xfId="19937"/>
    <cellStyle name="Normalno 4 5 2 8" xfId="10261"/>
    <cellStyle name="Normalno 4 5 3" xfId="887"/>
    <cellStyle name="Normalno 4 5 3 2" xfId="2097"/>
    <cellStyle name="Normalno 4 5 3 2 2" xfId="6935"/>
    <cellStyle name="Normalno 4 5 3 2 2 2" xfId="26287"/>
    <cellStyle name="Normalno 4 5 3 2 2 3" xfId="16611"/>
    <cellStyle name="Normalno 4 5 3 2 3" xfId="21449"/>
    <cellStyle name="Normalno 4 5 3 2 4" xfId="11773"/>
    <cellStyle name="Normalno 4 5 3 3" xfId="3307"/>
    <cellStyle name="Normalno 4 5 3 3 2" xfId="8145"/>
    <cellStyle name="Normalno 4 5 3 3 2 2" xfId="27497"/>
    <cellStyle name="Normalno 4 5 3 3 2 3" xfId="17821"/>
    <cellStyle name="Normalno 4 5 3 3 3" xfId="22659"/>
    <cellStyle name="Normalno 4 5 3 3 4" xfId="12983"/>
    <cellStyle name="Normalno 4 5 3 4" xfId="4516"/>
    <cellStyle name="Normalno 4 5 3 4 2" xfId="9354"/>
    <cellStyle name="Normalno 4 5 3 4 2 2" xfId="28706"/>
    <cellStyle name="Normalno 4 5 3 4 2 3" xfId="19030"/>
    <cellStyle name="Normalno 4 5 3 4 3" xfId="23868"/>
    <cellStyle name="Normalno 4 5 3 4 4" xfId="14192"/>
    <cellStyle name="Normalno 4 5 3 5" xfId="5725"/>
    <cellStyle name="Normalno 4 5 3 5 2" xfId="25077"/>
    <cellStyle name="Normalno 4 5 3 5 3" xfId="15401"/>
    <cellStyle name="Normalno 4 5 3 6" xfId="20239"/>
    <cellStyle name="Normalno 4 5 3 7" xfId="10563"/>
    <cellStyle name="Normalno 4 5 4" xfId="1493"/>
    <cellStyle name="Normalno 4 5 4 2" xfId="6331"/>
    <cellStyle name="Normalno 4 5 4 2 2" xfId="25683"/>
    <cellStyle name="Normalno 4 5 4 2 3" xfId="16007"/>
    <cellStyle name="Normalno 4 5 4 3" xfId="20845"/>
    <cellStyle name="Normalno 4 5 4 4" xfId="11169"/>
    <cellStyle name="Normalno 4 5 5" xfId="2703"/>
    <cellStyle name="Normalno 4 5 5 2" xfId="7541"/>
    <cellStyle name="Normalno 4 5 5 2 2" xfId="26893"/>
    <cellStyle name="Normalno 4 5 5 2 3" xfId="17217"/>
    <cellStyle name="Normalno 4 5 5 3" xfId="22055"/>
    <cellStyle name="Normalno 4 5 5 4" xfId="12379"/>
    <cellStyle name="Normalno 4 5 6" xfId="3913"/>
    <cellStyle name="Normalno 4 5 6 2" xfId="8751"/>
    <cellStyle name="Normalno 4 5 6 2 2" xfId="28103"/>
    <cellStyle name="Normalno 4 5 6 2 3" xfId="18427"/>
    <cellStyle name="Normalno 4 5 6 3" xfId="23265"/>
    <cellStyle name="Normalno 4 5 6 4" xfId="13589"/>
    <cellStyle name="Normalno 4 5 7" xfId="5121"/>
    <cellStyle name="Normalno 4 5 7 2" xfId="24473"/>
    <cellStyle name="Normalno 4 5 7 3" xfId="14797"/>
    <cellStyle name="Normalno 4 5 8" xfId="19635"/>
    <cellStyle name="Normalno 4 5 9" xfId="9959"/>
    <cellStyle name="Normalno 4 6" xfId="334"/>
    <cellStyle name="Normalno 4 6 2" xfId="637"/>
    <cellStyle name="Normalno 4 6 2 2" xfId="1241"/>
    <cellStyle name="Normalno 4 6 2 2 2" xfId="2451"/>
    <cellStyle name="Normalno 4 6 2 2 2 2" xfId="7289"/>
    <cellStyle name="Normalno 4 6 2 2 2 2 2" xfId="26641"/>
    <cellStyle name="Normalno 4 6 2 2 2 2 3" xfId="16965"/>
    <cellStyle name="Normalno 4 6 2 2 2 3" xfId="21803"/>
    <cellStyle name="Normalno 4 6 2 2 2 4" xfId="12127"/>
    <cellStyle name="Normalno 4 6 2 2 3" xfId="3661"/>
    <cellStyle name="Normalno 4 6 2 2 3 2" xfId="8499"/>
    <cellStyle name="Normalno 4 6 2 2 3 2 2" xfId="27851"/>
    <cellStyle name="Normalno 4 6 2 2 3 2 3" xfId="18175"/>
    <cellStyle name="Normalno 4 6 2 2 3 3" xfId="23013"/>
    <cellStyle name="Normalno 4 6 2 2 3 4" xfId="13337"/>
    <cellStyle name="Normalno 4 6 2 2 4" xfId="4870"/>
    <cellStyle name="Normalno 4 6 2 2 4 2" xfId="9708"/>
    <cellStyle name="Normalno 4 6 2 2 4 2 2" xfId="29060"/>
    <cellStyle name="Normalno 4 6 2 2 4 2 3" xfId="19384"/>
    <cellStyle name="Normalno 4 6 2 2 4 3" xfId="24222"/>
    <cellStyle name="Normalno 4 6 2 2 4 4" xfId="14546"/>
    <cellStyle name="Normalno 4 6 2 2 5" xfId="6079"/>
    <cellStyle name="Normalno 4 6 2 2 5 2" xfId="25431"/>
    <cellStyle name="Normalno 4 6 2 2 5 3" xfId="15755"/>
    <cellStyle name="Normalno 4 6 2 2 6" xfId="20593"/>
    <cellStyle name="Normalno 4 6 2 2 7" xfId="10917"/>
    <cellStyle name="Normalno 4 6 2 3" xfId="1847"/>
    <cellStyle name="Normalno 4 6 2 3 2" xfId="6685"/>
    <cellStyle name="Normalno 4 6 2 3 2 2" xfId="26037"/>
    <cellStyle name="Normalno 4 6 2 3 2 3" xfId="16361"/>
    <cellStyle name="Normalno 4 6 2 3 3" xfId="21199"/>
    <cellStyle name="Normalno 4 6 2 3 4" xfId="11523"/>
    <cellStyle name="Normalno 4 6 2 4" xfId="3057"/>
    <cellStyle name="Normalno 4 6 2 4 2" xfId="7895"/>
    <cellStyle name="Normalno 4 6 2 4 2 2" xfId="27247"/>
    <cellStyle name="Normalno 4 6 2 4 2 3" xfId="17571"/>
    <cellStyle name="Normalno 4 6 2 4 3" xfId="22409"/>
    <cellStyle name="Normalno 4 6 2 4 4" xfId="12733"/>
    <cellStyle name="Normalno 4 6 2 5" xfId="4266"/>
    <cellStyle name="Normalno 4 6 2 5 2" xfId="9104"/>
    <cellStyle name="Normalno 4 6 2 5 2 2" xfId="28456"/>
    <cellStyle name="Normalno 4 6 2 5 2 3" xfId="18780"/>
    <cellStyle name="Normalno 4 6 2 5 3" xfId="23618"/>
    <cellStyle name="Normalno 4 6 2 5 4" xfId="13942"/>
    <cellStyle name="Normalno 4 6 2 6" xfId="5475"/>
    <cellStyle name="Normalno 4 6 2 6 2" xfId="24827"/>
    <cellStyle name="Normalno 4 6 2 6 3" xfId="15151"/>
    <cellStyle name="Normalno 4 6 2 7" xfId="19989"/>
    <cellStyle name="Normalno 4 6 2 8" xfId="10313"/>
    <cellStyle name="Normalno 4 6 3" xfId="939"/>
    <cellStyle name="Normalno 4 6 3 2" xfId="2149"/>
    <cellStyle name="Normalno 4 6 3 2 2" xfId="6987"/>
    <cellStyle name="Normalno 4 6 3 2 2 2" xfId="26339"/>
    <cellStyle name="Normalno 4 6 3 2 2 3" xfId="16663"/>
    <cellStyle name="Normalno 4 6 3 2 3" xfId="21501"/>
    <cellStyle name="Normalno 4 6 3 2 4" xfId="11825"/>
    <cellStyle name="Normalno 4 6 3 3" xfId="3359"/>
    <cellStyle name="Normalno 4 6 3 3 2" xfId="8197"/>
    <cellStyle name="Normalno 4 6 3 3 2 2" xfId="27549"/>
    <cellStyle name="Normalno 4 6 3 3 2 3" xfId="17873"/>
    <cellStyle name="Normalno 4 6 3 3 3" xfId="22711"/>
    <cellStyle name="Normalno 4 6 3 3 4" xfId="13035"/>
    <cellStyle name="Normalno 4 6 3 4" xfId="4568"/>
    <cellStyle name="Normalno 4 6 3 4 2" xfId="9406"/>
    <cellStyle name="Normalno 4 6 3 4 2 2" xfId="28758"/>
    <cellStyle name="Normalno 4 6 3 4 2 3" xfId="19082"/>
    <cellStyle name="Normalno 4 6 3 4 3" xfId="23920"/>
    <cellStyle name="Normalno 4 6 3 4 4" xfId="14244"/>
    <cellStyle name="Normalno 4 6 3 5" xfId="5777"/>
    <cellStyle name="Normalno 4 6 3 5 2" xfId="25129"/>
    <cellStyle name="Normalno 4 6 3 5 3" xfId="15453"/>
    <cellStyle name="Normalno 4 6 3 6" xfId="20291"/>
    <cellStyle name="Normalno 4 6 3 7" xfId="10615"/>
    <cellStyle name="Normalno 4 6 4" xfId="1545"/>
    <cellStyle name="Normalno 4 6 4 2" xfId="6383"/>
    <cellStyle name="Normalno 4 6 4 2 2" xfId="25735"/>
    <cellStyle name="Normalno 4 6 4 2 3" xfId="16059"/>
    <cellStyle name="Normalno 4 6 4 3" xfId="20897"/>
    <cellStyle name="Normalno 4 6 4 4" xfId="11221"/>
    <cellStyle name="Normalno 4 6 5" xfId="2755"/>
    <cellStyle name="Normalno 4 6 5 2" xfId="7593"/>
    <cellStyle name="Normalno 4 6 5 2 2" xfId="26945"/>
    <cellStyle name="Normalno 4 6 5 2 3" xfId="17269"/>
    <cellStyle name="Normalno 4 6 5 3" xfId="22107"/>
    <cellStyle name="Normalno 4 6 5 4" xfId="12431"/>
    <cellStyle name="Normalno 4 6 6" xfId="3964"/>
    <cellStyle name="Normalno 4 6 6 2" xfId="8802"/>
    <cellStyle name="Normalno 4 6 6 2 2" xfId="28154"/>
    <cellStyle name="Normalno 4 6 6 2 3" xfId="18478"/>
    <cellStyle name="Normalno 4 6 6 3" xfId="23316"/>
    <cellStyle name="Normalno 4 6 6 4" xfId="13640"/>
    <cellStyle name="Normalno 4 6 7" xfId="5173"/>
    <cellStyle name="Normalno 4 6 7 2" xfId="24525"/>
    <cellStyle name="Normalno 4 6 7 3" xfId="14849"/>
    <cellStyle name="Normalno 4 6 8" xfId="19687"/>
    <cellStyle name="Normalno 4 6 9" xfId="10011"/>
    <cellStyle name="Normalno 4 7" xfId="385"/>
    <cellStyle name="Normalno 4 7 2" xfId="989"/>
    <cellStyle name="Normalno 4 7 2 2" xfId="2199"/>
    <cellStyle name="Normalno 4 7 2 2 2" xfId="7037"/>
    <cellStyle name="Normalno 4 7 2 2 2 2" xfId="26389"/>
    <cellStyle name="Normalno 4 7 2 2 2 3" xfId="16713"/>
    <cellStyle name="Normalno 4 7 2 2 3" xfId="21551"/>
    <cellStyle name="Normalno 4 7 2 2 4" xfId="11875"/>
    <cellStyle name="Normalno 4 7 2 3" xfId="3409"/>
    <cellStyle name="Normalno 4 7 2 3 2" xfId="8247"/>
    <cellStyle name="Normalno 4 7 2 3 2 2" xfId="27599"/>
    <cellStyle name="Normalno 4 7 2 3 2 3" xfId="17923"/>
    <cellStyle name="Normalno 4 7 2 3 3" xfId="22761"/>
    <cellStyle name="Normalno 4 7 2 3 4" xfId="13085"/>
    <cellStyle name="Normalno 4 7 2 4" xfId="4618"/>
    <cellStyle name="Normalno 4 7 2 4 2" xfId="9456"/>
    <cellStyle name="Normalno 4 7 2 4 2 2" xfId="28808"/>
    <cellStyle name="Normalno 4 7 2 4 2 3" xfId="19132"/>
    <cellStyle name="Normalno 4 7 2 4 3" xfId="23970"/>
    <cellStyle name="Normalno 4 7 2 4 4" xfId="14294"/>
    <cellStyle name="Normalno 4 7 2 5" xfId="5827"/>
    <cellStyle name="Normalno 4 7 2 5 2" xfId="25179"/>
    <cellStyle name="Normalno 4 7 2 5 3" xfId="15503"/>
    <cellStyle name="Normalno 4 7 2 6" xfId="20341"/>
    <cellStyle name="Normalno 4 7 2 7" xfId="10665"/>
    <cellStyle name="Normalno 4 7 3" xfId="1595"/>
    <cellStyle name="Normalno 4 7 3 2" xfId="6433"/>
    <cellStyle name="Normalno 4 7 3 2 2" xfId="25785"/>
    <cellStyle name="Normalno 4 7 3 2 3" xfId="16109"/>
    <cellStyle name="Normalno 4 7 3 3" xfId="20947"/>
    <cellStyle name="Normalno 4 7 3 4" xfId="11271"/>
    <cellStyle name="Normalno 4 7 4" xfId="2805"/>
    <cellStyle name="Normalno 4 7 4 2" xfId="7643"/>
    <cellStyle name="Normalno 4 7 4 2 2" xfId="26995"/>
    <cellStyle name="Normalno 4 7 4 2 3" xfId="17319"/>
    <cellStyle name="Normalno 4 7 4 3" xfId="22157"/>
    <cellStyle name="Normalno 4 7 4 4" xfId="12481"/>
    <cellStyle name="Normalno 4 7 5" xfId="4014"/>
    <cellStyle name="Normalno 4 7 5 2" xfId="8852"/>
    <cellStyle name="Normalno 4 7 5 2 2" xfId="28204"/>
    <cellStyle name="Normalno 4 7 5 2 3" xfId="18528"/>
    <cellStyle name="Normalno 4 7 5 3" xfId="23366"/>
    <cellStyle name="Normalno 4 7 5 4" xfId="13690"/>
    <cellStyle name="Normalno 4 7 6" xfId="5223"/>
    <cellStyle name="Normalno 4 7 6 2" xfId="24575"/>
    <cellStyle name="Normalno 4 7 6 3" xfId="14899"/>
    <cellStyle name="Normalno 4 7 7" xfId="19737"/>
    <cellStyle name="Normalno 4 7 8" xfId="10061"/>
    <cellStyle name="Normalno 4 8" xfId="687"/>
    <cellStyle name="Normalno 4 8 2" xfId="1897"/>
    <cellStyle name="Normalno 4 8 2 2" xfId="6735"/>
    <cellStyle name="Normalno 4 8 2 2 2" xfId="26087"/>
    <cellStyle name="Normalno 4 8 2 2 3" xfId="16411"/>
    <cellStyle name="Normalno 4 8 2 3" xfId="21249"/>
    <cellStyle name="Normalno 4 8 2 4" xfId="11573"/>
    <cellStyle name="Normalno 4 8 3" xfId="3107"/>
    <cellStyle name="Normalno 4 8 3 2" xfId="7945"/>
    <cellStyle name="Normalno 4 8 3 2 2" xfId="27297"/>
    <cellStyle name="Normalno 4 8 3 2 3" xfId="17621"/>
    <cellStyle name="Normalno 4 8 3 3" xfId="22459"/>
    <cellStyle name="Normalno 4 8 3 4" xfId="12783"/>
    <cellStyle name="Normalno 4 8 4" xfId="4316"/>
    <cellStyle name="Normalno 4 8 4 2" xfId="9154"/>
    <cellStyle name="Normalno 4 8 4 2 2" xfId="28506"/>
    <cellStyle name="Normalno 4 8 4 2 3" xfId="18830"/>
    <cellStyle name="Normalno 4 8 4 3" xfId="23668"/>
    <cellStyle name="Normalno 4 8 4 4" xfId="13992"/>
    <cellStyle name="Normalno 4 8 5" xfId="5525"/>
    <cellStyle name="Normalno 4 8 5 2" xfId="24877"/>
    <cellStyle name="Normalno 4 8 5 3" xfId="15201"/>
    <cellStyle name="Normalno 4 8 6" xfId="20039"/>
    <cellStyle name="Normalno 4 8 7" xfId="10363"/>
    <cellStyle name="Normalno 4 9" xfId="1293"/>
    <cellStyle name="Normalno 4 9 2" xfId="6131"/>
    <cellStyle name="Normalno 4 9 2 2" xfId="25483"/>
    <cellStyle name="Normalno 4 9 2 3" xfId="15807"/>
    <cellStyle name="Normalno 4 9 3" xfId="20645"/>
    <cellStyle name="Normalno 4 9 4" xfId="10969"/>
    <cellStyle name="Normalno 5" xfId="55"/>
    <cellStyle name="Normalno 6" xfId="109"/>
    <cellStyle name="Normalno 7" xfId="111"/>
    <cellStyle name="Normalno 8" xfId="112"/>
    <cellStyle name="Normalno 9" xfId="113"/>
    <cellStyle name="Obično_List1" xfId="24"/>
    <cellStyle name="Valuta 10" xfId="1248"/>
    <cellStyle name="Valuta 10 2" xfId="6086"/>
    <cellStyle name="Valuta 10 2 2" xfId="25438"/>
    <cellStyle name="Valuta 10 2 3" xfId="15762"/>
    <cellStyle name="Valuta 10 3" xfId="20600"/>
    <cellStyle name="Valuta 10 4" xfId="10924"/>
    <cellStyle name="Valuta 11" xfId="2458"/>
    <cellStyle name="Valuta 11 2" xfId="7296"/>
    <cellStyle name="Valuta 11 2 2" xfId="26648"/>
    <cellStyle name="Valuta 11 2 3" xfId="16972"/>
    <cellStyle name="Valuta 11 3" xfId="21810"/>
    <cellStyle name="Valuta 11 4" xfId="12134"/>
    <cellStyle name="Valuta 12" xfId="3670"/>
    <cellStyle name="Valuta 12 2" xfId="8508"/>
    <cellStyle name="Valuta 12 2 2" xfId="27860"/>
    <cellStyle name="Valuta 12 2 3" xfId="18184"/>
    <cellStyle name="Valuta 12 3" xfId="23022"/>
    <cellStyle name="Valuta 12 4" xfId="13346"/>
    <cellStyle name="Valuta 13" xfId="4876"/>
    <cellStyle name="Valuta 13 2" xfId="24228"/>
    <cellStyle name="Valuta 13 3" xfId="14552"/>
    <cellStyle name="Valuta 14" xfId="19390"/>
    <cellStyle name="Valuta 15" xfId="9714"/>
    <cellStyle name="Valuta 2" xfId="5"/>
    <cellStyle name="Valuta 2 10" xfId="645"/>
    <cellStyle name="Valuta 2 10 2" xfId="1855"/>
    <cellStyle name="Valuta 2 10 2 2" xfId="6693"/>
    <cellStyle name="Valuta 2 10 2 2 2" xfId="26045"/>
    <cellStyle name="Valuta 2 10 2 2 3" xfId="16369"/>
    <cellStyle name="Valuta 2 10 2 3" xfId="21207"/>
    <cellStyle name="Valuta 2 10 2 4" xfId="11531"/>
    <cellStyle name="Valuta 2 10 3" xfId="3065"/>
    <cellStyle name="Valuta 2 10 3 2" xfId="7903"/>
    <cellStyle name="Valuta 2 10 3 2 2" xfId="27255"/>
    <cellStyle name="Valuta 2 10 3 2 3" xfId="17579"/>
    <cellStyle name="Valuta 2 10 3 3" xfId="22417"/>
    <cellStyle name="Valuta 2 10 3 4" xfId="12741"/>
    <cellStyle name="Valuta 2 10 4" xfId="4274"/>
    <cellStyle name="Valuta 2 10 4 2" xfId="9112"/>
    <cellStyle name="Valuta 2 10 4 2 2" xfId="28464"/>
    <cellStyle name="Valuta 2 10 4 2 3" xfId="18788"/>
    <cellStyle name="Valuta 2 10 4 3" xfId="23626"/>
    <cellStyle name="Valuta 2 10 4 4" xfId="13950"/>
    <cellStyle name="Valuta 2 10 5" xfId="5483"/>
    <cellStyle name="Valuta 2 10 5 2" xfId="24835"/>
    <cellStyle name="Valuta 2 10 5 3" xfId="15159"/>
    <cellStyle name="Valuta 2 10 6" xfId="19997"/>
    <cellStyle name="Valuta 2 10 7" xfId="10321"/>
    <cellStyle name="Valuta 2 11" xfId="1251"/>
    <cellStyle name="Valuta 2 11 2" xfId="6089"/>
    <cellStyle name="Valuta 2 11 2 2" xfId="25441"/>
    <cellStyle name="Valuta 2 11 2 3" xfId="15765"/>
    <cellStyle name="Valuta 2 11 3" xfId="20603"/>
    <cellStyle name="Valuta 2 11 4" xfId="10927"/>
    <cellStyle name="Valuta 2 12" xfId="2461"/>
    <cellStyle name="Valuta 2 12 2" xfId="7299"/>
    <cellStyle name="Valuta 2 12 2 2" xfId="26651"/>
    <cellStyle name="Valuta 2 12 2 3" xfId="16975"/>
    <cellStyle name="Valuta 2 12 3" xfId="21813"/>
    <cellStyle name="Valuta 2 12 4" xfId="12137"/>
    <cellStyle name="Valuta 2 13" xfId="3673"/>
    <cellStyle name="Valuta 2 13 2" xfId="8511"/>
    <cellStyle name="Valuta 2 13 2 2" xfId="27863"/>
    <cellStyle name="Valuta 2 13 2 3" xfId="18187"/>
    <cellStyle name="Valuta 2 13 3" xfId="23025"/>
    <cellStyle name="Valuta 2 13 4" xfId="13349"/>
    <cellStyle name="Valuta 2 14" xfId="4879"/>
    <cellStyle name="Valuta 2 14 2" xfId="24231"/>
    <cellStyle name="Valuta 2 14 3" xfId="14555"/>
    <cellStyle name="Valuta 2 15" xfId="19393"/>
    <cellStyle name="Valuta 2 16" xfId="9717"/>
    <cellStyle name="Valuta 2 2" xfId="10"/>
    <cellStyle name="Valuta 2 2 10" xfId="1256"/>
    <cellStyle name="Valuta 2 2 10 2" xfId="6094"/>
    <cellStyle name="Valuta 2 2 10 2 2" xfId="25446"/>
    <cellStyle name="Valuta 2 2 10 2 3" xfId="15770"/>
    <cellStyle name="Valuta 2 2 10 3" xfId="20608"/>
    <cellStyle name="Valuta 2 2 10 4" xfId="10932"/>
    <cellStyle name="Valuta 2 2 11" xfId="2466"/>
    <cellStyle name="Valuta 2 2 11 2" xfId="7304"/>
    <cellStyle name="Valuta 2 2 11 2 2" xfId="26656"/>
    <cellStyle name="Valuta 2 2 11 2 3" xfId="16980"/>
    <cellStyle name="Valuta 2 2 11 3" xfId="21818"/>
    <cellStyle name="Valuta 2 2 11 4" xfId="12142"/>
    <cellStyle name="Valuta 2 2 12" xfId="3678"/>
    <cellStyle name="Valuta 2 2 12 2" xfId="8516"/>
    <cellStyle name="Valuta 2 2 12 2 2" xfId="27868"/>
    <cellStyle name="Valuta 2 2 12 2 3" xfId="18192"/>
    <cellStyle name="Valuta 2 2 12 3" xfId="23030"/>
    <cellStyle name="Valuta 2 2 12 4" xfId="13354"/>
    <cellStyle name="Valuta 2 2 13" xfId="4884"/>
    <cellStyle name="Valuta 2 2 13 2" xfId="24236"/>
    <cellStyle name="Valuta 2 2 13 3" xfId="14560"/>
    <cellStyle name="Valuta 2 2 14" xfId="19398"/>
    <cellStyle name="Valuta 2 2 15" xfId="9722"/>
    <cellStyle name="Valuta 2 2 2" xfId="21"/>
    <cellStyle name="Valuta 2 2 2 10" xfId="2477"/>
    <cellStyle name="Valuta 2 2 2 10 2" xfId="7315"/>
    <cellStyle name="Valuta 2 2 2 10 2 2" xfId="26667"/>
    <cellStyle name="Valuta 2 2 2 10 2 3" xfId="16991"/>
    <cellStyle name="Valuta 2 2 2 10 3" xfId="21829"/>
    <cellStyle name="Valuta 2 2 2 10 4" xfId="12153"/>
    <cellStyle name="Valuta 2 2 2 11" xfId="3689"/>
    <cellStyle name="Valuta 2 2 2 11 2" xfId="8527"/>
    <cellStyle name="Valuta 2 2 2 11 2 2" xfId="27879"/>
    <cellStyle name="Valuta 2 2 2 11 2 3" xfId="18203"/>
    <cellStyle name="Valuta 2 2 2 11 3" xfId="23041"/>
    <cellStyle name="Valuta 2 2 2 11 4" xfId="13365"/>
    <cellStyle name="Valuta 2 2 2 12" xfId="4895"/>
    <cellStyle name="Valuta 2 2 2 12 2" xfId="24247"/>
    <cellStyle name="Valuta 2 2 2 12 3" xfId="14571"/>
    <cellStyle name="Valuta 2 2 2 13" xfId="19409"/>
    <cellStyle name="Valuta 2 2 2 14" xfId="9733"/>
    <cellStyle name="Valuta 2 2 2 2" xfId="45"/>
    <cellStyle name="Valuta 2 2 2 2 10" xfId="3710"/>
    <cellStyle name="Valuta 2 2 2 2 10 2" xfId="8548"/>
    <cellStyle name="Valuta 2 2 2 2 10 2 2" xfId="27900"/>
    <cellStyle name="Valuta 2 2 2 2 10 2 3" xfId="18224"/>
    <cellStyle name="Valuta 2 2 2 2 10 3" xfId="23062"/>
    <cellStyle name="Valuta 2 2 2 2 10 4" xfId="13386"/>
    <cellStyle name="Valuta 2 2 2 2 11" xfId="4916"/>
    <cellStyle name="Valuta 2 2 2 2 11 2" xfId="24268"/>
    <cellStyle name="Valuta 2 2 2 2 11 3" xfId="14592"/>
    <cellStyle name="Valuta 2 2 2 2 12" xfId="19430"/>
    <cellStyle name="Valuta 2 2 2 2 13" xfId="9754"/>
    <cellStyle name="Valuta 2 2 2 2 2" xfId="99"/>
    <cellStyle name="Valuta 2 2 2 2 2 10" xfId="9804"/>
    <cellStyle name="Valuta 2 2 2 2 2 2" xfId="210"/>
    <cellStyle name="Valuta 2 2 2 2 2 2 2" xfId="530"/>
    <cellStyle name="Valuta 2 2 2 2 2 2 2 2" xfId="1134"/>
    <cellStyle name="Valuta 2 2 2 2 2 2 2 2 2" xfId="2344"/>
    <cellStyle name="Valuta 2 2 2 2 2 2 2 2 2 2" xfId="7182"/>
    <cellStyle name="Valuta 2 2 2 2 2 2 2 2 2 2 2" xfId="26534"/>
    <cellStyle name="Valuta 2 2 2 2 2 2 2 2 2 2 3" xfId="16858"/>
    <cellStyle name="Valuta 2 2 2 2 2 2 2 2 2 3" xfId="21696"/>
    <cellStyle name="Valuta 2 2 2 2 2 2 2 2 2 4" xfId="12020"/>
    <cellStyle name="Valuta 2 2 2 2 2 2 2 2 3" xfId="3554"/>
    <cellStyle name="Valuta 2 2 2 2 2 2 2 2 3 2" xfId="8392"/>
    <cellStyle name="Valuta 2 2 2 2 2 2 2 2 3 2 2" xfId="27744"/>
    <cellStyle name="Valuta 2 2 2 2 2 2 2 2 3 2 3" xfId="18068"/>
    <cellStyle name="Valuta 2 2 2 2 2 2 2 2 3 3" xfId="22906"/>
    <cellStyle name="Valuta 2 2 2 2 2 2 2 2 3 4" xfId="13230"/>
    <cellStyle name="Valuta 2 2 2 2 2 2 2 2 4" xfId="4763"/>
    <cellStyle name="Valuta 2 2 2 2 2 2 2 2 4 2" xfId="9601"/>
    <cellStyle name="Valuta 2 2 2 2 2 2 2 2 4 2 2" xfId="28953"/>
    <cellStyle name="Valuta 2 2 2 2 2 2 2 2 4 2 3" xfId="19277"/>
    <cellStyle name="Valuta 2 2 2 2 2 2 2 2 4 3" xfId="24115"/>
    <cellStyle name="Valuta 2 2 2 2 2 2 2 2 4 4" xfId="14439"/>
    <cellStyle name="Valuta 2 2 2 2 2 2 2 2 5" xfId="5972"/>
    <cellStyle name="Valuta 2 2 2 2 2 2 2 2 5 2" xfId="25324"/>
    <cellStyle name="Valuta 2 2 2 2 2 2 2 2 5 3" xfId="15648"/>
    <cellStyle name="Valuta 2 2 2 2 2 2 2 2 6" xfId="20486"/>
    <cellStyle name="Valuta 2 2 2 2 2 2 2 2 7" xfId="10810"/>
    <cellStyle name="Valuta 2 2 2 2 2 2 2 3" xfId="1740"/>
    <cellStyle name="Valuta 2 2 2 2 2 2 2 3 2" xfId="6578"/>
    <cellStyle name="Valuta 2 2 2 2 2 2 2 3 2 2" xfId="25930"/>
    <cellStyle name="Valuta 2 2 2 2 2 2 2 3 2 3" xfId="16254"/>
    <cellStyle name="Valuta 2 2 2 2 2 2 2 3 3" xfId="21092"/>
    <cellStyle name="Valuta 2 2 2 2 2 2 2 3 4" xfId="11416"/>
    <cellStyle name="Valuta 2 2 2 2 2 2 2 4" xfId="2950"/>
    <cellStyle name="Valuta 2 2 2 2 2 2 2 4 2" xfId="7788"/>
    <cellStyle name="Valuta 2 2 2 2 2 2 2 4 2 2" xfId="27140"/>
    <cellStyle name="Valuta 2 2 2 2 2 2 2 4 2 3" xfId="17464"/>
    <cellStyle name="Valuta 2 2 2 2 2 2 2 4 3" xfId="22302"/>
    <cellStyle name="Valuta 2 2 2 2 2 2 2 4 4" xfId="12626"/>
    <cellStyle name="Valuta 2 2 2 2 2 2 2 5" xfId="4159"/>
    <cellStyle name="Valuta 2 2 2 2 2 2 2 5 2" xfId="8997"/>
    <cellStyle name="Valuta 2 2 2 2 2 2 2 5 2 2" xfId="28349"/>
    <cellStyle name="Valuta 2 2 2 2 2 2 2 5 2 3" xfId="18673"/>
    <cellStyle name="Valuta 2 2 2 2 2 2 2 5 3" xfId="23511"/>
    <cellStyle name="Valuta 2 2 2 2 2 2 2 5 4" xfId="13835"/>
    <cellStyle name="Valuta 2 2 2 2 2 2 2 6" xfId="5368"/>
    <cellStyle name="Valuta 2 2 2 2 2 2 2 6 2" xfId="24720"/>
    <cellStyle name="Valuta 2 2 2 2 2 2 2 6 3" xfId="15044"/>
    <cellStyle name="Valuta 2 2 2 2 2 2 2 7" xfId="19882"/>
    <cellStyle name="Valuta 2 2 2 2 2 2 2 8" xfId="10206"/>
    <cellStyle name="Valuta 2 2 2 2 2 2 3" xfId="832"/>
    <cellStyle name="Valuta 2 2 2 2 2 2 3 2" xfId="2042"/>
    <cellStyle name="Valuta 2 2 2 2 2 2 3 2 2" xfId="6880"/>
    <cellStyle name="Valuta 2 2 2 2 2 2 3 2 2 2" xfId="26232"/>
    <cellStyle name="Valuta 2 2 2 2 2 2 3 2 2 3" xfId="16556"/>
    <cellStyle name="Valuta 2 2 2 2 2 2 3 2 3" xfId="21394"/>
    <cellStyle name="Valuta 2 2 2 2 2 2 3 2 4" xfId="11718"/>
    <cellStyle name="Valuta 2 2 2 2 2 2 3 3" xfId="3252"/>
    <cellStyle name="Valuta 2 2 2 2 2 2 3 3 2" xfId="8090"/>
    <cellStyle name="Valuta 2 2 2 2 2 2 3 3 2 2" xfId="27442"/>
    <cellStyle name="Valuta 2 2 2 2 2 2 3 3 2 3" xfId="17766"/>
    <cellStyle name="Valuta 2 2 2 2 2 2 3 3 3" xfId="22604"/>
    <cellStyle name="Valuta 2 2 2 2 2 2 3 3 4" xfId="12928"/>
    <cellStyle name="Valuta 2 2 2 2 2 2 3 4" xfId="4461"/>
    <cellStyle name="Valuta 2 2 2 2 2 2 3 4 2" xfId="9299"/>
    <cellStyle name="Valuta 2 2 2 2 2 2 3 4 2 2" xfId="28651"/>
    <cellStyle name="Valuta 2 2 2 2 2 2 3 4 2 3" xfId="18975"/>
    <cellStyle name="Valuta 2 2 2 2 2 2 3 4 3" xfId="23813"/>
    <cellStyle name="Valuta 2 2 2 2 2 2 3 4 4" xfId="14137"/>
    <cellStyle name="Valuta 2 2 2 2 2 2 3 5" xfId="5670"/>
    <cellStyle name="Valuta 2 2 2 2 2 2 3 5 2" xfId="25022"/>
    <cellStyle name="Valuta 2 2 2 2 2 2 3 5 3" xfId="15346"/>
    <cellStyle name="Valuta 2 2 2 2 2 2 3 6" xfId="20184"/>
    <cellStyle name="Valuta 2 2 2 2 2 2 3 7" xfId="10508"/>
    <cellStyle name="Valuta 2 2 2 2 2 2 4" xfId="1438"/>
    <cellStyle name="Valuta 2 2 2 2 2 2 4 2" xfId="6276"/>
    <cellStyle name="Valuta 2 2 2 2 2 2 4 2 2" xfId="25628"/>
    <cellStyle name="Valuta 2 2 2 2 2 2 4 2 3" xfId="15952"/>
    <cellStyle name="Valuta 2 2 2 2 2 2 4 3" xfId="20790"/>
    <cellStyle name="Valuta 2 2 2 2 2 2 4 4" xfId="11114"/>
    <cellStyle name="Valuta 2 2 2 2 2 2 5" xfId="2648"/>
    <cellStyle name="Valuta 2 2 2 2 2 2 5 2" xfId="7486"/>
    <cellStyle name="Valuta 2 2 2 2 2 2 5 2 2" xfId="26838"/>
    <cellStyle name="Valuta 2 2 2 2 2 2 5 2 3" xfId="17162"/>
    <cellStyle name="Valuta 2 2 2 2 2 2 5 3" xfId="22000"/>
    <cellStyle name="Valuta 2 2 2 2 2 2 5 4" xfId="12324"/>
    <cellStyle name="Valuta 2 2 2 2 2 2 6" xfId="3858"/>
    <cellStyle name="Valuta 2 2 2 2 2 2 6 2" xfId="8696"/>
    <cellStyle name="Valuta 2 2 2 2 2 2 6 2 2" xfId="28048"/>
    <cellStyle name="Valuta 2 2 2 2 2 2 6 2 3" xfId="18372"/>
    <cellStyle name="Valuta 2 2 2 2 2 2 6 3" xfId="23210"/>
    <cellStyle name="Valuta 2 2 2 2 2 2 6 4" xfId="13534"/>
    <cellStyle name="Valuta 2 2 2 2 2 2 7" xfId="5066"/>
    <cellStyle name="Valuta 2 2 2 2 2 2 7 2" xfId="24418"/>
    <cellStyle name="Valuta 2 2 2 2 2 2 7 3" xfId="14742"/>
    <cellStyle name="Valuta 2 2 2 2 2 2 8" xfId="19580"/>
    <cellStyle name="Valuta 2 2 2 2 2 2 9" xfId="9904"/>
    <cellStyle name="Valuta 2 2 2 2 2 3" xfId="430"/>
    <cellStyle name="Valuta 2 2 2 2 2 3 2" xfId="1034"/>
    <cellStyle name="Valuta 2 2 2 2 2 3 2 2" xfId="2244"/>
    <cellStyle name="Valuta 2 2 2 2 2 3 2 2 2" xfId="7082"/>
    <cellStyle name="Valuta 2 2 2 2 2 3 2 2 2 2" xfId="26434"/>
    <cellStyle name="Valuta 2 2 2 2 2 3 2 2 2 3" xfId="16758"/>
    <cellStyle name="Valuta 2 2 2 2 2 3 2 2 3" xfId="21596"/>
    <cellStyle name="Valuta 2 2 2 2 2 3 2 2 4" xfId="11920"/>
    <cellStyle name="Valuta 2 2 2 2 2 3 2 3" xfId="3454"/>
    <cellStyle name="Valuta 2 2 2 2 2 3 2 3 2" xfId="8292"/>
    <cellStyle name="Valuta 2 2 2 2 2 3 2 3 2 2" xfId="27644"/>
    <cellStyle name="Valuta 2 2 2 2 2 3 2 3 2 3" xfId="17968"/>
    <cellStyle name="Valuta 2 2 2 2 2 3 2 3 3" xfId="22806"/>
    <cellStyle name="Valuta 2 2 2 2 2 3 2 3 4" xfId="13130"/>
    <cellStyle name="Valuta 2 2 2 2 2 3 2 4" xfId="4663"/>
    <cellStyle name="Valuta 2 2 2 2 2 3 2 4 2" xfId="9501"/>
    <cellStyle name="Valuta 2 2 2 2 2 3 2 4 2 2" xfId="28853"/>
    <cellStyle name="Valuta 2 2 2 2 2 3 2 4 2 3" xfId="19177"/>
    <cellStyle name="Valuta 2 2 2 2 2 3 2 4 3" xfId="24015"/>
    <cellStyle name="Valuta 2 2 2 2 2 3 2 4 4" xfId="14339"/>
    <cellStyle name="Valuta 2 2 2 2 2 3 2 5" xfId="5872"/>
    <cellStyle name="Valuta 2 2 2 2 2 3 2 5 2" xfId="25224"/>
    <cellStyle name="Valuta 2 2 2 2 2 3 2 5 3" xfId="15548"/>
    <cellStyle name="Valuta 2 2 2 2 2 3 2 6" xfId="20386"/>
    <cellStyle name="Valuta 2 2 2 2 2 3 2 7" xfId="10710"/>
    <cellStyle name="Valuta 2 2 2 2 2 3 3" xfId="1640"/>
    <cellStyle name="Valuta 2 2 2 2 2 3 3 2" xfId="6478"/>
    <cellStyle name="Valuta 2 2 2 2 2 3 3 2 2" xfId="25830"/>
    <cellStyle name="Valuta 2 2 2 2 2 3 3 2 3" xfId="16154"/>
    <cellStyle name="Valuta 2 2 2 2 2 3 3 3" xfId="20992"/>
    <cellStyle name="Valuta 2 2 2 2 2 3 3 4" xfId="11316"/>
    <cellStyle name="Valuta 2 2 2 2 2 3 4" xfId="2850"/>
    <cellStyle name="Valuta 2 2 2 2 2 3 4 2" xfId="7688"/>
    <cellStyle name="Valuta 2 2 2 2 2 3 4 2 2" xfId="27040"/>
    <cellStyle name="Valuta 2 2 2 2 2 3 4 2 3" xfId="17364"/>
    <cellStyle name="Valuta 2 2 2 2 2 3 4 3" xfId="22202"/>
    <cellStyle name="Valuta 2 2 2 2 2 3 4 4" xfId="12526"/>
    <cellStyle name="Valuta 2 2 2 2 2 3 5" xfId="4059"/>
    <cellStyle name="Valuta 2 2 2 2 2 3 5 2" xfId="8897"/>
    <cellStyle name="Valuta 2 2 2 2 2 3 5 2 2" xfId="28249"/>
    <cellStyle name="Valuta 2 2 2 2 2 3 5 2 3" xfId="18573"/>
    <cellStyle name="Valuta 2 2 2 2 2 3 5 3" xfId="23411"/>
    <cellStyle name="Valuta 2 2 2 2 2 3 5 4" xfId="13735"/>
    <cellStyle name="Valuta 2 2 2 2 2 3 6" xfId="5268"/>
    <cellStyle name="Valuta 2 2 2 2 2 3 6 2" xfId="24620"/>
    <cellStyle name="Valuta 2 2 2 2 2 3 6 3" xfId="14944"/>
    <cellStyle name="Valuta 2 2 2 2 2 3 7" xfId="19782"/>
    <cellStyle name="Valuta 2 2 2 2 2 3 8" xfId="10106"/>
    <cellStyle name="Valuta 2 2 2 2 2 4" xfId="732"/>
    <cellStyle name="Valuta 2 2 2 2 2 4 2" xfId="1942"/>
    <cellStyle name="Valuta 2 2 2 2 2 4 2 2" xfId="6780"/>
    <cellStyle name="Valuta 2 2 2 2 2 4 2 2 2" xfId="26132"/>
    <cellStyle name="Valuta 2 2 2 2 2 4 2 2 3" xfId="16456"/>
    <cellStyle name="Valuta 2 2 2 2 2 4 2 3" xfId="21294"/>
    <cellStyle name="Valuta 2 2 2 2 2 4 2 4" xfId="11618"/>
    <cellStyle name="Valuta 2 2 2 2 2 4 3" xfId="3152"/>
    <cellStyle name="Valuta 2 2 2 2 2 4 3 2" xfId="7990"/>
    <cellStyle name="Valuta 2 2 2 2 2 4 3 2 2" xfId="27342"/>
    <cellStyle name="Valuta 2 2 2 2 2 4 3 2 3" xfId="17666"/>
    <cellStyle name="Valuta 2 2 2 2 2 4 3 3" xfId="22504"/>
    <cellStyle name="Valuta 2 2 2 2 2 4 3 4" xfId="12828"/>
    <cellStyle name="Valuta 2 2 2 2 2 4 4" xfId="4361"/>
    <cellStyle name="Valuta 2 2 2 2 2 4 4 2" xfId="9199"/>
    <cellStyle name="Valuta 2 2 2 2 2 4 4 2 2" xfId="28551"/>
    <cellStyle name="Valuta 2 2 2 2 2 4 4 2 3" xfId="18875"/>
    <cellStyle name="Valuta 2 2 2 2 2 4 4 3" xfId="23713"/>
    <cellStyle name="Valuta 2 2 2 2 2 4 4 4" xfId="14037"/>
    <cellStyle name="Valuta 2 2 2 2 2 4 5" xfId="5570"/>
    <cellStyle name="Valuta 2 2 2 2 2 4 5 2" xfId="24922"/>
    <cellStyle name="Valuta 2 2 2 2 2 4 5 3" xfId="15246"/>
    <cellStyle name="Valuta 2 2 2 2 2 4 6" xfId="20084"/>
    <cellStyle name="Valuta 2 2 2 2 2 4 7" xfId="10408"/>
    <cellStyle name="Valuta 2 2 2 2 2 5" xfId="1338"/>
    <cellStyle name="Valuta 2 2 2 2 2 5 2" xfId="6176"/>
    <cellStyle name="Valuta 2 2 2 2 2 5 2 2" xfId="25528"/>
    <cellStyle name="Valuta 2 2 2 2 2 5 2 3" xfId="15852"/>
    <cellStyle name="Valuta 2 2 2 2 2 5 3" xfId="20690"/>
    <cellStyle name="Valuta 2 2 2 2 2 5 4" xfId="11014"/>
    <cellStyle name="Valuta 2 2 2 2 2 6" xfId="2548"/>
    <cellStyle name="Valuta 2 2 2 2 2 6 2" xfId="7386"/>
    <cellStyle name="Valuta 2 2 2 2 2 6 2 2" xfId="26738"/>
    <cellStyle name="Valuta 2 2 2 2 2 6 2 3" xfId="17062"/>
    <cellStyle name="Valuta 2 2 2 2 2 6 3" xfId="21900"/>
    <cellStyle name="Valuta 2 2 2 2 2 6 4" xfId="12224"/>
    <cellStyle name="Valuta 2 2 2 2 2 7" xfId="3758"/>
    <cellStyle name="Valuta 2 2 2 2 2 7 2" xfId="8596"/>
    <cellStyle name="Valuta 2 2 2 2 2 7 2 2" xfId="27948"/>
    <cellStyle name="Valuta 2 2 2 2 2 7 2 3" xfId="18272"/>
    <cellStyle name="Valuta 2 2 2 2 2 7 3" xfId="23110"/>
    <cellStyle name="Valuta 2 2 2 2 2 7 4" xfId="13434"/>
    <cellStyle name="Valuta 2 2 2 2 2 8" xfId="4966"/>
    <cellStyle name="Valuta 2 2 2 2 2 8 2" xfId="24318"/>
    <cellStyle name="Valuta 2 2 2 2 2 8 3" xfId="14642"/>
    <cellStyle name="Valuta 2 2 2 2 2 9" xfId="19480"/>
    <cellStyle name="Valuta 2 2 2 2 3" xfId="160"/>
    <cellStyle name="Valuta 2 2 2 2 3 2" xfId="480"/>
    <cellStyle name="Valuta 2 2 2 2 3 2 2" xfId="1084"/>
    <cellStyle name="Valuta 2 2 2 2 3 2 2 2" xfId="2294"/>
    <cellStyle name="Valuta 2 2 2 2 3 2 2 2 2" xfId="7132"/>
    <cellStyle name="Valuta 2 2 2 2 3 2 2 2 2 2" xfId="26484"/>
    <cellStyle name="Valuta 2 2 2 2 3 2 2 2 2 3" xfId="16808"/>
    <cellStyle name="Valuta 2 2 2 2 3 2 2 2 3" xfId="21646"/>
    <cellStyle name="Valuta 2 2 2 2 3 2 2 2 4" xfId="11970"/>
    <cellStyle name="Valuta 2 2 2 2 3 2 2 3" xfId="3504"/>
    <cellStyle name="Valuta 2 2 2 2 3 2 2 3 2" xfId="8342"/>
    <cellStyle name="Valuta 2 2 2 2 3 2 2 3 2 2" xfId="27694"/>
    <cellStyle name="Valuta 2 2 2 2 3 2 2 3 2 3" xfId="18018"/>
    <cellStyle name="Valuta 2 2 2 2 3 2 2 3 3" xfId="22856"/>
    <cellStyle name="Valuta 2 2 2 2 3 2 2 3 4" xfId="13180"/>
    <cellStyle name="Valuta 2 2 2 2 3 2 2 4" xfId="4713"/>
    <cellStyle name="Valuta 2 2 2 2 3 2 2 4 2" xfId="9551"/>
    <cellStyle name="Valuta 2 2 2 2 3 2 2 4 2 2" xfId="28903"/>
    <cellStyle name="Valuta 2 2 2 2 3 2 2 4 2 3" xfId="19227"/>
    <cellStyle name="Valuta 2 2 2 2 3 2 2 4 3" xfId="24065"/>
    <cellStyle name="Valuta 2 2 2 2 3 2 2 4 4" xfId="14389"/>
    <cellStyle name="Valuta 2 2 2 2 3 2 2 5" xfId="5922"/>
    <cellStyle name="Valuta 2 2 2 2 3 2 2 5 2" xfId="25274"/>
    <cellStyle name="Valuta 2 2 2 2 3 2 2 5 3" xfId="15598"/>
    <cellStyle name="Valuta 2 2 2 2 3 2 2 6" xfId="20436"/>
    <cellStyle name="Valuta 2 2 2 2 3 2 2 7" xfId="10760"/>
    <cellStyle name="Valuta 2 2 2 2 3 2 3" xfId="1690"/>
    <cellStyle name="Valuta 2 2 2 2 3 2 3 2" xfId="6528"/>
    <cellStyle name="Valuta 2 2 2 2 3 2 3 2 2" xfId="25880"/>
    <cellStyle name="Valuta 2 2 2 2 3 2 3 2 3" xfId="16204"/>
    <cellStyle name="Valuta 2 2 2 2 3 2 3 3" xfId="21042"/>
    <cellStyle name="Valuta 2 2 2 2 3 2 3 4" xfId="11366"/>
    <cellStyle name="Valuta 2 2 2 2 3 2 4" xfId="2900"/>
    <cellStyle name="Valuta 2 2 2 2 3 2 4 2" xfId="7738"/>
    <cellStyle name="Valuta 2 2 2 2 3 2 4 2 2" xfId="27090"/>
    <cellStyle name="Valuta 2 2 2 2 3 2 4 2 3" xfId="17414"/>
    <cellStyle name="Valuta 2 2 2 2 3 2 4 3" xfId="22252"/>
    <cellStyle name="Valuta 2 2 2 2 3 2 4 4" xfId="12576"/>
    <cellStyle name="Valuta 2 2 2 2 3 2 5" xfId="4109"/>
    <cellStyle name="Valuta 2 2 2 2 3 2 5 2" xfId="8947"/>
    <cellStyle name="Valuta 2 2 2 2 3 2 5 2 2" xfId="28299"/>
    <cellStyle name="Valuta 2 2 2 2 3 2 5 2 3" xfId="18623"/>
    <cellStyle name="Valuta 2 2 2 2 3 2 5 3" xfId="23461"/>
    <cellStyle name="Valuta 2 2 2 2 3 2 5 4" xfId="13785"/>
    <cellStyle name="Valuta 2 2 2 2 3 2 6" xfId="5318"/>
    <cellStyle name="Valuta 2 2 2 2 3 2 6 2" xfId="24670"/>
    <cellStyle name="Valuta 2 2 2 2 3 2 6 3" xfId="14994"/>
    <cellStyle name="Valuta 2 2 2 2 3 2 7" xfId="19832"/>
    <cellStyle name="Valuta 2 2 2 2 3 2 8" xfId="10156"/>
    <cellStyle name="Valuta 2 2 2 2 3 3" xfId="782"/>
    <cellStyle name="Valuta 2 2 2 2 3 3 2" xfId="1992"/>
    <cellStyle name="Valuta 2 2 2 2 3 3 2 2" xfId="6830"/>
    <cellStyle name="Valuta 2 2 2 2 3 3 2 2 2" xfId="26182"/>
    <cellStyle name="Valuta 2 2 2 2 3 3 2 2 3" xfId="16506"/>
    <cellStyle name="Valuta 2 2 2 2 3 3 2 3" xfId="21344"/>
    <cellStyle name="Valuta 2 2 2 2 3 3 2 4" xfId="11668"/>
    <cellStyle name="Valuta 2 2 2 2 3 3 3" xfId="3202"/>
    <cellStyle name="Valuta 2 2 2 2 3 3 3 2" xfId="8040"/>
    <cellStyle name="Valuta 2 2 2 2 3 3 3 2 2" xfId="27392"/>
    <cellStyle name="Valuta 2 2 2 2 3 3 3 2 3" xfId="17716"/>
    <cellStyle name="Valuta 2 2 2 2 3 3 3 3" xfId="22554"/>
    <cellStyle name="Valuta 2 2 2 2 3 3 3 4" xfId="12878"/>
    <cellStyle name="Valuta 2 2 2 2 3 3 4" xfId="4411"/>
    <cellStyle name="Valuta 2 2 2 2 3 3 4 2" xfId="9249"/>
    <cellStyle name="Valuta 2 2 2 2 3 3 4 2 2" xfId="28601"/>
    <cellStyle name="Valuta 2 2 2 2 3 3 4 2 3" xfId="18925"/>
    <cellStyle name="Valuta 2 2 2 2 3 3 4 3" xfId="23763"/>
    <cellStyle name="Valuta 2 2 2 2 3 3 4 4" xfId="14087"/>
    <cellStyle name="Valuta 2 2 2 2 3 3 5" xfId="5620"/>
    <cellStyle name="Valuta 2 2 2 2 3 3 5 2" xfId="24972"/>
    <cellStyle name="Valuta 2 2 2 2 3 3 5 3" xfId="15296"/>
    <cellStyle name="Valuta 2 2 2 2 3 3 6" xfId="20134"/>
    <cellStyle name="Valuta 2 2 2 2 3 3 7" xfId="10458"/>
    <cellStyle name="Valuta 2 2 2 2 3 4" xfId="1388"/>
    <cellStyle name="Valuta 2 2 2 2 3 4 2" xfId="6226"/>
    <cellStyle name="Valuta 2 2 2 2 3 4 2 2" xfId="25578"/>
    <cellStyle name="Valuta 2 2 2 2 3 4 2 3" xfId="15902"/>
    <cellStyle name="Valuta 2 2 2 2 3 4 3" xfId="20740"/>
    <cellStyle name="Valuta 2 2 2 2 3 4 4" xfId="11064"/>
    <cellStyle name="Valuta 2 2 2 2 3 5" xfId="2598"/>
    <cellStyle name="Valuta 2 2 2 2 3 5 2" xfId="7436"/>
    <cellStyle name="Valuta 2 2 2 2 3 5 2 2" xfId="26788"/>
    <cellStyle name="Valuta 2 2 2 2 3 5 2 3" xfId="17112"/>
    <cellStyle name="Valuta 2 2 2 2 3 5 3" xfId="21950"/>
    <cellStyle name="Valuta 2 2 2 2 3 5 4" xfId="12274"/>
    <cellStyle name="Valuta 2 2 2 2 3 6" xfId="3808"/>
    <cellStyle name="Valuta 2 2 2 2 3 6 2" xfId="8646"/>
    <cellStyle name="Valuta 2 2 2 2 3 6 2 2" xfId="27998"/>
    <cellStyle name="Valuta 2 2 2 2 3 6 2 3" xfId="18322"/>
    <cellStyle name="Valuta 2 2 2 2 3 6 3" xfId="23160"/>
    <cellStyle name="Valuta 2 2 2 2 3 6 4" xfId="13484"/>
    <cellStyle name="Valuta 2 2 2 2 3 7" xfId="5016"/>
    <cellStyle name="Valuta 2 2 2 2 3 7 2" xfId="24368"/>
    <cellStyle name="Valuta 2 2 2 2 3 7 3" xfId="14692"/>
    <cellStyle name="Valuta 2 2 2 2 3 8" xfId="19530"/>
    <cellStyle name="Valuta 2 2 2 2 3 9" xfId="9854"/>
    <cellStyle name="Valuta 2 2 2 2 4" xfId="276"/>
    <cellStyle name="Valuta 2 2 2 2 4 2" xfId="580"/>
    <cellStyle name="Valuta 2 2 2 2 4 2 2" xfId="1184"/>
    <cellStyle name="Valuta 2 2 2 2 4 2 2 2" xfId="2394"/>
    <cellStyle name="Valuta 2 2 2 2 4 2 2 2 2" xfId="7232"/>
    <cellStyle name="Valuta 2 2 2 2 4 2 2 2 2 2" xfId="26584"/>
    <cellStyle name="Valuta 2 2 2 2 4 2 2 2 2 3" xfId="16908"/>
    <cellStyle name="Valuta 2 2 2 2 4 2 2 2 3" xfId="21746"/>
    <cellStyle name="Valuta 2 2 2 2 4 2 2 2 4" xfId="12070"/>
    <cellStyle name="Valuta 2 2 2 2 4 2 2 3" xfId="3604"/>
    <cellStyle name="Valuta 2 2 2 2 4 2 2 3 2" xfId="8442"/>
    <cellStyle name="Valuta 2 2 2 2 4 2 2 3 2 2" xfId="27794"/>
    <cellStyle name="Valuta 2 2 2 2 4 2 2 3 2 3" xfId="18118"/>
    <cellStyle name="Valuta 2 2 2 2 4 2 2 3 3" xfId="22956"/>
    <cellStyle name="Valuta 2 2 2 2 4 2 2 3 4" xfId="13280"/>
    <cellStyle name="Valuta 2 2 2 2 4 2 2 4" xfId="4813"/>
    <cellStyle name="Valuta 2 2 2 2 4 2 2 4 2" xfId="9651"/>
    <cellStyle name="Valuta 2 2 2 2 4 2 2 4 2 2" xfId="29003"/>
    <cellStyle name="Valuta 2 2 2 2 4 2 2 4 2 3" xfId="19327"/>
    <cellStyle name="Valuta 2 2 2 2 4 2 2 4 3" xfId="24165"/>
    <cellStyle name="Valuta 2 2 2 2 4 2 2 4 4" xfId="14489"/>
    <cellStyle name="Valuta 2 2 2 2 4 2 2 5" xfId="6022"/>
    <cellStyle name="Valuta 2 2 2 2 4 2 2 5 2" xfId="25374"/>
    <cellStyle name="Valuta 2 2 2 2 4 2 2 5 3" xfId="15698"/>
    <cellStyle name="Valuta 2 2 2 2 4 2 2 6" xfId="20536"/>
    <cellStyle name="Valuta 2 2 2 2 4 2 2 7" xfId="10860"/>
    <cellStyle name="Valuta 2 2 2 2 4 2 3" xfId="1790"/>
    <cellStyle name="Valuta 2 2 2 2 4 2 3 2" xfId="6628"/>
    <cellStyle name="Valuta 2 2 2 2 4 2 3 2 2" xfId="25980"/>
    <cellStyle name="Valuta 2 2 2 2 4 2 3 2 3" xfId="16304"/>
    <cellStyle name="Valuta 2 2 2 2 4 2 3 3" xfId="21142"/>
    <cellStyle name="Valuta 2 2 2 2 4 2 3 4" xfId="11466"/>
    <cellStyle name="Valuta 2 2 2 2 4 2 4" xfId="3000"/>
    <cellStyle name="Valuta 2 2 2 2 4 2 4 2" xfId="7838"/>
    <cellStyle name="Valuta 2 2 2 2 4 2 4 2 2" xfId="27190"/>
    <cellStyle name="Valuta 2 2 2 2 4 2 4 2 3" xfId="17514"/>
    <cellStyle name="Valuta 2 2 2 2 4 2 4 3" xfId="22352"/>
    <cellStyle name="Valuta 2 2 2 2 4 2 4 4" xfId="12676"/>
    <cellStyle name="Valuta 2 2 2 2 4 2 5" xfId="4209"/>
    <cellStyle name="Valuta 2 2 2 2 4 2 5 2" xfId="9047"/>
    <cellStyle name="Valuta 2 2 2 2 4 2 5 2 2" xfId="28399"/>
    <cellStyle name="Valuta 2 2 2 2 4 2 5 2 3" xfId="18723"/>
    <cellStyle name="Valuta 2 2 2 2 4 2 5 3" xfId="23561"/>
    <cellStyle name="Valuta 2 2 2 2 4 2 5 4" xfId="13885"/>
    <cellStyle name="Valuta 2 2 2 2 4 2 6" xfId="5418"/>
    <cellStyle name="Valuta 2 2 2 2 4 2 6 2" xfId="24770"/>
    <cellStyle name="Valuta 2 2 2 2 4 2 6 3" xfId="15094"/>
    <cellStyle name="Valuta 2 2 2 2 4 2 7" xfId="19932"/>
    <cellStyle name="Valuta 2 2 2 2 4 2 8" xfId="10256"/>
    <cellStyle name="Valuta 2 2 2 2 4 3" xfId="882"/>
    <cellStyle name="Valuta 2 2 2 2 4 3 2" xfId="2092"/>
    <cellStyle name="Valuta 2 2 2 2 4 3 2 2" xfId="6930"/>
    <cellStyle name="Valuta 2 2 2 2 4 3 2 2 2" xfId="26282"/>
    <cellStyle name="Valuta 2 2 2 2 4 3 2 2 3" xfId="16606"/>
    <cellStyle name="Valuta 2 2 2 2 4 3 2 3" xfId="21444"/>
    <cellStyle name="Valuta 2 2 2 2 4 3 2 4" xfId="11768"/>
    <cellStyle name="Valuta 2 2 2 2 4 3 3" xfId="3302"/>
    <cellStyle name="Valuta 2 2 2 2 4 3 3 2" xfId="8140"/>
    <cellStyle name="Valuta 2 2 2 2 4 3 3 2 2" xfId="27492"/>
    <cellStyle name="Valuta 2 2 2 2 4 3 3 2 3" xfId="17816"/>
    <cellStyle name="Valuta 2 2 2 2 4 3 3 3" xfId="22654"/>
    <cellStyle name="Valuta 2 2 2 2 4 3 3 4" xfId="12978"/>
    <cellStyle name="Valuta 2 2 2 2 4 3 4" xfId="4511"/>
    <cellStyle name="Valuta 2 2 2 2 4 3 4 2" xfId="9349"/>
    <cellStyle name="Valuta 2 2 2 2 4 3 4 2 2" xfId="28701"/>
    <cellStyle name="Valuta 2 2 2 2 4 3 4 2 3" xfId="19025"/>
    <cellStyle name="Valuta 2 2 2 2 4 3 4 3" xfId="23863"/>
    <cellStyle name="Valuta 2 2 2 2 4 3 4 4" xfId="14187"/>
    <cellStyle name="Valuta 2 2 2 2 4 3 5" xfId="5720"/>
    <cellStyle name="Valuta 2 2 2 2 4 3 5 2" xfId="25072"/>
    <cellStyle name="Valuta 2 2 2 2 4 3 5 3" xfId="15396"/>
    <cellStyle name="Valuta 2 2 2 2 4 3 6" xfId="20234"/>
    <cellStyle name="Valuta 2 2 2 2 4 3 7" xfId="10558"/>
    <cellStyle name="Valuta 2 2 2 2 4 4" xfId="1488"/>
    <cellStyle name="Valuta 2 2 2 2 4 4 2" xfId="6326"/>
    <cellStyle name="Valuta 2 2 2 2 4 4 2 2" xfId="25678"/>
    <cellStyle name="Valuta 2 2 2 2 4 4 2 3" xfId="16002"/>
    <cellStyle name="Valuta 2 2 2 2 4 4 3" xfId="20840"/>
    <cellStyle name="Valuta 2 2 2 2 4 4 4" xfId="11164"/>
    <cellStyle name="Valuta 2 2 2 2 4 5" xfId="2698"/>
    <cellStyle name="Valuta 2 2 2 2 4 5 2" xfId="7536"/>
    <cellStyle name="Valuta 2 2 2 2 4 5 2 2" xfId="26888"/>
    <cellStyle name="Valuta 2 2 2 2 4 5 2 3" xfId="17212"/>
    <cellStyle name="Valuta 2 2 2 2 4 5 3" xfId="22050"/>
    <cellStyle name="Valuta 2 2 2 2 4 5 4" xfId="12374"/>
    <cellStyle name="Valuta 2 2 2 2 4 6" xfId="3908"/>
    <cellStyle name="Valuta 2 2 2 2 4 6 2" xfId="8746"/>
    <cellStyle name="Valuta 2 2 2 2 4 6 2 2" xfId="28098"/>
    <cellStyle name="Valuta 2 2 2 2 4 6 2 3" xfId="18422"/>
    <cellStyle name="Valuta 2 2 2 2 4 6 3" xfId="23260"/>
    <cellStyle name="Valuta 2 2 2 2 4 6 4" xfId="13584"/>
    <cellStyle name="Valuta 2 2 2 2 4 7" xfId="5116"/>
    <cellStyle name="Valuta 2 2 2 2 4 7 2" xfId="24468"/>
    <cellStyle name="Valuta 2 2 2 2 4 7 3" xfId="14792"/>
    <cellStyle name="Valuta 2 2 2 2 4 8" xfId="19630"/>
    <cellStyle name="Valuta 2 2 2 2 4 9" xfId="9954"/>
    <cellStyle name="Valuta 2 2 2 2 5" xfId="329"/>
    <cellStyle name="Valuta 2 2 2 2 5 2" xfId="632"/>
    <cellStyle name="Valuta 2 2 2 2 5 2 2" xfId="1236"/>
    <cellStyle name="Valuta 2 2 2 2 5 2 2 2" xfId="2446"/>
    <cellStyle name="Valuta 2 2 2 2 5 2 2 2 2" xfId="7284"/>
    <cellStyle name="Valuta 2 2 2 2 5 2 2 2 2 2" xfId="26636"/>
    <cellStyle name="Valuta 2 2 2 2 5 2 2 2 2 3" xfId="16960"/>
    <cellStyle name="Valuta 2 2 2 2 5 2 2 2 3" xfId="21798"/>
    <cellStyle name="Valuta 2 2 2 2 5 2 2 2 4" xfId="12122"/>
    <cellStyle name="Valuta 2 2 2 2 5 2 2 3" xfId="3656"/>
    <cellStyle name="Valuta 2 2 2 2 5 2 2 3 2" xfId="8494"/>
    <cellStyle name="Valuta 2 2 2 2 5 2 2 3 2 2" xfId="27846"/>
    <cellStyle name="Valuta 2 2 2 2 5 2 2 3 2 3" xfId="18170"/>
    <cellStyle name="Valuta 2 2 2 2 5 2 2 3 3" xfId="23008"/>
    <cellStyle name="Valuta 2 2 2 2 5 2 2 3 4" xfId="13332"/>
    <cellStyle name="Valuta 2 2 2 2 5 2 2 4" xfId="4865"/>
    <cellStyle name="Valuta 2 2 2 2 5 2 2 4 2" xfId="9703"/>
    <cellStyle name="Valuta 2 2 2 2 5 2 2 4 2 2" xfId="29055"/>
    <cellStyle name="Valuta 2 2 2 2 5 2 2 4 2 3" xfId="19379"/>
    <cellStyle name="Valuta 2 2 2 2 5 2 2 4 3" xfId="24217"/>
    <cellStyle name="Valuta 2 2 2 2 5 2 2 4 4" xfId="14541"/>
    <cellStyle name="Valuta 2 2 2 2 5 2 2 5" xfId="6074"/>
    <cellStyle name="Valuta 2 2 2 2 5 2 2 5 2" xfId="25426"/>
    <cellStyle name="Valuta 2 2 2 2 5 2 2 5 3" xfId="15750"/>
    <cellStyle name="Valuta 2 2 2 2 5 2 2 6" xfId="20588"/>
    <cellStyle name="Valuta 2 2 2 2 5 2 2 7" xfId="10912"/>
    <cellStyle name="Valuta 2 2 2 2 5 2 3" xfId="1842"/>
    <cellStyle name="Valuta 2 2 2 2 5 2 3 2" xfId="6680"/>
    <cellStyle name="Valuta 2 2 2 2 5 2 3 2 2" xfId="26032"/>
    <cellStyle name="Valuta 2 2 2 2 5 2 3 2 3" xfId="16356"/>
    <cellStyle name="Valuta 2 2 2 2 5 2 3 3" xfId="21194"/>
    <cellStyle name="Valuta 2 2 2 2 5 2 3 4" xfId="11518"/>
    <cellStyle name="Valuta 2 2 2 2 5 2 4" xfId="3052"/>
    <cellStyle name="Valuta 2 2 2 2 5 2 4 2" xfId="7890"/>
    <cellStyle name="Valuta 2 2 2 2 5 2 4 2 2" xfId="27242"/>
    <cellStyle name="Valuta 2 2 2 2 5 2 4 2 3" xfId="17566"/>
    <cellStyle name="Valuta 2 2 2 2 5 2 4 3" xfId="22404"/>
    <cellStyle name="Valuta 2 2 2 2 5 2 4 4" xfId="12728"/>
    <cellStyle name="Valuta 2 2 2 2 5 2 5" xfId="4261"/>
    <cellStyle name="Valuta 2 2 2 2 5 2 5 2" xfId="9099"/>
    <cellStyle name="Valuta 2 2 2 2 5 2 5 2 2" xfId="28451"/>
    <cellStyle name="Valuta 2 2 2 2 5 2 5 2 3" xfId="18775"/>
    <cellStyle name="Valuta 2 2 2 2 5 2 5 3" xfId="23613"/>
    <cellStyle name="Valuta 2 2 2 2 5 2 5 4" xfId="13937"/>
    <cellStyle name="Valuta 2 2 2 2 5 2 6" xfId="5470"/>
    <cellStyle name="Valuta 2 2 2 2 5 2 6 2" xfId="24822"/>
    <cellStyle name="Valuta 2 2 2 2 5 2 6 3" xfId="15146"/>
    <cellStyle name="Valuta 2 2 2 2 5 2 7" xfId="19984"/>
    <cellStyle name="Valuta 2 2 2 2 5 2 8" xfId="10308"/>
    <cellStyle name="Valuta 2 2 2 2 5 3" xfId="934"/>
    <cellStyle name="Valuta 2 2 2 2 5 3 2" xfId="2144"/>
    <cellStyle name="Valuta 2 2 2 2 5 3 2 2" xfId="6982"/>
    <cellStyle name="Valuta 2 2 2 2 5 3 2 2 2" xfId="26334"/>
    <cellStyle name="Valuta 2 2 2 2 5 3 2 2 3" xfId="16658"/>
    <cellStyle name="Valuta 2 2 2 2 5 3 2 3" xfId="21496"/>
    <cellStyle name="Valuta 2 2 2 2 5 3 2 4" xfId="11820"/>
    <cellStyle name="Valuta 2 2 2 2 5 3 3" xfId="3354"/>
    <cellStyle name="Valuta 2 2 2 2 5 3 3 2" xfId="8192"/>
    <cellStyle name="Valuta 2 2 2 2 5 3 3 2 2" xfId="27544"/>
    <cellStyle name="Valuta 2 2 2 2 5 3 3 2 3" xfId="17868"/>
    <cellStyle name="Valuta 2 2 2 2 5 3 3 3" xfId="22706"/>
    <cellStyle name="Valuta 2 2 2 2 5 3 3 4" xfId="13030"/>
    <cellStyle name="Valuta 2 2 2 2 5 3 4" xfId="4563"/>
    <cellStyle name="Valuta 2 2 2 2 5 3 4 2" xfId="9401"/>
    <cellStyle name="Valuta 2 2 2 2 5 3 4 2 2" xfId="28753"/>
    <cellStyle name="Valuta 2 2 2 2 5 3 4 2 3" xfId="19077"/>
    <cellStyle name="Valuta 2 2 2 2 5 3 4 3" xfId="23915"/>
    <cellStyle name="Valuta 2 2 2 2 5 3 4 4" xfId="14239"/>
    <cellStyle name="Valuta 2 2 2 2 5 3 5" xfId="5772"/>
    <cellStyle name="Valuta 2 2 2 2 5 3 5 2" xfId="25124"/>
    <cellStyle name="Valuta 2 2 2 2 5 3 5 3" xfId="15448"/>
    <cellStyle name="Valuta 2 2 2 2 5 3 6" xfId="20286"/>
    <cellStyle name="Valuta 2 2 2 2 5 3 7" xfId="10610"/>
    <cellStyle name="Valuta 2 2 2 2 5 4" xfId="1540"/>
    <cellStyle name="Valuta 2 2 2 2 5 4 2" xfId="6378"/>
    <cellStyle name="Valuta 2 2 2 2 5 4 2 2" xfId="25730"/>
    <cellStyle name="Valuta 2 2 2 2 5 4 2 3" xfId="16054"/>
    <cellStyle name="Valuta 2 2 2 2 5 4 3" xfId="20892"/>
    <cellStyle name="Valuta 2 2 2 2 5 4 4" xfId="11216"/>
    <cellStyle name="Valuta 2 2 2 2 5 5" xfId="2750"/>
    <cellStyle name="Valuta 2 2 2 2 5 5 2" xfId="7588"/>
    <cellStyle name="Valuta 2 2 2 2 5 5 2 2" xfId="26940"/>
    <cellStyle name="Valuta 2 2 2 2 5 5 2 3" xfId="17264"/>
    <cellStyle name="Valuta 2 2 2 2 5 5 3" xfId="22102"/>
    <cellStyle name="Valuta 2 2 2 2 5 5 4" xfId="12426"/>
    <cellStyle name="Valuta 2 2 2 2 5 6" xfId="3959"/>
    <cellStyle name="Valuta 2 2 2 2 5 6 2" xfId="8797"/>
    <cellStyle name="Valuta 2 2 2 2 5 6 2 2" xfId="28149"/>
    <cellStyle name="Valuta 2 2 2 2 5 6 2 3" xfId="18473"/>
    <cellStyle name="Valuta 2 2 2 2 5 6 3" xfId="23311"/>
    <cellStyle name="Valuta 2 2 2 2 5 6 4" xfId="13635"/>
    <cellStyle name="Valuta 2 2 2 2 5 7" xfId="5168"/>
    <cellStyle name="Valuta 2 2 2 2 5 7 2" xfId="24520"/>
    <cellStyle name="Valuta 2 2 2 2 5 7 3" xfId="14844"/>
    <cellStyle name="Valuta 2 2 2 2 5 8" xfId="19682"/>
    <cellStyle name="Valuta 2 2 2 2 5 9" xfId="10006"/>
    <cellStyle name="Valuta 2 2 2 2 6" xfId="380"/>
    <cellStyle name="Valuta 2 2 2 2 6 2" xfId="984"/>
    <cellStyle name="Valuta 2 2 2 2 6 2 2" xfId="2194"/>
    <cellStyle name="Valuta 2 2 2 2 6 2 2 2" xfId="7032"/>
    <cellStyle name="Valuta 2 2 2 2 6 2 2 2 2" xfId="26384"/>
    <cellStyle name="Valuta 2 2 2 2 6 2 2 2 3" xfId="16708"/>
    <cellStyle name="Valuta 2 2 2 2 6 2 2 3" xfId="21546"/>
    <cellStyle name="Valuta 2 2 2 2 6 2 2 4" xfId="11870"/>
    <cellStyle name="Valuta 2 2 2 2 6 2 3" xfId="3404"/>
    <cellStyle name="Valuta 2 2 2 2 6 2 3 2" xfId="8242"/>
    <cellStyle name="Valuta 2 2 2 2 6 2 3 2 2" xfId="27594"/>
    <cellStyle name="Valuta 2 2 2 2 6 2 3 2 3" xfId="17918"/>
    <cellStyle name="Valuta 2 2 2 2 6 2 3 3" xfId="22756"/>
    <cellStyle name="Valuta 2 2 2 2 6 2 3 4" xfId="13080"/>
    <cellStyle name="Valuta 2 2 2 2 6 2 4" xfId="4613"/>
    <cellStyle name="Valuta 2 2 2 2 6 2 4 2" xfId="9451"/>
    <cellStyle name="Valuta 2 2 2 2 6 2 4 2 2" xfId="28803"/>
    <cellStyle name="Valuta 2 2 2 2 6 2 4 2 3" xfId="19127"/>
    <cellStyle name="Valuta 2 2 2 2 6 2 4 3" xfId="23965"/>
    <cellStyle name="Valuta 2 2 2 2 6 2 4 4" xfId="14289"/>
    <cellStyle name="Valuta 2 2 2 2 6 2 5" xfId="5822"/>
    <cellStyle name="Valuta 2 2 2 2 6 2 5 2" xfId="25174"/>
    <cellStyle name="Valuta 2 2 2 2 6 2 5 3" xfId="15498"/>
    <cellStyle name="Valuta 2 2 2 2 6 2 6" xfId="20336"/>
    <cellStyle name="Valuta 2 2 2 2 6 2 7" xfId="10660"/>
    <cellStyle name="Valuta 2 2 2 2 6 3" xfId="1590"/>
    <cellStyle name="Valuta 2 2 2 2 6 3 2" xfId="6428"/>
    <cellStyle name="Valuta 2 2 2 2 6 3 2 2" xfId="25780"/>
    <cellStyle name="Valuta 2 2 2 2 6 3 2 3" xfId="16104"/>
    <cellStyle name="Valuta 2 2 2 2 6 3 3" xfId="20942"/>
    <cellStyle name="Valuta 2 2 2 2 6 3 4" xfId="11266"/>
    <cellStyle name="Valuta 2 2 2 2 6 4" xfId="2800"/>
    <cellStyle name="Valuta 2 2 2 2 6 4 2" xfId="7638"/>
    <cellStyle name="Valuta 2 2 2 2 6 4 2 2" xfId="26990"/>
    <cellStyle name="Valuta 2 2 2 2 6 4 2 3" xfId="17314"/>
    <cellStyle name="Valuta 2 2 2 2 6 4 3" xfId="22152"/>
    <cellStyle name="Valuta 2 2 2 2 6 4 4" xfId="12476"/>
    <cellStyle name="Valuta 2 2 2 2 6 5" xfId="4009"/>
    <cellStyle name="Valuta 2 2 2 2 6 5 2" xfId="8847"/>
    <cellStyle name="Valuta 2 2 2 2 6 5 2 2" xfId="28199"/>
    <cellStyle name="Valuta 2 2 2 2 6 5 2 3" xfId="18523"/>
    <cellStyle name="Valuta 2 2 2 2 6 5 3" xfId="23361"/>
    <cellStyle name="Valuta 2 2 2 2 6 5 4" xfId="13685"/>
    <cellStyle name="Valuta 2 2 2 2 6 6" xfId="5218"/>
    <cellStyle name="Valuta 2 2 2 2 6 6 2" xfId="24570"/>
    <cellStyle name="Valuta 2 2 2 2 6 6 3" xfId="14894"/>
    <cellStyle name="Valuta 2 2 2 2 6 7" xfId="19732"/>
    <cellStyle name="Valuta 2 2 2 2 6 8" xfId="10056"/>
    <cellStyle name="Valuta 2 2 2 2 7" xfId="682"/>
    <cellStyle name="Valuta 2 2 2 2 7 2" xfId="1892"/>
    <cellStyle name="Valuta 2 2 2 2 7 2 2" xfId="6730"/>
    <cellStyle name="Valuta 2 2 2 2 7 2 2 2" xfId="26082"/>
    <cellStyle name="Valuta 2 2 2 2 7 2 2 3" xfId="16406"/>
    <cellStyle name="Valuta 2 2 2 2 7 2 3" xfId="21244"/>
    <cellStyle name="Valuta 2 2 2 2 7 2 4" xfId="11568"/>
    <cellStyle name="Valuta 2 2 2 2 7 3" xfId="3102"/>
    <cellStyle name="Valuta 2 2 2 2 7 3 2" xfId="7940"/>
    <cellStyle name="Valuta 2 2 2 2 7 3 2 2" xfId="27292"/>
    <cellStyle name="Valuta 2 2 2 2 7 3 2 3" xfId="17616"/>
    <cellStyle name="Valuta 2 2 2 2 7 3 3" xfId="22454"/>
    <cellStyle name="Valuta 2 2 2 2 7 3 4" xfId="12778"/>
    <cellStyle name="Valuta 2 2 2 2 7 4" xfId="4311"/>
    <cellStyle name="Valuta 2 2 2 2 7 4 2" xfId="9149"/>
    <cellStyle name="Valuta 2 2 2 2 7 4 2 2" xfId="28501"/>
    <cellStyle name="Valuta 2 2 2 2 7 4 2 3" xfId="18825"/>
    <cellStyle name="Valuta 2 2 2 2 7 4 3" xfId="23663"/>
    <cellStyle name="Valuta 2 2 2 2 7 4 4" xfId="13987"/>
    <cellStyle name="Valuta 2 2 2 2 7 5" xfId="5520"/>
    <cellStyle name="Valuta 2 2 2 2 7 5 2" xfId="24872"/>
    <cellStyle name="Valuta 2 2 2 2 7 5 3" xfId="15196"/>
    <cellStyle name="Valuta 2 2 2 2 7 6" xfId="20034"/>
    <cellStyle name="Valuta 2 2 2 2 7 7" xfId="10358"/>
    <cellStyle name="Valuta 2 2 2 2 8" xfId="1288"/>
    <cellStyle name="Valuta 2 2 2 2 8 2" xfId="6126"/>
    <cellStyle name="Valuta 2 2 2 2 8 2 2" xfId="25478"/>
    <cellStyle name="Valuta 2 2 2 2 8 2 3" xfId="15802"/>
    <cellStyle name="Valuta 2 2 2 2 8 3" xfId="20640"/>
    <cellStyle name="Valuta 2 2 2 2 8 4" xfId="10964"/>
    <cellStyle name="Valuta 2 2 2 2 9" xfId="2498"/>
    <cellStyle name="Valuta 2 2 2 2 9 2" xfId="7336"/>
    <cellStyle name="Valuta 2 2 2 2 9 2 2" xfId="26688"/>
    <cellStyle name="Valuta 2 2 2 2 9 2 3" xfId="17012"/>
    <cellStyle name="Valuta 2 2 2 2 9 3" xfId="21850"/>
    <cellStyle name="Valuta 2 2 2 2 9 4" xfId="12174"/>
    <cellStyle name="Valuta 2 2 2 3" xfId="76"/>
    <cellStyle name="Valuta 2 2 2 3 10" xfId="9783"/>
    <cellStyle name="Valuta 2 2 2 3 2" xfId="189"/>
    <cellStyle name="Valuta 2 2 2 3 2 2" xfId="509"/>
    <cellStyle name="Valuta 2 2 2 3 2 2 2" xfId="1113"/>
    <cellStyle name="Valuta 2 2 2 3 2 2 2 2" xfId="2323"/>
    <cellStyle name="Valuta 2 2 2 3 2 2 2 2 2" xfId="7161"/>
    <cellStyle name="Valuta 2 2 2 3 2 2 2 2 2 2" xfId="26513"/>
    <cellStyle name="Valuta 2 2 2 3 2 2 2 2 2 3" xfId="16837"/>
    <cellStyle name="Valuta 2 2 2 3 2 2 2 2 3" xfId="21675"/>
    <cellStyle name="Valuta 2 2 2 3 2 2 2 2 4" xfId="11999"/>
    <cellStyle name="Valuta 2 2 2 3 2 2 2 3" xfId="3533"/>
    <cellStyle name="Valuta 2 2 2 3 2 2 2 3 2" xfId="8371"/>
    <cellStyle name="Valuta 2 2 2 3 2 2 2 3 2 2" xfId="27723"/>
    <cellStyle name="Valuta 2 2 2 3 2 2 2 3 2 3" xfId="18047"/>
    <cellStyle name="Valuta 2 2 2 3 2 2 2 3 3" xfId="22885"/>
    <cellStyle name="Valuta 2 2 2 3 2 2 2 3 4" xfId="13209"/>
    <cellStyle name="Valuta 2 2 2 3 2 2 2 4" xfId="4742"/>
    <cellStyle name="Valuta 2 2 2 3 2 2 2 4 2" xfId="9580"/>
    <cellStyle name="Valuta 2 2 2 3 2 2 2 4 2 2" xfId="28932"/>
    <cellStyle name="Valuta 2 2 2 3 2 2 2 4 2 3" xfId="19256"/>
    <cellStyle name="Valuta 2 2 2 3 2 2 2 4 3" xfId="24094"/>
    <cellStyle name="Valuta 2 2 2 3 2 2 2 4 4" xfId="14418"/>
    <cellStyle name="Valuta 2 2 2 3 2 2 2 5" xfId="5951"/>
    <cellStyle name="Valuta 2 2 2 3 2 2 2 5 2" xfId="25303"/>
    <cellStyle name="Valuta 2 2 2 3 2 2 2 5 3" xfId="15627"/>
    <cellStyle name="Valuta 2 2 2 3 2 2 2 6" xfId="20465"/>
    <cellStyle name="Valuta 2 2 2 3 2 2 2 7" xfId="10789"/>
    <cellStyle name="Valuta 2 2 2 3 2 2 3" xfId="1719"/>
    <cellStyle name="Valuta 2 2 2 3 2 2 3 2" xfId="6557"/>
    <cellStyle name="Valuta 2 2 2 3 2 2 3 2 2" xfId="25909"/>
    <cellStyle name="Valuta 2 2 2 3 2 2 3 2 3" xfId="16233"/>
    <cellStyle name="Valuta 2 2 2 3 2 2 3 3" xfId="21071"/>
    <cellStyle name="Valuta 2 2 2 3 2 2 3 4" xfId="11395"/>
    <cellStyle name="Valuta 2 2 2 3 2 2 4" xfId="2929"/>
    <cellStyle name="Valuta 2 2 2 3 2 2 4 2" xfId="7767"/>
    <cellStyle name="Valuta 2 2 2 3 2 2 4 2 2" xfId="27119"/>
    <cellStyle name="Valuta 2 2 2 3 2 2 4 2 3" xfId="17443"/>
    <cellStyle name="Valuta 2 2 2 3 2 2 4 3" xfId="22281"/>
    <cellStyle name="Valuta 2 2 2 3 2 2 4 4" xfId="12605"/>
    <cellStyle name="Valuta 2 2 2 3 2 2 5" xfId="4138"/>
    <cellStyle name="Valuta 2 2 2 3 2 2 5 2" xfId="8976"/>
    <cellStyle name="Valuta 2 2 2 3 2 2 5 2 2" xfId="28328"/>
    <cellStyle name="Valuta 2 2 2 3 2 2 5 2 3" xfId="18652"/>
    <cellStyle name="Valuta 2 2 2 3 2 2 5 3" xfId="23490"/>
    <cellStyle name="Valuta 2 2 2 3 2 2 5 4" xfId="13814"/>
    <cellStyle name="Valuta 2 2 2 3 2 2 6" xfId="5347"/>
    <cellStyle name="Valuta 2 2 2 3 2 2 6 2" xfId="24699"/>
    <cellStyle name="Valuta 2 2 2 3 2 2 6 3" xfId="15023"/>
    <cellStyle name="Valuta 2 2 2 3 2 2 7" xfId="19861"/>
    <cellStyle name="Valuta 2 2 2 3 2 2 8" xfId="10185"/>
    <cellStyle name="Valuta 2 2 2 3 2 3" xfId="811"/>
    <cellStyle name="Valuta 2 2 2 3 2 3 2" xfId="2021"/>
    <cellStyle name="Valuta 2 2 2 3 2 3 2 2" xfId="6859"/>
    <cellStyle name="Valuta 2 2 2 3 2 3 2 2 2" xfId="26211"/>
    <cellStyle name="Valuta 2 2 2 3 2 3 2 2 3" xfId="16535"/>
    <cellStyle name="Valuta 2 2 2 3 2 3 2 3" xfId="21373"/>
    <cellStyle name="Valuta 2 2 2 3 2 3 2 4" xfId="11697"/>
    <cellStyle name="Valuta 2 2 2 3 2 3 3" xfId="3231"/>
    <cellStyle name="Valuta 2 2 2 3 2 3 3 2" xfId="8069"/>
    <cellStyle name="Valuta 2 2 2 3 2 3 3 2 2" xfId="27421"/>
    <cellStyle name="Valuta 2 2 2 3 2 3 3 2 3" xfId="17745"/>
    <cellStyle name="Valuta 2 2 2 3 2 3 3 3" xfId="22583"/>
    <cellStyle name="Valuta 2 2 2 3 2 3 3 4" xfId="12907"/>
    <cellStyle name="Valuta 2 2 2 3 2 3 4" xfId="4440"/>
    <cellStyle name="Valuta 2 2 2 3 2 3 4 2" xfId="9278"/>
    <cellStyle name="Valuta 2 2 2 3 2 3 4 2 2" xfId="28630"/>
    <cellStyle name="Valuta 2 2 2 3 2 3 4 2 3" xfId="18954"/>
    <cellStyle name="Valuta 2 2 2 3 2 3 4 3" xfId="23792"/>
    <cellStyle name="Valuta 2 2 2 3 2 3 4 4" xfId="14116"/>
    <cellStyle name="Valuta 2 2 2 3 2 3 5" xfId="5649"/>
    <cellStyle name="Valuta 2 2 2 3 2 3 5 2" xfId="25001"/>
    <cellStyle name="Valuta 2 2 2 3 2 3 5 3" xfId="15325"/>
    <cellStyle name="Valuta 2 2 2 3 2 3 6" xfId="20163"/>
    <cellStyle name="Valuta 2 2 2 3 2 3 7" xfId="10487"/>
    <cellStyle name="Valuta 2 2 2 3 2 4" xfId="1417"/>
    <cellStyle name="Valuta 2 2 2 3 2 4 2" xfId="6255"/>
    <cellStyle name="Valuta 2 2 2 3 2 4 2 2" xfId="25607"/>
    <cellStyle name="Valuta 2 2 2 3 2 4 2 3" xfId="15931"/>
    <cellStyle name="Valuta 2 2 2 3 2 4 3" xfId="20769"/>
    <cellStyle name="Valuta 2 2 2 3 2 4 4" xfId="11093"/>
    <cellStyle name="Valuta 2 2 2 3 2 5" xfId="2627"/>
    <cellStyle name="Valuta 2 2 2 3 2 5 2" xfId="7465"/>
    <cellStyle name="Valuta 2 2 2 3 2 5 2 2" xfId="26817"/>
    <cellStyle name="Valuta 2 2 2 3 2 5 2 3" xfId="17141"/>
    <cellStyle name="Valuta 2 2 2 3 2 5 3" xfId="21979"/>
    <cellStyle name="Valuta 2 2 2 3 2 5 4" xfId="12303"/>
    <cellStyle name="Valuta 2 2 2 3 2 6" xfId="3837"/>
    <cellStyle name="Valuta 2 2 2 3 2 6 2" xfId="8675"/>
    <cellStyle name="Valuta 2 2 2 3 2 6 2 2" xfId="28027"/>
    <cellStyle name="Valuta 2 2 2 3 2 6 2 3" xfId="18351"/>
    <cellStyle name="Valuta 2 2 2 3 2 6 3" xfId="23189"/>
    <cellStyle name="Valuta 2 2 2 3 2 6 4" xfId="13513"/>
    <cellStyle name="Valuta 2 2 2 3 2 7" xfId="5045"/>
    <cellStyle name="Valuta 2 2 2 3 2 7 2" xfId="24397"/>
    <cellStyle name="Valuta 2 2 2 3 2 7 3" xfId="14721"/>
    <cellStyle name="Valuta 2 2 2 3 2 8" xfId="19559"/>
    <cellStyle name="Valuta 2 2 2 3 2 9" xfId="9883"/>
    <cellStyle name="Valuta 2 2 2 3 3" xfId="409"/>
    <cellStyle name="Valuta 2 2 2 3 3 2" xfId="1013"/>
    <cellStyle name="Valuta 2 2 2 3 3 2 2" xfId="2223"/>
    <cellStyle name="Valuta 2 2 2 3 3 2 2 2" xfId="7061"/>
    <cellStyle name="Valuta 2 2 2 3 3 2 2 2 2" xfId="26413"/>
    <cellStyle name="Valuta 2 2 2 3 3 2 2 2 3" xfId="16737"/>
    <cellStyle name="Valuta 2 2 2 3 3 2 2 3" xfId="21575"/>
    <cellStyle name="Valuta 2 2 2 3 3 2 2 4" xfId="11899"/>
    <cellStyle name="Valuta 2 2 2 3 3 2 3" xfId="3433"/>
    <cellStyle name="Valuta 2 2 2 3 3 2 3 2" xfId="8271"/>
    <cellStyle name="Valuta 2 2 2 3 3 2 3 2 2" xfId="27623"/>
    <cellStyle name="Valuta 2 2 2 3 3 2 3 2 3" xfId="17947"/>
    <cellStyle name="Valuta 2 2 2 3 3 2 3 3" xfId="22785"/>
    <cellStyle name="Valuta 2 2 2 3 3 2 3 4" xfId="13109"/>
    <cellStyle name="Valuta 2 2 2 3 3 2 4" xfId="4642"/>
    <cellStyle name="Valuta 2 2 2 3 3 2 4 2" xfId="9480"/>
    <cellStyle name="Valuta 2 2 2 3 3 2 4 2 2" xfId="28832"/>
    <cellStyle name="Valuta 2 2 2 3 3 2 4 2 3" xfId="19156"/>
    <cellStyle name="Valuta 2 2 2 3 3 2 4 3" xfId="23994"/>
    <cellStyle name="Valuta 2 2 2 3 3 2 4 4" xfId="14318"/>
    <cellStyle name="Valuta 2 2 2 3 3 2 5" xfId="5851"/>
    <cellStyle name="Valuta 2 2 2 3 3 2 5 2" xfId="25203"/>
    <cellStyle name="Valuta 2 2 2 3 3 2 5 3" xfId="15527"/>
    <cellStyle name="Valuta 2 2 2 3 3 2 6" xfId="20365"/>
    <cellStyle name="Valuta 2 2 2 3 3 2 7" xfId="10689"/>
    <cellStyle name="Valuta 2 2 2 3 3 3" xfId="1619"/>
    <cellStyle name="Valuta 2 2 2 3 3 3 2" xfId="6457"/>
    <cellStyle name="Valuta 2 2 2 3 3 3 2 2" xfId="25809"/>
    <cellStyle name="Valuta 2 2 2 3 3 3 2 3" xfId="16133"/>
    <cellStyle name="Valuta 2 2 2 3 3 3 3" xfId="20971"/>
    <cellStyle name="Valuta 2 2 2 3 3 3 4" xfId="11295"/>
    <cellStyle name="Valuta 2 2 2 3 3 4" xfId="2829"/>
    <cellStyle name="Valuta 2 2 2 3 3 4 2" xfId="7667"/>
    <cellStyle name="Valuta 2 2 2 3 3 4 2 2" xfId="27019"/>
    <cellStyle name="Valuta 2 2 2 3 3 4 2 3" xfId="17343"/>
    <cellStyle name="Valuta 2 2 2 3 3 4 3" xfId="22181"/>
    <cellStyle name="Valuta 2 2 2 3 3 4 4" xfId="12505"/>
    <cellStyle name="Valuta 2 2 2 3 3 5" xfId="4038"/>
    <cellStyle name="Valuta 2 2 2 3 3 5 2" xfId="8876"/>
    <cellStyle name="Valuta 2 2 2 3 3 5 2 2" xfId="28228"/>
    <cellStyle name="Valuta 2 2 2 3 3 5 2 3" xfId="18552"/>
    <cellStyle name="Valuta 2 2 2 3 3 5 3" xfId="23390"/>
    <cellStyle name="Valuta 2 2 2 3 3 5 4" xfId="13714"/>
    <cellStyle name="Valuta 2 2 2 3 3 6" xfId="5247"/>
    <cellStyle name="Valuta 2 2 2 3 3 6 2" xfId="24599"/>
    <cellStyle name="Valuta 2 2 2 3 3 6 3" xfId="14923"/>
    <cellStyle name="Valuta 2 2 2 3 3 7" xfId="19761"/>
    <cellStyle name="Valuta 2 2 2 3 3 8" xfId="10085"/>
    <cellStyle name="Valuta 2 2 2 3 4" xfId="711"/>
    <cellStyle name="Valuta 2 2 2 3 4 2" xfId="1921"/>
    <cellStyle name="Valuta 2 2 2 3 4 2 2" xfId="6759"/>
    <cellStyle name="Valuta 2 2 2 3 4 2 2 2" xfId="26111"/>
    <cellStyle name="Valuta 2 2 2 3 4 2 2 3" xfId="16435"/>
    <cellStyle name="Valuta 2 2 2 3 4 2 3" xfId="21273"/>
    <cellStyle name="Valuta 2 2 2 3 4 2 4" xfId="11597"/>
    <cellStyle name="Valuta 2 2 2 3 4 3" xfId="3131"/>
    <cellStyle name="Valuta 2 2 2 3 4 3 2" xfId="7969"/>
    <cellStyle name="Valuta 2 2 2 3 4 3 2 2" xfId="27321"/>
    <cellStyle name="Valuta 2 2 2 3 4 3 2 3" xfId="17645"/>
    <cellStyle name="Valuta 2 2 2 3 4 3 3" xfId="22483"/>
    <cellStyle name="Valuta 2 2 2 3 4 3 4" xfId="12807"/>
    <cellStyle name="Valuta 2 2 2 3 4 4" xfId="4340"/>
    <cellStyle name="Valuta 2 2 2 3 4 4 2" xfId="9178"/>
    <cellStyle name="Valuta 2 2 2 3 4 4 2 2" xfId="28530"/>
    <cellStyle name="Valuta 2 2 2 3 4 4 2 3" xfId="18854"/>
    <cellStyle name="Valuta 2 2 2 3 4 4 3" xfId="23692"/>
    <cellStyle name="Valuta 2 2 2 3 4 4 4" xfId="14016"/>
    <cellStyle name="Valuta 2 2 2 3 4 5" xfId="5549"/>
    <cellStyle name="Valuta 2 2 2 3 4 5 2" xfId="24901"/>
    <cellStyle name="Valuta 2 2 2 3 4 5 3" xfId="15225"/>
    <cellStyle name="Valuta 2 2 2 3 4 6" xfId="20063"/>
    <cellStyle name="Valuta 2 2 2 3 4 7" xfId="10387"/>
    <cellStyle name="Valuta 2 2 2 3 5" xfId="1317"/>
    <cellStyle name="Valuta 2 2 2 3 5 2" xfId="6155"/>
    <cellStyle name="Valuta 2 2 2 3 5 2 2" xfId="25507"/>
    <cellStyle name="Valuta 2 2 2 3 5 2 3" xfId="15831"/>
    <cellStyle name="Valuta 2 2 2 3 5 3" xfId="20669"/>
    <cellStyle name="Valuta 2 2 2 3 5 4" xfId="10993"/>
    <cellStyle name="Valuta 2 2 2 3 6" xfId="2527"/>
    <cellStyle name="Valuta 2 2 2 3 6 2" xfId="7365"/>
    <cellStyle name="Valuta 2 2 2 3 6 2 2" xfId="26717"/>
    <cellStyle name="Valuta 2 2 2 3 6 2 3" xfId="17041"/>
    <cellStyle name="Valuta 2 2 2 3 6 3" xfId="21879"/>
    <cellStyle name="Valuta 2 2 2 3 6 4" xfId="12203"/>
    <cellStyle name="Valuta 2 2 2 3 7" xfId="3737"/>
    <cellStyle name="Valuta 2 2 2 3 7 2" xfId="8575"/>
    <cellStyle name="Valuta 2 2 2 3 7 2 2" xfId="27927"/>
    <cellStyle name="Valuta 2 2 2 3 7 2 3" xfId="18251"/>
    <cellStyle name="Valuta 2 2 2 3 7 3" xfId="23089"/>
    <cellStyle name="Valuta 2 2 2 3 7 4" xfId="13413"/>
    <cellStyle name="Valuta 2 2 2 3 8" xfId="4945"/>
    <cellStyle name="Valuta 2 2 2 3 8 2" xfId="24297"/>
    <cellStyle name="Valuta 2 2 2 3 8 3" xfId="14621"/>
    <cellStyle name="Valuta 2 2 2 3 9" xfId="19459"/>
    <cellStyle name="Valuta 2 2 2 4" xfId="138"/>
    <cellStyle name="Valuta 2 2 2 4 2" xfId="459"/>
    <cellStyle name="Valuta 2 2 2 4 2 2" xfId="1063"/>
    <cellStyle name="Valuta 2 2 2 4 2 2 2" xfId="2273"/>
    <cellStyle name="Valuta 2 2 2 4 2 2 2 2" xfId="7111"/>
    <cellStyle name="Valuta 2 2 2 4 2 2 2 2 2" xfId="26463"/>
    <cellStyle name="Valuta 2 2 2 4 2 2 2 2 3" xfId="16787"/>
    <cellStyle name="Valuta 2 2 2 4 2 2 2 3" xfId="21625"/>
    <cellStyle name="Valuta 2 2 2 4 2 2 2 4" xfId="11949"/>
    <cellStyle name="Valuta 2 2 2 4 2 2 3" xfId="3483"/>
    <cellStyle name="Valuta 2 2 2 4 2 2 3 2" xfId="8321"/>
    <cellStyle name="Valuta 2 2 2 4 2 2 3 2 2" xfId="27673"/>
    <cellStyle name="Valuta 2 2 2 4 2 2 3 2 3" xfId="17997"/>
    <cellStyle name="Valuta 2 2 2 4 2 2 3 3" xfId="22835"/>
    <cellStyle name="Valuta 2 2 2 4 2 2 3 4" xfId="13159"/>
    <cellStyle name="Valuta 2 2 2 4 2 2 4" xfId="4692"/>
    <cellStyle name="Valuta 2 2 2 4 2 2 4 2" xfId="9530"/>
    <cellStyle name="Valuta 2 2 2 4 2 2 4 2 2" xfId="28882"/>
    <cellStyle name="Valuta 2 2 2 4 2 2 4 2 3" xfId="19206"/>
    <cellStyle name="Valuta 2 2 2 4 2 2 4 3" xfId="24044"/>
    <cellStyle name="Valuta 2 2 2 4 2 2 4 4" xfId="14368"/>
    <cellStyle name="Valuta 2 2 2 4 2 2 5" xfId="5901"/>
    <cellStyle name="Valuta 2 2 2 4 2 2 5 2" xfId="25253"/>
    <cellStyle name="Valuta 2 2 2 4 2 2 5 3" xfId="15577"/>
    <cellStyle name="Valuta 2 2 2 4 2 2 6" xfId="20415"/>
    <cellStyle name="Valuta 2 2 2 4 2 2 7" xfId="10739"/>
    <cellStyle name="Valuta 2 2 2 4 2 3" xfId="1669"/>
    <cellStyle name="Valuta 2 2 2 4 2 3 2" xfId="6507"/>
    <cellStyle name="Valuta 2 2 2 4 2 3 2 2" xfId="25859"/>
    <cellStyle name="Valuta 2 2 2 4 2 3 2 3" xfId="16183"/>
    <cellStyle name="Valuta 2 2 2 4 2 3 3" xfId="21021"/>
    <cellStyle name="Valuta 2 2 2 4 2 3 4" xfId="11345"/>
    <cellStyle name="Valuta 2 2 2 4 2 4" xfId="2879"/>
    <cellStyle name="Valuta 2 2 2 4 2 4 2" xfId="7717"/>
    <cellStyle name="Valuta 2 2 2 4 2 4 2 2" xfId="27069"/>
    <cellStyle name="Valuta 2 2 2 4 2 4 2 3" xfId="17393"/>
    <cellStyle name="Valuta 2 2 2 4 2 4 3" xfId="22231"/>
    <cellStyle name="Valuta 2 2 2 4 2 4 4" xfId="12555"/>
    <cellStyle name="Valuta 2 2 2 4 2 5" xfId="4088"/>
    <cellStyle name="Valuta 2 2 2 4 2 5 2" xfId="8926"/>
    <cellStyle name="Valuta 2 2 2 4 2 5 2 2" xfId="28278"/>
    <cellStyle name="Valuta 2 2 2 4 2 5 2 3" xfId="18602"/>
    <cellStyle name="Valuta 2 2 2 4 2 5 3" xfId="23440"/>
    <cellStyle name="Valuta 2 2 2 4 2 5 4" xfId="13764"/>
    <cellStyle name="Valuta 2 2 2 4 2 6" xfId="5297"/>
    <cellStyle name="Valuta 2 2 2 4 2 6 2" xfId="24649"/>
    <cellStyle name="Valuta 2 2 2 4 2 6 3" xfId="14973"/>
    <cellStyle name="Valuta 2 2 2 4 2 7" xfId="19811"/>
    <cellStyle name="Valuta 2 2 2 4 2 8" xfId="10135"/>
    <cellStyle name="Valuta 2 2 2 4 3" xfId="761"/>
    <cellStyle name="Valuta 2 2 2 4 3 2" xfId="1971"/>
    <cellStyle name="Valuta 2 2 2 4 3 2 2" xfId="6809"/>
    <cellStyle name="Valuta 2 2 2 4 3 2 2 2" xfId="26161"/>
    <cellStyle name="Valuta 2 2 2 4 3 2 2 3" xfId="16485"/>
    <cellStyle name="Valuta 2 2 2 4 3 2 3" xfId="21323"/>
    <cellStyle name="Valuta 2 2 2 4 3 2 4" xfId="11647"/>
    <cellStyle name="Valuta 2 2 2 4 3 3" xfId="3181"/>
    <cellStyle name="Valuta 2 2 2 4 3 3 2" xfId="8019"/>
    <cellStyle name="Valuta 2 2 2 4 3 3 2 2" xfId="27371"/>
    <cellStyle name="Valuta 2 2 2 4 3 3 2 3" xfId="17695"/>
    <cellStyle name="Valuta 2 2 2 4 3 3 3" xfId="22533"/>
    <cellStyle name="Valuta 2 2 2 4 3 3 4" xfId="12857"/>
    <cellStyle name="Valuta 2 2 2 4 3 4" xfId="4390"/>
    <cellStyle name="Valuta 2 2 2 4 3 4 2" xfId="9228"/>
    <cellStyle name="Valuta 2 2 2 4 3 4 2 2" xfId="28580"/>
    <cellStyle name="Valuta 2 2 2 4 3 4 2 3" xfId="18904"/>
    <cellStyle name="Valuta 2 2 2 4 3 4 3" xfId="23742"/>
    <cellStyle name="Valuta 2 2 2 4 3 4 4" xfId="14066"/>
    <cellStyle name="Valuta 2 2 2 4 3 5" xfId="5599"/>
    <cellStyle name="Valuta 2 2 2 4 3 5 2" xfId="24951"/>
    <cellStyle name="Valuta 2 2 2 4 3 5 3" xfId="15275"/>
    <cellStyle name="Valuta 2 2 2 4 3 6" xfId="20113"/>
    <cellStyle name="Valuta 2 2 2 4 3 7" xfId="10437"/>
    <cellStyle name="Valuta 2 2 2 4 4" xfId="1367"/>
    <cellStyle name="Valuta 2 2 2 4 4 2" xfId="6205"/>
    <cellStyle name="Valuta 2 2 2 4 4 2 2" xfId="25557"/>
    <cellStyle name="Valuta 2 2 2 4 4 2 3" xfId="15881"/>
    <cellStyle name="Valuta 2 2 2 4 4 3" xfId="20719"/>
    <cellStyle name="Valuta 2 2 2 4 4 4" xfId="11043"/>
    <cellStyle name="Valuta 2 2 2 4 5" xfId="2577"/>
    <cellStyle name="Valuta 2 2 2 4 5 2" xfId="7415"/>
    <cellStyle name="Valuta 2 2 2 4 5 2 2" xfId="26767"/>
    <cellStyle name="Valuta 2 2 2 4 5 2 3" xfId="17091"/>
    <cellStyle name="Valuta 2 2 2 4 5 3" xfId="21929"/>
    <cellStyle name="Valuta 2 2 2 4 5 4" xfId="12253"/>
    <cellStyle name="Valuta 2 2 2 4 6" xfId="3787"/>
    <cellStyle name="Valuta 2 2 2 4 6 2" xfId="8625"/>
    <cellStyle name="Valuta 2 2 2 4 6 2 2" xfId="27977"/>
    <cellStyle name="Valuta 2 2 2 4 6 2 3" xfId="18301"/>
    <cellStyle name="Valuta 2 2 2 4 6 3" xfId="23139"/>
    <cellStyle name="Valuta 2 2 2 4 6 4" xfId="13463"/>
    <cellStyle name="Valuta 2 2 2 4 7" xfId="4995"/>
    <cellStyle name="Valuta 2 2 2 4 7 2" xfId="24347"/>
    <cellStyle name="Valuta 2 2 2 4 7 3" xfId="14671"/>
    <cellStyle name="Valuta 2 2 2 4 8" xfId="19509"/>
    <cellStyle name="Valuta 2 2 2 4 9" xfId="9833"/>
    <cellStyle name="Valuta 2 2 2 5" xfId="255"/>
    <cellStyle name="Valuta 2 2 2 5 2" xfId="559"/>
    <cellStyle name="Valuta 2 2 2 5 2 2" xfId="1163"/>
    <cellStyle name="Valuta 2 2 2 5 2 2 2" xfId="2373"/>
    <cellStyle name="Valuta 2 2 2 5 2 2 2 2" xfId="7211"/>
    <cellStyle name="Valuta 2 2 2 5 2 2 2 2 2" xfId="26563"/>
    <cellStyle name="Valuta 2 2 2 5 2 2 2 2 3" xfId="16887"/>
    <cellStyle name="Valuta 2 2 2 5 2 2 2 3" xfId="21725"/>
    <cellStyle name="Valuta 2 2 2 5 2 2 2 4" xfId="12049"/>
    <cellStyle name="Valuta 2 2 2 5 2 2 3" xfId="3583"/>
    <cellStyle name="Valuta 2 2 2 5 2 2 3 2" xfId="8421"/>
    <cellStyle name="Valuta 2 2 2 5 2 2 3 2 2" xfId="27773"/>
    <cellStyle name="Valuta 2 2 2 5 2 2 3 2 3" xfId="18097"/>
    <cellStyle name="Valuta 2 2 2 5 2 2 3 3" xfId="22935"/>
    <cellStyle name="Valuta 2 2 2 5 2 2 3 4" xfId="13259"/>
    <cellStyle name="Valuta 2 2 2 5 2 2 4" xfId="4792"/>
    <cellStyle name="Valuta 2 2 2 5 2 2 4 2" xfId="9630"/>
    <cellStyle name="Valuta 2 2 2 5 2 2 4 2 2" xfId="28982"/>
    <cellStyle name="Valuta 2 2 2 5 2 2 4 2 3" xfId="19306"/>
    <cellStyle name="Valuta 2 2 2 5 2 2 4 3" xfId="24144"/>
    <cellStyle name="Valuta 2 2 2 5 2 2 4 4" xfId="14468"/>
    <cellStyle name="Valuta 2 2 2 5 2 2 5" xfId="6001"/>
    <cellStyle name="Valuta 2 2 2 5 2 2 5 2" xfId="25353"/>
    <cellStyle name="Valuta 2 2 2 5 2 2 5 3" xfId="15677"/>
    <cellStyle name="Valuta 2 2 2 5 2 2 6" xfId="20515"/>
    <cellStyle name="Valuta 2 2 2 5 2 2 7" xfId="10839"/>
    <cellStyle name="Valuta 2 2 2 5 2 3" xfId="1769"/>
    <cellStyle name="Valuta 2 2 2 5 2 3 2" xfId="6607"/>
    <cellStyle name="Valuta 2 2 2 5 2 3 2 2" xfId="25959"/>
    <cellStyle name="Valuta 2 2 2 5 2 3 2 3" xfId="16283"/>
    <cellStyle name="Valuta 2 2 2 5 2 3 3" xfId="21121"/>
    <cellStyle name="Valuta 2 2 2 5 2 3 4" xfId="11445"/>
    <cellStyle name="Valuta 2 2 2 5 2 4" xfId="2979"/>
    <cellStyle name="Valuta 2 2 2 5 2 4 2" xfId="7817"/>
    <cellStyle name="Valuta 2 2 2 5 2 4 2 2" xfId="27169"/>
    <cellStyle name="Valuta 2 2 2 5 2 4 2 3" xfId="17493"/>
    <cellStyle name="Valuta 2 2 2 5 2 4 3" xfId="22331"/>
    <cellStyle name="Valuta 2 2 2 5 2 4 4" xfId="12655"/>
    <cellStyle name="Valuta 2 2 2 5 2 5" xfId="4188"/>
    <cellStyle name="Valuta 2 2 2 5 2 5 2" xfId="9026"/>
    <cellStyle name="Valuta 2 2 2 5 2 5 2 2" xfId="28378"/>
    <cellStyle name="Valuta 2 2 2 5 2 5 2 3" xfId="18702"/>
    <cellStyle name="Valuta 2 2 2 5 2 5 3" xfId="23540"/>
    <cellStyle name="Valuta 2 2 2 5 2 5 4" xfId="13864"/>
    <cellStyle name="Valuta 2 2 2 5 2 6" xfId="5397"/>
    <cellStyle name="Valuta 2 2 2 5 2 6 2" xfId="24749"/>
    <cellStyle name="Valuta 2 2 2 5 2 6 3" xfId="15073"/>
    <cellStyle name="Valuta 2 2 2 5 2 7" xfId="19911"/>
    <cellStyle name="Valuta 2 2 2 5 2 8" xfId="10235"/>
    <cellStyle name="Valuta 2 2 2 5 3" xfId="861"/>
    <cellStyle name="Valuta 2 2 2 5 3 2" xfId="2071"/>
    <cellStyle name="Valuta 2 2 2 5 3 2 2" xfId="6909"/>
    <cellStyle name="Valuta 2 2 2 5 3 2 2 2" xfId="26261"/>
    <cellStyle name="Valuta 2 2 2 5 3 2 2 3" xfId="16585"/>
    <cellStyle name="Valuta 2 2 2 5 3 2 3" xfId="21423"/>
    <cellStyle name="Valuta 2 2 2 5 3 2 4" xfId="11747"/>
    <cellStyle name="Valuta 2 2 2 5 3 3" xfId="3281"/>
    <cellStyle name="Valuta 2 2 2 5 3 3 2" xfId="8119"/>
    <cellStyle name="Valuta 2 2 2 5 3 3 2 2" xfId="27471"/>
    <cellStyle name="Valuta 2 2 2 5 3 3 2 3" xfId="17795"/>
    <cellStyle name="Valuta 2 2 2 5 3 3 3" xfId="22633"/>
    <cellStyle name="Valuta 2 2 2 5 3 3 4" xfId="12957"/>
    <cellStyle name="Valuta 2 2 2 5 3 4" xfId="4490"/>
    <cellStyle name="Valuta 2 2 2 5 3 4 2" xfId="9328"/>
    <cellStyle name="Valuta 2 2 2 5 3 4 2 2" xfId="28680"/>
    <cellStyle name="Valuta 2 2 2 5 3 4 2 3" xfId="19004"/>
    <cellStyle name="Valuta 2 2 2 5 3 4 3" xfId="23842"/>
    <cellStyle name="Valuta 2 2 2 5 3 4 4" xfId="14166"/>
    <cellStyle name="Valuta 2 2 2 5 3 5" xfId="5699"/>
    <cellStyle name="Valuta 2 2 2 5 3 5 2" xfId="25051"/>
    <cellStyle name="Valuta 2 2 2 5 3 5 3" xfId="15375"/>
    <cellStyle name="Valuta 2 2 2 5 3 6" xfId="20213"/>
    <cellStyle name="Valuta 2 2 2 5 3 7" xfId="10537"/>
    <cellStyle name="Valuta 2 2 2 5 4" xfId="1467"/>
    <cellStyle name="Valuta 2 2 2 5 4 2" xfId="6305"/>
    <cellStyle name="Valuta 2 2 2 5 4 2 2" xfId="25657"/>
    <cellStyle name="Valuta 2 2 2 5 4 2 3" xfId="15981"/>
    <cellStyle name="Valuta 2 2 2 5 4 3" xfId="20819"/>
    <cellStyle name="Valuta 2 2 2 5 4 4" xfId="11143"/>
    <cellStyle name="Valuta 2 2 2 5 5" xfId="2677"/>
    <cellStyle name="Valuta 2 2 2 5 5 2" xfId="7515"/>
    <cellStyle name="Valuta 2 2 2 5 5 2 2" xfId="26867"/>
    <cellStyle name="Valuta 2 2 2 5 5 2 3" xfId="17191"/>
    <cellStyle name="Valuta 2 2 2 5 5 3" xfId="22029"/>
    <cellStyle name="Valuta 2 2 2 5 5 4" xfId="12353"/>
    <cellStyle name="Valuta 2 2 2 5 6" xfId="3887"/>
    <cellStyle name="Valuta 2 2 2 5 6 2" xfId="8725"/>
    <cellStyle name="Valuta 2 2 2 5 6 2 2" xfId="28077"/>
    <cellStyle name="Valuta 2 2 2 5 6 2 3" xfId="18401"/>
    <cellStyle name="Valuta 2 2 2 5 6 3" xfId="23239"/>
    <cellStyle name="Valuta 2 2 2 5 6 4" xfId="13563"/>
    <cellStyle name="Valuta 2 2 2 5 7" xfId="5095"/>
    <cellStyle name="Valuta 2 2 2 5 7 2" xfId="24447"/>
    <cellStyle name="Valuta 2 2 2 5 7 3" xfId="14771"/>
    <cellStyle name="Valuta 2 2 2 5 8" xfId="19609"/>
    <cellStyle name="Valuta 2 2 2 5 9" xfId="9933"/>
    <cellStyle name="Valuta 2 2 2 6" xfId="308"/>
    <cellStyle name="Valuta 2 2 2 6 2" xfId="611"/>
    <cellStyle name="Valuta 2 2 2 6 2 2" xfId="1215"/>
    <cellStyle name="Valuta 2 2 2 6 2 2 2" xfId="2425"/>
    <cellStyle name="Valuta 2 2 2 6 2 2 2 2" xfId="7263"/>
    <cellStyle name="Valuta 2 2 2 6 2 2 2 2 2" xfId="26615"/>
    <cellStyle name="Valuta 2 2 2 6 2 2 2 2 3" xfId="16939"/>
    <cellStyle name="Valuta 2 2 2 6 2 2 2 3" xfId="21777"/>
    <cellStyle name="Valuta 2 2 2 6 2 2 2 4" xfId="12101"/>
    <cellStyle name="Valuta 2 2 2 6 2 2 3" xfId="3635"/>
    <cellStyle name="Valuta 2 2 2 6 2 2 3 2" xfId="8473"/>
    <cellStyle name="Valuta 2 2 2 6 2 2 3 2 2" xfId="27825"/>
    <cellStyle name="Valuta 2 2 2 6 2 2 3 2 3" xfId="18149"/>
    <cellStyle name="Valuta 2 2 2 6 2 2 3 3" xfId="22987"/>
    <cellStyle name="Valuta 2 2 2 6 2 2 3 4" xfId="13311"/>
    <cellStyle name="Valuta 2 2 2 6 2 2 4" xfId="4844"/>
    <cellStyle name="Valuta 2 2 2 6 2 2 4 2" xfId="9682"/>
    <cellStyle name="Valuta 2 2 2 6 2 2 4 2 2" xfId="29034"/>
    <cellStyle name="Valuta 2 2 2 6 2 2 4 2 3" xfId="19358"/>
    <cellStyle name="Valuta 2 2 2 6 2 2 4 3" xfId="24196"/>
    <cellStyle name="Valuta 2 2 2 6 2 2 4 4" xfId="14520"/>
    <cellStyle name="Valuta 2 2 2 6 2 2 5" xfId="6053"/>
    <cellStyle name="Valuta 2 2 2 6 2 2 5 2" xfId="25405"/>
    <cellStyle name="Valuta 2 2 2 6 2 2 5 3" xfId="15729"/>
    <cellStyle name="Valuta 2 2 2 6 2 2 6" xfId="20567"/>
    <cellStyle name="Valuta 2 2 2 6 2 2 7" xfId="10891"/>
    <cellStyle name="Valuta 2 2 2 6 2 3" xfId="1821"/>
    <cellStyle name="Valuta 2 2 2 6 2 3 2" xfId="6659"/>
    <cellStyle name="Valuta 2 2 2 6 2 3 2 2" xfId="26011"/>
    <cellStyle name="Valuta 2 2 2 6 2 3 2 3" xfId="16335"/>
    <cellStyle name="Valuta 2 2 2 6 2 3 3" xfId="21173"/>
    <cellStyle name="Valuta 2 2 2 6 2 3 4" xfId="11497"/>
    <cellStyle name="Valuta 2 2 2 6 2 4" xfId="3031"/>
    <cellStyle name="Valuta 2 2 2 6 2 4 2" xfId="7869"/>
    <cellStyle name="Valuta 2 2 2 6 2 4 2 2" xfId="27221"/>
    <cellStyle name="Valuta 2 2 2 6 2 4 2 3" xfId="17545"/>
    <cellStyle name="Valuta 2 2 2 6 2 4 3" xfId="22383"/>
    <cellStyle name="Valuta 2 2 2 6 2 4 4" xfId="12707"/>
    <cellStyle name="Valuta 2 2 2 6 2 5" xfId="4240"/>
    <cellStyle name="Valuta 2 2 2 6 2 5 2" xfId="9078"/>
    <cellStyle name="Valuta 2 2 2 6 2 5 2 2" xfId="28430"/>
    <cellStyle name="Valuta 2 2 2 6 2 5 2 3" xfId="18754"/>
    <cellStyle name="Valuta 2 2 2 6 2 5 3" xfId="23592"/>
    <cellStyle name="Valuta 2 2 2 6 2 5 4" xfId="13916"/>
    <cellStyle name="Valuta 2 2 2 6 2 6" xfId="5449"/>
    <cellStyle name="Valuta 2 2 2 6 2 6 2" xfId="24801"/>
    <cellStyle name="Valuta 2 2 2 6 2 6 3" xfId="15125"/>
    <cellStyle name="Valuta 2 2 2 6 2 7" xfId="19963"/>
    <cellStyle name="Valuta 2 2 2 6 2 8" xfId="10287"/>
    <cellStyle name="Valuta 2 2 2 6 3" xfId="913"/>
    <cellStyle name="Valuta 2 2 2 6 3 2" xfId="2123"/>
    <cellStyle name="Valuta 2 2 2 6 3 2 2" xfId="6961"/>
    <cellStyle name="Valuta 2 2 2 6 3 2 2 2" xfId="26313"/>
    <cellStyle name="Valuta 2 2 2 6 3 2 2 3" xfId="16637"/>
    <cellStyle name="Valuta 2 2 2 6 3 2 3" xfId="21475"/>
    <cellStyle name="Valuta 2 2 2 6 3 2 4" xfId="11799"/>
    <cellStyle name="Valuta 2 2 2 6 3 3" xfId="3333"/>
    <cellStyle name="Valuta 2 2 2 6 3 3 2" xfId="8171"/>
    <cellStyle name="Valuta 2 2 2 6 3 3 2 2" xfId="27523"/>
    <cellStyle name="Valuta 2 2 2 6 3 3 2 3" xfId="17847"/>
    <cellStyle name="Valuta 2 2 2 6 3 3 3" xfId="22685"/>
    <cellStyle name="Valuta 2 2 2 6 3 3 4" xfId="13009"/>
    <cellStyle name="Valuta 2 2 2 6 3 4" xfId="4542"/>
    <cellStyle name="Valuta 2 2 2 6 3 4 2" xfId="9380"/>
    <cellStyle name="Valuta 2 2 2 6 3 4 2 2" xfId="28732"/>
    <cellStyle name="Valuta 2 2 2 6 3 4 2 3" xfId="19056"/>
    <cellStyle name="Valuta 2 2 2 6 3 4 3" xfId="23894"/>
    <cellStyle name="Valuta 2 2 2 6 3 4 4" xfId="14218"/>
    <cellStyle name="Valuta 2 2 2 6 3 5" xfId="5751"/>
    <cellStyle name="Valuta 2 2 2 6 3 5 2" xfId="25103"/>
    <cellStyle name="Valuta 2 2 2 6 3 5 3" xfId="15427"/>
    <cellStyle name="Valuta 2 2 2 6 3 6" xfId="20265"/>
    <cellStyle name="Valuta 2 2 2 6 3 7" xfId="10589"/>
    <cellStyle name="Valuta 2 2 2 6 4" xfId="1519"/>
    <cellStyle name="Valuta 2 2 2 6 4 2" xfId="6357"/>
    <cellStyle name="Valuta 2 2 2 6 4 2 2" xfId="25709"/>
    <cellStyle name="Valuta 2 2 2 6 4 2 3" xfId="16033"/>
    <cellStyle name="Valuta 2 2 2 6 4 3" xfId="20871"/>
    <cellStyle name="Valuta 2 2 2 6 4 4" xfId="11195"/>
    <cellStyle name="Valuta 2 2 2 6 5" xfId="2729"/>
    <cellStyle name="Valuta 2 2 2 6 5 2" xfId="7567"/>
    <cellStyle name="Valuta 2 2 2 6 5 2 2" xfId="26919"/>
    <cellStyle name="Valuta 2 2 2 6 5 2 3" xfId="17243"/>
    <cellStyle name="Valuta 2 2 2 6 5 3" xfId="22081"/>
    <cellStyle name="Valuta 2 2 2 6 5 4" xfId="12405"/>
    <cellStyle name="Valuta 2 2 2 6 6" xfId="3938"/>
    <cellStyle name="Valuta 2 2 2 6 6 2" xfId="8776"/>
    <cellStyle name="Valuta 2 2 2 6 6 2 2" xfId="28128"/>
    <cellStyle name="Valuta 2 2 2 6 6 2 3" xfId="18452"/>
    <cellStyle name="Valuta 2 2 2 6 6 3" xfId="23290"/>
    <cellStyle name="Valuta 2 2 2 6 6 4" xfId="13614"/>
    <cellStyle name="Valuta 2 2 2 6 7" xfId="5147"/>
    <cellStyle name="Valuta 2 2 2 6 7 2" xfId="24499"/>
    <cellStyle name="Valuta 2 2 2 6 7 3" xfId="14823"/>
    <cellStyle name="Valuta 2 2 2 6 8" xfId="19661"/>
    <cellStyle name="Valuta 2 2 2 6 9" xfId="9985"/>
    <cellStyle name="Valuta 2 2 2 7" xfId="359"/>
    <cellStyle name="Valuta 2 2 2 7 2" xfId="963"/>
    <cellStyle name="Valuta 2 2 2 7 2 2" xfId="2173"/>
    <cellStyle name="Valuta 2 2 2 7 2 2 2" xfId="7011"/>
    <cellStyle name="Valuta 2 2 2 7 2 2 2 2" xfId="26363"/>
    <cellStyle name="Valuta 2 2 2 7 2 2 2 3" xfId="16687"/>
    <cellStyle name="Valuta 2 2 2 7 2 2 3" xfId="21525"/>
    <cellStyle name="Valuta 2 2 2 7 2 2 4" xfId="11849"/>
    <cellStyle name="Valuta 2 2 2 7 2 3" xfId="3383"/>
    <cellStyle name="Valuta 2 2 2 7 2 3 2" xfId="8221"/>
    <cellStyle name="Valuta 2 2 2 7 2 3 2 2" xfId="27573"/>
    <cellStyle name="Valuta 2 2 2 7 2 3 2 3" xfId="17897"/>
    <cellStyle name="Valuta 2 2 2 7 2 3 3" xfId="22735"/>
    <cellStyle name="Valuta 2 2 2 7 2 3 4" xfId="13059"/>
    <cellStyle name="Valuta 2 2 2 7 2 4" xfId="4592"/>
    <cellStyle name="Valuta 2 2 2 7 2 4 2" xfId="9430"/>
    <cellStyle name="Valuta 2 2 2 7 2 4 2 2" xfId="28782"/>
    <cellStyle name="Valuta 2 2 2 7 2 4 2 3" xfId="19106"/>
    <cellStyle name="Valuta 2 2 2 7 2 4 3" xfId="23944"/>
    <cellStyle name="Valuta 2 2 2 7 2 4 4" xfId="14268"/>
    <cellStyle name="Valuta 2 2 2 7 2 5" xfId="5801"/>
    <cellStyle name="Valuta 2 2 2 7 2 5 2" xfId="25153"/>
    <cellStyle name="Valuta 2 2 2 7 2 5 3" xfId="15477"/>
    <cellStyle name="Valuta 2 2 2 7 2 6" xfId="20315"/>
    <cellStyle name="Valuta 2 2 2 7 2 7" xfId="10639"/>
    <cellStyle name="Valuta 2 2 2 7 3" xfId="1569"/>
    <cellStyle name="Valuta 2 2 2 7 3 2" xfId="6407"/>
    <cellStyle name="Valuta 2 2 2 7 3 2 2" xfId="25759"/>
    <cellStyle name="Valuta 2 2 2 7 3 2 3" xfId="16083"/>
    <cellStyle name="Valuta 2 2 2 7 3 3" xfId="20921"/>
    <cellStyle name="Valuta 2 2 2 7 3 4" xfId="11245"/>
    <cellStyle name="Valuta 2 2 2 7 4" xfId="2779"/>
    <cellStyle name="Valuta 2 2 2 7 4 2" xfId="7617"/>
    <cellStyle name="Valuta 2 2 2 7 4 2 2" xfId="26969"/>
    <cellStyle name="Valuta 2 2 2 7 4 2 3" xfId="17293"/>
    <cellStyle name="Valuta 2 2 2 7 4 3" xfId="22131"/>
    <cellStyle name="Valuta 2 2 2 7 4 4" xfId="12455"/>
    <cellStyle name="Valuta 2 2 2 7 5" xfId="3988"/>
    <cellStyle name="Valuta 2 2 2 7 5 2" xfId="8826"/>
    <cellStyle name="Valuta 2 2 2 7 5 2 2" xfId="28178"/>
    <cellStyle name="Valuta 2 2 2 7 5 2 3" xfId="18502"/>
    <cellStyle name="Valuta 2 2 2 7 5 3" xfId="23340"/>
    <cellStyle name="Valuta 2 2 2 7 5 4" xfId="13664"/>
    <cellStyle name="Valuta 2 2 2 7 6" xfId="5197"/>
    <cellStyle name="Valuta 2 2 2 7 6 2" xfId="24549"/>
    <cellStyle name="Valuta 2 2 2 7 6 3" xfId="14873"/>
    <cellStyle name="Valuta 2 2 2 7 7" xfId="19711"/>
    <cellStyle name="Valuta 2 2 2 7 8" xfId="10035"/>
    <cellStyle name="Valuta 2 2 2 8" xfId="661"/>
    <cellStyle name="Valuta 2 2 2 8 2" xfId="1871"/>
    <cellStyle name="Valuta 2 2 2 8 2 2" xfId="6709"/>
    <cellStyle name="Valuta 2 2 2 8 2 2 2" xfId="26061"/>
    <cellStyle name="Valuta 2 2 2 8 2 2 3" xfId="16385"/>
    <cellStyle name="Valuta 2 2 2 8 2 3" xfId="21223"/>
    <cellStyle name="Valuta 2 2 2 8 2 4" xfId="11547"/>
    <cellStyle name="Valuta 2 2 2 8 3" xfId="3081"/>
    <cellStyle name="Valuta 2 2 2 8 3 2" xfId="7919"/>
    <cellStyle name="Valuta 2 2 2 8 3 2 2" xfId="27271"/>
    <cellStyle name="Valuta 2 2 2 8 3 2 3" xfId="17595"/>
    <cellStyle name="Valuta 2 2 2 8 3 3" xfId="22433"/>
    <cellStyle name="Valuta 2 2 2 8 3 4" xfId="12757"/>
    <cellStyle name="Valuta 2 2 2 8 4" xfId="4290"/>
    <cellStyle name="Valuta 2 2 2 8 4 2" xfId="9128"/>
    <cellStyle name="Valuta 2 2 2 8 4 2 2" xfId="28480"/>
    <cellStyle name="Valuta 2 2 2 8 4 2 3" xfId="18804"/>
    <cellStyle name="Valuta 2 2 2 8 4 3" xfId="23642"/>
    <cellStyle name="Valuta 2 2 2 8 4 4" xfId="13966"/>
    <cellStyle name="Valuta 2 2 2 8 5" xfId="5499"/>
    <cellStyle name="Valuta 2 2 2 8 5 2" xfId="24851"/>
    <cellStyle name="Valuta 2 2 2 8 5 3" xfId="15175"/>
    <cellStyle name="Valuta 2 2 2 8 6" xfId="20013"/>
    <cellStyle name="Valuta 2 2 2 8 7" xfId="10337"/>
    <cellStyle name="Valuta 2 2 2 9" xfId="1267"/>
    <cellStyle name="Valuta 2 2 2 9 2" xfId="6105"/>
    <cellStyle name="Valuta 2 2 2 9 2 2" xfId="25457"/>
    <cellStyle name="Valuta 2 2 2 9 2 3" xfId="15781"/>
    <cellStyle name="Valuta 2 2 2 9 3" xfId="20619"/>
    <cellStyle name="Valuta 2 2 2 9 4" xfId="10943"/>
    <cellStyle name="Valuta 2 2 3" xfId="34"/>
    <cellStyle name="Valuta 2 2 3 10" xfId="3699"/>
    <cellStyle name="Valuta 2 2 3 10 2" xfId="8537"/>
    <cellStyle name="Valuta 2 2 3 10 2 2" xfId="27889"/>
    <cellStyle name="Valuta 2 2 3 10 2 3" xfId="18213"/>
    <cellStyle name="Valuta 2 2 3 10 3" xfId="23051"/>
    <cellStyle name="Valuta 2 2 3 10 4" xfId="13375"/>
    <cellStyle name="Valuta 2 2 3 11" xfId="4905"/>
    <cellStyle name="Valuta 2 2 3 11 2" xfId="24257"/>
    <cellStyle name="Valuta 2 2 3 11 3" xfId="14581"/>
    <cellStyle name="Valuta 2 2 3 12" xfId="19419"/>
    <cellStyle name="Valuta 2 2 3 13" xfId="9743"/>
    <cellStyle name="Valuta 2 2 3 2" xfId="88"/>
    <cellStyle name="Valuta 2 2 3 2 10" xfId="9793"/>
    <cellStyle name="Valuta 2 2 3 2 2" xfId="199"/>
    <cellStyle name="Valuta 2 2 3 2 2 2" xfId="519"/>
    <cellStyle name="Valuta 2 2 3 2 2 2 2" xfId="1123"/>
    <cellStyle name="Valuta 2 2 3 2 2 2 2 2" xfId="2333"/>
    <cellStyle name="Valuta 2 2 3 2 2 2 2 2 2" xfId="7171"/>
    <cellStyle name="Valuta 2 2 3 2 2 2 2 2 2 2" xfId="26523"/>
    <cellStyle name="Valuta 2 2 3 2 2 2 2 2 2 3" xfId="16847"/>
    <cellStyle name="Valuta 2 2 3 2 2 2 2 2 3" xfId="21685"/>
    <cellStyle name="Valuta 2 2 3 2 2 2 2 2 4" xfId="12009"/>
    <cellStyle name="Valuta 2 2 3 2 2 2 2 3" xfId="3543"/>
    <cellStyle name="Valuta 2 2 3 2 2 2 2 3 2" xfId="8381"/>
    <cellStyle name="Valuta 2 2 3 2 2 2 2 3 2 2" xfId="27733"/>
    <cellStyle name="Valuta 2 2 3 2 2 2 2 3 2 3" xfId="18057"/>
    <cellStyle name="Valuta 2 2 3 2 2 2 2 3 3" xfId="22895"/>
    <cellStyle name="Valuta 2 2 3 2 2 2 2 3 4" xfId="13219"/>
    <cellStyle name="Valuta 2 2 3 2 2 2 2 4" xfId="4752"/>
    <cellStyle name="Valuta 2 2 3 2 2 2 2 4 2" xfId="9590"/>
    <cellStyle name="Valuta 2 2 3 2 2 2 2 4 2 2" xfId="28942"/>
    <cellStyle name="Valuta 2 2 3 2 2 2 2 4 2 3" xfId="19266"/>
    <cellStyle name="Valuta 2 2 3 2 2 2 2 4 3" xfId="24104"/>
    <cellStyle name="Valuta 2 2 3 2 2 2 2 4 4" xfId="14428"/>
    <cellStyle name="Valuta 2 2 3 2 2 2 2 5" xfId="5961"/>
    <cellStyle name="Valuta 2 2 3 2 2 2 2 5 2" xfId="25313"/>
    <cellStyle name="Valuta 2 2 3 2 2 2 2 5 3" xfId="15637"/>
    <cellStyle name="Valuta 2 2 3 2 2 2 2 6" xfId="20475"/>
    <cellStyle name="Valuta 2 2 3 2 2 2 2 7" xfId="10799"/>
    <cellStyle name="Valuta 2 2 3 2 2 2 3" xfId="1729"/>
    <cellStyle name="Valuta 2 2 3 2 2 2 3 2" xfId="6567"/>
    <cellStyle name="Valuta 2 2 3 2 2 2 3 2 2" xfId="25919"/>
    <cellStyle name="Valuta 2 2 3 2 2 2 3 2 3" xfId="16243"/>
    <cellStyle name="Valuta 2 2 3 2 2 2 3 3" xfId="21081"/>
    <cellStyle name="Valuta 2 2 3 2 2 2 3 4" xfId="11405"/>
    <cellStyle name="Valuta 2 2 3 2 2 2 4" xfId="2939"/>
    <cellStyle name="Valuta 2 2 3 2 2 2 4 2" xfId="7777"/>
    <cellStyle name="Valuta 2 2 3 2 2 2 4 2 2" xfId="27129"/>
    <cellStyle name="Valuta 2 2 3 2 2 2 4 2 3" xfId="17453"/>
    <cellStyle name="Valuta 2 2 3 2 2 2 4 3" xfId="22291"/>
    <cellStyle name="Valuta 2 2 3 2 2 2 4 4" xfId="12615"/>
    <cellStyle name="Valuta 2 2 3 2 2 2 5" xfId="4148"/>
    <cellStyle name="Valuta 2 2 3 2 2 2 5 2" xfId="8986"/>
    <cellStyle name="Valuta 2 2 3 2 2 2 5 2 2" xfId="28338"/>
    <cellStyle name="Valuta 2 2 3 2 2 2 5 2 3" xfId="18662"/>
    <cellStyle name="Valuta 2 2 3 2 2 2 5 3" xfId="23500"/>
    <cellStyle name="Valuta 2 2 3 2 2 2 5 4" xfId="13824"/>
    <cellStyle name="Valuta 2 2 3 2 2 2 6" xfId="5357"/>
    <cellStyle name="Valuta 2 2 3 2 2 2 6 2" xfId="24709"/>
    <cellStyle name="Valuta 2 2 3 2 2 2 6 3" xfId="15033"/>
    <cellStyle name="Valuta 2 2 3 2 2 2 7" xfId="19871"/>
    <cellStyle name="Valuta 2 2 3 2 2 2 8" xfId="10195"/>
    <cellStyle name="Valuta 2 2 3 2 2 3" xfId="821"/>
    <cellStyle name="Valuta 2 2 3 2 2 3 2" xfId="2031"/>
    <cellStyle name="Valuta 2 2 3 2 2 3 2 2" xfId="6869"/>
    <cellStyle name="Valuta 2 2 3 2 2 3 2 2 2" xfId="26221"/>
    <cellStyle name="Valuta 2 2 3 2 2 3 2 2 3" xfId="16545"/>
    <cellStyle name="Valuta 2 2 3 2 2 3 2 3" xfId="21383"/>
    <cellStyle name="Valuta 2 2 3 2 2 3 2 4" xfId="11707"/>
    <cellStyle name="Valuta 2 2 3 2 2 3 3" xfId="3241"/>
    <cellStyle name="Valuta 2 2 3 2 2 3 3 2" xfId="8079"/>
    <cellStyle name="Valuta 2 2 3 2 2 3 3 2 2" xfId="27431"/>
    <cellStyle name="Valuta 2 2 3 2 2 3 3 2 3" xfId="17755"/>
    <cellStyle name="Valuta 2 2 3 2 2 3 3 3" xfId="22593"/>
    <cellStyle name="Valuta 2 2 3 2 2 3 3 4" xfId="12917"/>
    <cellStyle name="Valuta 2 2 3 2 2 3 4" xfId="4450"/>
    <cellStyle name="Valuta 2 2 3 2 2 3 4 2" xfId="9288"/>
    <cellStyle name="Valuta 2 2 3 2 2 3 4 2 2" xfId="28640"/>
    <cellStyle name="Valuta 2 2 3 2 2 3 4 2 3" xfId="18964"/>
    <cellStyle name="Valuta 2 2 3 2 2 3 4 3" xfId="23802"/>
    <cellStyle name="Valuta 2 2 3 2 2 3 4 4" xfId="14126"/>
    <cellStyle name="Valuta 2 2 3 2 2 3 5" xfId="5659"/>
    <cellStyle name="Valuta 2 2 3 2 2 3 5 2" xfId="25011"/>
    <cellStyle name="Valuta 2 2 3 2 2 3 5 3" xfId="15335"/>
    <cellStyle name="Valuta 2 2 3 2 2 3 6" xfId="20173"/>
    <cellStyle name="Valuta 2 2 3 2 2 3 7" xfId="10497"/>
    <cellStyle name="Valuta 2 2 3 2 2 4" xfId="1427"/>
    <cellStyle name="Valuta 2 2 3 2 2 4 2" xfId="6265"/>
    <cellStyle name="Valuta 2 2 3 2 2 4 2 2" xfId="25617"/>
    <cellStyle name="Valuta 2 2 3 2 2 4 2 3" xfId="15941"/>
    <cellStyle name="Valuta 2 2 3 2 2 4 3" xfId="20779"/>
    <cellStyle name="Valuta 2 2 3 2 2 4 4" xfId="11103"/>
    <cellStyle name="Valuta 2 2 3 2 2 5" xfId="2637"/>
    <cellStyle name="Valuta 2 2 3 2 2 5 2" xfId="7475"/>
    <cellStyle name="Valuta 2 2 3 2 2 5 2 2" xfId="26827"/>
    <cellStyle name="Valuta 2 2 3 2 2 5 2 3" xfId="17151"/>
    <cellStyle name="Valuta 2 2 3 2 2 5 3" xfId="21989"/>
    <cellStyle name="Valuta 2 2 3 2 2 5 4" xfId="12313"/>
    <cellStyle name="Valuta 2 2 3 2 2 6" xfId="3847"/>
    <cellStyle name="Valuta 2 2 3 2 2 6 2" xfId="8685"/>
    <cellStyle name="Valuta 2 2 3 2 2 6 2 2" xfId="28037"/>
    <cellStyle name="Valuta 2 2 3 2 2 6 2 3" xfId="18361"/>
    <cellStyle name="Valuta 2 2 3 2 2 6 3" xfId="23199"/>
    <cellStyle name="Valuta 2 2 3 2 2 6 4" xfId="13523"/>
    <cellStyle name="Valuta 2 2 3 2 2 7" xfId="5055"/>
    <cellStyle name="Valuta 2 2 3 2 2 7 2" xfId="24407"/>
    <cellStyle name="Valuta 2 2 3 2 2 7 3" xfId="14731"/>
    <cellStyle name="Valuta 2 2 3 2 2 8" xfId="19569"/>
    <cellStyle name="Valuta 2 2 3 2 2 9" xfId="9893"/>
    <cellStyle name="Valuta 2 2 3 2 3" xfId="419"/>
    <cellStyle name="Valuta 2 2 3 2 3 2" xfId="1023"/>
    <cellStyle name="Valuta 2 2 3 2 3 2 2" xfId="2233"/>
    <cellStyle name="Valuta 2 2 3 2 3 2 2 2" xfId="7071"/>
    <cellStyle name="Valuta 2 2 3 2 3 2 2 2 2" xfId="26423"/>
    <cellStyle name="Valuta 2 2 3 2 3 2 2 2 3" xfId="16747"/>
    <cellStyle name="Valuta 2 2 3 2 3 2 2 3" xfId="21585"/>
    <cellStyle name="Valuta 2 2 3 2 3 2 2 4" xfId="11909"/>
    <cellStyle name="Valuta 2 2 3 2 3 2 3" xfId="3443"/>
    <cellStyle name="Valuta 2 2 3 2 3 2 3 2" xfId="8281"/>
    <cellStyle name="Valuta 2 2 3 2 3 2 3 2 2" xfId="27633"/>
    <cellStyle name="Valuta 2 2 3 2 3 2 3 2 3" xfId="17957"/>
    <cellStyle name="Valuta 2 2 3 2 3 2 3 3" xfId="22795"/>
    <cellStyle name="Valuta 2 2 3 2 3 2 3 4" xfId="13119"/>
    <cellStyle name="Valuta 2 2 3 2 3 2 4" xfId="4652"/>
    <cellStyle name="Valuta 2 2 3 2 3 2 4 2" xfId="9490"/>
    <cellStyle name="Valuta 2 2 3 2 3 2 4 2 2" xfId="28842"/>
    <cellStyle name="Valuta 2 2 3 2 3 2 4 2 3" xfId="19166"/>
    <cellStyle name="Valuta 2 2 3 2 3 2 4 3" xfId="24004"/>
    <cellStyle name="Valuta 2 2 3 2 3 2 4 4" xfId="14328"/>
    <cellStyle name="Valuta 2 2 3 2 3 2 5" xfId="5861"/>
    <cellStyle name="Valuta 2 2 3 2 3 2 5 2" xfId="25213"/>
    <cellStyle name="Valuta 2 2 3 2 3 2 5 3" xfId="15537"/>
    <cellStyle name="Valuta 2 2 3 2 3 2 6" xfId="20375"/>
    <cellStyle name="Valuta 2 2 3 2 3 2 7" xfId="10699"/>
    <cellStyle name="Valuta 2 2 3 2 3 3" xfId="1629"/>
    <cellStyle name="Valuta 2 2 3 2 3 3 2" xfId="6467"/>
    <cellStyle name="Valuta 2 2 3 2 3 3 2 2" xfId="25819"/>
    <cellStyle name="Valuta 2 2 3 2 3 3 2 3" xfId="16143"/>
    <cellStyle name="Valuta 2 2 3 2 3 3 3" xfId="20981"/>
    <cellStyle name="Valuta 2 2 3 2 3 3 4" xfId="11305"/>
    <cellStyle name="Valuta 2 2 3 2 3 4" xfId="2839"/>
    <cellStyle name="Valuta 2 2 3 2 3 4 2" xfId="7677"/>
    <cellStyle name="Valuta 2 2 3 2 3 4 2 2" xfId="27029"/>
    <cellStyle name="Valuta 2 2 3 2 3 4 2 3" xfId="17353"/>
    <cellStyle name="Valuta 2 2 3 2 3 4 3" xfId="22191"/>
    <cellStyle name="Valuta 2 2 3 2 3 4 4" xfId="12515"/>
    <cellStyle name="Valuta 2 2 3 2 3 5" xfId="4048"/>
    <cellStyle name="Valuta 2 2 3 2 3 5 2" xfId="8886"/>
    <cellStyle name="Valuta 2 2 3 2 3 5 2 2" xfId="28238"/>
    <cellStyle name="Valuta 2 2 3 2 3 5 2 3" xfId="18562"/>
    <cellStyle name="Valuta 2 2 3 2 3 5 3" xfId="23400"/>
    <cellStyle name="Valuta 2 2 3 2 3 5 4" xfId="13724"/>
    <cellStyle name="Valuta 2 2 3 2 3 6" xfId="5257"/>
    <cellStyle name="Valuta 2 2 3 2 3 6 2" xfId="24609"/>
    <cellStyle name="Valuta 2 2 3 2 3 6 3" xfId="14933"/>
    <cellStyle name="Valuta 2 2 3 2 3 7" xfId="19771"/>
    <cellStyle name="Valuta 2 2 3 2 3 8" xfId="10095"/>
    <cellStyle name="Valuta 2 2 3 2 4" xfId="721"/>
    <cellStyle name="Valuta 2 2 3 2 4 2" xfId="1931"/>
    <cellStyle name="Valuta 2 2 3 2 4 2 2" xfId="6769"/>
    <cellStyle name="Valuta 2 2 3 2 4 2 2 2" xfId="26121"/>
    <cellStyle name="Valuta 2 2 3 2 4 2 2 3" xfId="16445"/>
    <cellStyle name="Valuta 2 2 3 2 4 2 3" xfId="21283"/>
    <cellStyle name="Valuta 2 2 3 2 4 2 4" xfId="11607"/>
    <cellStyle name="Valuta 2 2 3 2 4 3" xfId="3141"/>
    <cellStyle name="Valuta 2 2 3 2 4 3 2" xfId="7979"/>
    <cellStyle name="Valuta 2 2 3 2 4 3 2 2" xfId="27331"/>
    <cellStyle name="Valuta 2 2 3 2 4 3 2 3" xfId="17655"/>
    <cellStyle name="Valuta 2 2 3 2 4 3 3" xfId="22493"/>
    <cellStyle name="Valuta 2 2 3 2 4 3 4" xfId="12817"/>
    <cellStyle name="Valuta 2 2 3 2 4 4" xfId="4350"/>
    <cellStyle name="Valuta 2 2 3 2 4 4 2" xfId="9188"/>
    <cellStyle name="Valuta 2 2 3 2 4 4 2 2" xfId="28540"/>
    <cellStyle name="Valuta 2 2 3 2 4 4 2 3" xfId="18864"/>
    <cellStyle name="Valuta 2 2 3 2 4 4 3" xfId="23702"/>
    <cellStyle name="Valuta 2 2 3 2 4 4 4" xfId="14026"/>
    <cellStyle name="Valuta 2 2 3 2 4 5" xfId="5559"/>
    <cellStyle name="Valuta 2 2 3 2 4 5 2" xfId="24911"/>
    <cellStyle name="Valuta 2 2 3 2 4 5 3" xfId="15235"/>
    <cellStyle name="Valuta 2 2 3 2 4 6" xfId="20073"/>
    <cellStyle name="Valuta 2 2 3 2 4 7" xfId="10397"/>
    <cellStyle name="Valuta 2 2 3 2 5" xfId="1327"/>
    <cellStyle name="Valuta 2 2 3 2 5 2" xfId="6165"/>
    <cellStyle name="Valuta 2 2 3 2 5 2 2" xfId="25517"/>
    <cellStyle name="Valuta 2 2 3 2 5 2 3" xfId="15841"/>
    <cellStyle name="Valuta 2 2 3 2 5 3" xfId="20679"/>
    <cellStyle name="Valuta 2 2 3 2 5 4" xfId="11003"/>
    <cellStyle name="Valuta 2 2 3 2 6" xfId="2537"/>
    <cellStyle name="Valuta 2 2 3 2 6 2" xfId="7375"/>
    <cellStyle name="Valuta 2 2 3 2 6 2 2" xfId="26727"/>
    <cellStyle name="Valuta 2 2 3 2 6 2 3" xfId="17051"/>
    <cellStyle name="Valuta 2 2 3 2 6 3" xfId="21889"/>
    <cellStyle name="Valuta 2 2 3 2 6 4" xfId="12213"/>
    <cellStyle name="Valuta 2 2 3 2 7" xfId="3747"/>
    <cellStyle name="Valuta 2 2 3 2 7 2" xfId="8585"/>
    <cellStyle name="Valuta 2 2 3 2 7 2 2" xfId="27937"/>
    <cellStyle name="Valuta 2 2 3 2 7 2 3" xfId="18261"/>
    <cellStyle name="Valuta 2 2 3 2 7 3" xfId="23099"/>
    <cellStyle name="Valuta 2 2 3 2 7 4" xfId="13423"/>
    <cellStyle name="Valuta 2 2 3 2 8" xfId="4955"/>
    <cellStyle name="Valuta 2 2 3 2 8 2" xfId="24307"/>
    <cellStyle name="Valuta 2 2 3 2 8 3" xfId="14631"/>
    <cellStyle name="Valuta 2 2 3 2 9" xfId="19469"/>
    <cellStyle name="Valuta 2 2 3 3" xfId="149"/>
    <cellStyle name="Valuta 2 2 3 3 2" xfId="469"/>
    <cellStyle name="Valuta 2 2 3 3 2 2" xfId="1073"/>
    <cellStyle name="Valuta 2 2 3 3 2 2 2" xfId="2283"/>
    <cellStyle name="Valuta 2 2 3 3 2 2 2 2" xfId="7121"/>
    <cellStyle name="Valuta 2 2 3 3 2 2 2 2 2" xfId="26473"/>
    <cellStyle name="Valuta 2 2 3 3 2 2 2 2 3" xfId="16797"/>
    <cellStyle name="Valuta 2 2 3 3 2 2 2 3" xfId="21635"/>
    <cellStyle name="Valuta 2 2 3 3 2 2 2 4" xfId="11959"/>
    <cellStyle name="Valuta 2 2 3 3 2 2 3" xfId="3493"/>
    <cellStyle name="Valuta 2 2 3 3 2 2 3 2" xfId="8331"/>
    <cellStyle name="Valuta 2 2 3 3 2 2 3 2 2" xfId="27683"/>
    <cellStyle name="Valuta 2 2 3 3 2 2 3 2 3" xfId="18007"/>
    <cellStyle name="Valuta 2 2 3 3 2 2 3 3" xfId="22845"/>
    <cellStyle name="Valuta 2 2 3 3 2 2 3 4" xfId="13169"/>
    <cellStyle name="Valuta 2 2 3 3 2 2 4" xfId="4702"/>
    <cellStyle name="Valuta 2 2 3 3 2 2 4 2" xfId="9540"/>
    <cellStyle name="Valuta 2 2 3 3 2 2 4 2 2" xfId="28892"/>
    <cellStyle name="Valuta 2 2 3 3 2 2 4 2 3" xfId="19216"/>
    <cellStyle name="Valuta 2 2 3 3 2 2 4 3" xfId="24054"/>
    <cellStyle name="Valuta 2 2 3 3 2 2 4 4" xfId="14378"/>
    <cellStyle name="Valuta 2 2 3 3 2 2 5" xfId="5911"/>
    <cellStyle name="Valuta 2 2 3 3 2 2 5 2" xfId="25263"/>
    <cellStyle name="Valuta 2 2 3 3 2 2 5 3" xfId="15587"/>
    <cellStyle name="Valuta 2 2 3 3 2 2 6" xfId="20425"/>
    <cellStyle name="Valuta 2 2 3 3 2 2 7" xfId="10749"/>
    <cellStyle name="Valuta 2 2 3 3 2 3" xfId="1679"/>
    <cellStyle name="Valuta 2 2 3 3 2 3 2" xfId="6517"/>
    <cellStyle name="Valuta 2 2 3 3 2 3 2 2" xfId="25869"/>
    <cellStyle name="Valuta 2 2 3 3 2 3 2 3" xfId="16193"/>
    <cellStyle name="Valuta 2 2 3 3 2 3 3" xfId="21031"/>
    <cellStyle name="Valuta 2 2 3 3 2 3 4" xfId="11355"/>
    <cellStyle name="Valuta 2 2 3 3 2 4" xfId="2889"/>
    <cellStyle name="Valuta 2 2 3 3 2 4 2" xfId="7727"/>
    <cellStyle name="Valuta 2 2 3 3 2 4 2 2" xfId="27079"/>
    <cellStyle name="Valuta 2 2 3 3 2 4 2 3" xfId="17403"/>
    <cellStyle name="Valuta 2 2 3 3 2 4 3" xfId="22241"/>
    <cellStyle name="Valuta 2 2 3 3 2 4 4" xfId="12565"/>
    <cellStyle name="Valuta 2 2 3 3 2 5" xfId="4098"/>
    <cellStyle name="Valuta 2 2 3 3 2 5 2" xfId="8936"/>
    <cellStyle name="Valuta 2 2 3 3 2 5 2 2" xfId="28288"/>
    <cellStyle name="Valuta 2 2 3 3 2 5 2 3" xfId="18612"/>
    <cellStyle name="Valuta 2 2 3 3 2 5 3" xfId="23450"/>
    <cellStyle name="Valuta 2 2 3 3 2 5 4" xfId="13774"/>
    <cellStyle name="Valuta 2 2 3 3 2 6" xfId="5307"/>
    <cellStyle name="Valuta 2 2 3 3 2 6 2" xfId="24659"/>
    <cellStyle name="Valuta 2 2 3 3 2 6 3" xfId="14983"/>
    <cellStyle name="Valuta 2 2 3 3 2 7" xfId="19821"/>
    <cellStyle name="Valuta 2 2 3 3 2 8" xfId="10145"/>
    <cellStyle name="Valuta 2 2 3 3 3" xfId="771"/>
    <cellStyle name="Valuta 2 2 3 3 3 2" xfId="1981"/>
    <cellStyle name="Valuta 2 2 3 3 3 2 2" xfId="6819"/>
    <cellStyle name="Valuta 2 2 3 3 3 2 2 2" xfId="26171"/>
    <cellStyle name="Valuta 2 2 3 3 3 2 2 3" xfId="16495"/>
    <cellStyle name="Valuta 2 2 3 3 3 2 3" xfId="21333"/>
    <cellStyle name="Valuta 2 2 3 3 3 2 4" xfId="11657"/>
    <cellStyle name="Valuta 2 2 3 3 3 3" xfId="3191"/>
    <cellStyle name="Valuta 2 2 3 3 3 3 2" xfId="8029"/>
    <cellStyle name="Valuta 2 2 3 3 3 3 2 2" xfId="27381"/>
    <cellStyle name="Valuta 2 2 3 3 3 3 2 3" xfId="17705"/>
    <cellStyle name="Valuta 2 2 3 3 3 3 3" xfId="22543"/>
    <cellStyle name="Valuta 2 2 3 3 3 3 4" xfId="12867"/>
    <cellStyle name="Valuta 2 2 3 3 3 4" xfId="4400"/>
    <cellStyle name="Valuta 2 2 3 3 3 4 2" xfId="9238"/>
    <cellStyle name="Valuta 2 2 3 3 3 4 2 2" xfId="28590"/>
    <cellStyle name="Valuta 2 2 3 3 3 4 2 3" xfId="18914"/>
    <cellStyle name="Valuta 2 2 3 3 3 4 3" xfId="23752"/>
    <cellStyle name="Valuta 2 2 3 3 3 4 4" xfId="14076"/>
    <cellStyle name="Valuta 2 2 3 3 3 5" xfId="5609"/>
    <cellStyle name="Valuta 2 2 3 3 3 5 2" xfId="24961"/>
    <cellStyle name="Valuta 2 2 3 3 3 5 3" xfId="15285"/>
    <cellStyle name="Valuta 2 2 3 3 3 6" xfId="20123"/>
    <cellStyle name="Valuta 2 2 3 3 3 7" xfId="10447"/>
    <cellStyle name="Valuta 2 2 3 3 4" xfId="1377"/>
    <cellStyle name="Valuta 2 2 3 3 4 2" xfId="6215"/>
    <cellStyle name="Valuta 2 2 3 3 4 2 2" xfId="25567"/>
    <cellStyle name="Valuta 2 2 3 3 4 2 3" xfId="15891"/>
    <cellStyle name="Valuta 2 2 3 3 4 3" xfId="20729"/>
    <cellStyle name="Valuta 2 2 3 3 4 4" xfId="11053"/>
    <cellStyle name="Valuta 2 2 3 3 5" xfId="2587"/>
    <cellStyle name="Valuta 2 2 3 3 5 2" xfId="7425"/>
    <cellStyle name="Valuta 2 2 3 3 5 2 2" xfId="26777"/>
    <cellStyle name="Valuta 2 2 3 3 5 2 3" xfId="17101"/>
    <cellStyle name="Valuta 2 2 3 3 5 3" xfId="21939"/>
    <cellStyle name="Valuta 2 2 3 3 5 4" xfId="12263"/>
    <cellStyle name="Valuta 2 2 3 3 6" xfId="3797"/>
    <cellStyle name="Valuta 2 2 3 3 6 2" xfId="8635"/>
    <cellStyle name="Valuta 2 2 3 3 6 2 2" xfId="27987"/>
    <cellStyle name="Valuta 2 2 3 3 6 2 3" xfId="18311"/>
    <cellStyle name="Valuta 2 2 3 3 6 3" xfId="23149"/>
    <cellStyle name="Valuta 2 2 3 3 6 4" xfId="13473"/>
    <cellStyle name="Valuta 2 2 3 3 7" xfId="5005"/>
    <cellStyle name="Valuta 2 2 3 3 7 2" xfId="24357"/>
    <cellStyle name="Valuta 2 2 3 3 7 3" xfId="14681"/>
    <cellStyle name="Valuta 2 2 3 3 8" xfId="19519"/>
    <cellStyle name="Valuta 2 2 3 3 9" xfId="9843"/>
    <cellStyle name="Valuta 2 2 3 4" xfId="265"/>
    <cellStyle name="Valuta 2 2 3 4 2" xfId="569"/>
    <cellStyle name="Valuta 2 2 3 4 2 2" xfId="1173"/>
    <cellStyle name="Valuta 2 2 3 4 2 2 2" xfId="2383"/>
    <cellStyle name="Valuta 2 2 3 4 2 2 2 2" xfId="7221"/>
    <cellStyle name="Valuta 2 2 3 4 2 2 2 2 2" xfId="26573"/>
    <cellStyle name="Valuta 2 2 3 4 2 2 2 2 3" xfId="16897"/>
    <cellStyle name="Valuta 2 2 3 4 2 2 2 3" xfId="21735"/>
    <cellStyle name="Valuta 2 2 3 4 2 2 2 4" xfId="12059"/>
    <cellStyle name="Valuta 2 2 3 4 2 2 3" xfId="3593"/>
    <cellStyle name="Valuta 2 2 3 4 2 2 3 2" xfId="8431"/>
    <cellStyle name="Valuta 2 2 3 4 2 2 3 2 2" xfId="27783"/>
    <cellStyle name="Valuta 2 2 3 4 2 2 3 2 3" xfId="18107"/>
    <cellStyle name="Valuta 2 2 3 4 2 2 3 3" xfId="22945"/>
    <cellStyle name="Valuta 2 2 3 4 2 2 3 4" xfId="13269"/>
    <cellStyle name="Valuta 2 2 3 4 2 2 4" xfId="4802"/>
    <cellStyle name="Valuta 2 2 3 4 2 2 4 2" xfId="9640"/>
    <cellStyle name="Valuta 2 2 3 4 2 2 4 2 2" xfId="28992"/>
    <cellStyle name="Valuta 2 2 3 4 2 2 4 2 3" xfId="19316"/>
    <cellStyle name="Valuta 2 2 3 4 2 2 4 3" xfId="24154"/>
    <cellStyle name="Valuta 2 2 3 4 2 2 4 4" xfId="14478"/>
    <cellStyle name="Valuta 2 2 3 4 2 2 5" xfId="6011"/>
    <cellStyle name="Valuta 2 2 3 4 2 2 5 2" xfId="25363"/>
    <cellStyle name="Valuta 2 2 3 4 2 2 5 3" xfId="15687"/>
    <cellStyle name="Valuta 2 2 3 4 2 2 6" xfId="20525"/>
    <cellStyle name="Valuta 2 2 3 4 2 2 7" xfId="10849"/>
    <cellStyle name="Valuta 2 2 3 4 2 3" xfId="1779"/>
    <cellStyle name="Valuta 2 2 3 4 2 3 2" xfId="6617"/>
    <cellStyle name="Valuta 2 2 3 4 2 3 2 2" xfId="25969"/>
    <cellStyle name="Valuta 2 2 3 4 2 3 2 3" xfId="16293"/>
    <cellStyle name="Valuta 2 2 3 4 2 3 3" xfId="21131"/>
    <cellStyle name="Valuta 2 2 3 4 2 3 4" xfId="11455"/>
    <cellStyle name="Valuta 2 2 3 4 2 4" xfId="2989"/>
    <cellStyle name="Valuta 2 2 3 4 2 4 2" xfId="7827"/>
    <cellStyle name="Valuta 2 2 3 4 2 4 2 2" xfId="27179"/>
    <cellStyle name="Valuta 2 2 3 4 2 4 2 3" xfId="17503"/>
    <cellStyle name="Valuta 2 2 3 4 2 4 3" xfId="22341"/>
    <cellStyle name="Valuta 2 2 3 4 2 4 4" xfId="12665"/>
    <cellStyle name="Valuta 2 2 3 4 2 5" xfId="4198"/>
    <cellStyle name="Valuta 2 2 3 4 2 5 2" xfId="9036"/>
    <cellStyle name="Valuta 2 2 3 4 2 5 2 2" xfId="28388"/>
    <cellStyle name="Valuta 2 2 3 4 2 5 2 3" xfId="18712"/>
    <cellStyle name="Valuta 2 2 3 4 2 5 3" xfId="23550"/>
    <cellStyle name="Valuta 2 2 3 4 2 5 4" xfId="13874"/>
    <cellStyle name="Valuta 2 2 3 4 2 6" xfId="5407"/>
    <cellStyle name="Valuta 2 2 3 4 2 6 2" xfId="24759"/>
    <cellStyle name="Valuta 2 2 3 4 2 6 3" xfId="15083"/>
    <cellStyle name="Valuta 2 2 3 4 2 7" xfId="19921"/>
    <cellStyle name="Valuta 2 2 3 4 2 8" xfId="10245"/>
    <cellStyle name="Valuta 2 2 3 4 3" xfId="871"/>
    <cellStyle name="Valuta 2 2 3 4 3 2" xfId="2081"/>
    <cellStyle name="Valuta 2 2 3 4 3 2 2" xfId="6919"/>
    <cellStyle name="Valuta 2 2 3 4 3 2 2 2" xfId="26271"/>
    <cellStyle name="Valuta 2 2 3 4 3 2 2 3" xfId="16595"/>
    <cellStyle name="Valuta 2 2 3 4 3 2 3" xfId="21433"/>
    <cellStyle name="Valuta 2 2 3 4 3 2 4" xfId="11757"/>
    <cellStyle name="Valuta 2 2 3 4 3 3" xfId="3291"/>
    <cellStyle name="Valuta 2 2 3 4 3 3 2" xfId="8129"/>
    <cellStyle name="Valuta 2 2 3 4 3 3 2 2" xfId="27481"/>
    <cellStyle name="Valuta 2 2 3 4 3 3 2 3" xfId="17805"/>
    <cellStyle name="Valuta 2 2 3 4 3 3 3" xfId="22643"/>
    <cellStyle name="Valuta 2 2 3 4 3 3 4" xfId="12967"/>
    <cellStyle name="Valuta 2 2 3 4 3 4" xfId="4500"/>
    <cellStyle name="Valuta 2 2 3 4 3 4 2" xfId="9338"/>
    <cellStyle name="Valuta 2 2 3 4 3 4 2 2" xfId="28690"/>
    <cellStyle name="Valuta 2 2 3 4 3 4 2 3" xfId="19014"/>
    <cellStyle name="Valuta 2 2 3 4 3 4 3" xfId="23852"/>
    <cellStyle name="Valuta 2 2 3 4 3 4 4" xfId="14176"/>
    <cellStyle name="Valuta 2 2 3 4 3 5" xfId="5709"/>
    <cellStyle name="Valuta 2 2 3 4 3 5 2" xfId="25061"/>
    <cellStyle name="Valuta 2 2 3 4 3 5 3" xfId="15385"/>
    <cellStyle name="Valuta 2 2 3 4 3 6" xfId="20223"/>
    <cellStyle name="Valuta 2 2 3 4 3 7" xfId="10547"/>
    <cellStyle name="Valuta 2 2 3 4 4" xfId="1477"/>
    <cellStyle name="Valuta 2 2 3 4 4 2" xfId="6315"/>
    <cellStyle name="Valuta 2 2 3 4 4 2 2" xfId="25667"/>
    <cellStyle name="Valuta 2 2 3 4 4 2 3" xfId="15991"/>
    <cellStyle name="Valuta 2 2 3 4 4 3" xfId="20829"/>
    <cellStyle name="Valuta 2 2 3 4 4 4" xfId="11153"/>
    <cellStyle name="Valuta 2 2 3 4 5" xfId="2687"/>
    <cellStyle name="Valuta 2 2 3 4 5 2" xfId="7525"/>
    <cellStyle name="Valuta 2 2 3 4 5 2 2" xfId="26877"/>
    <cellStyle name="Valuta 2 2 3 4 5 2 3" xfId="17201"/>
    <cellStyle name="Valuta 2 2 3 4 5 3" xfId="22039"/>
    <cellStyle name="Valuta 2 2 3 4 5 4" xfId="12363"/>
    <cellStyle name="Valuta 2 2 3 4 6" xfId="3897"/>
    <cellStyle name="Valuta 2 2 3 4 6 2" xfId="8735"/>
    <cellStyle name="Valuta 2 2 3 4 6 2 2" xfId="28087"/>
    <cellStyle name="Valuta 2 2 3 4 6 2 3" xfId="18411"/>
    <cellStyle name="Valuta 2 2 3 4 6 3" xfId="23249"/>
    <cellStyle name="Valuta 2 2 3 4 6 4" xfId="13573"/>
    <cellStyle name="Valuta 2 2 3 4 7" xfId="5105"/>
    <cellStyle name="Valuta 2 2 3 4 7 2" xfId="24457"/>
    <cellStyle name="Valuta 2 2 3 4 7 3" xfId="14781"/>
    <cellStyle name="Valuta 2 2 3 4 8" xfId="19619"/>
    <cellStyle name="Valuta 2 2 3 4 9" xfId="9943"/>
    <cellStyle name="Valuta 2 2 3 5" xfId="318"/>
    <cellStyle name="Valuta 2 2 3 5 2" xfId="621"/>
    <cellStyle name="Valuta 2 2 3 5 2 2" xfId="1225"/>
    <cellStyle name="Valuta 2 2 3 5 2 2 2" xfId="2435"/>
    <cellStyle name="Valuta 2 2 3 5 2 2 2 2" xfId="7273"/>
    <cellStyle name="Valuta 2 2 3 5 2 2 2 2 2" xfId="26625"/>
    <cellStyle name="Valuta 2 2 3 5 2 2 2 2 3" xfId="16949"/>
    <cellStyle name="Valuta 2 2 3 5 2 2 2 3" xfId="21787"/>
    <cellStyle name="Valuta 2 2 3 5 2 2 2 4" xfId="12111"/>
    <cellStyle name="Valuta 2 2 3 5 2 2 3" xfId="3645"/>
    <cellStyle name="Valuta 2 2 3 5 2 2 3 2" xfId="8483"/>
    <cellStyle name="Valuta 2 2 3 5 2 2 3 2 2" xfId="27835"/>
    <cellStyle name="Valuta 2 2 3 5 2 2 3 2 3" xfId="18159"/>
    <cellStyle name="Valuta 2 2 3 5 2 2 3 3" xfId="22997"/>
    <cellStyle name="Valuta 2 2 3 5 2 2 3 4" xfId="13321"/>
    <cellStyle name="Valuta 2 2 3 5 2 2 4" xfId="4854"/>
    <cellStyle name="Valuta 2 2 3 5 2 2 4 2" xfId="9692"/>
    <cellStyle name="Valuta 2 2 3 5 2 2 4 2 2" xfId="29044"/>
    <cellStyle name="Valuta 2 2 3 5 2 2 4 2 3" xfId="19368"/>
    <cellStyle name="Valuta 2 2 3 5 2 2 4 3" xfId="24206"/>
    <cellStyle name="Valuta 2 2 3 5 2 2 4 4" xfId="14530"/>
    <cellStyle name="Valuta 2 2 3 5 2 2 5" xfId="6063"/>
    <cellStyle name="Valuta 2 2 3 5 2 2 5 2" xfId="25415"/>
    <cellStyle name="Valuta 2 2 3 5 2 2 5 3" xfId="15739"/>
    <cellStyle name="Valuta 2 2 3 5 2 2 6" xfId="20577"/>
    <cellStyle name="Valuta 2 2 3 5 2 2 7" xfId="10901"/>
    <cellStyle name="Valuta 2 2 3 5 2 3" xfId="1831"/>
    <cellStyle name="Valuta 2 2 3 5 2 3 2" xfId="6669"/>
    <cellStyle name="Valuta 2 2 3 5 2 3 2 2" xfId="26021"/>
    <cellStyle name="Valuta 2 2 3 5 2 3 2 3" xfId="16345"/>
    <cellStyle name="Valuta 2 2 3 5 2 3 3" xfId="21183"/>
    <cellStyle name="Valuta 2 2 3 5 2 3 4" xfId="11507"/>
    <cellStyle name="Valuta 2 2 3 5 2 4" xfId="3041"/>
    <cellStyle name="Valuta 2 2 3 5 2 4 2" xfId="7879"/>
    <cellStyle name="Valuta 2 2 3 5 2 4 2 2" xfId="27231"/>
    <cellStyle name="Valuta 2 2 3 5 2 4 2 3" xfId="17555"/>
    <cellStyle name="Valuta 2 2 3 5 2 4 3" xfId="22393"/>
    <cellStyle name="Valuta 2 2 3 5 2 4 4" xfId="12717"/>
    <cellStyle name="Valuta 2 2 3 5 2 5" xfId="4250"/>
    <cellStyle name="Valuta 2 2 3 5 2 5 2" xfId="9088"/>
    <cellStyle name="Valuta 2 2 3 5 2 5 2 2" xfId="28440"/>
    <cellStyle name="Valuta 2 2 3 5 2 5 2 3" xfId="18764"/>
    <cellStyle name="Valuta 2 2 3 5 2 5 3" xfId="23602"/>
    <cellStyle name="Valuta 2 2 3 5 2 5 4" xfId="13926"/>
    <cellStyle name="Valuta 2 2 3 5 2 6" xfId="5459"/>
    <cellStyle name="Valuta 2 2 3 5 2 6 2" xfId="24811"/>
    <cellStyle name="Valuta 2 2 3 5 2 6 3" xfId="15135"/>
    <cellStyle name="Valuta 2 2 3 5 2 7" xfId="19973"/>
    <cellStyle name="Valuta 2 2 3 5 2 8" xfId="10297"/>
    <cellStyle name="Valuta 2 2 3 5 3" xfId="923"/>
    <cellStyle name="Valuta 2 2 3 5 3 2" xfId="2133"/>
    <cellStyle name="Valuta 2 2 3 5 3 2 2" xfId="6971"/>
    <cellStyle name="Valuta 2 2 3 5 3 2 2 2" xfId="26323"/>
    <cellStyle name="Valuta 2 2 3 5 3 2 2 3" xfId="16647"/>
    <cellStyle name="Valuta 2 2 3 5 3 2 3" xfId="21485"/>
    <cellStyle name="Valuta 2 2 3 5 3 2 4" xfId="11809"/>
    <cellStyle name="Valuta 2 2 3 5 3 3" xfId="3343"/>
    <cellStyle name="Valuta 2 2 3 5 3 3 2" xfId="8181"/>
    <cellStyle name="Valuta 2 2 3 5 3 3 2 2" xfId="27533"/>
    <cellStyle name="Valuta 2 2 3 5 3 3 2 3" xfId="17857"/>
    <cellStyle name="Valuta 2 2 3 5 3 3 3" xfId="22695"/>
    <cellStyle name="Valuta 2 2 3 5 3 3 4" xfId="13019"/>
    <cellStyle name="Valuta 2 2 3 5 3 4" xfId="4552"/>
    <cellStyle name="Valuta 2 2 3 5 3 4 2" xfId="9390"/>
    <cellStyle name="Valuta 2 2 3 5 3 4 2 2" xfId="28742"/>
    <cellStyle name="Valuta 2 2 3 5 3 4 2 3" xfId="19066"/>
    <cellStyle name="Valuta 2 2 3 5 3 4 3" xfId="23904"/>
    <cellStyle name="Valuta 2 2 3 5 3 4 4" xfId="14228"/>
    <cellStyle name="Valuta 2 2 3 5 3 5" xfId="5761"/>
    <cellStyle name="Valuta 2 2 3 5 3 5 2" xfId="25113"/>
    <cellStyle name="Valuta 2 2 3 5 3 5 3" xfId="15437"/>
    <cellStyle name="Valuta 2 2 3 5 3 6" xfId="20275"/>
    <cellStyle name="Valuta 2 2 3 5 3 7" xfId="10599"/>
    <cellStyle name="Valuta 2 2 3 5 4" xfId="1529"/>
    <cellStyle name="Valuta 2 2 3 5 4 2" xfId="6367"/>
    <cellStyle name="Valuta 2 2 3 5 4 2 2" xfId="25719"/>
    <cellStyle name="Valuta 2 2 3 5 4 2 3" xfId="16043"/>
    <cellStyle name="Valuta 2 2 3 5 4 3" xfId="20881"/>
    <cellStyle name="Valuta 2 2 3 5 4 4" xfId="11205"/>
    <cellStyle name="Valuta 2 2 3 5 5" xfId="2739"/>
    <cellStyle name="Valuta 2 2 3 5 5 2" xfId="7577"/>
    <cellStyle name="Valuta 2 2 3 5 5 2 2" xfId="26929"/>
    <cellStyle name="Valuta 2 2 3 5 5 2 3" xfId="17253"/>
    <cellStyle name="Valuta 2 2 3 5 5 3" xfId="22091"/>
    <cellStyle name="Valuta 2 2 3 5 5 4" xfId="12415"/>
    <cellStyle name="Valuta 2 2 3 5 6" xfId="3948"/>
    <cellStyle name="Valuta 2 2 3 5 6 2" xfId="8786"/>
    <cellStyle name="Valuta 2 2 3 5 6 2 2" xfId="28138"/>
    <cellStyle name="Valuta 2 2 3 5 6 2 3" xfId="18462"/>
    <cellStyle name="Valuta 2 2 3 5 6 3" xfId="23300"/>
    <cellStyle name="Valuta 2 2 3 5 6 4" xfId="13624"/>
    <cellStyle name="Valuta 2 2 3 5 7" xfId="5157"/>
    <cellStyle name="Valuta 2 2 3 5 7 2" xfId="24509"/>
    <cellStyle name="Valuta 2 2 3 5 7 3" xfId="14833"/>
    <cellStyle name="Valuta 2 2 3 5 8" xfId="19671"/>
    <cellStyle name="Valuta 2 2 3 5 9" xfId="9995"/>
    <cellStyle name="Valuta 2 2 3 6" xfId="369"/>
    <cellStyle name="Valuta 2 2 3 6 2" xfId="973"/>
    <cellStyle name="Valuta 2 2 3 6 2 2" xfId="2183"/>
    <cellStyle name="Valuta 2 2 3 6 2 2 2" xfId="7021"/>
    <cellStyle name="Valuta 2 2 3 6 2 2 2 2" xfId="26373"/>
    <cellStyle name="Valuta 2 2 3 6 2 2 2 3" xfId="16697"/>
    <cellStyle name="Valuta 2 2 3 6 2 2 3" xfId="21535"/>
    <cellStyle name="Valuta 2 2 3 6 2 2 4" xfId="11859"/>
    <cellStyle name="Valuta 2 2 3 6 2 3" xfId="3393"/>
    <cellStyle name="Valuta 2 2 3 6 2 3 2" xfId="8231"/>
    <cellStyle name="Valuta 2 2 3 6 2 3 2 2" xfId="27583"/>
    <cellStyle name="Valuta 2 2 3 6 2 3 2 3" xfId="17907"/>
    <cellStyle name="Valuta 2 2 3 6 2 3 3" xfId="22745"/>
    <cellStyle name="Valuta 2 2 3 6 2 3 4" xfId="13069"/>
    <cellStyle name="Valuta 2 2 3 6 2 4" xfId="4602"/>
    <cellStyle name="Valuta 2 2 3 6 2 4 2" xfId="9440"/>
    <cellStyle name="Valuta 2 2 3 6 2 4 2 2" xfId="28792"/>
    <cellStyle name="Valuta 2 2 3 6 2 4 2 3" xfId="19116"/>
    <cellStyle name="Valuta 2 2 3 6 2 4 3" xfId="23954"/>
    <cellStyle name="Valuta 2 2 3 6 2 4 4" xfId="14278"/>
    <cellStyle name="Valuta 2 2 3 6 2 5" xfId="5811"/>
    <cellStyle name="Valuta 2 2 3 6 2 5 2" xfId="25163"/>
    <cellStyle name="Valuta 2 2 3 6 2 5 3" xfId="15487"/>
    <cellStyle name="Valuta 2 2 3 6 2 6" xfId="20325"/>
    <cellStyle name="Valuta 2 2 3 6 2 7" xfId="10649"/>
    <cellStyle name="Valuta 2 2 3 6 3" xfId="1579"/>
    <cellStyle name="Valuta 2 2 3 6 3 2" xfId="6417"/>
    <cellStyle name="Valuta 2 2 3 6 3 2 2" xfId="25769"/>
    <cellStyle name="Valuta 2 2 3 6 3 2 3" xfId="16093"/>
    <cellStyle name="Valuta 2 2 3 6 3 3" xfId="20931"/>
    <cellStyle name="Valuta 2 2 3 6 3 4" xfId="11255"/>
    <cellStyle name="Valuta 2 2 3 6 4" xfId="2789"/>
    <cellStyle name="Valuta 2 2 3 6 4 2" xfId="7627"/>
    <cellStyle name="Valuta 2 2 3 6 4 2 2" xfId="26979"/>
    <cellStyle name="Valuta 2 2 3 6 4 2 3" xfId="17303"/>
    <cellStyle name="Valuta 2 2 3 6 4 3" xfId="22141"/>
    <cellStyle name="Valuta 2 2 3 6 4 4" xfId="12465"/>
    <cellStyle name="Valuta 2 2 3 6 5" xfId="3998"/>
    <cellStyle name="Valuta 2 2 3 6 5 2" xfId="8836"/>
    <cellStyle name="Valuta 2 2 3 6 5 2 2" xfId="28188"/>
    <cellStyle name="Valuta 2 2 3 6 5 2 3" xfId="18512"/>
    <cellStyle name="Valuta 2 2 3 6 5 3" xfId="23350"/>
    <cellStyle name="Valuta 2 2 3 6 5 4" xfId="13674"/>
    <cellStyle name="Valuta 2 2 3 6 6" xfId="5207"/>
    <cellStyle name="Valuta 2 2 3 6 6 2" xfId="24559"/>
    <cellStyle name="Valuta 2 2 3 6 6 3" xfId="14883"/>
    <cellStyle name="Valuta 2 2 3 6 7" xfId="19721"/>
    <cellStyle name="Valuta 2 2 3 6 8" xfId="10045"/>
    <cellStyle name="Valuta 2 2 3 7" xfId="671"/>
    <cellStyle name="Valuta 2 2 3 7 2" xfId="1881"/>
    <cellStyle name="Valuta 2 2 3 7 2 2" xfId="6719"/>
    <cellStyle name="Valuta 2 2 3 7 2 2 2" xfId="26071"/>
    <cellStyle name="Valuta 2 2 3 7 2 2 3" xfId="16395"/>
    <cellStyle name="Valuta 2 2 3 7 2 3" xfId="21233"/>
    <cellStyle name="Valuta 2 2 3 7 2 4" xfId="11557"/>
    <cellStyle name="Valuta 2 2 3 7 3" xfId="3091"/>
    <cellStyle name="Valuta 2 2 3 7 3 2" xfId="7929"/>
    <cellStyle name="Valuta 2 2 3 7 3 2 2" xfId="27281"/>
    <cellStyle name="Valuta 2 2 3 7 3 2 3" xfId="17605"/>
    <cellStyle name="Valuta 2 2 3 7 3 3" xfId="22443"/>
    <cellStyle name="Valuta 2 2 3 7 3 4" xfId="12767"/>
    <cellStyle name="Valuta 2 2 3 7 4" xfId="4300"/>
    <cellStyle name="Valuta 2 2 3 7 4 2" xfId="9138"/>
    <cellStyle name="Valuta 2 2 3 7 4 2 2" xfId="28490"/>
    <cellStyle name="Valuta 2 2 3 7 4 2 3" xfId="18814"/>
    <cellStyle name="Valuta 2 2 3 7 4 3" xfId="23652"/>
    <cellStyle name="Valuta 2 2 3 7 4 4" xfId="13976"/>
    <cellStyle name="Valuta 2 2 3 7 5" xfId="5509"/>
    <cellStyle name="Valuta 2 2 3 7 5 2" xfId="24861"/>
    <cellStyle name="Valuta 2 2 3 7 5 3" xfId="15185"/>
    <cellStyle name="Valuta 2 2 3 7 6" xfId="20023"/>
    <cellStyle name="Valuta 2 2 3 7 7" xfId="10347"/>
    <cellStyle name="Valuta 2 2 3 8" xfId="1277"/>
    <cellStyle name="Valuta 2 2 3 8 2" xfId="6115"/>
    <cellStyle name="Valuta 2 2 3 8 2 2" xfId="25467"/>
    <cellStyle name="Valuta 2 2 3 8 2 3" xfId="15791"/>
    <cellStyle name="Valuta 2 2 3 8 3" xfId="20629"/>
    <cellStyle name="Valuta 2 2 3 8 4" xfId="10953"/>
    <cellStyle name="Valuta 2 2 3 9" xfId="2487"/>
    <cellStyle name="Valuta 2 2 3 9 2" xfId="7325"/>
    <cellStyle name="Valuta 2 2 3 9 2 2" xfId="26677"/>
    <cellStyle name="Valuta 2 2 3 9 2 3" xfId="17001"/>
    <cellStyle name="Valuta 2 2 3 9 3" xfId="21839"/>
    <cellStyle name="Valuta 2 2 3 9 4" xfId="12163"/>
    <cellStyle name="Valuta 2 2 4" xfId="65"/>
    <cellStyle name="Valuta 2 2 4 10" xfId="9772"/>
    <cellStyle name="Valuta 2 2 4 2" xfId="178"/>
    <cellStyle name="Valuta 2 2 4 2 2" xfId="498"/>
    <cellStyle name="Valuta 2 2 4 2 2 2" xfId="1102"/>
    <cellStyle name="Valuta 2 2 4 2 2 2 2" xfId="2312"/>
    <cellStyle name="Valuta 2 2 4 2 2 2 2 2" xfId="7150"/>
    <cellStyle name="Valuta 2 2 4 2 2 2 2 2 2" xfId="26502"/>
    <cellStyle name="Valuta 2 2 4 2 2 2 2 2 3" xfId="16826"/>
    <cellStyle name="Valuta 2 2 4 2 2 2 2 3" xfId="21664"/>
    <cellStyle name="Valuta 2 2 4 2 2 2 2 4" xfId="11988"/>
    <cellStyle name="Valuta 2 2 4 2 2 2 3" xfId="3522"/>
    <cellStyle name="Valuta 2 2 4 2 2 2 3 2" xfId="8360"/>
    <cellStyle name="Valuta 2 2 4 2 2 2 3 2 2" xfId="27712"/>
    <cellStyle name="Valuta 2 2 4 2 2 2 3 2 3" xfId="18036"/>
    <cellStyle name="Valuta 2 2 4 2 2 2 3 3" xfId="22874"/>
    <cellStyle name="Valuta 2 2 4 2 2 2 3 4" xfId="13198"/>
    <cellStyle name="Valuta 2 2 4 2 2 2 4" xfId="4731"/>
    <cellStyle name="Valuta 2 2 4 2 2 2 4 2" xfId="9569"/>
    <cellStyle name="Valuta 2 2 4 2 2 2 4 2 2" xfId="28921"/>
    <cellStyle name="Valuta 2 2 4 2 2 2 4 2 3" xfId="19245"/>
    <cellStyle name="Valuta 2 2 4 2 2 2 4 3" xfId="24083"/>
    <cellStyle name="Valuta 2 2 4 2 2 2 4 4" xfId="14407"/>
    <cellStyle name="Valuta 2 2 4 2 2 2 5" xfId="5940"/>
    <cellStyle name="Valuta 2 2 4 2 2 2 5 2" xfId="25292"/>
    <cellStyle name="Valuta 2 2 4 2 2 2 5 3" xfId="15616"/>
    <cellStyle name="Valuta 2 2 4 2 2 2 6" xfId="20454"/>
    <cellStyle name="Valuta 2 2 4 2 2 2 7" xfId="10778"/>
    <cellStyle name="Valuta 2 2 4 2 2 3" xfId="1708"/>
    <cellStyle name="Valuta 2 2 4 2 2 3 2" xfId="6546"/>
    <cellStyle name="Valuta 2 2 4 2 2 3 2 2" xfId="25898"/>
    <cellStyle name="Valuta 2 2 4 2 2 3 2 3" xfId="16222"/>
    <cellStyle name="Valuta 2 2 4 2 2 3 3" xfId="21060"/>
    <cellStyle name="Valuta 2 2 4 2 2 3 4" xfId="11384"/>
    <cellStyle name="Valuta 2 2 4 2 2 4" xfId="2918"/>
    <cellStyle name="Valuta 2 2 4 2 2 4 2" xfId="7756"/>
    <cellStyle name="Valuta 2 2 4 2 2 4 2 2" xfId="27108"/>
    <cellStyle name="Valuta 2 2 4 2 2 4 2 3" xfId="17432"/>
    <cellStyle name="Valuta 2 2 4 2 2 4 3" xfId="22270"/>
    <cellStyle name="Valuta 2 2 4 2 2 4 4" xfId="12594"/>
    <cellStyle name="Valuta 2 2 4 2 2 5" xfId="4127"/>
    <cellStyle name="Valuta 2 2 4 2 2 5 2" xfId="8965"/>
    <cellStyle name="Valuta 2 2 4 2 2 5 2 2" xfId="28317"/>
    <cellStyle name="Valuta 2 2 4 2 2 5 2 3" xfId="18641"/>
    <cellStyle name="Valuta 2 2 4 2 2 5 3" xfId="23479"/>
    <cellStyle name="Valuta 2 2 4 2 2 5 4" xfId="13803"/>
    <cellStyle name="Valuta 2 2 4 2 2 6" xfId="5336"/>
    <cellStyle name="Valuta 2 2 4 2 2 6 2" xfId="24688"/>
    <cellStyle name="Valuta 2 2 4 2 2 6 3" xfId="15012"/>
    <cellStyle name="Valuta 2 2 4 2 2 7" xfId="19850"/>
    <cellStyle name="Valuta 2 2 4 2 2 8" xfId="10174"/>
    <cellStyle name="Valuta 2 2 4 2 3" xfId="800"/>
    <cellStyle name="Valuta 2 2 4 2 3 2" xfId="2010"/>
    <cellStyle name="Valuta 2 2 4 2 3 2 2" xfId="6848"/>
    <cellStyle name="Valuta 2 2 4 2 3 2 2 2" xfId="26200"/>
    <cellStyle name="Valuta 2 2 4 2 3 2 2 3" xfId="16524"/>
    <cellStyle name="Valuta 2 2 4 2 3 2 3" xfId="21362"/>
    <cellStyle name="Valuta 2 2 4 2 3 2 4" xfId="11686"/>
    <cellStyle name="Valuta 2 2 4 2 3 3" xfId="3220"/>
    <cellStyle name="Valuta 2 2 4 2 3 3 2" xfId="8058"/>
    <cellStyle name="Valuta 2 2 4 2 3 3 2 2" xfId="27410"/>
    <cellStyle name="Valuta 2 2 4 2 3 3 2 3" xfId="17734"/>
    <cellStyle name="Valuta 2 2 4 2 3 3 3" xfId="22572"/>
    <cellStyle name="Valuta 2 2 4 2 3 3 4" xfId="12896"/>
    <cellStyle name="Valuta 2 2 4 2 3 4" xfId="4429"/>
    <cellStyle name="Valuta 2 2 4 2 3 4 2" xfId="9267"/>
    <cellStyle name="Valuta 2 2 4 2 3 4 2 2" xfId="28619"/>
    <cellStyle name="Valuta 2 2 4 2 3 4 2 3" xfId="18943"/>
    <cellStyle name="Valuta 2 2 4 2 3 4 3" xfId="23781"/>
    <cellStyle name="Valuta 2 2 4 2 3 4 4" xfId="14105"/>
    <cellStyle name="Valuta 2 2 4 2 3 5" xfId="5638"/>
    <cellStyle name="Valuta 2 2 4 2 3 5 2" xfId="24990"/>
    <cellStyle name="Valuta 2 2 4 2 3 5 3" xfId="15314"/>
    <cellStyle name="Valuta 2 2 4 2 3 6" xfId="20152"/>
    <cellStyle name="Valuta 2 2 4 2 3 7" xfId="10476"/>
    <cellStyle name="Valuta 2 2 4 2 4" xfId="1406"/>
    <cellStyle name="Valuta 2 2 4 2 4 2" xfId="6244"/>
    <cellStyle name="Valuta 2 2 4 2 4 2 2" xfId="25596"/>
    <cellStyle name="Valuta 2 2 4 2 4 2 3" xfId="15920"/>
    <cellStyle name="Valuta 2 2 4 2 4 3" xfId="20758"/>
    <cellStyle name="Valuta 2 2 4 2 4 4" xfId="11082"/>
    <cellStyle name="Valuta 2 2 4 2 5" xfId="2616"/>
    <cellStyle name="Valuta 2 2 4 2 5 2" xfId="7454"/>
    <cellStyle name="Valuta 2 2 4 2 5 2 2" xfId="26806"/>
    <cellStyle name="Valuta 2 2 4 2 5 2 3" xfId="17130"/>
    <cellStyle name="Valuta 2 2 4 2 5 3" xfId="21968"/>
    <cellStyle name="Valuta 2 2 4 2 5 4" xfId="12292"/>
    <cellStyle name="Valuta 2 2 4 2 6" xfId="3826"/>
    <cellStyle name="Valuta 2 2 4 2 6 2" xfId="8664"/>
    <cellStyle name="Valuta 2 2 4 2 6 2 2" xfId="28016"/>
    <cellStyle name="Valuta 2 2 4 2 6 2 3" xfId="18340"/>
    <cellStyle name="Valuta 2 2 4 2 6 3" xfId="23178"/>
    <cellStyle name="Valuta 2 2 4 2 6 4" xfId="13502"/>
    <cellStyle name="Valuta 2 2 4 2 7" xfId="5034"/>
    <cellStyle name="Valuta 2 2 4 2 7 2" xfId="24386"/>
    <cellStyle name="Valuta 2 2 4 2 7 3" xfId="14710"/>
    <cellStyle name="Valuta 2 2 4 2 8" xfId="19548"/>
    <cellStyle name="Valuta 2 2 4 2 9" xfId="9872"/>
    <cellStyle name="Valuta 2 2 4 3" xfId="398"/>
    <cellStyle name="Valuta 2 2 4 3 2" xfId="1002"/>
    <cellStyle name="Valuta 2 2 4 3 2 2" xfId="2212"/>
    <cellStyle name="Valuta 2 2 4 3 2 2 2" xfId="7050"/>
    <cellStyle name="Valuta 2 2 4 3 2 2 2 2" xfId="26402"/>
    <cellStyle name="Valuta 2 2 4 3 2 2 2 3" xfId="16726"/>
    <cellStyle name="Valuta 2 2 4 3 2 2 3" xfId="21564"/>
    <cellStyle name="Valuta 2 2 4 3 2 2 4" xfId="11888"/>
    <cellStyle name="Valuta 2 2 4 3 2 3" xfId="3422"/>
    <cellStyle name="Valuta 2 2 4 3 2 3 2" xfId="8260"/>
    <cellStyle name="Valuta 2 2 4 3 2 3 2 2" xfId="27612"/>
    <cellStyle name="Valuta 2 2 4 3 2 3 2 3" xfId="17936"/>
    <cellStyle name="Valuta 2 2 4 3 2 3 3" xfId="22774"/>
    <cellStyle name="Valuta 2 2 4 3 2 3 4" xfId="13098"/>
    <cellStyle name="Valuta 2 2 4 3 2 4" xfId="4631"/>
    <cellStyle name="Valuta 2 2 4 3 2 4 2" xfId="9469"/>
    <cellStyle name="Valuta 2 2 4 3 2 4 2 2" xfId="28821"/>
    <cellStyle name="Valuta 2 2 4 3 2 4 2 3" xfId="19145"/>
    <cellStyle name="Valuta 2 2 4 3 2 4 3" xfId="23983"/>
    <cellStyle name="Valuta 2 2 4 3 2 4 4" xfId="14307"/>
    <cellStyle name="Valuta 2 2 4 3 2 5" xfId="5840"/>
    <cellStyle name="Valuta 2 2 4 3 2 5 2" xfId="25192"/>
    <cellStyle name="Valuta 2 2 4 3 2 5 3" xfId="15516"/>
    <cellStyle name="Valuta 2 2 4 3 2 6" xfId="20354"/>
    <cellStyle name="Valuta 2 2 4 3 2 7" xfId="10678"/>
    <cellStyle name="Valuta 2 2 4 3 3" xfId="1608"/>
    <cellStyle name="Valuta 2 2 4 3 3 2" xfId="6446"/>
    <cellStyle name="Valuta 2 2 4 3 3 2 2" xfId="25798"/>
    <cellStyle name="Valuta 2 2 4 3 3 2 3" xfId="16122"/>
    <cellStyle name="Valuta 2 2 4 3 3 3" xfId="20960"/>
    <cellStyle name="Valuta 2 2 4 3 3 4" xfId="11284"/>
    <cellStyle name="Valuta 2 2 4 3 4" xfId="2818"/>
    <cellStyle name="Valuta 2 2 4 3 4 2" xfId="7656"/>
    <cellStyle name="Valuta 2 2 4 3 4 2 2" xfId="27008"/>
    <cellStyle name="Valuta 2 2 4 3 4 2 3" xfId="17332"/>
    <cellStyle name="Valuta 2 2 4 3 4 3" xfId="22170"/>
    <cellStyle name="Valuta 2 2 4 3 4 4" xfId="12494"/>
    <cellStyle name="Valuta 2 2 4 3 5" xfId="4027"/>
    <cellStyle name="Valuta 2 2 4 3 5 2" xfId="8865"/>
    <cellStyle name="Valuta 2 2 4 3 5 2 2" xfId="28217"/>
    <cellStyle name="Valuta 2 2 4 3 5 2 3" xfId="18541"/>
    <cellStyle name="Valuta 2 2 4 3 5 3" xfId="23379"/>
    <cellStyle name="Valuta 2 2 4 3 5 4" xfId="13703"/>
    <cellStyle name="Valuta 2 2 4 3 6" xfId="5236"/>
    <cellStyle name="Valuta 2 2 4 3 6 2" xfId="24588"/>
    <cellStyle name="Valuta 2 2 4 3 6 3" xfId="14912"/>
    <cellStyle name="Valuta 2 2 4 3 7" xfId="19750"/>
    <cellStyle name="Valuta 2 2 4 3 8" xfId="10074"/>
    <cellStyle name="Valuta 2 2 4 4" xfId="700"/>
    <cellStyle name="Valuta 2 2 4 4 2" xfId="1910"/>
    <cellStyle name="Valuta 2 2 4 4 2 2" xfId="6748"/>
    <cellStyle name="Valuta 2 2 4 4 2 2 2" xfId="26100"/>
    <cellStyle name="Valuta 2 2 4 4 2 2 3" xfId="16424"/>
    <cellStyle name="Valuta 2 2 4 4 2 3" xfId="21262"/>
    <cellStyle name="Valuta 2 2 4 4 2 4" xfId="11586"/>
    <cellStyle name="Valuta 2 2 4 4 3" xfId="3120"/>
    <cellStyle name="Valuta 2 2 4 4 3 2" xfId="7958"/>
    <cellStyle name="Valuta 2 2 4 4 3 2 2" xfId="27310"/>
    <cellStyle name="Valuta 2 2 4 4 3 2 3" xfId="17634"/>
    <cellStyle name="Valuta 2 2 4 4 3 3" xfId="22472"/>
    <cellStyle name="Valuta 2 2 4 4 3 4" xfId="12796"/>
    <cellStyle name="Valuta 2 2 4 4 4" xfId="4329"/>
    <cellStyle name="Valuta 2 2 4 4 4 2" xfId="9167"/>
    <cellStyle name="Valuta 2 2 4 4 4 2 2" xfId="28519"/>
    <cellStyle name="Valuta 2 2 4 4 4 2 3" xfId="18843"/>
    <cellStyle name="Valuta 2 2 4 4 4 3" xfId="23681"/>
    <cellStyle name="Valuta 2 2 4 4 4 4" xfId="14005"/>
    <cellStyle name="Valuta 2 2 4 4 5" xfId="5538"/>
    <cellStyle name="Valuta 2 2 4 4 5 2" xfId="24890"/>
    <cellStyle name="Valuta 2 2 4 4 5 3" xfId="15214"/>
    <cellStyle name="Valuta 2 2 4 4 6" xfId="20052"/>
    <cellStyle name="Valuta 2 2 4 4 7" xfId="10376"/>
    <cellStyle name="Valuta 2 2 4 5" xfId="1306"/>
    <cellStyle name="Valuta 2 2 4 5 2" xfId="6144"/>
    <cellStyle name="Valuta 2 2 4 5 2 2" xfId="25496"/>
    <cellStyle name="Valuta 2 2 4 5 2 3" xfId="15820"/>
    <cellStyle name="Valuta 2 2 4 5 3" xfId="20658"/>
    <cellStyle name="Valuta 2 2 4 5 4" xfId="10982"/>
    <cellStyle name="Valuta 2 2 4 6" xfId="2516"/>
    <cellStyle name="Valuta 2 2 4 6 2" xfId="7354"/>
    <cellStyle name="Valuta 2 2 4 6 2 2" xfId="26706"/>
    <cellStyle name="Valuta 2 2 4 6 2 3" xfId="17030"/>
    <cellStyle name="Valuta 2 2 4 6 3" xfId="21868"/>
    <cellStyle name="Valuta 2 2 4 6 4" xfId="12192"/>
    <cellStyle name="Valuta 2 2 4 7" xfId="3726"/>
    <cellStyle name="Valuta 2 2 4 7 2" xfId="8564"/>
    <cellStyle name="Valuta 2 2 4 7 2 2" xfId="27916"/>
    <cellStyle name="Valuta 2 2 4 7 2 3" xfId="18240"/>
    <cellStyle name="Valuta 2 2 4 7 3" xfId="23078"/>
    <cellStyle name="Valuta 2 2 4 7 4" xfId="13402"/>
    <cellStyle name="Valuta 2 2 4 8" xfId="4934"/>
    <cellStyle name="Valuta 2 2 4 8 2" xfId="24286"/>
    <cellStyle name="Valuta 2 2 4 8 3" xfId="14610"/>
    <cellStyle name="Valuta 2 2 4 9" xfId="19448"/>
    <cellStyle name="Valuta 2 2 5" xfId="127"/>
    <cellStyle name="Valuta 2 2 5 2" xfId="448"/>
    <cellStyle name="Valuta 2 2 5 2 2" xfId="1052"/>
    <cellStyle name="Valuta 2 2 5 2 2 2" xfId="2262"/>
    <cellStyle name="Valuta 2 2 5 2 2 2 2" xfId="7100"/>
    <cellStyle name="Valuta 2 2 5 2 2 2 2 2" xfId="26452"/>
    <cellStyle name="Valuta 2 2 5 2 2 2 2 3" xfId="16776"/>
    <cellStyle name="Valuta 2 2 5 2 2 2 3" xfId="21614"/>
    <cellStyle name="Valuta 2 2 5 2 2 2 4" xfId="11938"/>
    <cellStyle name="Valuta 2 2 5 2 2 3" xfId="3472"/>
    <cellStyle name="Valuta 2 2 5 2 2 3 2" xfId="8310"/>
    <cellStyle name="Valuta 2 2 5 2 2 3 2 2" xfId="27662"/>
    <cellStyle name="Valuta 2 2 5 2 2 3 2 3" xfId="17986"/>
    <cellStyle name="Valuta 2 2 5 2 2 3 3" xfId="22824"/>
    <cellStyle name="Valuta 2 2 5 2 2 3 4" xfId="13148"/>
    <cellStyle name="Valuta 2 2 5 2 2 4" xfId="4681"/>
    <cellStyle name="Valuta 2 2 5 2 2 4 2" xfId="9519"/>
    <cellStyle name="Valuta 2 2 5 2 2 4 2 2" xfId="28871"/>
    <cellStyle name="Valuta 2 2 5 2 2 4 2 3" xfId="19195"/>
    <cellStyle name="Valuta 2 2 5 2 2 4 3" xfId="24033"/>
    <cellStyle name="Valuta 2 2 5 2 2 4 4" xfId="14357"/>
    <cellStyle name="Valuta 2 2 5 2 2 5" xfId="5890"/>
    <cellStyle name="Valuta 2 2 5 2 2 5 2" xfId="25242"/>
    <cellStyle name="Valuta 2 2 5 2 2 5 3" xfId="15566"/>
    <cellStyle name="Valuta 2 2 5 2 2 6" xfId="20404"/>
    <cellStyle name="Valuta 2 2 5 2 2 7" xfId="10728"/>
    <cellStyle name="Valuta 2 2 5 2 3" xfId="1658"/>
    <cellStyle name="Valuta 2 2 5 2 3 2" xfId="6496"/>
    <cellStyle name="Valuta 2 2 5 2 3 2 2" xfId="25848"/>
    <cellStyle name="Valuta 2 2 5 2 3 2 3" xfId="16172"/>
    <cellStyle name="Valuta 2 2 5 2 3 3" xfId="21010"/>
    <cellStyle name="Valuta 2 2 5 2 3 4" xfId="11334"/>
    <cellStyle name="Valuta 2 2 5 2 4" xfId="2868"/>
    <cellStyle name="Valuta 2 2 5 2 4 2" xfId="7706"/>
    <cellStyle name="Valuta 2 2 5 2 4 2 2" xfId="27058"/>
    <cellStyle name="Valuta 2 2 5 2 4 2 3" xfId="17382"/>
    <cellStyle name="Valuta 2 2 5 2 4 3" xfId="22220"/>
    <cellStyle name="Valuta 2 2 5 2 4 4" xfId="12544"/>
    <cellStyle name="Valuta 2 2 5 2 5" xfId="4077"/>
    <cellStyle name="Valuta 2 2 5 2 5 2" xfId="8915"/>
    <cellStyle name="Valuta 2 2 5 2 5 2 2" xfId="28267"/>
    <cellStyle name="Valuta 2 2 5 2 5 2 3" xfId="18591"/>
    <cellStyle name="Valuta 2 2 5 2 5 3" xfId="23429"/>
    <cellStyle name="Valuta 2 2 5 2 5 4" xfId="13753"/>
    <cellStyle name="Valuta 2 2 5 2 6" xfId="5286"/>
    <cellStyle name="Valuta 2 2 5 2 6 2" xfId="24638"/>
    <cellStyle name="Valuta 2 2 5 2 6 3" xfId="14962"/>
    <cellStyle name="Valuta 2 2 5 2 7" xfId="19800"/>
    <cellStyle name="Valuta 2 2 5 2 8" xfId="10124"/>
    <cellStyle name="Valuta 2 2 5 3" xfId="750"/>
    <cellStyle name="Valuta 2 2 5 3 2" xfId="1960"/>
    <cellStyle name="Valuta 2 2 5 3 2 2" xfId="6798"/>
    <cellStyle name="Valuta 2 2 5 3 2 2 2" xfId="26150"/>
    <cellStyle name="Valuta 2 2 5 3 2 2 3" xfId="16474"/>
    <cellStyle name="Valuta 2 2 5 3 2 3" xfId="21312"/>
    <cellStyle name="Valuta 2 2 5 3 2 4" xfId="11636"/>
    <cellStyle name="Valuta 2 2 5 3 3" xfId="3170"/>
    <cellStyle name="Valuta 2 2 5 3 3 2" xfId="8008"/>
    <cellStyle name="Valuta 2 2 5 3 3 2 2" xfId="27360"/>
    <cellStyle name="Valuta 2 2 5 3 3 2 3" xfId="17684"/>
    <cellStyle name="Valuta 2 2 5 3 3 3" xfId="22522"/>
    <cellStyle name="Valuta 2 2 5 3 3 4" xfId="12846"/>
    <cellStyle name="Valuta 2 2 5 3 4" xfId="4379"/>
    <cellStyle name="Valuta 2 2 5 3 4 2" xfId="9217"/>
    <cellStyle name="Valuta 2 2 5 3 4 2 2" xfId="28569"/>
    <cellStyle name="Valuta 2 2 5 3 4 2 3" xfId="18893"/>
    <cellStyle name="Valuta 2 2 5 3 4 3" xfId="23731"/>
    <cellStyle name="Valuta 2 2 5 3 4 4" xfId="14055"/>
    <cellStyle name="Valuta 2 2 5 3 5" xfId="5588"/>
    <cellStyle name="Valuta 2 2 5 3 5 2" xfId="24940"/>
    <cellStyle name="Valuta 2 2 5 3 5 3" xfId="15264"/>
    <cellStyle name="Valuta 2 2 5 3 6" xfId="20102"/>
    <cellStyle name="Valuta 2 2 5 3 7" xfId="10426"/>
    <cellStyle name="Valuta 2 2 5 4" xfId="1356"/>
    <cellStyle name="Valuta 2 2 5 4 2" xfId="6194"/>
    <cellStyle name="Valuta 2 2 5 4 2 2" xfId="25546"/>
    <cellStyle name="Valuta 2 2 5 4 2 3" xfId="15870"/>
    <cellStyle name="Valuta 2 2 5 4 3" xfId="20708"/>
    <cellStyle name="Valuta 2 2 5 4 4" xfId="11032"/>
    <cellStyle name="Valuta 2 2 5 5" xfId="2566"/>
    <cellStyle name="Valuta 2 2 5 5 2" xfId="7404"/>
    <cellStyle name="Valuta 2 2 5 5 2 2" xfId="26756"/>
    <cellStyle name="Valuta 2 2 5 5 2 3" xfId="17080"/>
    <cellStyle name="Valuta 2 2 5 5 3" xfId="21918"/>
    <cellStyle name="Valuta 2 2 5 5 4" xfId="12242"/>
    <cellStyle name="Valuta 2 2 5 6" xfId="3776"/>
    <cellStyle name="Valuta 2 2 5 6 2" xfId="8614"/>
    <cellStyle name="Valuta 2 2 5 6 2 2" xfId="27966"/>
    <cellStyle name="Valuta 2 2 5 6 2 3" xfId="18290"/>
    <cellStyle name="Valuta 2 2 5 6 3" xfId="23128"/>
    <cellStyle name="Valuta 2 2 5 6 4" xfId="13452"/>
    <cellStyle name="Valuta 2 2 5 7" xfId="4984"/>
    <cellStyle name="Valuta 2 2 5 7 2" xfId="24336"/>
    <cellStyle name="Valuta 2 2 5 7 3" xfId="14660"/>
    <cellStyle name="Valuta 2 2 5 8" xfId="19498"/>
    <cellStyle name="Valuta 2 2 5 9" xfId="9822"/>
    <cellStyle name="Valuta 2 2 6" xfId="244"/>
    <cellStyle name="Valuta 2 2 6 2" xfId="548"/>
    <cellStyle name="Valuta 2 2 6 2 2" xfId="1152"/>
    <cellStyle name="Valuta 2 2 6 2 2 2" xfId="2362"/>
    <cellStyle name="Valuta 2 2 6 2 2 2 2" xfId="7200"/>
    <cellStyle name="Valuta 2 2 6 2 2 2 2 2" xfId="26552"/>
    <cellStyle name="Valuta 2 2 6 2 2 2 2 3" xfId="16876"/>
    <cellStyle name="Valuta 2 2 6 2 2 2 3" xfId="21714"/>
    <cellStyle name="Valuta 2 2 6 2 2 2 4" xfId="12038"/>
    <cellStyle name="Valuta 2 2 6 2 2 3" xfId="3572"/>
    <cellStyle name="Valuta 2 2 6 2 2 3 2" xfId="8410"/>
    <cellStyle name="Valuta 2 2 6 2 2 3 2 2" xfId="27762"/>
    <cellStyle name="Valuta 2 2 6 2 2 3 2 3" xfId="18086"/>
    <cellStyle name="Valuta 2 2 6 2 2 3 3" xfId="22924"/>
    <cellStyle name="Valuta 2 2 6 2 2 3 4" xfId="13248"/>
    <cellStyle name="Valuta 2 2 6 2 2 4" xfId="4781"/>
    <cellStyle name="Valuta 2 2 6 2 2 4 2" xfId="9619"/>
    <cellStyle name="Valuta 2 2 6 2 2 4 2 2" xfId="28971"/>
    <cellStyle name="Valuta 2 2 6 2 2 4 2 3" xfId="19295"/>
    <cellStyle name="Valuta 2 2 6 2 2 4 3" xfId="24133"/>
    <cellStyle name="Valuta 2 2 6 2 2 4 4" xfId="14457"/>
    <cellStyle name="Valuta 2 2 6 2 2 5" xfId="5990"/>
    <cellStyle name="Valuta 2 2 6 2 2 5 2" xfId="25342"/>
    <cellStyle name="Valuta 2 2 6 2 2 5 3" xfId="15666"/>
    <cellStyle name="Valuta 2 2 6 2 2 6" xfId="20504"/>
    <cellStyle name="Valuta 2 2 6 2 2 7" xfId="10828"/>
    <cellStyle name="Valuta 2 2 6 2 3" xfId="1758"/>
    <cellStyle name="Valuta 2 2 6 2 3 2" xfId="6596"/>
    <cellStyle name="Valuta 2 2 6 2 3 2 2" xfId="25948"/>
    <cellStyle name="Valuta 2 2 6 2 3 2 3" xfId="16272"/>
    <cellStyle name="Valuta 2 2 6 2 3 3" xfId="21110"/>
    <cellStyle name="Valuta 2 2 6 2 3 4" xfId="11434"/>
    <cellStyle name="Valuta 2 2 6 2 4" xfId="2968"/>
    <cellStyle name="Valuta 2 2 6 2 4 2" xfId="7806"/>
    <cellStyle name="Valuta 2 2 6 2 4 2 2" xfId="27158"/>
    <cellStyle name="Valuta 2 2 6 2 4 2 3" xfId="17482"/>
    <cellStyle name="Valuta 2 2 6 2 4 3" xfId="22320"/>
    <cellStyle name="Valuta 2 2 6 2 4 4" xfId="12644"/>
    <cellStyle name="Valuta 2 2 6 2 5" xfId="4177"/>
    <cellStyle name="Valuta 2 2 6 2 5 2" xfId="9015"/>
    <cellStyle name="Valuta 2 2 6 2 5 2 2" xfId="28367"/>
    <cellStyle name="Valuta 2 2 6 2 5 2 3" xfId="18691"/>
    <cellStyle name="Valuta 2 2 6 2 5 3" xfId="23529"/>
    <cellStyle name="Valuta 2 2 6 2 5 4" xfId="13853"/>
    <cellStyle name="Valuta 2 2 6 2 6" xfId="5386"/>
    <cellStyle name="Valuta 2 2 6 2 6 2" xfId="24738"/>
    <cellStyle name="Valuta 2 2 6 2 6 3" xfId="15062"/>
    <cellStyle name="Valuta 2 2 6 2 7" xfId="19900"/>
    <cellStyle name="Valuta 2 2 6 2 8" xfId="10224"/>
    <cellStyle name="Valuta 2 2 6 3" xfId="850"/>
    <cellStyle name="Valuta 2 2 6 3 2" xfId="2060"/>
    <cellStyle name="Valuta 2 2 6 3 2 2" xfId="6898"/>
    <cellStyle name="Valuta 2 2 6 3 2 2 2" xfId="26250"/>
    <cellStyle name="Valuta 2 2 6 3 2 2 3" xfId="16574"/>
    <cellStyle name="Valuta 2 2 6 3 2 3" xfId="21412"/>
    <cellStyle name="Valuta 2 2 6 3 2 4" xfId="11736"/>
    <cellStyle name="Valuta 2 2 6 3 3" xfId="3270"/>
    <cellStyle name="Valuta 2 2 6 3 3 2" xfId="8108"/>
    <cellStyle name="Valuta 2 2 6 3 3 2 2" xfId="27460"/>
    <cellStyle name="Valuta 2 2 6 3 3 2 3" xfId="17784"/>
    <cellStyle name="Valuta 2 2 6 3 3 3" xfId="22622"/>
    <cellStyle name="Valuta 2 2 6 3 3 4" xfId="12946"/>
    <cellStyle name="Valuta 2 2 6 3 4" xfId="4479"/>
    <cellStyle name="Valuta 2 2 6 3 4 2" xfId="9317"/>
    <cellStyle name="Valuta 2 2 6 3 4 2 2" xfId="28669"/>
    <cellStyle name="Valuta 2 2 6 3 4 2 3" xfId="18993"/>
    <cellStyle name="Valuta 2 2 6 3 4 3" xfId="23831"/>
    <cellStyle name="Valuta 2 2 6 3 4 4" xfId="14155"/>
    <cellStyle name="Valuta 2 2 6 3 5" xfId="5688"/>
    <cellStyle name="Valuta 2 2 6 3 5 2" xfId="25040"/>
    <cellStyle name="Valuta 2 2 6 3 5 3" xfId="15364"/>
    <cellStyle name="Valuta 2 2 6 3 6" xfId="20202"/>
    <cellStyle name="Valuta 2 2 6 3 7" xfId="10526"/>
    <cellStyle name="Valuta 2 2 6 4" xfId="1456"/>
    <cellStyle name="Valuta 2 2 6 4 2" xfId="6294"/>
    <cellStyle name="Valuta 2 2 6 4 2 2" xfId="25646"/>
    <cellStyle name="Valuta 2 2 6 4 2 3" xfId="15970"/>
    <cellStyle name="Valuta 2 2 6 4 3" xfId="20808"/>
    <cellStyle name="Valuta 2 2 6 4 4" xfId="11132"/>
    <cellStyle name="Valuta 2 2 6 5" xfId="2666"/>
    <cellStyle name="Valuta 2 2 6 5 2" xfId="7504"/>
    <cellStyle name="Valuta 2 2 6 5 2 2" xfId="26856"/>
    <cellStyle name="Valuta 2 2 6 5 2 3" xfId="17180"/>
    <cellStyle name="Valuta 2 2 6 5 3" xfId="22018"/>
    <cellStyle name="Valuta 2 2 6 5 4" xfId="12342"/>
    <cellStyle name="Valuta 2 2 6 6" xfId="3876"/>
    <cellStyle name="Valuta 2 2 6 6 2" xfId="8714"/>
    <cellStyle name="Valuta 2 2 6 6 2 2" xfId="28066"/>
    <cellStyle name="Valuta 2 2 6 6 2 3" xfId="18390"/>
    <cellStyle name="Valuta 2 2 6 6 3" xfId="23228"/>
    <cellStyle name="Valuta 2 2 6 6 4" xfId="13552"/>
    <cellStyle name="Valuta 2 2 6 7" xfId="5084"/>
    <cellStyle name="Valuta 2 2 6 7 2" xfId="24436"/>
    <cellStyle name="Valuta 2 2 6 7 3" xfId="14760"/>
    <cellStyle name="Valuta 2 2 6 8" xfId="19598"/>
    <cellStyle name="Valuta 2 2 6 9" xfId="9922"/>
    <cellStyle name="Valuta 2 2 7" xfId="297"/>
    <cellStyle name="Valuta 2 2 7 2" xfId="600"/>
    <cellStyle name="Valuta 2 2 7 2 2" xfId="1204"/>
    <cellStyle name="Valuta 2 2 7 2 2 2" xfId="2414"/>
    <cellStyle name="Valuta 2 2 7 2 2 2 2" xfId="7252"/>
    <cellStyle name="Valuta 2 2 7 2 2 2 2 2" xfId="26604"/>
    <cellStyle name="Valuta 2 2 7 2 2 2 2 3" xfId="16928"/>
    <cellStyle name="Valuta 2 2 7 2 2 2 3" xfId="21766"/>
    <cellStyle name="Valuta 2 2 7 2 2 2 4" xfId="12090"/>
    <cellStyle name="Valuta 2 2 7 2 2 3" xfId="3624"/>
    <cellStyle name="Valuta 2 2 7 2 2 3 2" xfId="8462"/>
    <cellStyle name="Valuta 2 2 7 2 2 3 2 2" xfId="27814"/>
    <cellStyle name="Valuta 2 2 7 2 2 3 2 3" xfId="18138"/>
    <cellStyle name="Valuta 2 2 7 2 2 3 3" xfId="22976"/>
    <cellStyle name="Valuta 2 2 7 2 2 3 4" xfId="13300"/>
    <cellStyle name="Valuta 2 2 7 2 2 4" xfId="4833"/>
    <cellStyle name="Valuta 2 2 7 2 2 4 2" xfId="9671"/>
    <cellStyle name="Valuta 2 2 7 2 2 4 2 2" xfId="29023"/>
    <cellStyle name="Valuta 2 2 7 2 2 4 2 3" xfId="19347"/>
    <cellStyle name="Valuta 2 2 7 2 2 4 3" xfId="24185"/>
    <cellStyle name="Valuta 2 2 7 2 2 4 4" xfId="14509"/>
    <cellStyle name="Valuta 2 2 7 2 2 5" xfId="6042"/>
    <cellStyle name="Valuta 2 2 7 2 2 5 2" xfId="25394"/>
    <cellStyle name="Valuta 2 2 7 2 2 5 3" xfId="15718"/>
    <cellStyle name="Valuta 2 2 7 2 2 6" xfId="20556"/>
    <cellStyle name="Valuta 2 2 7 2 2 7" xfId="10880"/>
    <cellStyle name="Valuta 2 2 7 2 3" xfId="1810"/>
    <cellStyle name="Valuta 2 2 7 2 3 2" xfId="6648"/>
    <cellStyle name="Valuta 2 2 7 2 3 2 2" xfId="26000"/>
    <cellStyle name="Valuta 2 2 7 2 3 2 3" xfId="16324"/>
    <cellStyle name="Valuta 2 2 7 2 3 3" xfId="21162"/>
    <cellStyle name="Valuta 2 2 7 2 3 4" xfId="11486"/>
    <cellStyle name="Valuta 2 2 7 2 4" xfId="3020"/>
    <cellStyle name="Valuta 2 2 7 2 4 2" xfId="7858"/>
    <cellStyle name="Valuta 2 2 7 2 4 2 2" xfId="27210"/>
    <cellStyle name="Valuta 2 2 7 2 4 2 3" xfId="17534"/>
    <cellStyle name="Valuta 2 2 7 2 4 3" xfId="22372"/>
    <cellStyle name="Valuta 2 2 7 2 4 4" xfId="12696"/>
    <cellStyle name="Valuta 2 2 7 2 5" xfId="4229"/>
    <cellStyle name="Valuta 2 2 7 2 5 2" xfId="9067"/>
    <cellStyle name="Valuta 2 2 7 2 5 2 2" xfId="28419"/>
    <cellStyle name="Valuta 2 2 7 2 5 2 3" xfId="18743"/>
    <cellStyle name="Valuta 2 2 7 2 5 3" xfId="23581"/>
    <cellStyle name="Valuta 2 2 7 2 5 4" xfId="13905"/>
    <cellStyle name="Valuta 2 2 7 2 6" xfId="5438"/>
    <cellStyle name="Valuta 2 2 7 2 6 2" xfId="24790"/>
    <cellStyle name="Valuta 2 2 7 2 6 3" xfId="15114"/>
    <cellStyle name="Valuta 2 2 7 2 7" xfId="19952"/>
    <cellStyle name="Valuta 2 2 7 2 8" xfId="10276"/>
    <cellStyle name="Valuta 2 2 7 3" xfId="902"/>
    <cellStyle name="Valuta 2 2 7 3 2" xfId="2112"/>
    <cellStyle name="Valuta 2 2 7 3 2 2" xfId="6950"/>
    <cellStyle name="Valuta 2 2 7 3 2 2 2" xfId="26302"/>
    <cellStyle name="Valuta 2 2 7 3 2 2 3" xfId="16626"/>
    <cellStyle name="Valuta 2 2 7 3 2 3" xfId="21464"/>
    <cellStyle name="Valuta 2 2 7 3 2 4" xfId="11788"/>
    <cellStyle name="Valuta 2 2 7 3 3" xfId="3322"/>
    <cellStyle name="Valuta 2 2 7 3 3 2" xfId="8160"/>
    <cellStyle name="Valuta 2 2 7 3 3 2 2" xfId="27512"/>
    <cellStyle name="Valuta 2 2 7 3 3 2 3" xfId="17836"/>
    <cellStyle name="Valuta 2 2 7 3 3 3" xfId="22674"/>
    <cellStyle name="Valuta 2 2 7 3 3 4" xfId="12998"/>
    <cellStyle name="Valuta 2 2 7 3 4" xfId="4531"/>
    <cellStyle name="Valuta 2 2 7 3 4 2" xfId="9369"/>
    <cellStyle name="Valuta 2 2 7 3 4 2 2" xfId="28721"/>
    <cellStyle name="Valuta 2 2 7 3 4 2 3" xfId="19045"/>
    <cellStyle name="Valuta 2 2 7 3 4 3" xfId="23883"/>
    <cellStyle name="Valuta 2 2 7 3 4 4" xfId="14207"/>
    <cellStyle name="Valuta 2 2 7 3 5" xfId="5740"/>
    <cellStyle name="Valuta 2 2 7 3 5 2" xfId="25092"/>
    <cellStyle name="Valuta 2 2 7 3 5 3" xfId="15416"/>
    <cellStyle name="Valuta 2 2 7 3 6" xfId="20254"/>
    <cellStyle name="Valuta 2 2 7 3 7" xfId="10578"/>
    <cellStyle name="Valuta 2 2 7 4" xfId="1508"/>
    <cellStyle name="Valuta 2 2 7 4 2" xfId="6346"/>
    <cellStyle name="Valuta 2 2 7 4 2 2" xfId="25698"/>
    <cellStyle name="Valuta 2 2 7 4 2 3" xfId="16022"/>
    <cellStyle name="Valuta 2 2 7 4 3" xfId="20860"/>
    <cellStyle name="Valuta 2 2 7 4 4" xfId="11184"/>
    <cellStyle name="Valuta 2 2 7 5" xfId="2718"/>
    <cellStyle name="Valuta 2 2 7 5 2" xfId="7556"/>
    <cellStyle name="Valuta 2 2 7 5 2 2" xfId="26908"/>
    <cellStyle name="Valuta 2 2 7 5 2 3" xfId="17232"/>
    <cellStyle name="Valuta 2 2 7 5 3" xfId="22070"/>
    <cellStyle name="Valuta 2 2 7 5 4" xfId="12394"/>
    <cellStyle name="Valuta 2 2 7 6" xfId="3927"/>
    <cellStyle name="Valuta 2 2 7 6 2" xfId="8765"/>
    <cellStyle name="Valuta 2 2 7 6 2 2" xfId="28117"/>
    <cellStyle name="Valuta 2 2 7 6 2 3" xfId="18441"/>
    <cellStyle name="Valuta 2 2 7 6 3" xfId="23279"/>
    <cellStyle name="Valuta 2 2 7 6 4" xfId="13603"/>
    <cellStyle name="Valuta 2 2 7 7" xfId="5136"/>
    <cellStyle name="Valuta 2 2 7 7 2" xfId="24488"/>
    <cellStyle name="Valuta 2 2 7 7 3" xfId="14812"/>
    <cellStyle name="Valuta 2 2 7 8" xfId="19650"/>
    <cellStyle name="Valuta 2 2 7 9" xfId="9974"/>
    <cellStyle name="Valuta 2 2 8" xfId="348"/>
    <cellStyle name="Valuta 2 2 8 2" xfId="952"/>
    <cellStyle name="Valuta 2 2 8 2 2" xfId="2162"/>
    <cellStyle name="Valuta 2 2 8 2 2 2" xfId="7000"/>
    <cellStyle name="Valuta 2 2 8 2 2 2 2" xfId="26352"/>
    <cellStyle name="Valuta 2 2 8 2 2 2 3" xfId="16676"/>
    <cellStyle name="Valuta 2 2 8 2 2 3" xfId="21514"/>
    <cellStyle name="Valuta 2 2 8 2 2 4" xfId="11838"/>
    <cellStyle name="Valuta 2 2 8 2 3" xfId="3372"/>
    <cellStyle name="Valuta 2 2 8 2 3 2" xfId="8210"/>
    <cellStyle name="Valuta 2 2 8 2 3 2 2" xfId="27562"/>
    <cellStyle name="Valuta 2 2 8 2 3 2 3" xfId="17886"/>
    <cellStyle name="Valuta 2 2 8 2 3 3" xfId="22724"/>
    <cellStyle name="Valuta 2 2 8 2 3 4" xfId="13048"/>
    <cellStyle name="Valuta 2 2 8 2 4" xfId="4581"/>
    <cellStyle name="Valuta 2 2 8 2 4 2" xfId="9419"/>
    <cellStyle name="Valuta 2 2 8 2 4 2 2" xfId="28771"/>
    <cellStyle name="Valuta 2 2 8 2 4 2 3" xfId="19095"/>
    <cellStyle name="Valuta 2 2 8 2 4 3" xfId="23933"/>
    <cellStyle name="Valuta 2 2 8 2 4 4" xfId="14257"/>
    <cellStyle name="Valuta 2 2 8 2 5" xfId="5790"/>
    <cellStyle name="Valuta 2 2 8 2 5 2" xfId="25142"/>
    <cellStyle name="Valuta 2 2 8 2 5 3" xfId="15466"/>
    <cellStyle name="Valuta 2 2 8 2 6" xfId="20304"/>
    <cellStyle name="Valuta 2 2 8 2 7" xfId="10628"/>
    <cellStyle name="Valuta 2 2 8 3" xfId="1558"/>
    <cellStyle name="Valuta 2 2 8 3 2" xfId="6396"/>
    <cellStyle name="Valuta 2 2 8 3 2 2" xfId="25748"/>
    <cellStyle name="Valuta 2 2 8 3 2 3" xfId="16072"/>
    <cellStyle name="Valuta 2 2 8 3 3" xfId="20910"/>
    <cellStyle name="Valuta 2 2 8 3 4" xfId="11234"/>
    <cellStyle name="Valuta 2 2 8 4" xfId="2768"/>
    <cellStyle name="Valuta 2 2 8 4 2" xfId="7606"/>
    <cellStyle name="Valuta 2 2 8 4 2 2" xfId="26958"/>
    <cellStyle name="Valuta 2 2 8 4 2 3" xfId="17282"/>
    <cellStyle name="Valuta 2 2 8 4 3" xfId="22120"/>
    <cellStyle name="Valuta 2 2 8 4 4" xfId="12444"/>
    <cellStyle name="Valuta 2 2 8 5" xfId="3977"/>
    <cellStyle name="Valuta 2 2 8 5 2" xfId="8815"/>
    <cellStyle name="Valuta 2 2 8 5 2 2" xfId="28167"/>
    <cellStyle name="Valuta 2 2 8 5 2 3" xfId="18491"/>
    <cellStyle name="Valuta 2 2 8 5 3" xfId="23329"/>
    <cellStyle name="Valuta 2 2 8 5 4" xfId="13653"/>
    <cellStyle name="Valuta 2 2 8 6" xfId="5186"/>
    <cellStyle name="Valuta 2 2 8 6 2" xfId="24538"/>
    <cellStyle name="Valuta 2 2 8 6 3" xfId="14862"/>
    <cellStyle name="Valuta 2 2 8 7" xfId="19700"/>
    <cellStyle name="Valuta 2 2 8 8" xfId="10024"/>
    <cellStyle name="Valuta 2 2 9" xfId="650"/>
    <cellStyle name="Valuta 2 2 9 2" xfId="1860"/>
    <cellStyle name="Valuta 2 2 9 2 2" xfId="6698"/>
    <cellStyle name="Valuta 2 2 9 2 2 2" xfId="26050"/>
    <cellStyle name="Valuta 2 2 9 2 2 3" xfId="16374"/>
    <cellStyle name="Valuta 2 2 9 2 3" xfId="21212"/>
    <cellStyle name="Valuta 2 2 9 2 4" xfId="11536"/>
    <cellStyle name="Valuta 2 2 9 3" xfId="3070"/>
    <cellStyle name="Valuta 2 2 9 3 2" xfId="7908"/>
    <cellStyle name="Valuta 2 2 9 3 2 2" xfId="27260"/>
    <cellStyle name="Valuta 2 2 9 3 2 3" xfId="17584"/>
    <cellStyle name="Valuta 2 2 9 3 3" xfId="22422"/>
    <cellStyle name="Valuta 2 2 9 3 4" xfId="12746"/>
    <cellStyle name="Valuta 2 2 9 4" xfId="4279"/>
    <cellStyle name="Valuta 2 2 9 4 2" xfId="9117"/>
    <cellStyle name="Valuta 2 2 9 4 2 2" xfId="28469"/>
    <cellStyle name="Valuta 2 2 9 4 2 3" xfId="18793"/>
    <cellStyle name="Valuta 2 2 9 4 3" xfId="23631"/>
    <cellStyle name="Valuta 2 2 9 4 4" xfId="13955"/>
    <cellStyle name="Valuta 2 2 9 5" xfId="5488"/>
    <cellStyle name="Valuta 2 2 9 5 2" xfId="24840"/>
    <cellStyle name="Valuta 2 2 9 5 3" xfId="15164"/>
    <cellStyle name="Valuta 2 2 9 6" xfId="20002"/>
    <cellStyle name="Valuta 2 2 9 7" xfId="10326"/>
    <cellStyle name="Valuta 2 3" xfId="16"/>
    <cellStyle name="Valuta 2 3 10" xfId="2472"/>
    <cellStyle name="Valuta 2 3 10 2" xfId="7310"/>
    <cellStyle name="Valuta 2 3 10 2 2" xfId="26662"/>
    <cellStyle name="Valuta 2 3 10 2 3" xfId="16986"/>
    <cellStyle name="Valuta 2 3 10 3" xfId="21824"/>
    <cellStyle name="Valuta 2 3 10 4" xfId="12148"/>
    <cellStyle name="Valuta 2 3 11" xfId="3684"/>
    <cellStyle name="Valuta 2 3 11 2" xfId="8522"/>
    <cellStyle name="Valuta 2 3 11 2 2" xfId="27874"/>
    <cellStyle name="Valuta 2 3 11 2 3" xfId="18198"/>
    <cellStyle name="Valuta 2 3 11 3" xfId="23036"/>
    <cellStyle name="Valuta 2 3 11 4" xfId="13360"/>
    <cellStyle name="Valuta 2 3 12" xfId="4890"/>
    <cellStyle name="Valuta 2 3 12 2" xfId="24242"/>
    <cellStyle name="Valuta 2 3 12 3" xfId="14566"/>
    <cellStyle name="Valuta 2 3 13" xfId="19404"/>
    <cellStyle name="Valuta 2 3 14" xfId="9728"/>
    <cellStyle name="Valuta 2 3 2" xfId="40"/>
    <cellStyle name="Valuta 2 3 2 10" xfId="3705"/>
    <cellStyle name="Valuta 2 3 2 10 2" xfId="8543"/>
    <cellStyle name="Valuta 2 3 2 10 2 2" xfId="27895"/>
    <cellStyle name="Valuta 2 3 2 10 2 3" xfId="18219"/>
    <cellStyle name="Valuta 2 3 2 10 3" xfId="23057"/>
    <cellStyle name="Valuta 2 3 2 10 4" xfId="13381"/>
    <cellStyle name="Valuta 2 3 2 11" xfId="4911"/>
    <cellStyle name="Valuta 2 3 2 11 2" xfId="24263"/>
    <cellStyle name="Valuta 2 3 2 11 3" xfId="14587"/>
    <cellStyle name="Valuta 2 3 2 12" xfId="19425"/>
    <cellStyle name="Valuta 2 3 2 13" xfId="9749"/>
    <cellStyle name="Valuta 2 3 2 2" xfId="94"/>
    <cellStyle name="Valuta 2 3 2 2 10" xfId="9799"/>
    <cellStyle name="Valuta 2 3 2 2 2" xfId="205"/>
    <cellStyle name="Valuta 2 3 2 2 2 2" xfId="525"/>
    <cellStyle name="Valuta 2 3 2 2 2 2 2" xfId="1129"/>
    <cellStyle name="Valuta 2 3 2 2 2 2 2 2" xfId="2339"/>
    <cellStyle name="Valuta 2 3 2 2 2 2 2 2 2" xfId="7177"/>
    <cellStyle name="Valuta 2 3 2 2 2 2 2 2 2 2" xfId="26529"/>
    <cellStyle name="Valuta 2 3 2 2 2 2 2 2 2 3" xfId="16853"/>
    <cellStyle name="Valuta 2 3 2 2 2 2 2 2 3" xfId="21691"/>
    <cellStyle name="Valuta 2 3 2 2 2 2 2 2 4" xfId="12015"/>
    <cellStyle name="Valuta 2 3 2 2 2 2 2 3" xfId="3549"/>
    <cellStyle name="Valuta 2 3 2 2 2 2 2 3 2" xfId="8387"/>
    <cellStyle name="Valuta 2 3 2 2 2 2 2 3 2 2" xfId="27739"/>
    <cellStyle name="Valuta 2 3 2 2 2 2 2 3 2 3" xfId="18063"/>
    <cellStyle name="Valuta 2 3 2 2 2 2 2 3 3" xfId="22901"/>
    <cellStyle name="Valuta 2 3 2 2 2 2 2 3 4" xfId="13225"/>
    <cellStyle name="Valuta 2 3 2 2 2 2 2 4" xfId="4758"/>
    <cellStyle name="Valuta 2 3 2 2 2 2 2 4 2" xfId="9596"/>
    <cellStyle name="Valuta 2 3 2 2 2 2 2 4 2 2" xfId="28948"/>
    <cellStyle name="Valuta 2 3 2 2 2 2 2 4 2 3" xfId="19272"/>
    <cellStyle name="Valuta 2 3 2 2 2 2 2 4 3" xfId="24110"/>
    <cellStyle name="Valuta 2 3 2 2 2 2 2 4 4" xfId="14434"/>
    <cellStyle name="Valuta 2 3 2 2 2 2 2 5" xfId="5967"/>
    <cellStyle name="Valuta 2 3 2 2 2 2 2 5 2" xfId="25319"/>
    <cellStyle name="Valuta 2 3 2 2 2 2 2 5 3" xfId="15643"/>
    <cellStyle name="Valuta 2 3 2 2 2 2 2 6" xfId="20481"/>
    <cellStyle name="Valuta 2 3 2 2 2 2 2 7" xfId="10805"/>
    <cellStyle name="Valuta 2 3 2 2 2 2 3" xfId="1735"/>
    <cellStyle name="Valuta 2 3 2 2 2 2 3 2" xfId="6573"/>
    <cellStyle name="Valuta 2 3 2 2 2 2 3 2 2" xfId="25925"/>
    <cellStyle name="Valuta 2 3 2 2 2 2 3 2 3" xfId="16249"/>
    <cellStyle name="Valuta 2 3 2 2 2 2 3 3" xfId="21087"/>
    <cellStyle name="Valuta 2 3 2 2 2 2 3 4" xfId="11411"/>
    <cellStyle name="Valuta 2 3 2 2 2 2 4" xfId="2945"/>
    <cellStyle name="Valuta 2 3 2 2 2 2 4 2" xfId="7783"/>
    <cellStyle name="Valuta 2 3 2 2 2 2 4 2 2" xfId="27135"/>
    <cellStyle name="Valuta 2 3 2 2 2 2 4 2 3" xfId="17459"/>
    <cellStyle name="Valuta 2 3 2 2 2 2 4 3" xfId="22297"/>
    <cellStyle name="Valuta 2 3 2 2 2 2 4 4" xfId="12621"/>
    <cellStyle name="Valuta 2 3 2 2 2 2 5" xfId="4154"/>
    <cellStyle name="Valuta 2 3 2 2 2 2 5 2" xfId="8992"/>
    <cellStyle name="Valuta 2 3 2 2 2 2 5 2 2" xfId="28344"/>
    <cellStyle name="Valuta 2 3 2 2 2 2 5 2 3" xfId="18668"/>
    <cellStyle name="Valuta 2 3 2 2 2 2 5 3" xfId="23506"/>
    <cellStyle name="Valuta 2 3 2 2 2 2 5 4" xfId="13830"/>
    <cellStyle name="Valuta 2 3 2 2 2 2 6" xfId="5363"/>
    <cellStyle name="Valuta 2 3 2 2 2 2 6 2" xfId="24715"/>
    <cellStyle name="Valuta 2 3 2 2 2 2 6 3" xfId="15039"/>
    <cellStyle name="Valuta 2 3 2 2 2 2 7" xfId="19877"/>
    <cellStyle name="Valuta 2 3 2 2 2 2 8" xfId="10201"/>
    <cellStyle name="Valuta 2 3 2 2 2 3" xfId="827"/>
    <cellStyle name="Valuta 2 3 2 2 2 3 2" xfId="2037"/>
    <cellStyle name="Valuta 2 3 2 2 2 3 2 2" xfId="6875"/>
    <cellStyle name="Valuta 2 3 2 2 2 3 2 2 2" xfId="26227"/>
    <cellStyle name="Valuta 2 3 2 2 2 3 2 2 3" xfId="16551"/>
    <cellStyle name="Valuta 2 3 2 2 2 3 2 3" xfId="21389"/>
    <cellStyle name="Valuta 2 3 2 2 2 3 2 4" xfId="11713"/>
    <cellStyle name="Valuta 2 3 2 2 2 3 3" xfId="3247"/>
    <cellStyle name="Valuta 2 3 2 2 2 3 3 2" xfId="8085"/>
    <cellStyle name="Valuta 2 3 2 2 2 3 3 2 2" xfId="27437"/>
    <cellStyle name="Valuta 2 3 2 2 2 3 3 2 3" xfId="17761"/>
    <cellStyle name="Valuta 2 3 2 2 2 3 3 3" xfId="22599"/>
    <cellStyle name="Valuta 2 3 2 2 2 3 3 4" xfId="12923"/>
    <cellStyle name="Valuta 2 3 2 2 2 3 4" xfId="4456"/>
    <cellStyle name="Valuta 2 3 2 2 2 3 4 2" xfId="9294"/>
    <cellStyle name="Valuta 2 3 2 2 2 3 4 2 2" xfId="28646"/>
    <cellStyle name="Valuta 2 3 2 2 2 3 4 2 3" xfId="18970"/>
    <cellStyle name="Valuta 2 3 2 2 2 3 4 3" xfId="23808"/>
    <cellStyle name="Valuta 2 3 2 2 2 3 4 4" xfId="14132"/>
    <cellStyle name="Valuta 2 3 2 2 2 3 5" xfId="5665"/>
    <cellStyle name="Valuta 2 3 2 2 2 3 5 2" xfId="25017"/>
    <cellStyle name="Valuta 2 3 2 2 2 3 5 3" xfId="15341"/>
    <cellStyle name="Valuta 2 3 2 2 2 3 6" xfId="20179"/>
    <cellStyle name="Valuta 2 3 2 2 2 3 7" xfId="10503"/>
    <cellStyle name="Valuta 2 3 2 2 2 4" xfId="1433"/>
    <cellStyle name="Valuta 2 3 2 2 2 4 2" xfId="6271"/>
    <cellStyle name="Valuta 2 3 2 2 2 4 2 2" xfId="25623"/>
    <cellStyle name="Valuta 2 3 2 2 2 4 2 3" xfId="15947"/>
    <cellStyle name="Valuta 2 3 2 2 2 4 3" xfId="20785"/>
    <cellStyle name="Valuta 2 3 2 2 2 4 4" xfId="11109"/>
    <cellStyle name="Valuta 2 3 2 2 2 5" xfId="2643"/>
    <cellStyle name="Valuta 2 3 2 2 2 5 2" xfId="7481"/>
    <cellStyle name="Valuta 2 3 2 2 2 5 2 2" xfId="26833"/>
    <cellStyle name="Valuta 2 3 2 2 2 5 2 3" xfId="17157"/>
    <cellStyle name="Valuta 2 3 2 2 2 5 3" xfId="21995"/>
    <cellStyle name="Valuta 2 3 2 2 2 5 4" xfId="12319"/>
    <cellStyle name="Valuta 2 3 2 2 2 6" xfId="3853"/>
    <cellStyle name="Valuta 2 3 2 2 2 6 2" xfId="8691"/>
    <cellStyle name="Valuta 2 3 2 2 2 6 2 2" xfId="28043"/>
    <cellStyle name="Valuta 2 3 2 2 2 6 2 3" xfId="18367"/>
    <cellStyle name="Valuta 2 3 2 2 2 6 3" xfId="23205"/>
    <cellStyle name="Valuta 2 3 2 2 2 6 4" xfId="13529"/>
    <cellStyle name="Valuta 2 3 2 2 2 7" xfId="5061"/>
    <cellStyle name="Valuta 2 3 2 2 2 7 2" xfId="24413"/>
    <cellStyle name="Valuta 2 3 2 2 2 7 3" xfId="14737"/>
    <cellStyle name="Valuta 2 3 2 2 2 8" xfId="19575"/>
    <cellStyle name="Valuta 2 3 2 2 2 9" xfId="9899"/>
    <cellStyle name="Valuta 2 3 2 2 3" xfId="425"/>
    <cellStyle name="Valuta 2 3 2 2 3 2" xfId="1029"/>
    <cellStyle name="Valuta 2 3 2 2 3 2 2" xfId="2239"/>
    <cellStyle name="Valuta 2 3 2 2 3 2 2 2" xfId="7077"/>
    <cellStyle name="Valuta 2 3 2 2 3 2 2 2 2" xfId="26429"/>
    <cellStyle name="Valuta 2 3 2 2 3 2 2 2 3" xfId="16753"/>
    <cellStyle name="Valuta 2 3 2 2 3 2 2 3" xfId="21591"/>
    <cellStyle name="Valuta 2 3 2 2 3 2 2 4" xfId="11915"/>
    <cellStyle name="Valuta 2 3 2 2 3 2 3" xfId="3449"/>
    <cellStyle name="Valuta 2 3 2 2 3 2 3 2" xfId="8287"/>
    <cellStyle name="Valuta 2 3 2 2 3 2 3 2 2" xfId="27639"/>
    <cellStyle name="Valuta 2 3 2 2 3 2 3 2 3" xfId="17963"/>
    <cellStyle name="Valuta 2 3 2 2 3 2 3 3" xfId="22801"/>
    <cellStyle name="Valuta 2 3 2 2 3 2 3 4" xfId="13125"/>
    <cellStyle name="Valuta 2 3 2 2 3 2 4" xfId="4658"/>
    <cellStyle name="Valuta 2 3 2 2 3 2 4 2" xfId="9496"/>
    <cellStyle name="Valuta 2 3 2 2 3 2 4 2 2" xfId="28848"/>
    <cellStyle name="Valuta 2 3 2 2 3 2 4 2 3" xfId="19172"/>
    <cellStyle name="Valuta 2 3 2 2 3 2 4 3" xfId="24010"/>
    <cellStyle name="Valuta 2 3 2 2 3 2 4 4" xfId="14334"/>
    <cellStyle name="Valuta 2 3 2 2 3 2 5" xfId="5867"/>
    <cellStyle name="Valuta 2 3 2 2 3 2 5 2" xfId="25219"/>
    <cellStyle name="Valuta 2 3 2 2 3 2 5 3" xfId="15543"/>
    <cellStyle name="Valuta 2 3 2 2 3 2 6" xfId="20381"/>
    <cellStyle name="Valuta 2 3 2 2 3 2 7" xfId="10705"/>
    <cellStyle name="Valuta 2 3 2 2 3 3" xfId="1635"/>
    <cellStyle name="Valuta 2 3 2 2 3 3 2" xfId="6473"/>
    <cellStyle name="Valuta 2 3 2 2 3 3 2 2" xfId="25825"/>
    <cellStyle name="Valuta 2 3 2 2 3 3 2 3" xfId="16149"/>
    <cellStyle name="Valuta 2 3 2 2 3 3 3" xfId="20987"/>
    <cellStyle name="Valuta 2 3 2 2 3 3 4" xfId="11311"/>
    <cellStyle name="Valuta 2 3 2 2 3 4" xfId="2845"/>
    <cellStyle name="Valuta 2 3 2 2 3 4 2" xfId="7683"/>
    <cellStyle name="Valuta 2 3 2 2 3 4 2 2" xfId="27035"/>
    <cellStyle name="Valuta 2 3 2 2 3 4 2 3" xfId="17359"/>
    <cellStyle name="Valuta 2 3 2 2 3 4 3" xfId="22197"/>
    <cellStyle name="Valuta 2 3 2 2 3 4 4" xfId="12521"/>
    <cellStyle name="Valuta 2 3 2 2 3 5" xfId="4054"/>
    <cellStyle name="Valuta 2 3 2 2 3 5 2" xfId="8892"/>
    <cellStyle name="Valuta 2 3 2 2 3 5 2 2" xfId="28244"/>
    <cellStyle name="Valuta 2 3 2 2 3 5 2 3" xfId="18568"/>
    <cellStyle name="Valuta 2 3 2 2 3 5 3" xfId="23406"/>
    <cellStyle name="Valuta 2 3 2 2 3 5 4" xfId="13730"/>
    <cellStyle name="Valuta 2 3 2 2 3 6" xfId="5263"/>
    <cellStyle name="Valuta 2 3 2 2 3 6 2" xfId="24615"/>
    <cellStyle name="Valuta 2 3 2 2 3 6 3" xfId="14939"/>
    <cellStyle name="Valuta 2 3 2 2 3 7" xfId="19777"/>
    <cellStyle name="Valuta 2 3 2 2 3 8" xfId="10101"/>
    <cellStyle name="Valuta 2 3 2 2 4" xfId="727"/>
    <cellStyle name="Valuta 2 3 2 2 4 2" xfId="1937"/>
    <cellStyle name="Valuta 2 3 2 2 4 2 2" xfId="6775"/>
    <cellStyle name="Valuta 2 3 2 2 4 2 2 2" xfId="26127"/>
    <cellStyle name="Valuta 2 3 2 2 4 2 2 3" xfId="16451"/>
    <cellStyle name="Valuta 2 3 2 2 4 2 3" xfId="21289"/>
    <cellStyle name="Valuta 2 3 2 2 4 2 4" xfId="11613"/>
    <cellStyle name="Valuta 2 3 2 2 4 3" xfId="3147"/>
    <cellStyle name="Valuta 2 3 2 2 4 3 2" xfId="7985"/>
    <cellStyle name="Valuta 2 3 2 2 4 3 2 2" xfId="27337"/>
    <cellStyle name="Valuta 2 3 2 2 4 3 2 3" xfId="17661"/>
    <cellStyle name="Valuta 2 3 2 2 4 3 3" xfId="22499"/>
    <cellStyle name="Valuta 2 3 2 2 4 3 4" xfId="12823"/>
    <cellStyle name="Valuta 2 3 2 2 4 4" xfId="4356"/>
    <cellStyle name="Valuta 2 3 2 2 4 4 2" xfId="9194"/>
    <cellStyle name="Valuta 2 3 2 2 4 4 2 2" xfId="28546"/>
    <cellStyle name="Valuta 2 3 2 2 4 4 2 3" xfId="18870"/>
    <cellStyle name="Valuta 2 3 2 2 4 4 3" xfId="23708"/>
    <cellStyle name="Valuta 2 3 2 2 4 4 4" xfId="14032"/>
    <cellStyle name="Valuta 2 3 2 2 4 5" xfId="5565"/>
    <cellStyle name="Valuta 2 3 2 2 4 5 2" xfId="24917"/>
    <cellStyle name="Valuta 2 3 2 2 4 5 3" xfId="15241"/>
    <cellStyle name="Valuta 2 3 2 2 4 6" xfId="20079"/>
    <cellStyle name="Valuta 2 3 2 2 4 7" xfId="10403"/>
    <cellStyle name="Valuta 2 3 2 2 5" xfId="1333"/>
    <cellStyle name="Valuta 2 3 2 2 5 2" xfId="6171"/>
    <cellStyle name="Valuta 2 3 2 2 5 2 2" xfId="25523"/>
    <cellStyle name="Valuta 2 3 2 2 5 2 3" xfId="15847"/>
    <cellStyle name="Valuta 2 3 2 2 5 3" xfId="20685"/>
    <cellStyle name="Valuta 2 3 2 2 5 4" xfId="11009"/>
    <cellStyle name="Valuta 2 3 2 2 6" xfId="2543"/>
    <cellStyle name="Valuta 2 3 2 2 6 2" xfId="7381"/>
    <cellStyle name="Valuta 2 3 2 2 6 2 2" xfId="26733"/>
    <cellStyle name="Valuta 2 3 2 2 6 2 3" xfId="17057"/>
    <cellStyle name="Valuta 2 3 2 2 6 3" xfId="21895"/>
    <cellStyle name="Valuta 2 3 2 2 6 4" xfId="12219"/>
    <cellStyle name="Valuta 2 3 2 2 7" xfId="3753"/>
    <cellStyle name="Valuta 2 3 2 2 7 2" xfId="8591"/>
    <cellStyle name="Valuta 2 3 2 2 7 2 2" xfId="27943"/>
    <cellStyle name="Valuta 2 3 2 2 7 2 3" xfId="18267"/>
    <cellStyle name="Valuta 2 3 2 2 7 3" xfId="23105"/>
    <cellStyle name="Valuta 2 3 2 2 7 4" xfId="13429"/>
    <cellStyle name="Valuta 2 3 2 2 8" xfId="4961"/>
    <cellStyle name="Valuta 2 3 2 2 8 2" xfId="24313"/>
    <cellStyle name="Valuta 2 3 2 2 8 3" xfId="14637"/>
    <cellStyle name="Valuta 2 3 2 2 9" xfId="19475"/>
    <cellStyle name="Valuta 2 3 2 3" xfId="155"/>
    <cellStyle name="Valuta 2 3 2 3 2" xfId="475"/>
    <cellStyle name="Valuta 2 3 2 3 2 2" xfId="1079"/>
    <cellStyle name="Valuta 2 3 2 3 2 2 2" xfId="2289"/>
    <cellStyle name="Valuta 2 3 2 3 2 2 2 2" xfId="7127"/>
    <cellStyle name="Valuta 2 3 2 3 2 2 2 2 2" xfId="26479"/>
    <cellStyle name="Valuta 2 3 2 3 2 2 2 2 3" xfId="16803"/>
    <cellStyle name="Valuta 2 3 2 3 2 2 2 3" xfId="21641"/>
    <cellStyle name="Valuta 2 3 2 3 2 2 2 4" xfId="11965"/>
    <cellStyle name="Valuta 2 3 2 3 2 2 3" xfId="3499"/>
    <cellStyle name="Valuta 2 3 2 3 2 2 3 2" xfId="8337"/>
    <cellStyle name="Valuta 2 3 2 3 2 2 3 2 2" xfId="27689"/>
    <cellStyle name="Valuta 2 3 2 3 2 2 3 2 3" xfId="18013"/>
    <cellStyle name="Valuta 2 3 2 3 2 2 3 3" xfId="22851"/>
    <cellStyle name="Valuta 2 3 2 3 2 2 3 4" xfId="13175"/>
    <cellStyle name="Valuta 2 3 2 3 2 2 4" xfId="4708"/>
    <cellStyle name="Valuta 2 3 2 3 2 2 4 2" xfId="9546"/>
    <cellStyle name="Valuta 2 3 2 3 2 2 4 2 2" xfId="28898"/>
    <cellStyle name="Valuta 2 3 2 3 2 2 4 2 3" xfId="19222"/>
    <cellStyle name="Valuta 2 3 2 3 2 2 4 3" xfId="24060"/>
    <cellStyle name="Valuta 2 3 2 3 2 2 4 4" xfId="14384"/>
    <cellStyle name="Valuta 2 3 2 3 2 2 5" xfId="5917"/>
    <cellStyle name="Valuta 2 3 2 3 2 2 5 2" xfId="25269"/>
    <cellStyle name="Valuta 2 3 2 3 2 2 5 3" xfId="15593"/>
    <cellStyle name="Valuta 2 3 2 3 2 2 6" xfId="20431"/>
    <cellStyle name="Valuta 2 3 2 3 2 2 7" xfId="10755"/>
    <cellStyle name="Valuta 2 3 2 3 2 3" xfId="1685"/>
    <cellStyle name="Valuta 2 3 2 3 2 3 2" xfId="6523"/>
    <cellStyle name="Valuta 2 3 2 3 2 3 2 2" xfId="25875"/>
    <cellStyle name="Valuta 2 3 2 3 2 3 2 3" xfId="16199"/>
    <cellStyle name="Valuta 2 3 2 3 2 3 3" xfId="21037"/>
    <cellStyle name="Valuta 2 3 2 3 2 3 4" xfId="11361"/>
    <cellStyle name="Valuta 2 3 2 3 2 4" xfId="2895"/>
    <cellStyle name="Valuta 2 3 2 3 2 4 2" xfId="7733"/>
    <cellStyle name="Valuta 2 3 2 3 2 4 2 2" xfId="27085"/>
    <cellStyle name="Valuta 2 3 2 3 2 4 2 3" xfId="17409"/>
    <cellStyle name="Valuta 2 3 2 3 2 4 3" xfId="22247"/>
    <cellStyle name="Valuta 2 3 2 3 2 4 4" xfId="12571"/>
    <cellStyle name="Valuta 2 3 2 3 2 5" xfId="4104"/>
    <cellStyle name="Valuta 2 3 2 3 2 5 2" xfId="8942"/>
    <cellStyle name="Valuta 2 3 2 3 2 5 2 2" xfId="28294"/>
    <cellStyle name="Valuta 2 3 2 3 2 5 2 3" xfId="18618"/>
    <cellStyle name="Valuta 2 3 2 3 2 5 3" xfId="23456"/>
    <cellStyle name="Valuta 2 3 2 3 2 5 4" xfId="13780"/>
    <cellStyle name="Valuta 2 3 2 3 2 6" xfId="5313"/>
    <cellStyle name="Valuta 2 3 2 3 2 6 2" xfId="24665"/>
    <cellStyle name="Valuta 2 3 2 3 2 6 3" xfId="14989"/>
    <cellStyle name="Valuta 2 3 2 3 2 7" xfId="19827"/>
    <cellStyle name="Valuta 2 3 2 3 2 8" xfId="10151"/>
    <cellStyle name="Valuta 2 3 2 3 3" xfId="777"/>
    <cellStyle name="Valuta 2 3 2 3 3 2" xfId="1987"/>
    <cellStyle name="Valuta 2 3 2 3 3 2 2" xfId="6825"/>
    <cellStyle name="Valuta 2 3 2 3 3 2 2 2" xfId="26177"/>
    <cellStyle name="Valuta 2 3 2 3 3 2 2 3" xfId="16501"/>
    <cellStyle name="Valuta 2 3 2 3 3 2 3" xfId="21339"/>
    <cellStyle name="Valuta 2 3 2 3 3 2 4" xfId="11663"/>
    <cellStyle name="Valuta 2 3 2 3 3 3" xfId="3197"/>
    <cellStyle name="Valuta 2 3 2 3 3 3 2" xfId="8035"/>
    <cellStyle name="Valuta 2 3 2 3 3 3 2 2" xfId="27387"/>
    <cellStyle name="Valuta 2 3 2 3 3 3 2 3" xfId="17711"/>
    <cellStyle name="Valuta 2 3 2 3 3 3 3" xfId="22549"/>
    <cellStyle name="Valuta 2 3 2 3 3 3 4" xfId="12873"/>
    <cellStyle name="Valuta 2 3 2 3 3 4" xfId="4406"/>
    <cellStyle name="Valuta 2 3 2 3 3 4 2" xfId="9244"/>
    <cellStyle name="Valuta 2 3 2 3 3 4 2 2" xfId="28596"/>
    <cellStyle name="Valuta 2 3 2 3 3 4 2 3" xfId="18920"/>
    <cellStyle name="Valuta 2 3 2 3 3 4 3" xfId="23758"/>
    <cellStyle name="Valuta 2 3 2 3 3 4 4" xfId="14082"/>
    <cellStyle name="Valuta 2 3 2 3 3 5" xfId="5615"/>
    <cellStyle name="Valuta 2 3 2 3 3 5 2" xfId="24967"/>
    <cellStyle name="Valuta 2 3 2 3 3 5 3" xfId="15291"/>
    <cellStyle name="Valuta 2 3 2 3 3 6" xfId="20129"/>
    <cellStyle name="Valuta 2 3 2 3 3 7" xfId="10453"/>
    <cellStyle name="Valuta 2 3 2 3 4" xfId="1383"/>
    <cellStyle name="Valuta 2 3 2 3 4 2" xfId="6221"/>
    <cellStyle name="Valuta 2 3 2 3 4 2 2" xfId="25573"/>
    <cellStyle name="Valuta 2 3 2 3 4 2 3" xfId="15897"/>
    <cellStyle name="Valuta 2 3 2 3 4 3" xfId="20735"/>
    <cellStyle name="Valuta 2 3 2 3 4 4" xfId="11059"/>
    <cellStyle name="Valuta 2 3 2 3 5" xfId="2593"/>
    <cellStyle name="Valuta 2 3 2 3 5 2" xfId="7431"/>
    <cellStyle name="Valuta 2 3 2 3 5 2 2" xfId="26783"/>
    <cellStyle name="Valuta 2 3 2 3 5 2 3" xfId="17107"/>
    <cellStyle name="Valuta 2 3 2 3 5 3" xfId="21945"/>
    <cellStyle name="Valuta 2 3 2 3 5 4" xfId="12269"/>
    <cellStyle name="Valuta 2 3 2 3 6" xfId="3803"/>
    <cellStyle name="Valuta 2 3 2 3 6 2" xfId="8641"/>
    <cellStyle name="Valuta 2 3 2 3 6 2 2" xfId="27993"/>
    <cellStyle name="Valuta 2 3 2 3 6 2 3" xfId="18317"/>
    <cellStyle name="Valuta 2 3 2 3 6 3" xfId="23155"/>
    <cellStyle name="Valuta 2 3 2 3 6 4" xfId="13479"/>
    <cellStyle name="Valuta 2 3 2 3 7" xfId="5011"/>
    <cellStyle name="Valuta 2 3 2 3 7 2" xfId="24363"/>
    <cellStyle name="Valuta 2 3 2 3 7 3" xfId="14687"/>
    <cellStyle name="Valuta 2 3 2 3 8" xfId="19525"/>
    <cellStyle name="Valuta 2 3 2 3 9" xfId="9849"/>
    <cellStyle name="Valuta 2 3 2 4" xfId="271"/>
    <cellStyle name="Valuta 2 3 2 4 2" xfId="575"/>
    <cellStyle name="Valuta 2 3 2 4 2 2" xfId="1179"/>
    <cellStyle name="Valuta 2 3 2 4 2 2 2" xfId="2389"/>
    <cellStyle name="Valuta 2 3 2 4 2 2 2 2" xfId="7227"/>
    <cellStyle name="Valuta 2 3 2 4 2 2 2 2 2" xfId="26579"/>
    <cellStyle name="Valuta 2 3 2 4 2 2 2 2 3" xfId="16903"/>
    <cellStyle name="Valuta 2 3 2 4 2 2 2 3" xfId="21741"/>
    <cellStyle name="Valuta 2 3 2 4 2 2 2 4" xfId="12065"/>
    <cellStyle name="Valuta 2 3 2 4 2 2 3" xfId="3599"/>
    <cellStyle name="Valuta 2 3 2 4 2 2 3 2" xfId="8437"/>
    <cellStyle name="Valuta 2 3 2 4 2 2 3 2 2" xfId="27789"/>
    <cellStyle name="Valuta 2 3 2 4 2 2 3 2 3" xfId="18113"/>
    <cellStyle name="Valuta 2 3 2 4 2 2 3 3" xfId="22951"/>
    <cellStyle name="Valuta 2 3 2 4 2 2 3 4" xfId="13275"/>
    <cellStyle name="Valuta 2 3 2 4 2 2 4" xfId="4808"/>
    <cellStyle name="Valuta 2 3 2 4 2 2 4 2" xfId="9646"/>
    <cellStyle name="Valuta 2 3 2 4 2 2 4 2 2" xfId="28998"/>
    <cellStyle name="Valuta 2 3 2 4 2 2 4 2 3" xfId="19322"/>
    <cellStyle name="Valuta 2 3 2 4 2 2 4 3" xfId="24160"/>
    <cellStyle name="Valuta 2 3 2 4 2 2 4 4" xfId="14484"/>
    <cellStyle name="Valuta 2 3 2 4 2 2 5" xfId="6017"/>
    <cellStyle name="Valuta 2 3 2 4 2 2 5 2" xfId="25369"/>
    <cellStyle name="Valuta 2 3 2 4 2 2 5 3" xfId="15693"/>
    <cellStyle name="Valuta 2 3 2 4 2 2 6" xfId="20531"/>
    <cellStyle name="Valuta 2 3 2 4 2 2 7" xfId="10855"/>
    <cellStyle name="Valuta 2 3 2 4 2 3" xfId="1785"/>
    <cellStyle name="Valuta 2 3 2 4 2 3 2" xfId="6623"/>
    <cellStyle name="Valuta 2 3 2 4 2 3 2 2" xfId="25975"/>
    <cellStyle name="Valuta 2 3 2 4 2 3 2 3" xfId="16299"/>
    <cellStyle name="Valuta 2 3 2 4 2 3 3" xfId="21137"/>
    <cellStyle name="Valuta 2 3 2 4 2 3 4" xfId="11461"/>
    <cellStyle name="Valuta 2 3 2 4 2 4" xfId="2995"/>
    <cellStyle name="Valuta 2 3 2 4 2 4 2" xfId="7833"/>
    <cellStyle name="Valuta 2 3 2 4 2 4 2 2" xfId="27185"/>
    <cellStyle name="Valuta 2 3 2 4 2 4 2 3" xfId="17509"/>
    <cellStyle name="Valuta 2 3 2 4 2 4 3" xfId="22347"/>
    <cellStyle name="Valuta 2 3 2 4 2 4 4" xfId="12671"/>
    <cellStyle name="Valuta 2 3 2 4 2 5" xfId="4204"/>
    <cellStyle name="Valuta 2 3 2 4 2 5 2" xfId="9042"/>
    <cellStyle name="Valuta 2 3 2 4 2 5 2 2" xfId="28394"/>
    <cellStyle name="Valuta 2 3 2 4 2 5 2 3" xfId="18718"/>
    <cellStyle name="Valuta 2 3 2 4 2 5 3" xfId="23556"/>
    <cellStyle name="Valuta 2 3 2 4 2 5 4" xfId="13880"/>
    <cellStyle name="Valuta 2 3 2 4 2 6" xfId="5413"/>
    <cellStyle name="Valuta 2 3 2 4 2 6 2" xfId="24765"/>
    <cellStyle name="Valuta 2 3 2 4 2 6 3" xfId="15089"/>
    <cellStyle name="Valuta 2 3 2 4 2 7" xfId="19927"/>
    <cellStyle name="Valuta 2 3 2 4 2 8" xfId="10251"/>
    <cellStyle name="Valuta 2 3 2 4 3" xfId="877"/>
    <cellStyle name="Valuta 2 3 2 4 3 2" xfId="2087"/>
    <cellStyle name="Valuta 2 3 2 4 3 2 2" xfId="6925"/>
    <cellStyle name="Valuta 2 3 2 4 3 2 2 2" xfId="26277"/>
    <cellStyle name="Valuta 2 3 2 4 3 2 2 3" xfId="16601"/>
    <cellStyle name="Valuta 2 3 2 4 3 2 3" xfId="21439"/>
    <cellStyle name="Valuta 2 3 2 4 3 2 4" xfId="11763"/>
    <cellStyle name="Valuta 2 3 2 4 3 3" xfId="3297"/>
    <cellStyle name="Valuta 2 3 2 4 3 3 2" xfId="8135"/>
    <cellStyle name="Valuta 2 3 2 4 3 3 2 2" xfId="27487"/>
    <cellStyle name="Valuta 2 3 2 4 3 3 2 3" xfId="17811"/>
    <cellStyle name="Valuta 2 3 2 4 3 3 3" xfId="22649"/>
    <cellStyle name="Valuta 2 3 2 4 3 3 4" xfId="12973"/>
    <cellStyle name="Valuta 2 3 2 4 3 4" xfId="4506"/>
    <cellStyle name="Valuta 2 3 2 4 3 4 2" xfId="9344"/>
    <cellStyle name="Valuta 2 3 2 4 3 4 2 2" xfId="28696"/>
    <cellStyle name="Valuta 2 3 2 4 3 4 2 3" xfId="19020"/>
    <cellStyle name="Valuta 2 3 2 4 3 4 3" xfId="23858"/>
    <cellStyle name="Valuta 2 3 2 4 3 4 4" xfId="14182"/>
    <cellStyle name="Valuta 2 3 2 4 3 5" xfId="5715"/>
    <cellStyle name="Valuta 2 3 2 4 3 5 2" xfId="25067"/>
    <cellStyle name="Valuta 2 3 2 4 3 5 3" xfId="15391"/>
    <cellStyle name="Valuta 2 3 2 4 3 6" xfId="20229"/>
    <cellStyle name="Valuta 2 3 2 4 3 7" xfId="10553"/>
    <cellStyle name="Valuta 2 3 2 4 4" xfId="1483"/>
    <cellStyle name="Valuta 2 3 2 4 4 2" xfId="6321"/>
    <cellStyle name="Valuta 2 3 2 4 4 2 2" xfId="25673"/>
    <cellStyle name="Valuta 2 3 2 4 4 2 3" xfId="15997"/>
    <cellStyle name="Valuta 2 3 2 4 4 3" xfId="20835"/>
    <cellStyle name="Valuta 2 3 2 4 4 4" xfId="11159"/>
    <cellStyle name="Valuta 2 3 2 4 5" xfId="2693"/>
    <cellStyle name="Valuta 2 3 2 4 5 2" xfId="7531"/>
    <cellStyle name="Valuta 2 3 2 4 5 2 2" xfId="26883"/>
    <cellStyle name="Valuta 2 3 2 4 5 2 3" xfId="17207"/>
    <cellStyle name="Valuta 2 3 2 4 5 3" xfId="22045"/>
    <cellStyle name="Valuta 2 3 2 4 5 4" xfId="12369"/>
    <cellStyle name="Valuta 2 3 2 4 6" xfId="3903"/>
    <cellStyle name="Valuta 2 3 2 4 6 2" xfId="8741"/>
    <cellStyle name="Valuta 2 3 2 4 6 2 2" xfId="28093"/>
    <cellStyle name="Valuta 2 3 2 4 6 2 3" xfId="18417"/>
    <cellStyle name="Valuta 2 3 2 4 6 3" xfId="23255"/>
    <cellStyle name="Valuta 2 3 2 4 6 4" xfId="13579"/>
    <cellStyle name="Valuta 2 3 2 4 7" xfId="5111"/>
    <cellStyle name="Valuta 2 3 2 4 7 2" xfId="24463"/>
    <cellStyle name="Valuta 2 3 2 4 7 3" xfId="14787"/>
    <cellStyle name="Valuta 2 3 2 4 8" xfId="19625"/>
    <cellStyle name="Valuta 2 3 2 4 9" xfId="9949"/>
    <cellStyle name="Valuta 2 3 2 5" xfId="324"/>
    <cellStyle name="Valuta 2 3 2 5 2" xfId="627"/>
    <cellStyle name="Valuta 2 3 2 5 2 2" xfId="1231"/>
    <cellStyle name="Valuta 2 3 2 5 2 2 2" xfId="2441"/>
    <cellStyle name="Valuta 2 3 2 5 2 2 2 2" xfId="7279"/>
    <cellStyle name="Valuta 2 3 2 5 2 2 2 2 2" xfId="26631"/>
    <cellStyle name="Valuta 2 3 2 5 2 2 2 2 3" xfId="16955"/>
    <cellStyle name="Valuta 2 3 2 5 2 2 2 3" xfId="21793"/>
    <cellStyle name="Valuta 2 3 2 5 2 2 2 4" xfId="12117"/>
    <cellStyle name="Valuta 2 3 2 5 2 2 3" xfId="3651"/>
    <cellStyle name="Valuta 2 3 2 5 2 2 3 2" xfId="8489"/>
    <cellStyle name="Valuta 2 3 2 5 2 2 3 2 2" xfId="27841"/>
    <cellStyle name="Valuta 2 3 2 5 2 2 3 2 3" xfId="18165"/>
    <cellStyle name="Valuta 2 3 2 5 2 2 3 3" xfId="23003"/>
    <cellStyle name="Valuta 2 3 2 5 2 2 3 4" xfId="13327"/>
    <cellStyle name="Valuta 2 3 2 5 2 2 4" xfId="4860"/>
    <cellStyle name="Valuta 2 3 2 5 2 2 4 2" xfId="9698"/>
    <cellStyle name="Valuta 2 3 2 5 2 2 4 2 2" xfId="29050"/>
    <cellStyle name="Valuta 2 3 2 5 2 2 4 2 3" xfId="19374"/>
    <cellStyle name="Valuta 2 3 2 5 2 2 4 3" xfId="24212"/>
    <cellStyle name="Valuta 2 3 2 5 2 2 4 4" xfId="14536"/>
    <cellStyle name="Valuta 2 3 2 5 2 2 5" xfId="6069"/>
    <cellStyle name="Valuta 2 3 2 5 2 2 5 2" xfId="25421"/>
    <cellStyle name="Valuta 2 3 2 5 2 2 5 3" xfId="15745"/>
    <cellStyle name="Valuta 2 3 2 5 2 2 6" xfId="20583"/>
    <cellStyle name="Valuta 2 3 2 5 2 2 7" xfId="10907"/>
    <cellStyle name="Valuta 2 3 2 5 2 3" xfId="1837"/>
    <cellStyle name="Valuta 2 3 2 5 2 3 2" xfId="6675"/>
    <cellStyle name="Valuta 2 3 2 5 2 3 2 2" xfId="26027"/>
    <cellStyle name="Valuta 2 3 2 5 2 3 2 3" xfId="16351"/>
    <cellStyle name="Valuta 2 3 2 5 2 3 3" xfId="21189"/>
    <cellStyle name="Valuta 2 3 2 5 2 3 4" xfId="11513"/>
    <cellStyle name="Valuta 2 3 2 5 2 4" xfId="3047"/>
    <cellStyle name="Valuta 2 3 2 5 2 4 2" xfId="7885"/>
    <cellStyle name="Valuta 2 3 2 5 2 4 2 2" xfId="27237"/>
    <cellStyle name="Valuta 2 3 2 5 2 4 2 3" xfId="17561"/>
    <cellStyle name="Valuta 2 3 2 5 2 4 3" xfId="22399"/>
    <cellStyle name="Valuta 2 3 2 5 2 4 4" xfId="12723"/>
    <cellStyle name="Valuta 2 3 2 5 2 5" xfId="4256"/>
    <cellStyle name="Valuta 2 3 2 5 2 5 2" xfId="9094"/>
    <cellStyle name="Valuta 2 3 2 5 2 5 2 2" xfId="28446"/>
    <cellStyle name="Valuta 2 3 2 5 2 5 2 3" xfId="18770"/>
    <cellStyle name="Valuta 2 3 2 5 2 5 3" xfId="23608"/>
    <cellStyle name="Valuta 2 3 2 5 2 5 4" xfId="13932"/>
    <cellStyle name="Valuta 2 3 2 5 2 6" xfId="5465"/>
    <cellStyle name="Valuta 2 3 2 5 2 6 2" xfId="24817"/>
    <cellStyle name="Valuta 2 3 2 5 2 6 3" xfId="15141"/>
    <cellStyle name="Valuta 2 3 2 5 2 7" xfId="19979"/>
    <cellStyle name="Valuta 2 3 2 5 2 8" xfId="10303"/>
    <cellStyle name="Valuta 2 3 2 5 3" xfId="929"/>
    <cellStyle name="Valuta 2 3 2 5 3 2" xfId="2139"/>
    <cellStyle name="Valuta 2 3 2 5 3 2 2" xfId="6977"/>
    <cellStyle name="Valuta 2 3 2 5 3 2 2 2" xfId="26329"/>
    <cellStyle name="Valuta 2 3 2 5 3 2 2 3" xfId="16653"/>
    <cellStyle name="Valuta 2 3 2 5 3 2 3" xfId="21491"/>
    <cellStyle name="Valuta 2 3 2 5 3 2 4" xfId="11815"/>
    <cellStyle name="Valuta 2 3 2 5 3 3" xfId="3349"/>
    <cellStyle name="Valuta 2 3 2 5 3 3 2" xfId="8187"/>
    <cellStyle name="Valuta 2 3 2 5 3 3 2 2" xfId="27539"/>
    <cellStyle name="Valuta 2 3 2 5 3 3 2 3" xfId="17863"/>
    <cellStyle name="Valuta 2 3 2 5 3 3 3" xfId="22701"/>
    <cellStyle name="Valuta 2 3 2 5 3 3 4" xfId="13025"/>
    <cellStyle name="Valuta 2 3 2 5 3 4" xfId="4558"/>
    <cellStyle name="Valuta 2 3 2 5 3 4 2" xfId="9396"/>
    <cellStyle name="Valuta 2 3 2 5 3 4 2 2" xfId="28748"/>
    <cellStyle name="Valuta 2 3 2 5 3 4 2 3" xfId="19072"/>
    <cellStyle name="Valuta 2 3 2 5 3 4 3" xfId="23910"/>
    <cellStyle name="Valuta 2 3 2 5 3 4 4" xfId="14234"/>
    <cellStyle name="Valuta 2 3 2 5 3 5" xfId="5767"/>
    <cellStyle name="Valuta 2 3 2 5 3 5 2" xfId="25119"/>
    <cellStyle name="Valuta 2 3 2 5 3 5 3" xfId="15443"/>
    <cellStyle name="Valuta 2 3 2 5 3 6" xfId="20281"/>
    <cellStyle name="Valuta 2 3 2 5 3 7" xfId="10605"/>
    <cellStyle name="Valuta 2 3 2 5 4" xfId="1535"/>
    <cellStyle name="Valuta 2 3 2 5 4 2" xfId="6373"/>
    <cellStyle name="Valuta 2 3 2 5 4 2 2" xfId="25725"/>
    <cellStyle name="Valuta 2 3 2 5 4 2 3" xfId="16049"/>
    <cellStyle name="Valuta 2 3 2 5 4 3" xfId="20887"/>
    <cellStyle name="Valuta 2 3 2 5 4 4" xfId="11211"/>
    <cellStyle name="Valuta 2 3 2 5 5" xfId="2745"/>
    <cellStyle name="Valuta 2 3 2 5 5 2" xfId="7583"/>
    <cellStyle name="Valuta 2 3 2 5 5 2 2" xfId="26935"/>
    <cellStyle name="Valuta 2 3 2 5 5 2 3" xfId="17259"/>
    <cellStyle name="Valuta 2 3 2 5 5 3" xfId="22097"/>
    <cellStyle name="Valuta 2 3 2 5 5 4" xfId="12421"/>
    <cellStyle name="Valuta 2 3 2 5 6" xfId="3954"/>
    <cellStyle name="Valuta 2 3 2 5 6 2" xfId="8792"/>
    <cellStyle name="Valuta 2 3 2 5 6 2 2" xfId="28144"/>
    <cellStyle name="Valuta 2 3 2 5 6 2 3" xfId="18468"/>
    <cellStyle name="Valuta 2 3 2 5 6 3" xfId="23306"/>
    <cellStyle name="Valuta 2 3 2 5 6 4" xfId="13630"/>
    <cellStyle name="Valuta 2 3 2 5 7" xfId="5163"/>
    <cellStyle name="Valuta 2 3 2 5 7 2" xfId="24515"/>
    <cellStyle name="Valuta 2 3 2 5 7 3" xfId="14839"/>
    <cellStyle name="Valuta 2 3 2 5 8" xfId="19677"/>
    <cellStyle name="Valuta 2 3 2 5 9" xfId="10001"/>
    <cellStyle name="Valuta 2 3 2 6" xfId="375"/>
    <cellStyle name="Valuta 2 3 2 6 2" xfId="979"/>
    <cellStyle name="Valuta 2 3 2 6 2 2" xfId="2189"/>
    <cellStyle name="Valuta 2 3 2 6 2 2 2" xfId="7027"/>
    <cellStyle name="Valuta 2 3 2 6 2 2 2 2" xfId="26379"/>
    <cellStyle name="Valuta 2 3 2 6 2 2 2 3" xfId="16703"/>
    <cellStyle name="Valuta 2 3 2 6 2 2 3" xfId="21541"/>
    <cellStyle name="Valuta 2 3 2 6 2 2 4" xfId="11865"/>
    <cellStyle name="Valuta 2 3 2 6 2 3" xfId="3399"/>
    <cellStyle name="Valuta 2 3 2 6 2 3 2" xfId="8237"/>
    <cellStyle name="Valuta 2 3 2 6 2 3 2 2" xfId="27589"/>
    <cellStyle name="Valuta 2 3 2 6 2 3 2 3" xfId="17913"/>
    <cellStyle name="Valuta 2 3 2 6 2 3 3" xfId="22751"/>
    <cellStyle name="Valuta 2 3 2 6 2 3 4" xfId="13075"/>
    <cellStyle name="Valuta 2 3 2 6 2 4" xfId="4608"/>
    <cellStyle name="Valuta 2 3 2 6 2 4 2" xfId="9446"/>
    <cellStyle name="Valuta 2 3 2 6 2 4 2 2" xfId="28798"/>
    <cellStyle name="Valuta 2 3 2 6 2 4 2 3" xfId="19122"/>
    <cellStyle name="Valuta 2 3 2 6 2 4 3" xfId="23960"/>
    <cellStyle name="Valuta 2 3 2 6 2 4 4" xfId="14284"/>
    <cellStyle name="Valuta 2 3 2 6 2 5" xfId="5817"/>
    <cellStyle name="Valuta 2 3 2 6 2 5 2" xfId="25169"/>
    <cellStyle name="Valuta 2 3 2 6 2 5 3" xfId="15493"/>
    <cellStyle name="Valuta 2 3 2 6 2 6" xfId="20331"/>
    <cellStyle name="Valuta 2 3 2 6 2 7" xfId="10655"/>
    <cellStyle name="Valuta 2 3 2 6 3" xfId="1585"/>
    <cellStyle name="Valuta 2 3 2 6 3 2" xfId="6423"/>
    <cellStyle name="Valuta 2 3 2 6 3 2 2" xfId="25775"/>
    <cellStyle name="Valuta 2 3 2 6 3 2 3" xfId="16099"/>
    <cellStyle name="Valuta 2 3 2 6 3 3" xfId="20937"/>
    <cellStyle name="Valuta 2 3 2 6 3 4" xfId="11261"/>
    <cellStyle name="Valuta 2 3 2 6 4" xfId="2795"/>
    <cellStyle name="Valuta 2 3 2 6 4 2" xfId="7633"/>
    <cellStyle name="Valuta 2 3 2 6 4 2 2" xfId="26985"/>
    <cellStyle name="Valuta 2 3 2 6 4 2 3" xfId="17309"/>
    <cellStyle name="Valuta 2 3 2 6 4 3" xfId="22147"/>
    <cellStyle name="Valuta 2 3 2 6 4 4" xfId="12471"/>
    <cellStyle name="Valuta 2 3 2 6 5" xfId="4004"/>
    <cellStyle name="Valuta 2 3 2 6 5 2" xfId="8842"/>
    <cellStyle name="Valuta 2 3 2 6 5 2 2" xfId="28194"/>
    <cellStyle name="Valuta 2 3 2 6 5 2 3" xfId="18518"/>
    <cellStyle name="Valuta 2 3 2 6 5 3" xfId="23356"/>
    <cellStyle name="Valuta 2 3 2 6 5 4" xfId="13680"/>
    <cellStyle name="Valuta 2 3 2 6 6" xfId="5213"/>
    <cellStyle name="Valuta 2 3 2 6 6 2" xfId="24565"/>
    <cellStyle name="Valuta 2 3 2 6 6 3" xfId="14889"/>
    <cellStyle name="Valuta 2 3 2 6 7" xfId="19727"/>
    <cellStyle name="Valuta 2 3 2 6 8" xfId="10051"/>
    <cellStyle name="Valuta 2 3 2 7" xfId="677"/>
    <cellStyle name="Valuta 2 3 2 7 2" xfId="1887"/>
    <cellStyle name="Valuta 2 3 2 7 2 2" xfId="6725"/>
    <cellStyle name="Valuta 2 3 2 7 2 2 2" xfId="26077"/>
    <cellStyle name="Valuta 2 3 2 7 2 2 3" xfId="16401"/>
    <cellStyle name="Valuta 2 3 2 7 2 3" xfId="21239"/>
    <cellStyle name="Valuta 2 3 2 7 2 4" xfId="11563"/>
    <cellStyle name="Valuta 2 3 2 7 3" xfId="3097"/>
    <cellStyle name="Valuta 2 3 2 7 3 2" xfId="7935"/>
    <cellStyle name="Valuta 2 3 2 7 3 2 2" xfId="27287"/>
    <cellStyle name="Valuta 2 3 2 7 3 2 3" xfId="17611"/>
    <cellStyle name="Valuta 2 3 2 7 3 3" xfId="22449"/>
    <cellStyle name="Valuta 2 3 2 7 3 4" xfId="12773"/>
    <cellStyle name="Valuta 2 3 2 7 4" xfId="4306"/>
    <cellStyle name="Valuta 2 3 2 7 4 2" xfId="9144"/>
    <cellStyle name="Valuta 2 3 2 7 4 2 2" xfId="28496"/>
    <cellStyle name="Valuta 2 3 2 7 4 2 3" xfId="18820"/>
    <cellStyle name="Valuta 2 3 2 7 4 3" xfId="23658"/>
    <cellStyle name="Valuta 2 3 2 7 4 4" xfId="13982"/>
    <cellStyle name="Valuta 2 3 2 7 5" xfId="5515"/>
    <cellStyle name="Valuta 2 3 2 7 5 2" xfId="24867"/>
    <cellStyle name="Valuta 2 3 2 7 5 3" xfId="15191"/>
    <cellStyle name="Valuta 2 3 2 7 6" xfId="20029"/>
    <cellStyle name="Valuta 2 3 2 7 7" xfId="10353"/>
    <cellStyle name="Valuta 2 3 2 8" xfId="1283"/>
    <cellStyle name="Valuta 2 3 2 8 2" xfId="6121"/>
    <cellStyle name="Valuta 2 3 2 8 2 2" xfId="25473"/>
    <cellStyle name="Valuta 2 3 2 8 2 3" xfId="15797"/>
    <cellStyle name="Valuta 2 3 2 8 3" xfId="20635"/>
    <cellStyle name="Valuta 2 3 2 8 4" xfId="10959"/>
    <cellStyle name="Valuta 2 3 2 9" xfId="2493"/>
    <cellStyle name="Valuta 2 3 2 9 2" xfId="7331"/>
    <cellStyle name="Valuta 2 3 2 9 2 2" xfId="26683"/>
    <cellStyle name="Valuta 2 3 2 9 2 3" xfId="17007"/>
    <cellStyle name="Valuta 2 3 2 9 3" xfId="21845"/>
    <cellStyle name="Valuta 2 3 2 9 4" xfId="12169"/>
    <cellStyle name="Valuta 2 3 3" xfId="71"/>
    <cellStyle name="Valuta 2 3 3 10" xfId="9778"/>
    <cellStyle name="Valuta 2 3 3 2" xfId="184"/>
    <cellStyle name="Valuta 2 3 3 2 2" xfId="504"/>
    <cellStyle name="Valuta 2 3 3 2 2 2" xfId="1108"/>
    <cellStyle name="Valuta 2 3 3 2 2 2 2" xfId="2318"/>
    <cellStyle name="Valuta 2 3 3 2 2 2 2 2" xfId="7156"/>
    <cellStyle name="Valuta 2 3 3 2 2 2 2 2 2" xfId="26508"/>
    <cellStyle name="Valuta 2 3 3 2 2 2 2 2 3" xfId="16832"/>
    <cellStyle name="Valuta 2 3 3 2 2 2 2 3" xfId="21670"/>
    <cellStyle name="Valuta 2 3 3 2 2 2 2 4" xfId="11994"/>
    <cellStyle name="Valuta 2 3 3 2 2 2 3" xfId="3528"/>
    <cellStyle name="Valuta 2 3 3 2 2 2 3 2" xfId="8366"/>
    <cellStyle name="Valuta 2 3 3 2 2 2 3 2 2" xfId="27718"/>
    <cellStyle name="Valuta 2 3 3 2 2 2 3 2 3" xfId="18042"/>
    <cellStyle name="Valuta 2 3 3 2 2 2 3 3" xfId="22880"/>
    <cellStyle name="Valuta 2 3 3 2 2 2 3 4" xfId="13204"/>
    <cellStyle name="Valuta 2 3 3 2 2 2 4" xfId="4737"/>
    <cellStyle name="Valuta 2 3 3 2 2 2 4 2" xfId="9575"/>
    <cellStyle name="Valuta 2 3 3 2 2 2 4 2 2" xfId="28927"/>
    <cellStyle name="Valuta 2 3 3 2 2 2 4 2 3" xfId="19251"/>
    <cellStyle name="Valuta 2 3 3 2 2 2 4 3" xfId="24089"/>
    <cellStyle name="Valuta 2 3 3 2 2 2 4 4" xfId="14413"/>
    <cellStyle name="Valuta 2 3 3 2 2 2 5" xfId="5946"/>
    <cellStyle name="Valuta 2 3 3 2 2 2 5 2" xfId="25298"/>
    <cellStyle name="Valuta 2 3 3 2 2 2 5 3" xfId="15622"/>
    <cellStyle name="Valuta 2 3 3 2 2 2 6" xfId="20460"/>
    <cellStyle name="Valuta 2 3 3 2 2 2 7" xfId="10784"/>
    <cellStyle name="Valuta 2 3 3 2 2 3" xfId="1714"/>
    <cellStyle name="Valuta 2 3 3 2 2 3 2" xfId="6552"/>
    <cellStyle name="Valuta 2 3 3 2 2 3 2 2" xfId="25904"/>
    <cellStyle name="Valuta 2 3 3 2 2 3 2 3" xfId="16228"/>
    <cellStyle name="Valuta 2 3 3 2 2 3 3" xfId="21066"/>
    <cellStyle name="Valuta 2 3 3 2 2 3 4" xfId="11390"/>
    <cellStyle name="Valuta 2 3 3 2 2 4" xfId="2924"/>
    <cellStyle name="Valuta 2 3 3 2 2 4 2" xfId="7762"/>
    <cellStyle name="Valuta 2 3 3 2 2 4 2 2" xfId="27114"/>
    <cellStyle name="Valuta 2 3 3 2 2 4 2 3" xfId="17438"/>
    <cellStyle name="Valuta 2 3 3 2 2 4 3" xfId="22276"/>
    <cellStyle name="Valuta 2 3 3 2 2 4 4" xfId="12600"/>
    <cellStyle name="Valuta 2 3 3 2 2 5" xfId="4133"/>
    <cellStyle name="Valuta 2 3 3 2 2 5 2" xfId="8971"/>
    <cellStyle name="Valuta 2 3 3 2 2 5 2 2" xfId="28323"/>
    <cellStyle name="Valuta 2 3 3 2 2 5 2 3" xfId="18647"/>
    <cellStyle name="Valuta 2 3 3 2 2 5 3" xfId="23485"/>
    <cellStyle name="Valuta 2 3 3 2 2 5 4" xfId="13809"/>
    <cellStyle name="Valuta 2 3 3 2 2 6" xfId="5342"/>
    <cellStyle name="Valuta 2 3 3 2 2 6 2" xfId="24694"/>
    <cellStyle name="Valuta 2 3 3 2 2 6 3" xfId="15018"/>
    <cellStyle name="Valuta 2 3 3 2 2 7" xfId="19856"/>
    <cellStyle name="Valuta 2 3 3 2 2 8" xfId="10180"/>
    <cellStyle name="Valuta 2 3 3 2 3" xfId="806"/>
    <cellStyle name="Valuta 2 3 3 2 3 2" xfId="2016"/>
    <cellStyle name="Valuta 2 3 3 2 3 2 2" xfId="6854"/>
    <cellStyle name="Valuta 2 3 3 2 3 2 2 2" xfId="26206"/>
    <cellStyle name="Valuta 2 3 3 2 3 2 2 3" xfId="16530"/>
    <cellStyle name="Valuta 2 3 3 2 3 2 3" xfId="21368"/>
    <cellStyle name="Valuta 2 3 3 2 3 2 4" xfId="11692"/>
    <cellStyle name="Valuta 2 3 3 2 3 3" xfId="3226"/>
    <cellStyle name="Valuta 2 3 3 2 3 3 2" xfId="8064"/>
    <cellStyle name="Valuta 2 3 3 2 3 3 2 2" xfId="27416"/>
    <cellStyle name="Valuta 2 3 3 2 3 3 2 3" xfId="17740"/>
    <cellStyle name="Valuta 2 3 3 2 3 3 3" xfId="22578"/>
    <cellStyle name="Valuta 2 3 3 2 3 3 4" xfId="12902"/>
    <cellStyle name="Valuta 2 3 3 2 3 4" xfId="4435"/>
    <cellStyle name="Valuta 2 3 3 2 3 4 2" xfId="9273"/>
    <cellStyle name="Valuta 2 3 3 2 3 4 2 2" xfId="28625"/>
    <cellStyle name="Valuta 2 3 3 2 3 4 2 3" xfId="18949"/>
    <cellStyle name="Valuta 2 3 3 2 3 4 3" xfId="23787"/>
    <cellStyle name="Valuta 2 3 3 2 3 4 4" xfId="14111"/>
    <cellStyle name="Valuta 2 3 3 2 3 5" xfId="5644"/>
    <cellStyle name="Valuta 2 3 3 2 3 5 2" xfId="24996"/>
    <cellStyle name="Valuta 2 3 3 2 3 5 3" xfId="15320"/>
    <cellStyle name="Valuta 2 3 3 2 3 6" xfId="20158"/>
    <cellStyle name="Valuta 2 3 3 2 3 7" xfId="10482"/>
    <cellStyle name="Valuta 2 3 3 2 4" xfId="1412"/>
    <cellStyle name="Valuta 2 3 3 2 4 2" xfId="6250"/>
    <cellStyle name="Valuta 2 3 3 2 4 2 2" xfId="25602"/>
    <cellStyle name="Valuta 2 3 3 2 4 2 3" xfId="15926"/>
    <cellStyle name="Valuta 2 3 3 2 4 3" xfId="20764"/>
    <cellStyle name="Valuta 2 3 3 2 4 4" xfId="11088"/>
    <cellStyle name="Valuta 2 3 3 2 5" xfId="2622"/>
    <cellStyle name="Valuta 2 3 3 2 5 2" xfId="7460"/>
    <cellStyle name="Valuta 2 3 3 2 5 2 2" xfId="26812"/>
    <cellStyle name="Valuta 2 3 3 2 5 2 3" xfId="17136"/>
    <cellStyle name="Valuta 2 3 3 2 5 3" xfId="21974"/>
    <cellStyle name="Valuta 2 3 3 2 5 4" xfId="12298"/>
    <cellStyle name="Valuta 2 3 3 2 6" xfId="3832"/>
    <cellStyle name="Valuta 2 3 3 2 6 2" xfId="8670"/>
    <cellStyle name="Valuta 2 3 3 2 6 2 2" xfId="28022"/>
    <cellStyle name="Valuta 2 3 3 2 6 2 3" xfId="18346"/>
    <cellStyle name="Valuta 2 3 3 2 6 3" xfId="23184"/>
    <cellStyle name="Valuta 2 3 3 2 6 4" xfId="13508"/>
    <cellStyle name="Valuta 2 3 3 2 7" xfId="5040"/>
    <cellStyle name="Valuta 2 3 3 2 7 2" xfId="24392"/>
    <cellStyle name="Valuta 2 3 3 2 7 3" xfId="14716"/>
    <cellStyle name="Valuta 2 3 3 2 8" xfId="19554"/>
    <cellStyle name="Valuta 2 3 3 2 9" xfId="9878"/>
    <cellStyle name="Valuta 2 3 3 3" xfId="404"/>
    <cellStyle name="Valuta 2 3 3 3 2" xfId="1008"/>
    <cellStyle name="Valuta 2 3 3 3 2 2" xfId="2218"/>
    <cellStyle name="Valuta 2 3 3 3 2 2 2" xfId="7056"/>
    <cellStyle name="Valuta 2 3 3 3 2 2 2 2" xfId="26408"/>
    <cellStyle name="Valuta 2 3 3 3 2 2 2 3" xfId="16732"/>
    <cellStyle name="Valuta 2 3 3 3 2 2 3" xfId="21570"/>
    <cellStyle name="Valuta 2 3 3 3 2 2 4" xfId="11894"/>
    <cellStyle name="Valuta 2 3 3 3 2 3" xfId="3428"/>
    <cellStyle name="Valuta 2 3 3 3 2 3 2" xfId="8266"/>
    <cellStyle name="Valuta 2 3 3 3 2 3 2 2" xfId="27618"/>
    <cellStyle name="Valuta 2 3 3 3 2 3 2 3" xfId="17942"/>
    <cellStyle name="Valuta 2 3 3 3 2 3 3" xfId="22780"/>
    <cellStyle name="Valuta 2 3 3 3 2 3 4" xfId="13104"/>
    <cellStyle name="Valuta 2 3 3 3 2 4" xfId="4637"/>
    <cellStyle name="Valuta 2 3 3 3 2 4 2" xfId="9475"/>
    <cellStyle name="Valuta 2 3 3 3 2 4 2 2" xfId="28827"/>
    <cellStyle name="Valuta 2 3 3 3 2 4 2 3" xfId="19151"/>
    <cellStyle name="Valuta 2 3 3 3 2 4 3" xfId="23989"/>
    <cellStyle name="Valuta 2 3 3 3 2 4 4" xfId="14313"/>
    <cellStyle name="Valuta 2 3 3 3 2 5" xfId="5846"/>
    <cellStyle name="Valuta 2 3 3 3 2 5 2" xfId="25198"/>
    <cellStyle name="Valuta 2 3 3 3 2 5 3" xfId="15522"/>
    <cellStyle name="Valuta 2 3 3 3 2 6" xfId="20360"/>
    <cellStyle name="Valuta 2 3 3 3 2 7" xfId="10684"/>
    <cellStyle name="Valuta 2 3 3 3 3" xfId="1614"/>
    <cellStyle name="Valuta 2 3 3 3 3 2" xfId="6452"/>
    <cellStyle name="Valuta 2 3 3 3 3 2 2" xfId="25804"/>
    <cellStyle name="Valuta 2 3 3 3 3 2 3" xfId="16128"/>
    <cellStyle name="Valuta 2 3 3 3 3 3" xfId="20966"/>
    <cellStyle name="Valuta 2 3 3 3 3 4" xfId="11290"/>
    <cellStyle name="Valuta 2 3 3 3 4" xfId="2824"/>
    <cellStyle name="Valuta 2 3 3 3 4 2" xfId="7662"/>
    <cellStyle name="Valuta 2 3 3 3 4 2 2" xfId="27014"/>
    <cellStyle name="Valuta 2 3 3 3 4 2 3" xfId="17338"/>
    <cellStyle name="Valuta 2 3 3 3 4 3" xfId="22176"/>
    <cellStyle name="Valuta 2 3 3 3 4 4" xfId="12500"/>
    <cellStyle name="Valuta 2 3 3 3 5" xfId="4033"/>
    <cellStyle name="Valuta 2 3 3 3 5 2" xfId="8871"/>
    <cellStyle name="Valuta 2 3 3 3 5 2 2" xfId="28223"/>
    <cellStyle name="Valuta 2 3 3 3 5 2 3" xfId="18547"/>
    <cellStyle name="Valuta 2 3 3 3 5 3" xfId="23385"/>
    <cellStyle name="Valuta 2 3 3 3 5 4" xfId="13709"/>
    <cellStyle name="Valuta 2 3 3 3 6" xfId="5242"/>
    <cellStyle name="Valuta 2 3 3 3 6 2" xfId="24594"/>
    <cellStyle name="Valuta 2 3 3 3 6 3" xfId="14918"/>
    <cellStyle name="Valuta 2 3 3 3 7" xfId="19756"/>
    <cellStyle name="Valuta 2 3 3 3 8" xfId="10080"/>
    <cellStyle name="Valuta 2 3 3 4" xfId="706"/>
    <cellStyle name="Valuta 2 3 3 4 2" xfId="1916"/>
    <cellStyle name="Valuta 2 3 3 4 2 2" xfId="6754"/>
    <cellStyle name="Valuta 2 3 3 4 2 2 2" xfId="26106"/>
    <cellStyle name="Valuta 2 3 3 4 2 2 3" xfId="16430"/>
    <cellStyle name="Valuta 2 3 3 4 2 3" xfId="21268"/>
    <cellStyle name="Valuta 2 3 3 4 2 4" xfId="11592"/>
    <cellStyle name="Valuta 2 3 3 4 3" xfId="3126"/>
    <cellStyle name="Valuta 2 3 3 4 3 2" xfId="7964"/>
    <cellStyle name="Valuta 2 3 3 4 3 2 2" xfId="27316"/>
    <cellStyle name="Valuta 2 3 3 4 3 2 3" xfId="17640"/>
    <cellStyle name="Valuta 2 3 3 4 3 3" xfId="22478"/>
    <cellStyle name="Valuta 2 3 3 4 3 4" xfId="12802"/>
    <cellStyle name="Valuta 2 3 3 4 4" xfId="4335"/>
    <cellStyle name="Valuta 2 3 3 4 4 2" xfId="9173"/>
    <cellStyle name="Valuta 2 3 3 4 4 2 2" xfId="28525"/>
    <cellStyle name="Valuta 2 3 3 4 4 2 3" xfId="18849"/>
    <cellStyle name="Valuta 2 3 3 4 4 3" xfId="23687"/>
    <cellStyle name="Valuta 2 3 3 4 4 4" xfId="14011"/>
    <cellStyle name="Valuta 2 3 3 4 5" xfId="5544"/>
    <cellStyle name="Valuta 2 3 3 4 5 2" xfId="24896"/>
    <cellStyle name="Valuta 2 3 3 4 5 3" xfId="15220"/>
    <cellStyle name="Valuta 2 3 3 4 6" xfId="20058"/>
    <cellStyle name="Valuta 2 3 3 4 7" xfId="10382"/>
    <cellStyle name="Valuta 2 3 3 5" xfId="1312"/>
    <cellStyle name="Valuta 2 3 3 5 2" xfId="6150"/>
    <cellStyle name="Valuta 2 3 3 5 2 2" xfId="25502"/>
    <cellStyle name="Valuta 2 3 3 5 2 3" xfId="15826"/>
    <cellStyle name="Valuta 2 3 3 5 3" xfId="20664"/>
    <cellStyle name="Valuta 2 3 3 5 4" xfId="10988"/>
    <cellStyle name="Valuta 2 3 3 6" xfId="2522"/>
    <cellStyle name="Valuta 2 3 3 6 2" xfId="7360"/>
    <cellStyle name="Valuta 2 3 3 6 2 2" xfId="26712"/>
    <cellStyle name="Valuta 2 3 3 6 2 3" xfId="17036"/>
    <cellStyle name="Valuta 2 3 3 6 3" xfId="21874"/>
    <cellStyle name="Valuta 2 3 3 6 4" xfId="12198"/>
    <cellStyle name="Valuta 2 3 3 7" xfId="3732"/>
    <cellStyle name="Valuta 2 3 3 7 2" xfId="8570"/>
    <cellStyle name="Valuta 2 3 3 7 2 2" xfId="27922"/>
    <cellStyle name="Valuta 2 3 3 7 2 3" xfId="18246"/>
    <cellStyle name="Valuta 2 3 3 7 3" xfId="23084"/>
    <cellStyle name="Valuta 2 3 3 7 4" xfId="13408"/>
    <cellStyle name="Valuta 2 3 3 8" xfId="4940"/>
    <cellStyle name="Valuta 2 3 3 8 2" xfId="24292"/>
    <cellStyle name="Valuta 2 3 3 8 3" xfId="14616"/>
    <cellStyle name="Valuta 2 3 3 9" xfId="19454"/>
    <cellStyle name="Valuta 2 3 4" xfId="133"/>
    <cellStyle name="Valuta 2 3 4 2" xfId="454"/>
    <cellStyle name="Valuta 2 3 4 2 2" xfId="1058"/>
    <cellStyle name="Valuta 2 3 4 2 2 2" xfId="2268"/>
    <cellStyle name="Valuta 2 3 4 2 2 2 2" xfId="7106"/>
    <cellStyle name="Valuta 2 3 4 2 2 2 2 2" xfId="26458"/>
    <cellStyle name="Valuta 2 3 4 2 2 2 2 3" xfId="16782"/>
    <cellStyle name="Valuta 2 3 4 2 2 2 3" xfId="21620"/>
    <cellStyle name="Valuta 2 3 4 2 2 2 4" xfId="11944"/>
    <cellStyle name="Valuta 2 3 4 2 2 3" xfId="3478"/>
    <cellStyle name="Valuta 2 3 4 2 2 3 2" xfId="8316"/>
    <cellStyle name="Valuta 2 3 4 2 2 3 2 2" xfId="27668"/>
    <cellStyle name="Valuta 2 3 4 2 2 3 2 3" xfId="17992"/>
    <cellStyle name="Valuta 2 3 4 2 2 3 3" xfId="22830"/>
    <cellStyle name="Valuta 2 3 4 2 2 3 4" xfId="13154"/>
    <cellStyle name="Valuta 2 3 4 2 2 4" xfId="4687"/>
    <cellStyle name="Valuta 2 3 4 2 2 4 2" xfId="9525"/>
    <cellStyle name="Valuta 2 3 4 2 2 4 2 2" xfId="28877"/>
    <cellStyle name="Valuta 2 3 4 2 2 4 2 3" xfId="19201"/>
    <cellStyle name="Valuta 2 3 4 2 2 4 3" xfId="24039"/>
    <cellStyle name="Valuta 2 3 4 2 2 4 4" xfId="14363"/>
    <cellStyle name="Valuta 2 3 4 2 2 5" xfId="5896"/>
    <cellStyle name="Valuta 2 3 4 2 2 5 2" xfId="25248"/>
    <cellStyle name="Valuta 2 3 4 2 2 5 3" xfId="15572"/>
    <cellStyle name="Valuta 2 3 4 2 2 6" xfId="20410"/>
    <cellStyle name="Valuta 2 3 4 2 2 7" xfId="10734"/>
    <cellStyle name="Valuta 2 3 4 2 3" xfId="1664"/>
    <cellStyle name="Valuta 2 3 4 2 3 2" xfId="6502"/>
    <cellStyle name="Valuta 2 3 4 2 3 2 2" xfId="25854"/>
    <cellStyle name="Valuta 2 3 4 2 3 2 3" xfId="16178"/>
    <cellStyle name="Valuta 2 3 4 2 3 3" xfId="21016"/>
    <cellStyle name="Valuta 2 3 4 2 3 4" xfId="11340"/>
    <cellStyle name="Valuta 2 3 4 2 4" xfId="2874"/>
    <cellStyle name="Valuta 2 3 4 2 4 2" xfId="7712"/>
    <cellStyle name="Valuta 2 3 4 2 4 2 2" xfId="27064"/>
    <cellStyle name="Valuta 2 3 4 2 4 2 3" xfId="17388"/>
    <cellStyle name="Valuta 2 3 4 2 4 3" xfId="22226"/>
    <cellStyle name="Valuta 2 3 4 2 4 4" xfId="12550"/>
    <cellStyle name="Valuta 2 3 4 2 5" xfId="4083"/>
    <cellStyle name="Valuta 2 3 4 2 5 2" xfId="8921"/>
    <cellStyle name="Valuta 2 3 4 2 5 2 2" xfId="28273"/>
    <cellStyle name="Valuta 2 3 4 2 5 2 3" xfId="18597"/>
    <cellStyle name="Valuta 2 3 4 2 5 3" xfId="23435"/>
    <cellStyle name="Valuta 2 3 4 2 5 4" xfId="13759"/>
    <cellStyle name="Valuta 2 3 4 2 6" xfId="5292"/>
    <cellStyle name="Valuta 2 3 4 2 6 2" xfId="24644"/>
    <cellStyle name="Valuta 2 3 4 2 6 3" xfId="14968"/>
    <cellStyle name="Valuta 2 3 4 2 7" xfId="19806"/>
    <cellStyle name="Valuta 2 3 4 2 8" xfId="10130"/>
    <cellStyle name="Valuta 2 3 4 3" xfId="756"/>
    <cellStyle name="Valuta 2 3 4 3 2" xfId="1966"/>
    <cellStyle name="Valuta 2 3 4 3 2 2" xfId="6804"/>
    <cellStyle name="Valuta 2 3 4 3 2 2 2" xfId="26156"/>
    <cellStyle name="Valuta 2 3 4 3 2 2 3" xfId="16480"/>
    <cellStyle name="Valuta 2 3 4 3 2 3" xfId="21318"/>
    <cellStyle name="Valuta 2 3 4 3 2 4" xfId="11642"/>
    <cellStyle name="Valuta 2 3 4 3 3" xfId="3176"/>
    <cellStyle name="Valuta 2 3 4 3 3 2" xfId="8014"/>
    <cellStyle name="Valuta 2 3 4 3 3 2 2" xfId="27366"/>
    <cellStyle name="Valuta 2 3 4 3 3 2 3" xfId="17690"/>
    <cellStyle name="Valuta 2 3 4 3 3 3" xfId="22528"/>
    <cellStyle name="Valuta 2 3 4 3 3 4" xfId="12852"/>
    <cellStyle name="Valuta 2 3 4 3 4" xfId="4385"/>
    <cellStyle name="Valuta 2 3 4 3 4 2" xfId="9223"/>
    <cellStyle name="Valuta 2 3 4 3 4 2 2" xfId="28575"/>
    <cellStyle name="Valuta 2 3 4 3 4 2 3" xfId="18899"/>
    <cellStyle name="Valuta 2 3 4 3 4 3" xfId="23737"/>
    <cellStyle name="Valuta 2 3 4 3 4 4" xfId="14061"/>
    <cellStyle name="Valuta 2 3 4 3 5" xfId="5594"/>
    <cellStyle name="Valuta 2 3 4 3 5 2" xfId="24946"/>
    <cellStyle name="Valuta 2 3 4 3 5 3" xfId="15270"/>
    <cellStyle name="Valuta 2 3 4 3 6" xfId="20108"/>
    <cellStyle name="Valuta 2 3 4 3 7" xfId="10432"/>
    <cellStyle name="Valuta 2 3 4 4" xfId="1362"/>
    <cellStyle name="Valuta 2 3 4 4 2" xfId="6200"/>
    <cellStyle name="Valuta 2 3 4 4 2 2" xfId="25552"/>
    <cellStyle name="Valuta 2 3 4 4 2 3" xfId="15876"/>
    <cellStyle name="Valuta 2 3 4 4 3" xfId="20714"/>
    <cellStyle name="Valuta 2 3 4 4 4" xfId="11038"/>
    <cellStyle name="Valuta 2 3 4 5" xfId="2572"/>
    <cellStyle name="Valuta 2 3 4 5 2" xfId="7410"/>
    <cellStyle name="Valuta 2 3 4 5 2 2" xfId="26762"/>
    <cellStyle name="Valuta 2 3 4 5 2 3" xfId="17086"/>
    <cellStyle name="Valuta 2 3 4 5 3" xfId="21924"/>
    <cellStyle name="Valuta 2 3 4 5 4" xfId="12248"/>
    <cellStyle name="Valuta 2 3 4 6" xfId="3782"/>
    <cellStyle name="Valuta 2 3 4 6 2" xfId="8620"/>
    <cellStyle name="Valuta 2 3 4 6 2 2" xfId="27972"/>
    <cellStyle name="Valuta 2 3 4 6 2 3" xfId="18296"/>
    <cellStyle name="Valuta 2 3 4 6 3" xfId="23134"/>
    <cellStyle name="Valuta 2 3 4 6 4" xfId="13458"/>
    <cellStyle name="Valuta 2 3 4 7" xfId="4990"/>
    <cellStyle name="Valuta 2 3 4 7 2" xfId="24342"/>
    <cellStyle name="Valuta 2 3 4 7 3" xfId="14666"/>
    <cellStyle name="Valuta 2 3 4 8" xfId="19504"/>
    <cellStyle name="Valuta 2 3 4 9" xfId="9828"/>
    <cellStyle name="Valuta 2 3 5" xfId="250"/>
    <cellStyle name="Valuta 2 3 5 2" xfId="554"/>
    <cellStyle name="Valuta 2 3 5 2 2" xfId="1158"/>
    <cellStyle name="Valuta 2 3 5 2 2 2" xfId="2368"/>
    <cellStyle name="Valuta 2 3 5 2 2 2 2" xfId="7206"/>
    <cellStyle name="Valuta 2 3 5 2 2 2 2 2" xfId="26558"/>
    <cellStyle name="Valuta 2 3 5 2 2 2 2 3" xfId="16882"/>
    <cellStyle name="Valuta 2 3 5 2 2 2 3" xfId="21720"/>
    <cellStyle name="Valuta 2 3 5 2 2 2 4" xfId="12044"/>
    <cellStyle name="Valuta 2 3 5 2 2 3" xfId="3578"/>
    <cellStyle name="Valuta 2 3 5 2 2 3 2" xfId="8416"/>
    <cellStyle name="Valuta 2 3 5 2 2 3 2 2" xfId="27768"/>
    <cellStyle name="Valuta 2 3 5 2 2 3 2 3" xfId="18092"/>
    <cellStyle name="Valuta 2 3 5 2 2 3 3" xfId="22930"/>
    <cellStyle name="Valuta 2 3 5 2 2 3 4" xfId="13254"/>
    <cellStyle name="Valuta 2 3 5 2 2 4" xfId="4787"/>
    <cellStyle name="Valuta 2 3 5 2 2 4 2" xfId="9625"/>
    <cellStyle name="Valuta 2 3 5 2 2 4 2 2" xfId="28977"/>
    <cellStyle name="Valuta 2 3 5 2 2 4 2 3" xfId="19301"/>
    <cellStyle name="Valuta 2 3 5 2 2 4 3" xfId="24139"/>
    <cellStyle name="Valuta 2 3 5 2 2 4 4" xfId="14463"/>
    <cellStyle name="Valuta 2 3 5 2 2 5" xfId="5996"/>
    <cellStyle name="Valuta 2 3 5 2 2 5 2" xfId="25348"/>
    <cellStyle name="Valuta 2 3 5 2 2 5 3" xfId="15672"/>
    <cellStyle name="Valuta 2 3 5 2 2 6" xfId="20510"/>
    <cellStyle name="Valuta 2 3 5 2 2 7" xfId="10834"/>
    <cellStyle name="Valuta 2 3 5 2 3" xfId="1764"/>
    <cellStyle name="Valuta 2 3 5 2 3 2" xfId="6602"/>
    <cellStyle name="Valuta 2 3 5 2 3 2 2" xfId="25954"/>
    <cellStyle name="Valuta 2 3 5 2 3 2 3" xfId="16278"/>
    <cellStyle name="Valuta 2 3 5 2 3 3" xfId="21116"/>
    <cellStyle name="Valuta 2 3 5 2 3 4" xfId="11440"/>
    <cellStyle name="Valuta 2 3 5 2 4" xfId="2974"/>
    <cellStyle name="Valuta 2 3 5 2 4 2" xfId="7812"/>
    <cellStyle name="Valuta 2 3 5 2 4 2 2" xfId="27164"/>
    <cellStyle name="Valuta 2 3 5 2 4 2 3" xfId="17488"/>
    <cellStyle name="Valuta 2 3 5 2 4 3" xfId="22326"/>
    <cellStyle name="Valuta 2 3 5 2 4 4" xfId="12650"/>
    <cellStyle name="Valuta 2 3 5 2 5" xfId="4183"/>
    <cellStyle name="Valuta 2 3 5 2 5 2" xfId="9021"/>
    <cellStyle name="Valuta 2 3 5 2 5 2 2" xfId="28373"/>
    <cellStyle name="Valuta 2 3 5 2 5 2 3" xfId="18697"/>
    <cellStyle name="Valuta 2 3 5 2 5 3" xfId="23535"/>
    <cellStyle name="Valuta 2 3 5 2 5 4" xfId="13859"/>
    <cellStyle name="Valuta 2 3 5 2 6" xfId="5392"/>
    <cellStyle name="Valuta 2 3 5 2 6 2" xfId="24744"/>
    <cellStyle name="Valuta 2 3 5 2 6 3" xfId="15068"/>
    <cellStyle name="Valuta 2 3 5 2 7" xfId="19906"/>
    <cellStyle name="Valuta 2 3 5 2 8" xfId="10230"/>
    <cellStyle name="Valuta 2 3 5 3" xfId="856"/>
    <cellStyle name="Valuta 2 3 5 3 2" xfId="2066"/>
    <cellStyle name="Valuta 2 3 5 3 2 2" xfId="6904"/>
    <cellStyle name="Valuta 2 3 5 3 2 2 2" xfId="26256"/>
    <cellStyle name="Valuta 2 3 5 3 2 2 3" xfId="16580"/>
    <cellStyle name="Valuta 2 3 5 3 2 3" xfId="21418"/>
    <cellStyle name="Valuta 2 3 5 3 2 4" xfId="11742"/>
    <cellStyle name="Valuta 2 3 5 3 3" xfId="3276"/>
    <cellStyle name="Valuta 2 3 5 3 3 2" xfId="8114"/>
    <cellStyle name="Valuta 2 3 5 3 3 2 2" xfId="27466"/>
    <cellStyle name="Valuta 2 3 5 3 3 2 3" xfId="17790"/>
    <cellStyle name="Valuta 2 3 5 3 3 3" xfId="22628"/>
    <cellStyle name="Valuta 2 3 5 3 3 4" xfId="12952"/>
    <cellStyle name="Valuta 2 3 5 3 4" xfId="4485"/>
    <cellStyle name="Valuta 2 3 5 3 4 2" xfId="9323"/>
    <cellStyle name="Valuta 2 3 5 3 4 2 2" xfId="28675"/>
    <cellStyle name="Valuta 2 3 5 3 4 2 3" xfId="18999"/>
    <cellStyle name="Valuta 2 3 5 3 4 3" xfId="23837"/>
    <cellStyle name="Valuta 2 3 5 3 4 4" xfId="14161"/>
    <cellStyle name="Valuta 2 3 5 3 5" xfId="5694"/>
    <cellStyle name="Valuta 2 3 5 3 5 2" xfId="25046"/>
    <cellStyle name="Valuta 2 3 5 3 5 3" xfId="15370"/>
    <cellStyle name="Valuta 2 3 5 3 6" xfId="20208"/>
    <cellStyle name="Valuta 2 3 5 3 7" xfId="10532"/>
    <cellStyle name="Valuta 2 3 5 4" xfId="1462"/>
    <cellStyle name="Valuta 2 3 5 4 2" xfId="6300"/>
    <cellStyle name="Valuta 2 3 5 4 2 2" xfId="25652"/>
    <cellStyle name="Valuta 2 3 5 4 2 3" xfId="15976"/>
    <cellStyle name="Valuta 2 3 5 4 3" xfId="20814"/>
    <cellStyle name="Valuta 2 3 5 4 4" xfId="11138"/>
    <cellStyle name="Valuta 2 3 5 5" xfId="2672"/>
    <cellStyle name="Valuta 2 3 5 5 2" xfId="7510"/>
    <cellStyle name="Valuta 2 3 5 5 2 2" xfId="26862"/>
    <cellStyle name="Valuta 2 3 5 5 2 3" xfId="17186"/>
    <cellStyle name="Valuta 2 3 5 5 3" xfId="22024"/>
    <cellStyle name="Valuta 2 3 5 5 4" xfId="12348"/>
    <cellStyle name="Valuta 2 3 5 6" xfId="3882"/>
    <cellStyle name="Valuta 2 3 5 6 2" xfId="8720"/>
    <cellStyle name="Valuta 2 3 5 6 2 2" xfId="28072"/>
    <cellStyle name="Valuta 2 3 5 6 2 3" xfId="18396"/>
    <cellStyle name="Valuta 2 3 5 6 3" xfId="23234"/>
    <cellStyle name="Valuta 2 3 5 6 4" xfId="13558"/>
    <cellStyle name="Valuta 2 3 5 7" xfId="5090"/>
    <cellStyle name="Valuta 2 3 5 7 2" xfId="24442"/>
    <cellStyle name="Valuta 2 3 5 7 3" xfId="14766"/>
    <cellStyle name="Valuta 2 3 5 8" xfId="19604"/>
    <cellStyle name="Valuta 2 3 5 9" xfId="9928"/>
    <cellStyle name="Valuta 2 3 6" xfId="303"/>
    <cellStyle name="Valuta 2 3 6 2" xfId="606"/>
    <cellStyle name="Valuta 2 3 6 2 2" xfId="1210"/>
    <cellStyle name="Valuta 2 3 6 2 2 2" xfId="2420"/>
    <cellStyle name="Valuta 2 3 6 2 2 2 2" xfId="7258"/>
    <cellStyle name="Valuta 2 3 6 2 2 2 2 2" xfId="26610"/>
    <cellStyle name="Valuta 2 3 6 2 2 2 2 3" xfId="16934"/>
    <cellStyle name="Valuta 2 3 6 2 2 2 3" xfId="21772"/>
    <cellStyle name="Valuta 2 3 6 2 2 2 4" xfId="12096"/>
    <cellStyle name="Valuta 2 3 6 2 2 3" xfId="3630"/>
    <cellStyle name="Valuta 2 3 6 2 2 3 2" xfId="8468"/>
    <cellStyle name="Valuta 2 3 6 2 2 3 2 2" xfId="27820"/>
    <cellStyle name="Valuta 2 3 6 2 2 3 2 3" xfId="18144"/>
    <cellStyle name="Valuta 2 3 6 2 2 3 3" xfId="22982"/>
    <cellStyle name="Valuta 2 3 6 2 2 3 4" xfId="13306"/>
    <cellStyle name="Valuta 2 3 6 2 2 4" xfId="4839"/>
    <cellStyle name="Valuta 2 3 6 2 2 4 2" xfId="9677"/>
    <cellStyle name="Valuta 2 3 6 2 2 4 2 2" xfId="29029"/>
    <cellStyle name="Valuta 2 3 6 2 2 4 2 3" xfId="19353"/>
    <cellStyle name="Valuta 2 3 6 2 2 4 3" xfId="24191"/>
    <cellStyle name="Valuta 2 3 6 2 2 4 4" xfId="14515"/>
    <cellStyle name="Valuta 2 3 6 2 2 5" xfId="6048"/>
    <cellStyle name="Valuta 2 3 6 2 2 5 2" xfId="25400"/>
    <cellStyle name="Valuta 2 3 6 2 2 5 3" xfId="15724"/>
    <cellStyle name="Valuta 2 3 6 2 2 6" xfId="20562"/>
    <cellStyle name="Valuta 2 3 6 2 2 7" xfId="10886"/>
    <cellStyle name="Valuta 2 3 6 2 3" xfId="1816"/>
    <cellStyle name="Valuta 2 3 6 2 3 2" xfId="6654"/>
    <cellStyle name="Valuta 2 3 6 2 3 2 2" xfId="26006"/>
    <cellStyle name="Valuta 2 3 6 2 3 2 3" xfId="16330"/>
    <cellStyle name="Valuta 2 3 6 2 3 3" xfId="21168"/>
    <cellStyle name="Valuta 2 3 6 2 3 4" xfId="11492"/>
    <cellStyle name="Valuta 2 3 6 2 4" xfId="3026"/>
    <cellStyle name="Valuta 2 3 6 2 4 2" xfId="7864"/>
    <cellStyle name="Valuta 2 3 6 2 4 2 2" xfId="27216"/>
    <cellStyle name="Valuta 2 3 6 2 4 2 3" xfId="17540"/>
    <cellStyle name="Valuta 2 3 6 2 4 3" xfId="22378"/>
    <cellStyle name="Valuta 2 3 6 2 4 4" xfId="12702"/>
    <cellStyle name="Valuta 2 3 6 2 5" xfId="4235"/>
    <cellStyle name="Valuta 2 3 6 2 5 2" xfId="9073"/>
    <cellStyle name="Valuta 2 3 6 2 5 2 2" xfId="28425"/>
    <cellStyle name="Valuta 2 3 6 2 5 2 3" xfId="18749"/>
    <cellStyle name="Valuta 2 3 6 2 5 3" xfId="23587"/>
    <cellStyle name="Valuta 2 3 6 2 5 4" xfId="13911"/>
    <cellStyle name="Valuta 2 3 6 2 6" xfId="5444"/>
    <cellStyle name="Valuta 2 3 6 2 6 2" xfId="24796"/>
    <cellStyle name="Valuta 2 3 6 2 6 3" xfId="15120"/>
    <cellStyle name="Valuta 2 3 6 2 7" xfId="19958"/>
    <cellStyle name="Valuta 2 3 6 2 8" xfId="10282"/>
    <cellStyle name="Valuta 2 3 6 3" xfId="908"/>
    <cellStyle name="Valuta 2 3 6 3 2" xfId="2118"/>
    <cellStyle name="Valuta 2 3 6 3 2 2" xfId="6956"/>
    <cellStyle name="Valuta 2 3 6 3 2 2 2" xfId="26308"/>
    <cellStyle name="Valuta 2 3 6 3 2 2 3" xfId="16632"/>
    <cellStyle name="Valuta 2 3 6 3 2 3" xfId="21470"/>
    <cellStyle name="Valuta 2 3 6 3 2 4" xfId="11794"/>
    <cellStyle name="Valuta 2 3 6 3 3" xfId="3328"/>
    <cellStyle name="Valuta 2 3 6 3 3 2" xfId="8166"/>
    <cellStyle name="Valuta 2 3 6 3 3 2 2" xfId="27518"/>
    <cellStyle name="Valuta 2 3 6 3 3 2 3" xfId="17842"/>
    <cellStyle name="Valuta 2 3 6 3 3 3" xfId="22680"/>
    <cellStyle name="Valuta 2 3 6 3 3 4" xfId="13004"/>
    <cellStyle name="Valuta 2 3 6 3 4" xfId="4537"/>
    <cellStyle name="Valuta 2 3 6 3 4 2" xfId="9375"/>
    <cellStyle name="Valuta 2 3 6 3 4 2 2" xfId="28727"/>
    <cellStyle name="Valuta 2 3 6 3 4 2 3" xfId="19051"/>
    <cellStyle name="Valuta 2 3 6 3 4 3" xfId="23889"/>
    <cellStyle name="Valuta 2 3 6 3 4 4" xfId="14213"/>
    <cellStyle name="Valuta 2 3 6 3 5" xfId="5746"/>
    <cellStyle name="Valuta 2 3 6 3 5 2" xfId="25098"/>
    <cellStyle name="Valuta 2 3 6 3 5 3" xfId="15422"/>
    <cellStyle name="Valuta 2 3 6 3 6" xfId="20260"/>
    <cellStyle name="Valuta 2 3 6 3 7" xfId="10584"/>
    <cellStyle name="Valuta 2 3 6 4" xfId="1514"/>
    <cellStyle name="Valuta 2 3 6 4 2" xfId="6352"/>
    <cellStyle name="Valuta 2 3 6 4 2 2" xfId="25704"/>
    <cellStyle name="Valuta 2 3 6 4 2 3" xfId="16028"/>
    <cellStyle name="Valuta 2 3 6 4 3" xfId="20866"/>
    <cellStyle name="Valuta 2 3 6 4 4" xfId="11190"/>
    <cellStyle name="Valuta 2 3 6 5" xfId="2724"/>
    <cellStyle name="Valuta 2 3 6 5 2" xfId="7562"/>
    <cellStyle name="Valuta 2 3 6 5 2 2" xfId="26914"/>
    <cellStyle name="Valuta 2 3 6 5 2 3" xfId="17238"/>
    <cellStyle name="Valuta 2 3 6 5 3" xfId="22076"/>
    <cellStyle name="Valuta 2 3 6 5 4" xfId="12400"/>
    <cellStyle name="Valuta 2 3 6 6" xfId="3933"/>
    <cellStyle name="Valuta 2 3 6 6 2" xfId="8771"/>
    <cellStyle name="Valuta 2 3 6 6 2 2" xfId="28123"/>
    <cellStyle name="Valuta 2 3 6 6 2 3" xfId="18447"/>
    <cellStyle name="Valuta 2 3 6 6 3" xfId="23285"/>
    <cellStyle name="Valuta 2 3 6 6 4" xfId="13609"/>
    <cellStyle name="Valuta 2 3 6 7" xfId="5142"/>
    <cellStyle name="Valuta 2 3 6 7 2" xfId="24494"/>
    <cellStyle name="Valuta 2 3 6 7 3" xfId="14818"/>
    <cellStyle name="Valuta 2 3 6 8" xfId="19656"/>
    <cellStyle name="Valuta 2 3 6 9" xfId="9980"/>
    <cellStyle name="Valuta 2 3 7" xfId="354"/>
    <cellStyle name="Valuta 2 3 7 2" xfId="958"/>
    <cellStyle name="Valuta 2 3 7 2 2" xfId="2168"/>
    <cellStyle name="Valuta 2 3 7 2 2 2" xfId="7006"/>
    <cellStyle name="Valuta 2 3 7 2 2 2 2" xfId="26358"/>
    <cellStyle name="Valuta 2 3 7 2 2 2 3" xfId="16682"/>
    <cellStyle name="Valuta 2 3 7 2 2 3" xfId="21520"/>
    <cellStyle name="Valuta 2 3 7 2 2 4" xfId="11844"/>
    <cellStyle name="Valuta 2 3 7 2 3" xfId="3378"/>
    <cellStyle name="Valuta 2 3 7 2 3 2" xfId="8216"/>
    <cellStyle name="Valuta 2 3 7 2 3 2 2" xfId="27568"/>
    <cellStyle name="Valuta 2 3 7 2 3 2 3" xfId="17892"/>
    <cellStyle name="Valuta 2 3 7 2 3 3" xfId="22730"/>
    <cellStyle name="Valuta 2 3 7 2 3 4" xfId="13054"/>
    <cellStyle name="Valuta 2 3 7 2 4" xfId="4587"/>
    <cellStyle name="Valuta 2 3 7 2 4 2" xfId="9425"/>
    <cellStyle name="Valuta 2 3 7 2 4 2 2" xfId="28777"/>
    <cellStyle name="Valuta 2 3 7 2 4 2 3" xfId="19101"/>
    <cellStyle name="Valuta 2 3 7 2 4 3" xfId="23939"/>
    <cellStyle name="Valuta 2 3 7 2 4 4" xfId="14263"/>
    <cellStyle name="Valuta 2 3 7 2 5" xfId="5796"/>
    <cellStyle name="Valuta 2 3 7 2 5 2" xfId="25148"/>
    <cellStyle name="Valuta 2 3 7 2 5 3" xfId="15472"/>
    <cellStyle name="Valuta 2 3 7 2 6" xfId="20310"/>
    <cellStyle name="Valuta 2 3 7 2 7" xfId="10634"/>
    <cellStyle name="Valuta 2 3 7 3" xfId="1564"/>
    <cellStyle name="Valuta 2 3 7 3 2" xfId="6402"/>
    <cellStyle name="Valuta 2 3 7 3 2 2" xfId="25754"/>
    <cellStyle name="Valuta 2 3 7 3 2 3" xfId="16078"/>
    <cellStyle name="Valuta 2 3 7 3 3" xfId="20916"/>
    <cellStyle name="Valuta 2 3 7 3 4" xfId="11240"/>
    <cellStyle name="Valuta 2 3 7 4" xfId="2774"/>
    <cellStyle name="Valuta 2 3 7 4 2" xfId="7612"/>
    <cellStyle name="Valuta 2 3 7 4 2 2" xfId="26964"/>
    <cellStyle name="Valuta 2 3 7 4 2 3" xfId="17288"/>
    <cellStyle name="Valuta 2 3 7 4 3" xfId="22126"/>
    <cellStyle name="Valuta 2 3 7 4 4" xfId="12450"/>
    <cellStyle name="Valuta 2 3 7 5" xfId="3983"/>
    <cellStyle name="Valuta 2 3 7 5 2" xfId="8821"/>
    <cellStyle name="Valuta 2 3 7 5 2 2" xfId="28173"/>
    <cellStyle name="Valuta 2 3 7 5 2 3" xfId="18497"/>
    <cellStyle name="Valuta 2 3 7 5 3" xfId="23335"/>
    <cellStyle name="Valuta 2 3 7 5 4" xfId="13659"/>
    <cellStyle name="Valuta 2 3 7 6" xfId="5192"/>
    <cellStyle name="Valuta 2 3 7 6 2" xfId="24544"/>
    <cellStyle name="Valuta 2 3 7 6 3" xfId="14868"/>
    <cellStyle name="Valuta 2 3 7 7" xfId="19706"/>
    <cellStyle name="Valuta 2 3 7 8" xfId="10030"/>
    <cellStyle name="Valuta 2 3 8" xfId="656"/>
    <cellStyle name="Valuta 2 3 8 2" xfId="1866"/>
    <cellStyle name="Valuta 2 3 8 2 2" xfId="6704"/>
    <cellStyle name="Valuta 2 3 8 2 2 2" xfId="26056"/>
    <cellStyle name="Valuta 2 3 8 2 2 3" xfId="16380"/>
    <cellStyle name="Valuta 2 3 8 2 3" xfId="21218"/>
    <cellStyle name="Valuta 2 3 8 2 4" xfId="11542"/>
    <cellStyle name="Valuta 2 3 8 3" xfId="3076"/>
    <cellStyle name="Valuta 2 3 8 3 2" xfId="7914"/>
    <cellStyle name="Valuta 2 3 8 3 2 2" xfId="27266"/>
    <cellStyle name="Valuta 2 3 8 3 2 3" xfId="17590"/>
    <cellStyle name="Valuta 2 3 8 3 3" xfId="22428"/>
    <cellStyle name="Valuta 2 3 8 3 4" xfId="12752"/>
    <cellStyle name="Valuta 2 3 8 4" xfId="4285"/>
    <cellStyle name="Valuta 2 3 8 4 2" xfId="9123"/>
    <cellStyle name="Valuta 2 3 8 4 2 2" xfId="28475"/>
    <cellStyle name="Valuta 2 3 8 4 2 3" xfId="18799"/>
    <cellStyle name="Valuta 2 3 8 4 3" xfId="23637"/>
    <cellStyle name="Valuta 2 3 8 4 4" xfId="13961"/>
    <cellStyle name="Valuta 2 3 8 5" xfId="5494"/>
    <cellStyle name="Valuta 2 3 8 5 2" xfId="24846"/>
    <cellStyle name="Valuta 2 3 8 5 3" xfId="15170"/>
    <cellStyle name="Valuta 2 3 8 6" xfId="20008"/>
    <cellStyle name="Valuta 2 3 8 7" xfId="10332"/>
    <cellStyle name="Valuta 2 3 9" xfId="1262"/>
    <cellStyle name="Valuta 2 3 9 2" xfId="6100"/>
    <cellStyle name="Valuta 2 3 9 2 2" xfId="25452"/>
    <cellStyle name="Valuta 2 3 9 2 3" xfId="15776"/>
    <cellStyle name="Valuta 2 3 9 3" xfId="20614"/>
    <cellStyle name="Valuta 2 3 9 4" xfId="10938"/>
    <cellStyle name="Valuta 2 4" xfId="29"/>
    <cellStyle name="Valuta 2 4 10" xfId="3694"/>
    <cellStyle name="Valuta 2 4 10 2" xfId="8532"/>
    <cellStyle name="Valuta 2 4 10 2 2" xfId="27884"/>
    <cellStyle name="Valuta 2 4 10 2 3" xfId="18208"/>
    <cellStyle name="Valuta 2 4 10 3" xfId="23046"/>
    <cellStyle name="Valuta 2 4 10 4" xfId="13370"/>
    <cellStyle name="Valuta 2 4 11" xfId="4900"/>
    <cellStyle name="Valuta 2 4 11 2" xfId="24252"/>
    <cellStyle name="Valuta 2 4 11 3" xfId="14576"/>
    <cellStyle name="Valuta 2 4 12" xfId="19414"/>
    <cellStyle name="Valuta 2 4 13" xfId="9738"/>
    <cellStyle name="Valuta 2 4 2" xfId="83"/>
    <cellStyle name="Valuta 2 4 2 10" xfId="9788"/>
    <cellStyle name="Valuta 2 4 2 2" xfId="194"/>
    <cellStyle name="Valuta 2 4 2 2 2" xfId="514"/>
    <cellStyle name="Valuta 2 4 2 2 2 2" xfId="1118"/>
    <cellStyle name="Valuta 2 4 2 2 2 2 2" xfId="2328"/>
    <cellStyle name="Valuta 2 4 2 2 2 2 2 2" xfId="7166"/>
    <cellStyle name="Valuta 2 4 2 2 2 2 2 2 2" xfId="26518"/>
    <cellStyle name="Valuta 2 4 2 2 2 2 2 2 3" xfId="16842"/>
    <cellStyle name="Valuta 2 4 2 2 2 2 2 3" xfId="21680"/>
    <cellStyle name="Valuta 2 4 2 2 2 2 2 4" xfId="12004"/>
    <cellStyle name="Valuta 2 4 2 2 2 2 3" xfId="3538"/>
    <cellStyle name="Valuta 2 4 2 2 2 2 3 2" xfId="8376"/>
    <cellStyle name="Valuta 2 4 2 2 2 2 3 2 2" xfId="27728"/>
    <cellStyle name="Valuta 2 4 2 2 2 2 3 2 3" xfId="18052"/>
    <cellStyle name="Valuta 2 4 2 2 2 2 3 3" xfId="22890"/>
    <cellStyle name="Valuta 2 4 2 2 2 2 3 4" xfId="13214"/>
    <cellStyle name="Valuta 2 4 2 2 2 2 4" xfId="4747"/>
    <cellStyle name="Valuta 2 4 2 2 2 2 4 2" xfId="9585"/>
    <cellStyle name="Valuta 2 4 2 2 2 2 4 2 2" xfId="28937"/>
    <cellStyle name="Valuta 2 4 2 2 2 2 4 2 3" xfId="19261"/>
    <cellStyle name="Valuta 2 4 2 2 2 2 4 3" xfId="24099"/>
    <cellStyle name="Valuta 2 4 2 2 2 2 4 4" xfId="14423"/>
    <cellStyle name="Valuta 2 4 2 2 2 2 5" xfId="5956"/>
    <cellStyle name="Valuta 2 4 2 2 2 2 5 2" xfId="25308"/>
    <cellStyle name="Valuta 2 4 2 2 2 2 5 3" xfId="15632"/>
    <cellStyle name="Valuta 2 4 2 2 2 2 6" xfId="20470"/>
    <cellStyle name="Valuta 2 4 2 2 2 2 7" xfId="10794"/>
    <cellStyle name="Valuta 2 4 2 2 2 3" xfId="1724"/>
    <cellStyle name="Valuta 2 4 2 2 2 3 2" xfId="6562"/>
    <cellStyle name="Valuta 2 4 2 2 2 3 2 2" xfId="25914"/>
    <cellStyle name="Valuta 2 4 2 2 2 3 2 3" xfId="16238"/>
    <cellStyle name="Valuta 2 4 2 2 2 3 3" xfId="21076"/>
    <cellStyle name="Valuta 2 4 2 2 2 3 4" xfId="11400"/>
    <cellStyle name="Valuta 2 4 2 2 2 4" xfId="2934"/>
    <cellStyle name="Valuta 2 4 2 2 2 4 2" xfId="7772"/>
    <cellStyle name="Valuta 2 4 2 2 2 4 2 2" xfId="27124"/>
    <cellStyle name="Valuta 2 4 2 2 2 4 2 3" xfId="17448"/>
    <cellStyle name="Valuta 2 4 2 2 2 4 3" xfId="22286"/>
    <cellStyle name="Valuta 2 4 2 2 2 4 4" xfId="12610"/>
    <cellStyle name="Valuta 2 4 2 2 2 5" xfId="4143"/>
    <cellStyle name="Valuta 2 4 2 2 2 5 2" xfId="8981"/>
    <cellStyle name="Valuta 2 4 2 2 2 5 2 2" xfId="28333"/>
    <cellStyle name="Valuta 2 4 2 2 2 5 2 3" xfId="18657"/>
    <cellStyle name="Valuta 2 4 2 2 2 5 3" xfId="23495"/>
    <cellStyle name="Valuta 2 4 2 2 2 5 4" xfId="13819"/>
    <cellStyle name="Valuta 2 4 2 2 2 6" xfId="5352"/>
    <cellStyle name="Valuta 2 4 2 2 2 6 2" xfId="24704"/>
    <cellStyle name="Valuta 2 4 2 2 2 6 3" xfId="15028"/>
    <cellStyle name="Valuta 2 4 2 2 2 7" xfId="19866"/>
    <cellStyle name="Valuta 2 4 2 2 2 8" xfId="10190"/>
    <cellStyle name="Valuta 2 4 2 2 3" xfId="816"/>
    <cellStyle name="Valuta 2 4 2 2 3 2" xfId="2026"/>
    <cellStyle name="Valuta 2 4 2 2 3 2 2" xfId="6864"/>
    <cellStyle name="Valuta 2 4 2 2 3 2 2 2" xfId="26216"/>
    <cellStyle name="Valuta 2 4 2 2 3 2 2 3" xfId="16540"/>
    <cellStyle name="Valuta 2 4 2 2 3 2 3" xfId="21378"/>
    <cellStyle name="Valuta 2 4 2 2 3 2 4" xfId="11702"/>
    <cellStyle name="Valuta 2 4 2 2 3 3" xfId="3236"/>
    <cellStyle name="Valuta 2 4 2 2 3 3 2" xfId="8074"/>
    <cellStyle name="Valuta 2 4 2 2 3 3 2 2" xfId="27426"/>
    <cellStyle name="Valuta 2 4 2 2 3 3 2 3" xfId="17750"/>
    <cellStyle name="Valuta 2 4 2 2 3 3 3" xfId="22588"/>
    <cellStyle name="Valuta 2 4 2 2 3 3 4" xfId="12912"/>
    <cellStyle name="Valuta 2 4 2 2 3 4" xfId="4445"/>
    <cellStyle name="Valuta 2 4 2 2 3 4 2" xfId="9283"/>
    <cellStyle name="Valuta 2 4 2 2 3 4 2 2" xfId="28635"/>
    <cellStyle name="Valuta 2 4 2 2 3 4 2 3" xfId="18959"/>
    <cellStyle name="Valuta 2 4 2 2 3 4 3" xfId="23797"/>
    <cellStyle name="Valuta 2 4 2 2 3 4 4" xfId="14121"/>
    <cellStyle name="Valuta 2 4 2 2 3 5" xfId="5654"/>
    <cellStyle name="Valuta 2 4 2 2 3 5 2" xfId="25006"/>
    <cellStyle name="Valuta 2 4 2 2 3 5 3" xfId="15330"/>
    <cellStyle name="Valuta 2 4 2 2 3 6" xfId="20168"/>
    <cellStyle name="Valuta 2 4 2 2 3 7" xfId="10492"/>
    <cellStyle name="Valuta 2 4 2 2 4" xfId="1422"/>
    <cellStyle name="Valuta 2 4 2 2 4 2" xfId="6260"/>
    <cellStyle name="Valuta 2 4 2 2 4 2 2" xfId="25612"/>
    <cellStyle name="Valuta 2 4 2 2 4 2 3" xfId="15936"/>
    <cellStyle name="Valuta 2 4 2 2 4 3" xfId="20774"/>
    <cellStyle name="Valuta 2 4 2 2 4 4" xfId="11098"/>
    <cellStyle name="Valuta 2 4 2 2 5" xfId="2632"/>
    <cellStyle name="Valuta 2 4 2 2 5 2" xfId="7470"/>
    <cellStyle name="Valuta 2 4 2 2 5 2 2" xfId="26822"/>
    <cellStyle name="Valuta 2 4 2 2 5 2 3" xfId="17146"/>
    <cellStyle name="Valuta 2 4 2 2 5 3" xfId="21984"/>
    <cellStyle name="Valuta 2 4 2 2 5 4" xfId="12308"/>
    <cellStyle name="Valuta 2 4 2 2 6" xfId="3842"/>
    <cellStyle name="Valuta 2 4 2 2 6 2" xfId="8680"/>
    <cellStyle name="Valuta 2 4 2 2 6 2 2" xfId="28032"/>
    <cellStyle name="Valuta 2 4 2 2 6 2 3" xfId="18356"/>
    <cellStyle name="Valuta 2 4 2 2 6 3" xfId="23194"/>
    <cellStyle name="Valuta 2 4 2 2 6 4" xfId="13518"/>
    <cellStyle name="Valuta 2 4 2 2 7" xfId="5050"/>
    <cellStyle name="Valuta 2 4 2 2 7 2" xfId="24402"/>
    <cellStyle name="Valuta 2 4 2 2 7 3" xfId="14726"/>
    <cellStyle name="Valuta 2 4 2 2 8" xfId="19564"/>
    <cellStyle name="Valuta 2 4 2 2 9" xfId="9888"/>
    <cellStyle name="Valuta 2 4 2 3" xfId="414"/>
    <cellStyle name="Valuta 2 4 2 3 2" xfId="1018"/>
    <cellStyle name="Valuta 2 4 2 3 2 2" xfId="2228"/>
    <cellStyle name="Valuta 2 4 2 3 2 2 2" xfId="7066"/>
    <cellStyle name="Valuta 2 4 2 3 2 2 2 2" xfId="26418"/>
    <cellStyle name="Valuta 2 4 2 3 2 2 2 3" xfId="16742"/>
    <cellStyle name="Valuta 2 4 2 3 2 2 3" xfId="21580"/>
    <cellStyle name="Valuta 2 4 2 3 2 2 4" xfId="11904"/>
    <cellStyle name="Valuta 2 4 2 3 2 3" xfId="3438"/>
    <cellStyle name="Valuta 2 4 2 3 2 3 2" xfId="8276"/>
    <cellStyle name="Valuta 2 4 2 3 2 3 2 2" xfId="27628"/>
    <cellStyle name="Valuta 2 4 2 3 2 3 2 3" xfId="17952"/>
    <cellStyle name="Valuta 2 4 2 3 2 3 3" xfId="22790"/>
    <cellStyle name="Valuta 2 4 2 3 2 3 4" xfId="13114"/>
    <cellStyle name="Valuta 2 4 2 3 2 4" xfId="4647"/>
    <cellStyle name="Valuta 2 4 2 3 2 4 2" xfId="9485"/>
    <cellStyle name="Valuta 2 4 2 3 2 4 2 2" xfId="28837"/>
    <cellStyle name="Valuta 2 4 2 3 2 4 2 3" xfId="19161"/>
    <cellStyle name="Valuta 2 4 2 3 2 4 3" xfId="23999"/>
    <cellStyle name="Valuta 2 4 2 3 2 4 4" xfId="14323"/>
    <cellStyle name="Valuta 2 4 2 3 2 5" xfId="5856"/>
    <cellStyle name="Valuta 2 4 2 3 2 5 2" xfId="25208"/>
    <cellStyle name="Valuta 2 4 2 3 2 5 3" xfId="15532"/>
    <cellStyle name="Valuta 2 4 2 3 2 6" xfId="20370"/>
    <cellStyle name="Valuta 2 4 2 3 2 7" xfId="10694"/>
    <cellStyle name="Valuta 2 4 2 3 3" xfId="1624"/>
    <cellStyle name="Valuta 2 4 2 3 3 2" xfId="6462"/>
    <cellStyle name="Valuta 2 4 2 3 3 2 2" xfId="25814"/>
    <cellStyle name="Valuta 2 4 2 3 3 2 3" xfId="16138"/>
    <cellStyle name="Valuta 2 4 2 3 3 3" xfId="20976"/>
    <cellStyle name="Valuta 2 4 2 3 3 4" xfId="11300"/>
    <cellStyle name="Valuta 2 4 2 3 4" xfId="2834"/>
    <cellStyle name="Valuta 2 4 2 3 4 2" xfId="7672"/>
    <cellStyle name="Valuta 2 4 2 3 4 2 2" xfId="27024"/>
    <cellStyle name="Valuta 2 4 2 3 4 2 3" xfId="17348"/>
    <cellStyle name="Valuta 2 4 2 3 4 3" xfId="22186"/>
    <cellStyle name="Valuta 2 4 2 3 4 4" xfId="12510"/>
    <cellStyle name="Valuta 2 4 2 3 5" xfId="4043"/>
    <cellStyle name="Valuta 2 4 2 3 5 2" xfId="8881"/>
    <cellStyle name="Valuta 2 4 2 3 5 2 2" xfId="28233"/>
    <cellStyle name="Valuta 2 4 2 3 5 2 3" xfId="18557"/>
    <cellStyle name="Valuta 2 4 2 3 5 3" xfId="23395"/>
    <cellStyle name="Valuta 2 4 2 3 5 4" xfId="13719"/>
    <cellStyle name="Valuta 2 4 2 3 6" xfId="5252"/>
    <cellStyle name="Valuta 2 4 2 3 6 2" xfId="24604"/>
    <cellStyle name="Valuta 2 4 2 3 6 3" xfId="14928"/>
    <cellStyle name="Valuta 2 4 2 3 7" xfId="19766"/>
    <cellStyle name="Valuta 2 4 2 3 8" xfId="10090"/>
    <cellStyle name="Valuta 2 4 2 4" xfId="716"/>
    <cellStyle name="Valuta 2 4 2 4 2" xfId="1926"/>
    <cellStyle name="Valuta 2 4 2 4 2 2" xfId="6764"/>
    <cellStyle name="Valuta 2 4 2 4 2 2 2" xfId="26116"/>
    <cellStyle name="Valuta 2 4 2 4 2 2 3" xfId="16440"/>
    <cellStyle name="Valuta 2 4 2 4 2 3" xfId="21278"/>
    <cellStyle name="Valuta 2 4 2 4 2 4" xfId="11602"/>
    <cellStyle name="Valuta 2 4 2 4 3" xfId="3136"/>
    <cellStyle name="Valuta 2 4 2 4 3 2" xfId="7974"/>
    <cellStyle name="Valuta 2 4 2 4 3 2 2" xfId="27326"/>
    <cellStyle name="Valuta 2 4 2 4 3 2 3" xfId="17650"/>
    <cellStyle name="Valuta 2 4 2 4 3 3" xfId="22488"/>
    <cellStyle name="Valuta 2 4 2 4 3 4" xfId="12812"/>
    <cellStyle name="Valuta 2 4 2 4 4" xfId="4345"/>
    <cellStyle name="Valuta 2 4 2 4 4 2" xfId="9183"/>
    <cellStyle name="Valuta 2 4 2 4 4 2 2" xfId="28535"/>
    <cellStyle name="Valuta 2 4 2 4 4 2 3" xfId="18859"/>
    <cellStyle name="Valuta 2 4 2 4 4 3" xfId="23697"/>
    <cellStyle name="Valuta 2 4 2 4 4 4" xfId="14021"/>
    <cellStyle name="Valuta 2 4 2 4 5" xfId="5554"/>
    <cellStyle name="Valuta 2 4 2 4 5 2" xfId="24906"/>
    <cellStyle name="Valuta 2 4 2 4 5 3" xfId="15230"/>
    <cellStyle name="Valuta 2 4 2 4 6" xfId="20068"/>
    <cellStyle name="Valuta 2 4 2 4 7" xfId="10392"/>
    <cellStyle name="Valuta 2 4 2 5" xfId="1322"/>
    <cellStyle name="Valuta 2 4 2 5 2" xfId="6160"/>
    <cellStyle name="Valuta 2 4 2 5 2 2" xfId="25512"/>
    <cellStyle name="Valuta 2 4 2 5 2 3" xfId="15836"/>
    <cellStyle name="Valuta 2 4 2 5 3" xfId="20674"/>
    <cellStyle name="Valuta 2 4 2 5 4" xfId="10998"/>
    <cellStyle name="Valuta 2 4 2 6" xfId="2532"/>
    <cellStyle name="Valuta 2 4 2 6 2" xfId="7370"/>
    <cellStyle name="Valuta 2 4 2 6 2 2" xfId="26722"/>
    <cellStyle name="Valuta 2 4 2 6 2 3" xfId="17046"/>
    <cellStyle name="Valuta 2 4 2 6 3" xfId="21884"/>
    <cellStyle name="Valuta 2 4 2 6 4" xfId="12208"/>
    <cellStyle name="Valuta 2 4 2 7" xfId="3742"/>
    <cellStyle name="Valuta 2 4 2 7 2" xfId="8580"/>
    <cellStyle name="Valuta 2 4 2 7 2 2" xfId="27932"/>
    <cellStyle name="Valuta 2 4 2 7 2 3" xfId="18256"/>
    <cellStyle name="Valuta 2 4 2 7 3" xfId="23094"/>
    <cellStyle name="Valuta 2 4 2 7 4" xfId="13418"/>
    <cellStyle name="Valuta 2 4 2 8" xfId="4950"/>
    <cellStyle name="Valuta 2 4 2 8 2" xfId="24302"/>
    <cellStyle name="Valuta 2 4 2 8 3" xfId="14626"/>
    <cellStyle name="Valuta 2 4 2 9" xfId="19464"/>
    <cellStyle name="Valuta 2 4 3" xfId="144"/>
    <cellStyle name="Valuta 2 4 3 2" xfId="464"/>
    <cellStyle name="Valuta 2 4 3 2 2" xfId="1068"/>
    <cellStyle name="Valuta 2 4 3 2 2 2" xfId="2278"/>
    <cellStyle name="Valuta 2 4 3 2 2 2 2" xfId="7116"/>
    <cellStyle name="Valuta 2 4 3 2 2 2 2 2" xfId="26468"/>
    <cellStyle name="Valuta 2 4 3 2 2 2 2 3" xfId="16792"/>
    <cellStyle name="Valuta 2 4 3 2 2 2 3" xfId="21630"/>
    <cellStyle name="Valuta 2 4 3 2 2 2 4" xfId="11954"/>
    <cellStyle name="Valuta 2 4 3 2 2 3" xfId="3488"/>
    <cellStyle name="Valuta 2 4 3 2 2 3 2" xfId="8326"/>
    <cellStyle name="Valuta 2 4 3 2 2 3 2 2" xfId="27678"/>
    <cellStyle name="Valuta 2 4 3 2 2 3 2 3" xfId="18002"/>
    <cellStyle name="Valuta 2 4 3 2 2 3 3" xfId="22840"/>
    <cellStyle name="Valuta 2 4 3 2 2 3 4" xfId="13164"/>
    <cellStyle name="Valuta 2 4 3 2 2 4" xfId="4697"/>
    <cellStyle name="Valuta 2 4 3 2 2 4 2" xfId="9535"/>
    <cellStyle name="Valuta 2 4 3 2 2 4 2 2" xfId="28887"/>
    <cellStyle name="Valuta 2 4 3 2 2 4 2 3" xfId="19211"/>
    <cellStyle name="Valuta 2 4 3 2 2 4 3" xfId="24049"/>
    <cellStyle name="Valuta 2 4 3 2 2 4 4" xfId="14373"/>
    <cellStyle name="Valuta 2 4 3 2 2 5" xfId="5906"/>
    <cellStyle name="Valuta 2 4 3 2 2 5 2" xfId="25258"/>
    <cellStyle name="Valuta 2 4 3 2 2 5 3" xfId="15582"/>
    <cellStyle name="Valuta 2 4 3 2 2 6" xfId="20420"/>
    <cellStyle name="Valuta 2 4 3 2 2 7" xfId="10744"/>
    <cellStyle name="Valuta 2 4 3 2 3" xfId="1674"/>
    <cellStyle name="Valuta 2 4 3 2 3 2" xfId="6512"/>
    <cellStyle name="Valuta 2 4 3 2 3 2 2" xfId="25864"/>
    <cellStyle name="Valuta 2 4 3 2 3 2 3" xfId="16188"/>
    <cellStyle name="Valuta 2 4 3 2 3 3" xfId="21026"/>
    <cellStyle name="Valuta 2 4 3 2 3 4" xfId="11350"/>
    <cellStyle name="Valuta 2 4 3 2 4" xfId="2884"/>
    <cellStyle name="Valuta 2 4 3 2 4 2" xfId="7722"/>
    <cellStyle name="Valuta 2 4 3 2 4 2 2" xfId="27074"/>
    <cellStyle name="Valuta 2 4 3 2 4 2 3" xfId="17398"/>
    <cellStyle name="Valuta 2 4 3 2 4 3" xfId="22236"/>
    <cellStyle name="Valuta 2 4 3 2 4 4" xfId="12560"/>
    <cellStyle name="Valuta 2 4 3 2 5" xfId="4093"/>
    <cellStyle name="Valuta 2 4 3 2 5 2" xfId="8931"/>
    <cellStyle name="Valuta 2 4 3 2 5 2 2" xfId="28283"/>
    <cellStyle name="Valuta 2 4 3 2 5 2 3" xfId="18607"/>
    <cellStyle name="Valuta 2 4 3 2 5 3" xfId="23445"/>
    <cellStyle name="Valuta 2 4 3 2 5 4" xfId="13769"/>
    <cellStyle name="Valuta 2 4 3 2 6" xfId="5302"/>
    <cellStyle name="Valuta 2 4 3 2 6 2" xfId="24654"/>
    <cellStyle name="Valuta 2 4 3 2 6 3" xfId="14978"/>
    <cellStyle name="Valuta 2 4 3 2 7" xfId="19816"/>
    <cellStyle name="Valuta 2 4 3 2 8" xfId="10140"/>
    <cellStyle name="Valuta 2 4 3 3" xfId="766"/>
    <cellStyle name="Valuta 2 4 3 3 2" xfId="1976"/>
    <cellStyle name="Valuta 2 4 3 3 2 2" xfId="6814"/>
    <cellStyle name="Valuta 2 4 3 3 2 2 2" xfId="26166"/>
    <cellStyle name="Valuta 2 4 3 3 2 2 3" xfId="16490"/>
    <cellStyle name="Valuta 2 4 3 3 2 3" xfId="21328"/>
    <cellStyle name="Valuta 2 4 3 3 2 4" xfId="11652"/>
    <cellStyle name="Valuta 2 4 3 3 3" xfId="3186"/>
    <cellStyle name="Valuta 2 4 3 3 3 2" xfId="8024"/>
    <cellStyle name="Valuta 2 4 3 3 3 2 2" xfId="27376"/>
    <cellStyle name="Valuta 2 4 3 3 3 2 3" xfId="17700"/>
    <cellStyle name="Valuta 2 4 3 3 3 3" xfId="22538"/>
    <cellStyle name="Valuta 2 4 3 3 3 4" xfId="12862"/>
    <cellStyle name="Valuta 2 4 3 3 4" xfId="4395"/>
    <cellStyle name="Valuta 2 4 3 3 4 2" xfId="9233"/>
    <cellStyle name="Valuta 2 4 3 3 4 2 2" xfId="28585"/>
    <cellStyle name="Valuta 2 4 3 3 4 2 3" xfId="18909"/>
    <cellStyle name="Valuta 2 4 3 3 4 3" xfId="23747"/>
    <cellStyle name="Valuta 2 4 3 3 4 4" xfId="14071"/>
    <cellStyle name="Valuta 2 4 3 3 5" xfId="5604"/>
    <cellStyle name="Valuta 2 4 3 3 5 2" xfId="24956"/>
    <cellStyle name="Valuta 2 4 3 3 5 3" xfId="15280"/>
    <cellStyle name="Valuta 2 4 3 3 6" xfId="20118"/>
    <cellStyle name="Valuta 2 4 3 3 7" xfId="10442"/>
    <cellStyle name="Valuta 2 4 3 4" xfId="1372"/>
    <cellStyle name="Valuta 2 4 3 4 2" xfId="6210"/>
    <cellStyle name="Valuta 2 4 3 4 2 2" xfId="25562"/>
    <cellStyle name="Valuta 2 4 3 4 2 3" xfId="15886"/>
    <cellStyle name="Valuta 2 4 3 4 3" xfId="20724"/>
    <cellStyle name="Valuta 2 4 3 4 4" xfId="11048"/>
    <cellStyle name="Valuta 2 4 3 5" xfId="2582"/>
    <cellStyle name="Valuta 2 4 3 5 2" xfId="7420"/>
    <cellStyle name="Valuta 2 4 3 5 2 2" xfId="26772"/>
    <cellStyle name="Valuta 2 4 3 5 2 3" xfId="17096"/>
    <cellStyle name="Valuta 2 4 3 5 3" xfId="21934"/>
    <cellStyle name="Valuta 2 4 3 5 4" xfId="12258"/>
    <cellStyle name="Valuta 2 4 3 6" xfId="3792"/>
    <cellStyle name="Valuta 2 4 3 6 2" xfId="8630"/>
    <cellStyle name="Valuta 2 4 3 6 2 2" xfId="27982"/>
    <cellStyle name="Valuta 2 4 3 6 2 3" xfId="18306"/>
    <cellStyle name="Valuta 2 4 3 6 3" xfId="23144"/>
    <cellStyle name="Valuta 2 4 3 6 4" xfId="13468"/>
    <cellStyle name="Valuta 2 4 3 7" xfId="5000"/>
    <cellStyle name="Valuta 2 4 3 7 2" xfId="24352"/>
    <cellStyle name="Valuta 2 4 3 7 3" xfId="14676"/>
    <cellStyle name="Valuta 2 4 3 8" xfId="19514"/>
    <cellStyle name="Valuta 2 4 3 9" xfId="9838"/>
    <cellStyle name="Valuta 2 4 4" xfId="260"/>
    <cellStyle name="Valuta 2 4 4 2" xfId="564"/>
    <cellStyle name="Valuta 2 4 4 2 2" xfId="1168"/>
    <cellStyle name="Valuta 2 4 4 2 2 2" xfId="2378"/>
    <cellStyle name="Valuta 2 4 4 2 2 2 2" xfId="7216"/>
    <cellStyle name="Valuta 2 4 4 2 2 2 2 2" xfId="26568"/>
    <cellStyle name="Valuta 2 4 4 2 2 2 2 3" xfId="16892"/>
    <cellStyle name="Valuta 2 4 4 2 2 2 3" xfId="21730"/>
    <cellStyle name="Valuta 2 4 4 2 2 2 4" xfId="12054"/>
    <cellStyle name="Valuta 2 4 4 2 2 3" xfId="3588"/>
    <cellStyle name="Valuta 2 4 4 2 2 3 2" xfId="8426"/>
    <cellStyle name="Valuta 2 4 4 2 2 3 2 2" xfId="27778"/>
    <cellStyle name="Valuta 2 4 4 2 2 3 2 3" xfId="18102"/>
    <cellStyle name="Valuta 2 4 4 2 2 3 3" xfId="22940"/>
    <cellStyle name="Valuta 2 4 4 2 2 3 4" xfId="13264"/>
    <cellStyle name="Valuta 2 4 4 2 2 4" xfId="4797"/>
    <cellStyle name="Valuta 2 4 4 2 2 4 2" xfId="9635"/>
    <cellStyle name="Valuta 2 4 4 2 2 4 2 2" xfId="28987"/>
    <cellStyle name="Valuta 2 4 4 2 2 4 2 3" xfId="19311"/>
    <cellStyle name="Valuta 2 4 4 2 2 4 3" xfId="24149"/>
    <cellStyle name="Valuta 2 4 4 2 2 4 4" xfId="14473"/>
    <cellStyle name="Valuta 2 4 4 2 2 5" xfId="6006"/>
    <cellStyle name="Valuta 2 4 4 2 2 5 2" xfId="25358"/>
    <cellStyle name="Valuta 2 4 4 2 2 5 3" xfId="15682"/>
    <cellStyle name="Valuta 2 4 4 2 2 6" xfId="20520"/>
    <cellStyle name="Valuta 2 4 4 2 2 7" xfId="10844"/>
    <cellStyle name="Valuta 2 4 4 2 3" xfId="1774"/>
    <cellStyle name="Valuta 2 4 4 2 3 2" xfId="6612"/>
    <cellStyle name="Valuta 2 4 4 2 3 2 2" xfId="25964"/>
    <cellStyle name="Valuta 2 4 4 2 3 2 3" xfId="16288"/>
    <cellStyle name="Valuta 2 4 4 2 3 3" xfId="21126"/>
    <cellStyle name="Valuta 2 4 4 2 3 4" xfId="11450"/>
    <cellStyle name="Valuta 2 4 4 2 4" xfId="2984"/>
    <cellStyle name="Valuta 2 4 4 2 4 2" xfId="7822"/>
    <cellStyle name="Valuta 2 4 4 2 4 2 2" xfId="27174"/>
    <cellStyle name="Valuta 2 4 4 2 4 2 3" xfId="17498"/>
    <cellStyle name="Valuta 2 4 4 2 4 3" xfId="22336"/>
    <cellStyle name="Valuta 2 4 4 2 4 4" xfId="12660"/>
    <cellStyle name="Valuta 2 4 4 2 5" xfId="4193"/>
    <cellStyle name="Valuta 2 4 4 2 5 2" xfId="9031"/>
    <cellStyle name="Valuta 2 4 4 2 5 2 2" xfId="28383"/>
    <cellStyle name="Valuta 2 4 4 2 5 2 3" xfId="18707"/>
    <cellStyle name="Valuta 2 4 4 2 5 3" xfId="23545"/>
    <cellStyle name="Valuta 2 4 4 2 5 4" xfId="13869"/>
    <cellStyle name="Valuta 2 4 4 2 6" xfId="5402"/>
    <cellStyle name="Valuta 2 4 4 2 6 2" xfId="24754"/>
    <cellStyle name="Valuta 2 4 4 2 6 3" xfId="15078"/>
    <cellStyle name="Valuta 2 4 4 2 7" xfId="19916"/>
    <cellStyle name="Valuta 2 4 4 2 8" xfId="10240"/>
    <cellStyle name="Valuta 2 4 4 3" xfId="866"/>
    <cellStyle name="Valuta 2 4 4 3 2" xfId="2076"/>
    <cellStyle name="Valuta 2 4 4 3 2 2" xfId="6914"/>
    <cellStyle name="Valuta 2 4 4 3 2 2 2" xfId="26266"/>
    <cellStyle name="Valuta 2 4 4 3 2 2 3" xfId="16590"/>
    <cellStyle name="Valuta 2 4 4 3 2 3" xfId="21428"/>
    <cellStyle name="Valuta 2 4 4 3 2 4" xfId="11752"/>
    <cellStyle name="Valuta 2 4 4 3 3" xfId="3286"/>
    <cellStyle name="Valuta 2 4 4 3 3 2" xfId="8124"/>
    <cellStyle name="Valuta 2 4 4 3 3 2 2" xfId="27476"/>
    <cellStyle name="Valuta 2 4 4 3 3 2 3" xfId="17800"/>
    <cellStyle name="Valuta 2 4 4 3 3 3" xfId="22638"/>
    <cellStyle name="Valuta 2 4 4 3 3 4" xfId="12962"/>
    <cellStyle name="Valuta 2 4 4 3 4" xfId="4495"/>
    <cellStyle name="Valuta 2 4 4 3 4 2" xfId="9333"/>
    <cellStyle name="Valuta 2 4 4 3 4 2 2" xfId="28685"/>
    <cellStyle name="Valuta 2 4 4 3 4 2 3" xfId="19009"/>
    <cellStyle name="Valuta 2 4 4 3 4 3" xfId="23847"/>
    <cellStyle name="Valuta 2 4 4 3 4 4" xfId="14171"/>
    <cellStyle name="Valuta 2 4 4 3 5" xfId="5704"/>
    <cellStyle name="Valuta 2 4 4 3 5 2" xfId="25056"/>
    <cellStyle name="Valuta 2 4 4 3 5 3" xfId="15380"/>
    <cellStyle name="Valuta 2 4 4 3 6" xfId="20218"/>
    <cellStyle name="Valuta 2 4 4 3 7" xfId="10542"/>
    <cellStyle name="Valuta 2 4 4 4" xfId="1472"/>
    <cellStyle name="Valuta 2 4 4 4 2" xfId="6310"/>
    <cellStyle name="Valuta 2 4 4 4 2 2" xfId="25662"/>
    <cellStyle name="Valuta 2 4 4 4 2 3" xfId="15986"/>
    <cellStyle name="Valuta 2 4 4 4 3" xfId="20824"/>
    <cellStyle name="Valuta 2 4 4 4 4" xfId="11148"/>
    <cellStyle name="Valuta 2 4 4 5" xfId="2682"/>
    <cellStyle name="Valuta 2 4 4 5 2" xfId="7520"/>
    <cellStyle name="Valuta 2 4 4 5 2 2" xfId="26872"/>
    <cellStyle name="Valuta 2 4 4 5 2 3" xfId="17196"/>
    <cellStyle name="Valuta 2 4 4 5 3" xfId="22034"/>
    <cellStyle name="Valuta 2 4 4 5 4" xfId="12358"/>
    <cellStyle name="Valuta 2 4 4 6" xfId="3892"/>
    <cellStyle name="Valuta 2 4 4 6 2" xfId="8730"/>
    <cellStyle name="Valuta 2 4 4 6 2 2" xfId="28082"/>
    <cellStyle name="Valuta 2 4 4 6 2 3" xfId="18406"/>
    <cellStyle name="Valuta 2 4 4 6 3" xfId="23244"/>
    <cellStyle name="Valuta 2 4 4 6 4" xfId="13568"/>
    <cellStyle name="Valuta 2 4 4 7" xfId="5100"/>
    <cellStyle name="Valuta 2 4 4 7 2" xfId="24452"/>
    <cellStyle name="Valuta 2 4 4 7 3" xfId="14776"/>
    <cellStyle name="Valuta 2 4 4 8" xfId="19614"/>
    <cellStyle name="Valuta 2 4 4 9" xfId="9938"/>
    <cellStyle name="Valuta 2 4 5" xfId="313"/>
    <cellStyle name="Valuta 2 4 5 2" xfId="616"/>
    <cellStyle name="Valuta 2 4 5 2 2" xfId="1220"/>
    <cellStyle name="Valuta 2 4 5 2 2 2" xfId="2430"/>
    <cellStyle name="Valuta 2 4 5 2 2 2 2" xfId="7268"/>
    <cellStyle name="Valuta 2 4 5 2 2 2 2 2" xfId="26620"/>
    <cellStyle name="Valuta 2 4 5 2 2 2 2 3" xfId="16944"/>
    <cellStyle name="Valuta 2 4 5 2 2 2 3" xfId="21782"/>
    <cellStyle name="Valuta 2 4 5 2 2 2 4" xfId="12106"/>
    <cellStyle name="Valuta 2 4 5 2 2 3" xfId="3640"/>
    <cellStyle name="Valuta 2 4 5 2 2 3 2" xfId="8478"/>
    <cellStyle name="Valuta 2 4 5 2 2 3 2 2" xfId="27830"/>
    <cellStyle name="Valuta 2 4 5 2 2 3 2 3" xfId="18154"/>
    <cellStyle name="Valuta 2 4 5 2 2 3 3" xfId="22992"/>
    <cellStyle name="Valuta 2 4 5 2 2 3 4" xfId="13316"/>
    <cellStyle name="Valuta 2 4 5 2 2 4" xfId="4849"/>
    <cellStyle name="Valuta 2 4 5 2 2 4 2" xfId="9687"/>
    <cellStyle name="Valuta 2 4 5 2 2 4 2 2" xfId="29039"/>
    <cellStyle name="Valuta 2 4 5 2 2 4 2 3" xfId="19363"/>
    <cellStyle name="Valuta 2 4 5 2 2 4 3" xfId="24201"/>
    <cellStyle name="Valuta 2 4 5 2 2 4 4" xfId="14525"/>
    <cellStyle name="Valuta 2 4 5 2 2 5" xfId="6058"/>
    <cellStyle name="Valuta 2 4 5 2 2 5 2" xfId="25410"/>
    <cellStyle name="Valuta 2 4 5 2 2 5 3" xfId="15734"/>
    <cellStyle name="Valuta 2 4 5 2 2 6" xfId="20572"/>
    <cellStyle name="Valuta 2 4 5 2 2 7" xfId="10896"/>
    <cellStyle name="Valuta 2 4 5 2 3" xfId="1826"/>
    <cellStyle name="Valuta 2 4 5 2 3 2" xfId="6664"/>
    <cellStyle name="Valuta 2 4 5 2 3 2 2" xfId="26016"/>
    <cellStyle name="Valuta 2 4 5 2 3 2 3" xfId="16340"/>
    <cellStyle name="Valuta 2 4 5 2 3 3" xfId="21178"/>
    <cellStyle name="Valuta 2 4 5 2 3 4" xfId="11502"/>
    <cellStyle name="Valuta 2 4 5 2 4" xfId="3036"/>
    <cellStyle name="Valuta 2 4 5 2 4 2" xfId="7874"/>
    <cellStyle name="Valuta 2 4 5 2 4 2 2" xfId="27226"/>
    <cellStyle name="Valuta 2 4 5 2 4 2 3" xfId="17550"/>
    <cellStyle name="Valuta 2 4 5 2 4 3" xfId="22388"/>
    <cellStyle name="Valuta 2 4 5 2 4 4" xfId="12712"/>
    <cellStyle name="Valuta 2 4 5 2 5" xfId="4245"/>
    <cellStyle name="Valuta 2 4 5 2 5 2" xfId="9083"/>
    <cellStyle name="Valuta 2 4 5 2 5 2 2" xfId="28435"/>
    <cellStyle name="Valuta 2 4 5 2 5 2 3" xfId="18759"/>
    <cellStyle name="Valuta 2 4 5 2 5 3" xfId="23597"/>
    <cellStyle name="Valuta 2 4 5 2 5 4" xfId="13921"/>
    <cellStyle name="Valuta 2 4 5 2 6" xfId="5454"/>
    <cellStyle name="Valuta 2 4 5 2 6 2" xfId="24806"/>
    <cellStyle name="Valuta 2 4 5 2 6 3" xfId="15130"/>
    <cellStyle name="Valuta 2 4 5 2 7" xfId="19968"/>
    <cellStyle name="Valuta 2 4 5 2 8" xfId="10292"/>
    <cellStyle name="Valuta 2 4 5 3" xfId="918"/>
    <cellStyle name="Valuta 2 4 5 3 2" xfId="2128"/>
    <cellStyle name="Valuta 2 4 5 3 2 2" xfId="6966"/>
    <cellStyle name="Valuta 2 4 5 3 2 2 2" xfId="26318"/>
    <cellStyle name="Valuta 2 4 5 3 2 2 3" xfId="16642"/>
    <cellStyle name="Valuta 2 4 5 3 2 3" xfId="21480"/>
    <cellStyle name="Valuta 2 4 5 3 2 4" xfId="11804"/>
    <cellStyle name="Valuta 2 4 5 3 3" xfId="3338"/>
    <cellStyle name="Valuta 2 4 5 3 3 2" xfId="8176"/>
    <cellStyle name="Valuta 2 4 5 3 3 2 2" xfId="27528"/>
    <cellStyle name="Valuta 2 4 5 3 3 2 3" xfId="17852"/>
    <cellStyle name="Valuta 2 4 5 3 3 3" xfId="22690"/>
    <cellStyle name="Valuta 2 4 5 3 3 4" xfId="13014"/>
    <cellStyle name="Valuta 2 4 5 3 4" xfId="4547"/>
    <cellStyle name="Valuta 2 4 5 3 4 2" xfId="9385"/>
    <cellStyle name="Valuta 2 4 5 3 4 2 2" xfId="28737"/>
    <cellStyle name="Valuta 2 4 5 3 4 2 3" xfId="19061"/>
    <cellStyle name="Valuta 2 4 5 3 4 3" xfId="23899"/>
    <cellStyle name="Valuta 2 4 5 3 4 4" xfId="14223"/>
    <cellStyle name="Valuta 2 4 5 3 5" xfId="5756"/>
    <cellStyle name="Valuta 2 4 5 3 5 2" xfId="25108"/>
    <cellStyle name="Valuta 2 4 5 3 5 3" xfId="15432"/>
    <cellStyle name="Valuta 2 4 5 3 6" xfId="20270"/>
    <cellStyle name="Valuta 2 4 5 3 7" xfId="10594"/>
    <cellStyle name="Valuta 2 4 5 4" xfId="1524"/>
    <cellStyle name="Valuta 2 4 5 4 2" xfId="6362"/>
    <cellStyle name="Valuta 2 4 5 4 2 2" xfId="25714"/>
    <cellStyle name="Valuta 2 4 5 4 2 3" xfId="16038"/>
    <cellStyle name="Valuta 2 4 5 4 3" xfId="20876"/>
    <cellStyle name="Valuta 2 4 5 4 4" xfId="11200"/>
    <cellStyle name="Valuta 2 4 5 5" xfId="2734"/>
    <cellStyle name="Valuta 2 4 5 5 2" xfId="7572"/>
    <cellStyle name="Valuta 2 4 5 5 2 2" xfId="26924"/>
    <cellStyle name="Valuta 2 4 5 5 2 3" xfId="17248"/>
    <cellStyle name="Valuta 2 4 5 5 3" xfId="22086"/>
    <cellStyle name="Valuta 2 4 5 5 4" xfId="12410"/>
    <cellStyle name="Valuta 2 4 5 6" xfId="3943"/>
    <cellStyle name="Valuta 2 4 5 6 2" xfId="8781"/>
    <cellStyle name="Valuta 2 4 5 6 2 2" xfId="28133"/>
    <cellStyle name="Valuta 2 4 5 6 2 3" xfId="18457"/>
    <cellStyle name="Valuta 2 4 5 6 3" xfId="23295"/>
    <cellStyle name="Valuta 2 4 5 6 4" xfId="13619"/>
    <cellStyle name="Valuta 2 4 5 7" xfId="5152"/>
    <cellStyle name="Valuta 2 4 5 7 2" xfId="24504"/>
    <cellStyle name="Valuta 2 4 5 7 3" xfId="14828"/>
    <cellStyle name="Valuta 2 4 5 8" xfId="19666"/>
    <cellStyle name="Valuta 2 4 5 9" xfId="9990"/>
    <cellStyle name="Valuta 2 4 6" xfId="364"/>
    <cellStyle name="Valuta 2 4 6 2" xfId="968"/>
    <cellStyle name="Valuta 2 4 6 2 2" xfId="2178"/>
    <cellStyle name="Valuta 2 4 6 2 2 2" xfId="7016"/>
    <cellStyle name="Valuta 2 4 6 2 2 2 2" xfId="26368"/>
    <cellStyle name="Valuta 2 4 6 2 2 2 3" xfId="16692"/>
    <cellStyle name="Valuta 2 4 6 2 2 3" xfId="21530"/>
    <cellStyle name="Valuta 2 4 6 2 2 4" xfId="11854"/>
    <cellStyle name="Valuta 2 4 6 2 3" xfId="3388"/>
    <cellStyle name="Valuta 2 4 6 2 3 2" xfId="8226"/>
    <cellStyle name="Valuta 2 4 6 2 3 2 2" xfId="27578"/>
    <cellStyle name="Valuta 2 4 6 2 3 2 3" xfId="17902"/>
    <cellStyle name="Valuta 2 4 6 2 3 3" xfId="22740"/>
    <cellStyle name="Valuta 2 4 6 2 3 4" xfId="13064"/>
    <cellStyle name="Valuta 2 4 6 2 4" xfId="4597"/>
    <cellStyle name="Valuta 2 4 6 2 4 2" xfId="9435"/>
    <cellStyle name="Valuta 2 4 6 2 4 2 2" xfId="28787"/>
    <cellStyle name="Valuta 2 4 6 2 4 2 3" xfId="19111"/>
    <cellStyle name="Valuta 2 4 6 2 4 3" xfId="23949"/>
    <cellStyle name="Valuta 2 4 6 2 4 4" xfId="14273"/>
    <cellStyle name="Valuta 2 4 6 2 5" xfId="5806"/>
    <cellStyle name="Valuta 2 4 6 2 5 2" xfId="25158"/>
    <cellStyle name="Valuta 2 4 6 2 5 3" xfId="15482"/>
    <cellStyle name="Valuta 2 4 6 2 6" xfId="20320"/>
    <cellStyle name="Valuta 2 4 6 2 7" xfId="10644"/>
    <cellStyle name="Valuta 2 4 6 3" xfId="1574"/>
    <cellStyle name="Valuta 2 4 6 3 2" xfId="6412"/>
    <cellStyle name="Valuta 2 4 6 3 2 2" xfId="25764"/>
    <cellStyle name="Valuta 2 4 6 3 2 3" xfId="16088"/>
    <cellStyle name="Valuta 2 4 6 3 3" xfId="20926"/>
    <cellStyle name="Valuta 2 4 6 3 4" xfId="11250"/>
    <cellStyle name="Valuta 2 4 6 4" xfId="2784"/>
    <cellStyle name="Valuta 2 4 6 4 2" xfId="7622"/>
    <cellStyle name="Valuta 2 4 6 4 2 2" xfId="26974"/>
    <cellStyle name="Valuta 2 4 6 4 2 3" xfId="17298"/>
    <cellStyle name="Valuta 2 4 6 4 3" xfId="22136"/>
    <cellStyle name="Valuta 2 4 6 4 4" xfId="12460"/>
    <cellStyle name="Valuta 2 4 6 5" xfId="3993"/>
    <cellStyle name="Valuta 2 4 6 5 2" xfId="8831"/>
    <cellStyle name="Valuta 2 4 6 5 2 2" xfId="28183"/>
    <cellStyle name="Valuta 2 4 6 5 2 3" xfId="18507"/>
    <cellStyle name="Valuta 2 4 6 5 3" xfId="23345"/>
    <cellStyle name="Valuta 2 4 6 5 4" xfId="13669"/>
    <cellStyle name="Valuta 2 4 6 6" xfId="5202"/>
    <cellStyle name="Valuta 2 4 6 6 2" xfId="24554"/>
    <cellStyle name="Valuta 2 4 6 6 3" xfId="14878"/>
    <cellStyle name="Valuta 2 4 6 7" xfId="19716"/>
    <cellStyle name="Valuta 2 4 6 8" xfId="10040"/>
    <cellStyle name="Valuta 2 4 7" xfId="666"/>
    <cellStyle name="Valuta 2 4 7 2" xfId="1876"/>
    <cellStyle name="Valuta 2 4 7 2 2" xfId="6714"/>
    <cellStyle name="Valuta 2 4 7 2 2 2" xfId="26066"/>
    <cellStyle name="Valuta 2 4 7 2 2 3" xfId="16390"/>
    <cellStyle name="Valuta 2 4 7 2 3" xfId="21228"/>
    <cellStyle name="Valuta 2 4 7 2 4" xfId="11552"/>
    <cellStyle name="Valuta 2 4 7 3" xfId="3086"/>
    <cellStyle name="Valuta 2 4 7 3 2" xfId="7924"/>
    <cellStyle name="Valuta 2 4 7 3 2 2" xfId="27276"/>
    <cellStyle name="Valuta 2 4 7 3 2 3" xfId="17600"/>
    <cellStyle name="Valuta 2 4 7 3 3" xfId="22438"/>
    <cellStyle name="Valuta 2 4 7 3 4" xfId="12762"/>
    <cellStyle name="Valuta 2 4 7 4" xfId="4295"/>
    <cellStyle name="Valuta 2 4 7 4 2" xfId="9133"/>
    <cellStyle name="Valuta 2 4 7 4 2 2" xfId="28485"/>
    <cellStyle name="Valuta 2 4 7 4 2 3" xfId="18809"/>
    <cellStyle name="Valuta 2 4 7 4 3" xfId="23647"/>
    <cellStyle name="Valuta 2 4 7 4 4" xfId="13971"/>
    <cellStyle name="Valuta 2 4 7 5" xfId="5504"/>
    <cellStyle name="Valuta 2 4 7 5 2" xfId="24856"/>
    <cellStyle name="Valuta 2 4 7 5 3" xfId="15180"/>
    <cellStyle name="Valuta 2 4 7 6" xfId="20018"/>
    <cellStyle name="Valuta 2 4 7 7" xfId="10342"/>
    <cellStyle name="Valuta 2 4 8" xfId="1272"/>
    <cellStyle name="Valuta 2 4 8 2" xfId="6110"/>
    <cellStyle name="Valuta 2 4 8 2 2" xfId="25462"/>
    <cellStyle name="Valuta 2 4 8 2 3" xfId="15786"/>
    <cellStyle name="Valuta 2 4 8 3" xfId="20624"/>
    <cellStyle name="Valuta 2 4 8 4" xfId="10948"/>
    <cellStyle name="Valuta 2 4 9" xfId="2482"/>
    <cellStyle name="Valuta 2 4 9 2" xfId="7320"/>
    <cellStyle name="Valuta 2 4 9 2 2" xfId="26672"/>
    <cellStyle name="Valuta 2 4 9 2 3" xfId="16996"/>
    <cellStyle name="Valuta 2 4 9 3" xfId="21834"/>
    <cellStyle name="Valuta 2 4 9 4" xfId="12158"/>
    <cellStyle name="Valuta 2 5" xfId="60"/>
    <cellStyle name="Valuta 2 5 10" xfId="9767"/>
    <cellStyle name="Valuta 2 5 2" xfId="173"/>
    <cellStyle name="Valuta 2 5 2 2" xfId="493"/>
    <cellStyle name="Valuta 2 5 2 2 2" xfId="1097"/>
    <cellStyle name="Valuta 2 5 2 2 2 2" xfId="2307"/>
    <cellStyle name="Valuta 2 5 2 2 2 2 2" xfId="7145"/>
    <cellStyle name="Valuta 2 5 2 2 2 2 2 2" xfId="26497"/>
    <cellStyle name="Valuta 2 5 2 2 2 2 2 3" xfId="16821"/>
    <cellStyle name="Valuta 2 5 2 2 2 2 3" xfId="21659"/>
    <cellStyle name="Valuta 2 5 2 2 2 2 4" xfId="11983"/>
    <cellStyle name="Valuta 2 5 2 2 2 3" xfId="3517"/>
    <cellStyle name="Valuta 2 5 2 2 2 3 2" xfId="8355"/>
    <cellStyle name="Valuta 2 5 2 2 2 3 2 2" xfId="27707"/>
    <cellStyle name="Valuta 2 5 2 2 2 3 2 3" xfId="18031"/>
    <cellStyle name="Valuta 2 5 2 2 2 3 3" xfId="22869"/>
    <cellStyle name="Valuta 2 5 2 2 2 3 4" xfId="13193"/>
    <cellStyle name="Valuta 2 5 2 2 2 4" xfId="4726"/>
    <cellStyle name="Valuta 2 5 2 2 2 4 2" xfId="9564"/>
    <cellStyle name="Valuta 2 5 2 2 2 4 2 2" xfId="28916"/>
    <cellStyle name="Valuta 2 5 2 2 2 4 2 3" xfId="19240"/>
    <cellStyle name="Valuta 2 5 2 2 2 4 3" xfId="24078"/>
    <cellStyle name="Valuta 2 5 2 2 2 4 4" xfId="14402"/>
    <cellStyle name="Valuta 2 5 2 2 2 5" xfId="5935"/>
    <cellStyle name="Valuta 2 5 2 2 2 5 2" xfId="25287"/>
    <cellStyle name="Valuta 2 5 2 2 2 5 3" xfId="15611"/>
    <cellStyle name="Valuta 2 5 2 2 2 6" xfId="20449"/>
    <cellStyle name="Valuta 2 5 2 2 2 7" xfId="10773"/>
    <cellStyle name="Valuta 2 5 2 2 3" xfId="1703"/>
    <cellStyle name="Valuta 2 5 2 2 3 2" xfId="6541"/>
    <cellStyle name="Valuta 2 5 2 2 3 2 2" xfId="25893"/>
    <cellStyle name="Valuta 2 5 2 2 3 2 3" xfId="16217"/>
    <cellStyle name="Valuta 2 5 2 2 3 3" xfId="21055"/>
    <cellStyle name="Valuta 2 5 2 2 3 4" xfId="11379"/>
    <cellStyle name="Valuta 2 5 2 2 4" xfId="2913"/>
    <cellStyle name="Valuta 2 5 2 2 4 2" xfId="7751"/>
    <cellStyle name="Valuta 2 5 2 2 4 2 2" xfId="27103"/>
    <cellStyle name="Valuta 2 5 2 2 4 2 3" xfId="17427"/>
    <cellStyle name="Valuta 2 5 2 2 4 3" xfId="22265"/>
    <cellStyle name="Valuta 2 5 2 2 4 4" xfId="12589"/>
    <cellStyle name="Valuta 2 5 2 2 5" xfId="4122"/>
    <cellStyle name="Valuta 2 5 2 2 5 2" xfId="8960"/>
    <cellStyle name="Valuta 2 5 2 2 5 2 2" xfId="28312"/>
    <cellStyle name="Valuta 2 5 2 2 5 2 3" xfId="18636"/>
    <cellStyle name="Valuta 2 5 2 2 5 3" xfId="23474"/>
    <cellStyle name="Valuta 2 5 2 2 5 4" xfId="13798"/>
    <cellStyle name="Valuta 2 5 2 2 6" xfId="5331"/>
    <cellStyle name="Valuta 2 5 2 2 6 2" xfId="24683"/>
    <cellStyle name="Valuta 2 5 2 2 6 3" xfId="15007"/>
    <cellStyle name="Valuta 2 5 2 2 7" xfId="19845"/>
    <cellStyle name="Valuta 2 5 2 2 8" xfId="10169"/>
    <cellStyle name="Valuta 2 5 2 3" xfId="795"/>
    <cellStyle name="Valuta 2 5 2 3 2" xfId="2005"/>
    <cellStyle name="Valuta 2 5 2 3 2 2" xfId="6843"/>
    <cellStyle name="Valuta 2 5 2 3 2 2 2" xfId="26195"/>
    <cellStyle name="Valuta 2 5 2 3 2 2 3" xfId="16519"/>
    <cellStyle name="Valuta 2 5 2 3 2 3" xfId="21357"/>
    <cellStyle name="Valuta 2 5 2 3 2 4" xfId="11681"/>
    <cellStyle name="Valuta 2 5 2 3 3" xfId="3215"/>
    <cellStyle name="Valuta 2 5 2 3 3 2" xfId="8053"/>
    <cellStyle name="Valuta 2 5 2 3 3 2 2" xfId="27405"/>
    <cellStyle name="Valuta 2 5 2 3 3 2 3" xfId="17729"/>
    <cellStyle name="Valuta 2 5 2 3 3 3" xfId="22567"/>
    <cellStyle name="Valuta 2 5 2 3 3 4" xfId="12891"/>
    <cellStyle name="Valuta 2 5 2 3 4" xfId="4424"/>
    <cellStyle name="Valuta 2 5 2 3 4 2" xfId="9262"/>
    <cellStyle name="Valuta 2 5 2 3 4 2 2" xfId="28614"/>
    <cellStyle name="Valuta 2 5 2 3 4 2 3" xfId="18938"/>
    <cellStyle name="Valuta 2 5 2 3 4 3" xfId="23776"/>
    <cellStyle name="Valuta 2 5 2 3 4 4" xfId="14100"/>
    <cellStyle name="Valuta 2 5 2 3 5" xfId="5633"/>
    <cellStyle name="Valuta 2 5 2 3 5 2" xfId="24985"/>
    <cellStyle name="Valuta 2 5 2 3 5 3" xfId="15309"/>
    <cellStyle name="Valuta 2 5 2 3 6" xfId="20147"/>
    <cellStyle name="Valuta 2 5 2 3 7" xfId="10471"/>
    <cellStyle name="Valuta 2 5 2 4" xfId="1401"/>
    <cellStyle name="Valuta 2 5 2 4 2" xfId="6239"/>
    <cellStyle name="Valuta 2 5 2 4 2 2" xfId="25591"/>
    <cellStyle name="Valuta 2 5 2 4 2 3" xfId="15915"/>
    <cellStyle name="Valuta 2 5 2 4 3" xfId="20753"/>
    <cellStyle name="Valuta 2 5 2 4 4" xfId="11077"/>
    <cellStyle name="Valuta 2 5 2 5" xfId="2611"/>
    <cellStyle name="Valuta 2 5 2 5 2" xfId="7449"/>
    <cellStyle name="Valuta 2 5 2 5 2 2" xfId="26801"/>
    <cellStyle name="Valuta 2 5 2 5 2 3" xfId="17125"/>
    <cellStyle name="Valuta 2 5 2 5 3" xfId="21963"/>
    <cellStyle name="Valuta 2 5 2 5 4" xfId="12287"/>
    <cellStyle name="Valuta 2 5 2 6" xfId="3821"/>
    <cellStyle name="Valuta 2 5 2 6 2" xfId="8659"/>
    <cellStyle name="Valuta 2 5 2 6 2 2" xfId="28011"/>
    <cellStyle name="Valuta 2 5 2 6 2 3" xfId="18335"/>
    <cellStyle name="Valuta 2 5 2 6 3" xfId="23173"/>
    <cellStyle name="Valuta 2 5 2 6 4" xfId="13497"/>
    <cellStyle name="Valuta 2 5 2 7" xfId="5029"/>
    <cellStyle name="Valuta 2 5 2 7 2" xfId="24381"/>
    <cellStyle name="Valuta 2 5 2 7 3" xfId="14705"/>
    <cellStyle name="Valuta 2 5 2 8" xfId="19543"/>
    <cellStyle name="Valuta 2 5 2 9" xfId="9867"/>
    <cellStyle name="Valuta 2 5 3" xfId="393"/>
    <cellStyle name="Valuta 2 5 3 2" xfId="997"/>
    <cellStyle name="Valuta 2 5 3 2 2" xfId="2207"/>
    <cellStyle name="Valuta 2 5 3 2 2 2" xfId="7045"/>
    <cellStyle name="Valuta 2 5 3 2 2 2 2" xfId="26397"/>
    <cellStyle name="Valuta 2 5 3 2 2 2 3" xfId="16721"/>
    <cellStyle name="Valuta 2 5 3 2 2 3" xfId="21559"/>
    <cellStyle name="Valuta 2 5 3 2 2 4" xfId="11883"/>
    <cellStyle name="Valuta 2 5 3 2 3" xfId="3417"/>
    <cellStyle name="Valuta 2 5 3 2 3 2" xfId="8255"/>
    <cellStyle name="Valuta 2 5 3 2 3 2 2" xfId="27607"/>
    <cellStyle name="Valuta 2 5 3 2 3 2 3" xfId="17931"/>
    <cellStyle name="Valuta 2 5 3 2 3 3" xfId="22769"/>
    <cellStyle name="Valuta 2 5 3 2 3 4" xfId="13093"/>
    <cellStyle name="Valuta 2 5 3 2 4" xfId="4626"/>
    <cellStyle name="Valuta 2 5 3 2 4 2" xfId="9464"/>
    <cellStyle name="Valuta 2 5 3 2 4 2 2" xfId="28816"/>
    <cellStyle name="Valuta 2 5 3 2 4 2 3" xfId="19140"/>
    <cellStyle name="Valuta 2 5 3 2 4 3" xfId="23978"/>
    <cellStyle name="Valuta 2 5 3 2 4 4" xfId="14302"/>
    <cellStyle name="Valuta 2 5 3 2 5" xfId="5835"/>
    <cellStyle name="Valuta 2 5 3 2 5 2" xfId="25187"/>
    <cellStyle name="Valuta 2 5 3 2 5 3" xfId="15511"/>
    <cellStyle name="Valuta 2 5 3 2 6" xfId="20349"/>
    <cellStyle name="Valuta 2 5 3 2 7" xfId="10673"/>
    <cellStyle name="Valuta 2 5 3 3" xfId="1603"/>
    <cellStyle name="Valuta 2 5 3 3 2" xfId="6441"/>
    <cellStyle name="Valuta 2 5 3 3 2 2" xfId="25793"/>
    <cellStyle name="Valuta 2 5 3 3 2 3" xfId="16117"/>
    <cellStyle name="Valuta 2 5 3 3 3" xfId="20955"/>
    <cellStyle name="Valuta 2 5 3 3 4" xfId="11279"/>
    <cellStyle name="Valuta 2 5 3 4" xfId="2813"/>
    <cellStyle name="Valuta 2 5 3 4 2" xfId="7651"/>
    <cellStyle name="Valuta 2 5 3 4 2 2" xfId="27003"/>
    <cellStyle name="Valuta 2 5 3 4 2 3" xfId="17327"/>
    <cellStyle name="Valuta 2 5 3 4 3" xfId="22165"/>
    <cellStyle name="Valuta 2 5 3 4 4" xfId="12489"/>
    <cellStyle name="Valuta 2 5 3 5" xfId="4022"/>
    <cellStyle name="Valuta 2 5 3 5 2" xfId="8860"/>
    <cellStyle name="Valuta 2 5 3 5 2 2" xfId="28212"/>
    <cellStyle name="Valuta 2 5 3 5 2 3" xfId="18536"/>
    <cellStyle name="Valuta 2 5 3 5 3" xfId="23374"/>
    <cellStyle name="Valuta 2 5 3 5 4" xfId="13698"/>
    <cellStyle name="Valuta 2 5 3 6" xfId="5231"/>
    <cellStyle name="Valuta 2 5 3 6 2" xfId="24583"/>
    <cellStyle name="Valuta 2 5 3 6 3" xfId="14907"/>
    <cellStyle name="Valuta 2 5 3 7" xfId="19745"/>
    <cellStyle name="Valuta 2 5 3 8" xfId="10069"/>
    <cellStyle name="Valuta 2 5 4" xfId="695"/>
    <cellStyle name="Valuta 2 5 4 2" xfId="1905"/>
    <cellStyle name="Valuta 2 5 4 2 2" xfId="6743"/>
    <cellStyle name="Valuta 2 5 4 2 2 2" xfId="26095"/>
    <cellStyle name="Valuta 2 5 4 2 2 3" xfId="16419"/>
    <cellStyle name="Valuta 2 5 4 2 3" xfId="21257"/>
    <cellStyle name="Valuta 2 5 4 2 4" xfId="11581"/>
    <cellStyle name="Valuta 2 5 4 3" xfId="3115"/>
    <cellStyle name="Valuta 2 5 4 3 2" xfId="7953"/>
    <cellStyle name="Valuta 2 5 4 3 2 2" xfId="27305"/>
    <cellStyle name="Valuta 2 5 4 3 2 3" xfId="17629"/>
    <cellStyle name="Valuta 2 5 4 3 3" xfId="22467"/>
    <cellStyle name="Valuta 2 5 4 3 4" xfId="12791"/>
    <cellStyle name="Valuta 2 5 4 4" xfId="4324"/>
    <cellStyle name="Valuta 2 5 4 4 2" xfId="9162"/>
    <cellStyle name="Valuta 2 5 4 4 2 2" xfId="28514"/>
    <cellStyle name="Valuta 2 5 4 4 2 3" xfId="18838"/>
    <cellStyle name="Valuta 2 5 4 4 3" xfId="23676"/>
    <cellStyle name="Valuta 2 5 4 4 4" xfId="14000"/>
    <cellStyle name="Valuta 2 5 4 5" xfId="5533"/>
    <cellStyle name="Valuta 2 5 4 5 2" xfId="24885"/>
    <cellStyle name="Valuta 2 5 4 5 3" xfId="15209"/>
    <cellStyle name="Valuta 2 5 4 6" xfId="20047"/>
    <cellStyle name="Valuta 2 5 4 7" xfId="10371"/>
    <cellStyle name="Valuta 2 5 5" xfId="1301"/>
    <cellStyle name="Valuta 2 5 5 2" xfId="6139"/>
    <cellStyle name="Valuta 2 5 5 2 2" xfId="25491"/>
    <cellStyle name="Valuta 2 5 5 2 3" xfId="15815"/>
    <cellStyle name="Valuta 2 5 5 3" xfId="20653"/>
    <cellStyle name="Valuta 2 5 5 4" xfId="10977"/>
    <cellStyle name="Valuta 2 5 6" xfId="2511"/>
    <cellStyle name="Valuta 2 5 6 2" xfId="7349"/>
    <cellStyle name="Valuta 2 5 6 2 2" xfId="26701"/>
    <cellStyle name="Valuta 2 5 6 2 3" xfId="17025"/>
    <cellStyle name="Valuta 2 5 6 3" xfId="21863"/>
    <cellStyle name="Valuta 2 5 6 4" xfId="12187"/>
    <cellStyle name="Valuta 2 5 7" xfId="3721"/>
    <cellStyle name="Valuta 2 5 7 2" xfId="8559"/>
    <cellStyle name="Valuta 2 5 7 2 2" xfId="27911"/>
    <cellStyle name="Valuta 2 5 7 2 3" xfId="18235"/>
    <cellStyle name="Valuta 2 5 7 3" xfId="23073"/>
    <cellStyle name="Valuta 2 5 7 4" xfId="13397"/>
    <cellStyle name="Valuta 2 5 8" xfId="4929"/>
    <cellStyle name="Valuta 2 5 8 2" xfId="24281"/>
    <cellStyle name="Valuta 2 5 8 3" xfId="14605"/>
    <cellStyle name="Valuta 2 5 9" xfId="19443"/>
    <cellStyle name="Valuta 2 6" xfId="122"/>
    <cellStyle name="Valuta 2 6 2" xfId="443"/>
    <cellStyle name="Valuta 2 6 2 2" xfId="1047"/>
    <cellStyle name="Valuta 2 6 2 2 2" xfId="2257"/>
    <cellStyle name="Valuta 2 6 2 2 2 2" xfId="7095"/>
    <cellStyle name="Valuta 2 6 2 2 2 2 2" xfId="26447"/>
    <cellStyle name="Valuta 2 6 2 2 2 2 3" xfId="16771"/>
    <cellStyle name="Valuta 2 6 2 2 2 3" xfId="21609"/>
    <cellStyle name="Valuta 2 6 2 2 2 4" xfId="11933"/>
    <cellStyle name="Valuta 2 6 2 2 3" xfId="3467"/>
    <cellStyle name="Valuta 2 6 2 2 3 2" xfId="8305"/>
    <cellStyle name="Valuta 2 6 2 2 3 2 2" xfId="27657"/>
    <cellStyle name="Valuta 2 6 2 2 3 2 3" xfId="17981"/>
    <cellStyle name="Valuta 2 6 2 2 3 3" xfId="22819"/>
    <cellStyle name="Valuta 2 6 2 2 3 4" xfId="13143"/>
    <cellStyle name="Valuta 2 6 2 2 4" xfId="4676"/>
    <cellStyle name="Valuta 2 6 2 2 4 2" xfId="9514"/>
    <cellStyle name="Valuta 2 6 2 2 4 2 2" xfId="28866"/>
    <cellStyle name="Valuta 2 6 2 2 4 2 3" xfId="19190"/>
    <cellStyle name="Valuta 2 6 2 2 4 3" xfId="24028"/>
    <cellStyle name="Valuta 2 6 2 2 4 4" xfId="14352"/>
    <cellStyle name="Valuta 2 6 2 2 5" xfId="5885"/>
    <cellStyle name="Valuta 2 6 2 2 5 2" xfId="25237"/>
    <cellStyle name="Valuta 2 6 2 2 5 3" xfId="15561"/>
    <cellStyle name="Valuta 2 6 2 2 6" xfId="20399"/>
    <cellStyle name="Valuta 2 6 2 2 7" xfId="10723"/>
    <cellStyle name="Valuta 2 6 2 3" xfId="1653"/>
    <cellStyle name="Valuta 2 6 2 3 2" xfId="6491"/>
    <cellStyle name="Valuta 2 6 2 3 2 2" xfId="25843"/>
    <cellStyle name="Valuta 2 6 2 3 2 3" xfId="16167"/>
    <cellStyle name="Valuta 2 6 2 3 3" xfId="21005"/>
    <cellStyle name="Valuta 2 6 2 3 4" xfId="11329"/>
    <cellStyle name="Valuta 2 6 2 4" xfId="2863"/>
    <cellStyle name="Valuta 2 6 2 4 2" xfId="7701"/>
    <cellStyle name="Valuta 2 6 2 4 2 2" xfId="27053"/>
    <cellStyle name="Valuta 2 6 2 4 2 3" xfId="17377"/>
    <cellStyle name="Valuta 2 6 2 4 3" xfId="22215"/>
    <cellStyle name="Valuta 2 6 2 4 4" xfId="12539"/>
    <cellStyle name="Valuta 2 6 2 5" xfId="4072"/>
    <cellStyle name="Valuta 2 6 2 5 2" xfId="8910"/>
    <cellStyle name="Valuta 2 6 2 5 2 2" xfId="28262"/>
    <cellStyle name="Valuta 2 6 2 5 2 3" xfId="18586"/>
    <cellStyle name="Valuta 2 6 2 5 3" xfId="23424"/>
    <cellStyle name="Valuta 2 6 2 5 4" xfId="13748"/>
    <cellStyle name="Valuta 2 6 2 6" xfId="5281"/>
    <cellStyle name="Valuta 2 6 2 6 2" xfId="24633"/>
    <cellStyle name="Valuta 2 6 2 6 3" xfId="14957"/>
    <cellStyle name="Valuta 2 6 2 7" xfId="19795"/>
    <cellStyle name="Valuta 2 6 2 8" xfId="10119"/>
    <cellStyle name="Valuta 2 6 3" xfId="745"/>
    <cellStyle name="Valuta 2 6 3 2" xfId="1955"/>
    <cellStyle name="Valuta 2 6 3 2 2" xfId="6793"/>
    <cellStyle name="Valuta 2 6 3 2 2 2" xfId="26145"/>
    <cellStyle name="Valuta 2 6 3 2 2 3" xfId="16469"/>
    <cellStyle name="Valuta 2 6 3 2 3" xfId="21307"/>
    <cellStyle name="Valuta 2 6 3 2 4" xfId="11631"/>
    <cellStyle name="Valuta 2 6 3 3" xfId="3165"/>
    <cellStyle name="Valuta 2 6 3 3 2" xfId="8003"/>
    <cellStyle name="Valuta 2 6 3 3 2 2" xfId="27355"/>
    <cellStyle name="Valuta 2 6 3 3 2 3" xfId="17679"/>
    <cellStyle name="Valuta 2 6 3 3 3" xfId="22517"/>
    <cellStyle name="Valuta 2 6 3 3 4" xfId="12841"/>
    <cellStyle name="Valuta 2 6 3 4" xfId="4374"/>
    <cellStyle name="Valuta 2 6 3 4 2" xfId="9212"/>
    <cellStyle name="Valuta 2 6 3 4 2 2" xfId="28564"/>
    <cellStyle name="Valuta 2 6 3 4 2 3" xfId="18888"/>
    <cellStyle name="Valuta 2 6 3 4 3" xfId="23726"/>
    <cellStyle name="Valuta 2 6 3 4 4" xfId="14050"/>
    <cellStyle name="Valuta 2 6 3 5" xfId="5583"/>
    <cellStyle name="Valuta 2 6 3 5 2" xfId="24935"/>
    <cellStyle name="Valuta 2 6 3 5 3" xfId="15259"/>
    <cellStyle name="Valuta 2 6 3 6" xfId="20097"/>
    <cellStyle name="Valuta 2 6 3 7" xfId="10421"/>
    <cellStyle name="Valuta 2 6 4" xfId="1351"/>
    <cellStyle name="Valuta 2 6 4 2" xfId="6189"/>
    <cellStyle name="Valuta 2 6 4 2 2" xfId="25541"/>
    <cellStyle name="Valuta 2 6 4 2 3" xfId="15865"/>
    <cellStyle name="Valuta 2 6 4 3" xfId="20703"/>
    <cellStyle name="Valuta 2 6 4 4" xfId="11027"/>
    <cellStyle name="Valuta 2 6 5" xfId="2561"/>
    <cellStyle name="Valuta 2 6 5 2" xfId="7399"/>
    <cellStyle name="Valuta 2 6 5 2 2" xfId="26751"/>
    <cellStyle name="Valuta 2 6 5 2 3" xfId="17075"/>
    <cellStyle name="Valuta 2 6 5 3" xfId="21913"/>
    <cellStyle name="Valuta 2 6 5 4" xfId="12237"/>
    <cellStyle name="Valuta 2 6 6" xfId="3771"/>
    <cellStyle name="Valuta 2 6 6 2" xfId="8609"/>
    <cellStyle name="Valuta 2 6 6 2 2" xfId="27961"/>
    <cellStyle name="Valuta 2 6 6 2 3" xfId="18285"/>
    <cellStyle name="Valuta 2 6 6 3" xfId="23123"/>
    <cellStyle name="Valuta 2 6 6 4" xfId="13447"/>
    <cellStyle name="Valuta 2 6 7" xfId="4979"/>
    <cellStyle name="Valuta 2 6 7 2" xfId="24331"/>
    <cellStyle name="Valuta 2 6 7 3" xfId="14655"/>
    <cellStyle name="Valuta 2 6 8" xfId="19493"/>
    <cellStyle name="Valuta 2 6 9" xfId="9817"/>
    <cellStyle name="Valuta 2 7" xfId="239"/>
    <cellStyle name="Valuta 2 7 2" xfId="543"/>
    <cellStyle name="Valuta 2 7 2 2" xfId="1147"/>
    <cellStyle name="Valuta 2 7 2 2 2" xfId="2357"/>
    <cellStyle name="Valuta 2 7 2 2 2 2" xfId="7195"/>
    <cellStyle name="Valuta 2 7 2 2 2 2 2" xfId="26547"/>
    <cellStyle name="Valuta 2 7 2 2 2 2 3" xfId="16871"/>
    <cellStyle name="Valuta 2 7 2 2 2 3" xfId="21709"/>
    <cellStyle name="Valuta 2 7 2 2 2 4" xfId="12033"/>
    <cellStyle name="Valuta 2 7 2 2 3" xfId="3567"/>
    <cellStyle name="Valuta 2 7 2 2 3 2" xfId="8405"/>
    <cellStyle name="Valuta 2 7 2 2 3 2 2" xfId="27757"/>
    <cellStyle name="Valuta 2 7 2 2 3 2 3" xfId="18081"/>
    <cellStyle name="Valuta 2 7 2 2 3 3" xfId="22919"/>
    <cellStyle name="Valuta 2 7 2 2 3 4" xfId="13243"/>
    <cellStyle name="Valuta 2 7 2 2 4" xfId="4776"/>
    <cellStyle name="Valuta 2 7 2 2 4 2" xfId="9614"/>
    <cellStyle name="Valuta 2 7 2 2 4 2 2" xfId="28966"/>
    <cellStyle name="Valuta 2 7 2 2 4 2 3" xfId="19290"/>
    <cellStyle name="Valuta 2 7 2 2 4 3" xfId="24128"/>
    <cellStyle name="Valuta 2 7 2 2 4 4" xfId="14452"/>
    <cellStyle name="Valuta 2 7 2 2 5" xfId="5985"/>
    <cellStyle name="Valuta 2 7 2 2 5 2" xfId="25337"/>
    <cellStyle name="Valuta 2 7 2 2 5 3" xfId="15661"/>
    <cellStyle name="Valuta 2 7 2 2 6" xfId="20499"/>
    <cellStyle name="Valuta 2 7 2 2 7" xfId="10823"/>
    <cellStyle name="Valuta 2 7 2 3" xfId="1753"/>
    <cellStyle name="Valuta 2 7 2 3 2" xfId="6591"/>
    <cellStyle name="Valuta 2 7 2 3 2 2" xfId="25943"/>
    <cellStyle name="Valuta 2 7 2 3 2 3" xfId="16267"/>
    <cellStyle name="Valuta 2 7 2 3 3" xfId="21105"/>
    <cellStyle name="Valuta 2 7 2 3 4" xfId="11429"/>
    <cellStyle name="Valuta 2 7 2 4" xfId="2963"/>
    <cellStyle name="Valuta 2 7 2 4 2" xfId="7801"/>
    <cellStyle name="Valuta 2 7 2 4 2 2" xfId="27153"/>
    <cellStyle name="Valuta 2 7 2 4 2 3" xfId="17477"/>
    <cellStyle name="Valuta 2 7 2 4 3" xfId="22315"/>
    <cellStyle name="Valuta 2 7 2 4 4" xfId="12639"/>
    <cellStyle name="Valuta 2 7 2 5" xfId="4172"/>
    <cellStyle name="Valuta 2 7 2 5 2" xfId="9010"/>
    <cellStyle name="Valuta 2 7 2 5 2 2" xfId="28362"/>
    <cellStyle name="Valuta 2 7 2 5 2 3" xfId="18686"/>
    <cellStyle name="Valuta 2 7 2 5 3" xfId="23524"/>
    <cellStyle name="Valuta 2 7 2 5 4" xfId="13848"/>
    <cellStyle name="Valuta 2 7 2 6" xfId="5381"/>
    <cellStyle name="Valuta 2 7 2 6 2" xfId="24733"/>
    <cellStyle name="Valuta 2 7 2 6 3" xfId="15057"/>
    <cellStyle name="Valuta 2 7 2 7" xfId="19895"/>
    <cellStyle name="Valuta 2 7 2 8" xfId="10219"/>
    <cellStyle name="Valuta 2 7 3" xfId="845"/>
    <cellStyle name="Valuta 2 7 3 2" xfId="2055"/>
    <cellStyle name="Valuta 2 7 3 2 2" xfId="6893"/>
    <cellStyle name="Valuta 2 7 3 2 2 2" xfId="26245"/>
    <cellStyle name="Valuta 2 7 3 2 2 3" xfId="16569"/>
    <cellStyle name="Valuta 2 7 3 2 3" xfId="21407"/>
    <cellStyle name="Valuta 2 7 3 2 4" xfId="11731"/>
    <cellStyle name="Valuta 2 7 3 3" xfId="3265"/>
    <cellStyle name="Valuta 2 7 3 3 2" xfId="8103"/>
    <cellStyle name="Valuta 2 7 3 3 2 2" xfId="27455"/>
    <cellStyle name="Valuta 2 7 3 3 2 3" xfId="17779"/>
    <cellStyle name="Valuta 2 7 3 3 3" xfId="22617"/>
    <cellStyle name="Valuta 2 7 3 3 4" xfId="12941"/>
    <cellStyle name="Valuta 2 7 3 4" xfId="4474"/>
    <cellStyle name="Valuta 2 7 3 4 2" xfId="9312"/>
    <cellStyle name="Valuta 2 7 3 4 2 2" xfId="28664"/>
    <cellStyle name="Valuta 2 7 3 4 2 3" xfId="18988"/>
    <cellStyle name="Valuta 2 7 3 4 3" xfId="23826"/>
    <cellStyle name="Valuta 2 7 3 4 4" xfId="14150"/>
    <cellStyle name="Valuta 2 7 3 5" xfId="5683"/>
    <cellStyle name="Valuta 2 7 3 5 2" xfId="25035"/>
    <cellStyle name="Valuta 2 7 3 5 3" xfId="15359"/>
    <cellStyle name="Valuta 2 7 3 6" xfId="20197"/>
    <cellStyle name="Valuta 2 7 3 7" xfId="10521"/>
    <cellStyle name="Valuta 2 7 4" xfId="1451"/>
    <cellStyle name="Valuta 2 7 4 2" xfId="6289"/>
    <cellStyle name="Valuta 2 7 4 2 2" xfId="25641"/>
    <cellStyle name="Valuta 2 7 4 2 3" xfId="15965"/>
    <cellStyle name="Valuta 2 7 4 3" xfId="20803"/>
    <cellStyle name="Valuta 2 7 4 4" xfId="11127"/>
    <cellStyle name="Valuta 2 7 5" xfId="2661"/>
    <cellStyle name="Valuta 2 7 5 2" xfId="7499"/>
    <cellStyle name="Valuta 2 7 5 2 2" xfId="26851"/>
    <cellStyle name="Valuta 2 7 5 2 3" xfId="17175"/>
    <cellStyle name="Valuta 2 7 5 3" xfId="22013"/>
    <cellStyle name="Valuta 2 7 5 4" xfId="12337"/>
    <cellStyle name="Valuta 2 7 6" xfId="3871"/>
    <cellStyle name="Valuta 2 7 6 2" xfId="8709"/>
    <cellStyle name="Valuta 2 7 6 2 2" xfId="28061"/>
    <cellStyle name="Valuta 2 7 6 2 3" xfId="18385"/>
    <cellStyle name="Valuta 2 7 6 3" xfId="23223"/>
    <cellStyle name="Valuta 2 7 6 4" xfId="13547"/>
    <cellStyle name="Valuta 2 7 7" xfId="5079"/>
    <cellStyle name="Valuta 2 7 7 2" xfId="24431"/>
    <cellStyle name="Valuta 2 7 7 3" xfId="14755"/>
    <cellStyle name="Valuta 2 7 8" xfId="19593"/>
    <cellStyle name="Valuta 2 7 9" xfId="9917"/>
    <cellStyle name="Valuta 2 8" xfId="292"/>
    <cellStyle name="Valuta 2 8 2" xfId="595"/>
    <cellStyle name="Valuta 2 8 2 2" xfId="1199"/>
    <cellStyle name="Valuta 2 8 2 2 2" xfId="2409"/>
    <cellStyle name="Valuta 2 8 2 2 2 2" xfId="7247"/>
    <cellStyle name="Valuta 2 8 2 2 2 2 2" xfId="26599"/>
    <cellStyle name="Valuta 2 8 2 2 2 2 3" xfId="16923"/>
    <cellStyle name="Valuta 2 8 2 2 2 3" xfId="21761"/>
    <cellStyle name="Valuta 2 8 2 2 2 4" xfId="12085"/>
    <cellStyle name="Valuta 2 8 2 2 3" xfId="3619"/>
    <cellStyle name="Valuta 2 8 2 2 3 2" xfId="8457"/>
    <cellStyle name="Valuta 2 8 2 2 3 2 2" xfId="27809"/>
    <cellStyle name="Valuta 2 8 2 2 3 2 3" xfId="18133"/>
    <cellStyle name="Valuta 2 8 2 2 3 3" xfId="22971"/>
    <cellStyle name="Valuta 2 8 2 2 3 4" xfId="13295"/>
    <cellStyle name="Valuta 2 8 2 2 4" xfId="4828"/>
    <cellStyle name="Valuta 2 8 2 2 4 2" xfId="9666"/>
    <cellStyle name="Valuta 2 8 2 2 4 2 2" xfId="29018"/>
    <cellStyle name="Valuta 2 8 2 2 4 2 3" xfId="19342"/>
    <cellStyle name="Valuta 2 8 2 2 4 3" xfId="24180"/>
    <cellStyle name="Valuta 2 8 2 2 4 4" xfId="14504"/>
    <cellStyle name="Valuta 2 8 2 2 5" xfId="6037"/>
    <cellStyle name="Valuta 2 8 2 2 5 2" xfId="25389"/>
    <cellStyle name="Valuta 2 8 2 2 5 3" xfId="15713"/>
    <cellStyle name="Valuta 2 8 2 2 6" xfId="20551"/>
    <cellStyle name="Valuta 2 8 2 2 7" xfId="10875"/>
    <cellStyle name="Valuta 2 8 2 3" xfId="1805"/>
    <cellStyle name="Valuta 2 8 2 3 2" xfId="6643"/>
    <cellStyle name="Valuta 2 8 2 3 2 2" xfId="25995"/>
    <cellStyle name="Valuta 2 8 2 3 2 3" xfId="16319"/>
    <cellStyle name="Valuta 2 8 2 3 3" xfId="21157"/>
    <cellStyle name="Valuta 2 8 2 3 4" xfId="11481"/>
    <cellStyle name="Valuta 2 8 2 4" xfId="3015"/>
    <cellStyle name="Valuta 2 8 2 4 2" xfId="7853"/>
    <cellStyle name="Valuta 2 8 2 4 2 2" xfId="27205"/>
    <cellStyle name="Valuta 2 8 2 4 2 3" xfId="17529"/>
    <cellStyle name="Valuta 2 8 2 4 3" xfId="22367"/>
    <cellStyle name="Valuta 2 8 2 4 4" xfId="12691"/>
    <cellStyle name="Valuta 2 8 2 5" xfId="4224"/>
    <cellStyle name="Valuta 2 8 2 5 2" xfId="9062"/>
    <cellStyle name="Valuta 2 8 2 5 2 2" xfId="28414"/>
    <cellStyle name="Valuta 2 8 2 5 2 3" xfId="18738"/>
    <cellStyle name="Valuta 2 8 2 5 3" xfId="23576"/>
    <cellStyle name="Valuta 2 8 2 5 4" xfId="13900"/>
    <cellStyle name="Valuta 2 8 2 6" xfId="5433"/>
    <cellStyle name="Valuta 2 8 2 6 2" xfId="24785"/>
    <cellStyle name="Valuta 2 8 2 6 3" xfId="15109"/>
    <cellStyle name="Valuta 2 8 2 7" xfId="19947"/>
    <cellStyle name="Valuta 2 8 2 8" xfId="10271"/>
    <cellStyle name="Valuta 2 8 3" xfId="897"/>
    <cellStyle name="Valuta 2 8 3 2" xfId="2107"/>
    <cellStyle name="Valuta 2 8 3 2 2" xfId="6945"/>
    <cellStyle name="Valuta 2 8 3 2 2 2" xfId="26297"/>
    <cellStyle name="Valuta 2 8 3 2 2 3" xfId="16621"/>
    <cellStyle name="Valuta 2 8 3 2 3" xfId="21459"/>
    <cellStyle name="Valuta 2 8 3 2 4" xfId="11783"/>
    <cellStyle name="Valuta 2 8 3 3" xfId="3317"/>
    <cellStyle name="Valuta 2 8 3 3 2" xfId="8155"/>
    <cellStyle name="Valuta 2 8 3 3 2 2" xfId="27507"/>
    <cellStyle name="Valuta 2 8 3 3 2 3" xfId="17831"/>
    <cellStyle name="Valuta 2 8 3 3 3" xfId="22669"/>
    <cellStyle name="Valuta 2 8 3 3 4" xfId="12993"/>
    <cellStyle name="Valuta 2 8 3 4" xfId="4526"/>
    <cellStyle name="Valuta 2 8 3 4 2" xfId="9364"/>
    <cellStyle name="Valuta 2 8 3 4 2 2" xfId="28716"/>
    <cellStyle name="Valuta 2 8 3 4 2 3" xfId="19040"/>
    <cellStyle name="Valuta 2 8 3 4 3" xfId="23878"/>
    <cellStyle name="Valuta 2 8 3 4 4" xfId="14202"/>
    <cellStyle name="Valuta 2 8 3 5" xfId="5735"/>
    <cellStyle name="Valuta 2 8 3 5 2" xfId="25087"/>
    <cellStyle name="Valuta 2 8 3 5 3" xfId="15411"/>
    <cellStyle name="Valuta 2 8 3 6" xfId="20249"/>
    <cellStyle name="Valuta 2 8 3 7" xfId="10573"/>
    <cellStyle name="Valuta 2 8 4" xfId="1503"/>
    <cellStyle name="Valuta 2 8 4 2" xfId="6341"/>
    <cellStyle name="Valuta 2 8 4 2 2" xfId="25693"/>
    <cellStyle name="Valuta 2 8 4 2 3" xfId="16017"/>
    <cellStyle name="Valuta 2 8 4 3" xfId="20855"/>
    <cellStyle name="Valuta 2 8 4 4" xfId="11179"/>
    <cellStyle name="Valuta 2 8 5" xfId="2713"/>
    <cellStyle name="Valuta 2 8 5 2" xfId="7551"/>
    <cellStyle name="Valuta 2 8 5 2 2" xfId="26903"/>
    <cellStyle name="Valuta 2 8 5 2 3" xfId="17227"/>
    <cellStyle name="Valuta 2 8 5 3" xfId="22065"/>
    <cellStyle name="Valuta 2 8 5 4" xfId="12389"/>
    <cellStyle name="Valuta 2 8 6" xfId="3922"/>
    <cellStyle name="Valuta 2 8 6 2" xfId="8760"/>
    <cellStyle name="Valuta 2 8 6 2 2" xfId="28112"/>
    <cellStyle name="Valuta 2 8 6 2 3" xfId="18436"/>
    <cellStyle name="Valuta 2 8 6 3" xfId="23274"/>
    <cellStyle name="Valuta 2 8 6 4" xfId="13598"/>
    <cellStyle name="Valuta 2 8 7" xfId="5131"/>
    <cellStyle name="Valuta 2 8 7 2" xfId="24483"/>
    <cellStyle name="Valuta 2 8 7 3" xfId="14807"/>
    <cellStyle name="Valuta 2 8 8" xfId="19645"/>
    <cellStyle name="Valuta 2 8 9" xfId="9969"/>
    <cellStyle name="Valuta 2 9" xfId="343"/>
    <cellStyle name="Valuta 2 9 2" xfId="947"/>
    <cellStyle name="Valuta 2 9 2 2" xfId="2157"/>
    <cellStyle name="Valuta 2 9 2 2 2" xfId="6995"/>
    <cellStyle name="Valuta 2 9 2 2 2 2" xfId="26347"/>
    <cellStyle name="Valuta 2 9 2 2 2 3" xfId="16671"/>
    <cellStyle name="Valuta 2 9 2 2 3" xfId="21509"/>
    <cellStyle name="Valuta 2 9 2 2 4" xfId="11833"/>
    <cellStyle name="Valuta 2 9 2 3" xfId="3367"/>
    <cellStyle name="Valuta 2 9 2 3 2" xfId="8205"/>
    <cellStyle name="Valuta 2 9 2 3 2 2" xfId="27557"/>
    <cellStyle name="Valuta 2 9 2 3 2 3" xfId="17881"/>
    <cellStyle name="Valuta 2 9 2 3 3" xfId="22719"/>
    <cellStyle name="Valuta 2 9 2 3 4" xfId="13043"/>
    <cellStyle name="Valuta 2 9 2 4" xfId="4576"/>
    <cellStyle name="Valuta 2 9 2 4 2" xfId="9414"/>
    <cellStyle name="Valuta 2 9 2 4 2 2" xfId="28766"/>
    <cellStyle name="Valuta 2 9 2 4 2 3" xfId="19090"/>
    <cellStyle name="Valuta 2 9 2 4 3" xfId="23928"/>
    <cellStyle name="Valuta 2 9 2 4 4" xfId="14252"/>
    <cellStyle name="Valuta 2 9 2 5" xfId="5785"/>
    <cellStyle name="Valuta 2 9 2 5 2" xfId="25137"/>
    <cellStyle name="Valuta 2 9 2 5 3" xfId="15461"/>
    <cellStyle name="Valuta 2 9 2 6" xfId="20299"/>
    <cellStyle name="Valuta 2 9 2 7" xfId="10623"/>
    <cellStyle name="Valuta 2 9 3" xfId="1553"/>
    <cellStyle name="Valuta 2 9 3 2" xfId="6391"/>
    <cellStyle name="Valuta 2 9 3 2 2" xfId="25743"/>
    <cellStyle name="Valuta 2 9 3 2 3" xfId="16067"/>
    <cellStyle name="Valuta 2 9 3 3" xfId="20905"/>
    <cellStyle name="Valuta 2 9 3 4" xfId="11229"/>
    <cellStyle name="Valuta 2 9 4" xfId="2763"/>
    <cellStyle name="Valuta 2 9 4 2" xfId="7601"/>
    <cellStyle name="Valuta 2 9 4 2 2" xfId="26953"/>
    <cellStyle name="Valuta 2 9 4 2 3" xfId="17277"/>
    <cellStyle name="Valuta 2 9 4 3" xfId="22115"/>
    <cellStyle name="Valuta 2 9 4 4" xfId="12439"/>
    <cellStyle name="Valuta 2 9 5" xfId="3972"/>
    <cellStyle name="Valuta 2 9 5 2" xfId="8810"/>
    <cellStyle name="Valuta 2 9 5 2 2" xfId="28162"/>
    <cellStyle name="Valuta 2 9 5 2 3" xfId="18486"/>
    <cellStyle name="Valuta 2 9 5 3" xfId="23324"/>
    <cellStyle name="Valuta 2 9 5 4" xfId="13648"/>
    <cellStyle name="Valuta 2 9 6" xfId="5181"/>
    <cellStyle name="Valuta 2 9 6 2" xfId="24533"/>
    <cellStyle name="Valuta 2 9 6 3" xfId="14857"/>
    <cellStyle name="Valuta 2 9 7" xfId="19695"/>
    <cellStyle name="Valuta 2 9 8" xfId="10019"/>
    <cellStyle name="Valuta 3" xfId="13"/>
    <cellStyle name="Valuta 3 10" xfId="2469"/>
    <cellStyle name="Valuta 3 10 2" xfId="7307"/>
    <cellStyle name="Valuta 3 10 2 2" xfId="26659"/>
    <cellStyle name="Valuta 3 10 2 3" xfId="16983"/>
    <cellStyle name="Valuta 3 10 3" xfId="21821"/>
    <cellStyle name="Valuta 3 10 4" xfId="12145"/>
    <cellStyle name="Valuta 3 11" xfId="3681"/>
    <cellStyle name="Valuta 3 11 2" xfId="8519"/>
    <cellStyle name="Valuta 3 11 2 2" xfId="27871"/>
    <cellStyle name="Valuta 3 11 2 3" xfId="18195"/>
    <cellStyle name="Valuta 3 11 3" xfId="23033"/>
    <cellStyle name="Valuta 3 11 4" xfId="13357"/>
    <cellStyle name="Valuta 3 12" xfId="4887"/>
    <cellStyle name="Valuta 3 12 2" xfId="24239"/>
    <cellStyle name="Valuta 3 12 3" xfId="14563"/>
    <cellStyle name="Valuta 3 13" xfId="19401"/>
    <cellStyle name="Valuta 3 14" xfId="9725"/>
    <cellStyle name="Valuta 3 2" xfId="37"/>
    <cellStyle name="Valuta 3 2 10" xfId="3702"/>
    <cellStyle name="Valuta 3 2 10 2" xfId="8540"/>
    <cellStyle name="Valuta 3 2 10 2 2" xfId="27892"/>
    <cellStyle name="Valuta 3 2 10 2 3" xfId="18216"/>
    <cellStyle name="Valuta 3 2 10 3" xfId="23054"/>
    <cellStyle name="Valuta 3 2 10 4" xfId="13378"/>
    <cellStyle name="Valuta 3 2 11" xfId="4908"/>
    <cellStyle name="Valuta 3 2 11 2" xfId="24260"/>
    <cellStyle name="Valuta 3 2 11 3" xfId="14584"/>
    <cellStyle name="Valuta 3 2 12" xfId="19422"/>
    <cellStyle name="Valuta 3 2 13" xfId="9746"/>
    <cellStyle name="Valuta 3 2 2" xfId="91"/>
    <cellStyle name="Valuta 3 2 2 10" xfId="9796"/>
    <cellStyle name="Valuta 3 2 2 2" xfId="202"/>
    <cellStyle name="Valuta 3 2 2 2 2" xfId="522"/>
    <cellStyle name="Valuta 3 2 2 2 2 2" xfId="1126"/>
    <cellStyle name="Valuta 3 2 2 2 2 2 2" xfId="2336"/>
    <cellStyle name="Valuta 3 2 2 2 2 2 2 2" xfId="7174"/>
    <cellStyle name="Valuta 3 2 2 2 2 2 2 2 2" xfId="26526"/>
    <cellStyle name="Valuta 3 2 2 2 2 2 2 2 3" xfId="16850"/>
    <cellStyle name="Valuta 3 2 2 2 2 2 2 3" xfId="21688"/>
    <cellStyle name="Valuta 3 2 2 2 2 2 2 4" xfId="12012"/>
    <cellStyle name="Valuta 3 2 2 2 2 2 3" xfId="3546"/>
    <cellStyle name="Valuta 3 2 2 2 2 2 3 2" xfId="8384"/>
    <cellStyle name="Valuta 3 2 2 2 2 2 3 2 2" xfId="27736"/>
    <cellStyle name="Valuta 3 2 2 2 2 2 3 2 3" xfId="18060"/>
    <cellStyle name="Valuta 3 2 2 2 2 2 3 3" xfId="22898"/>
    <cellStyle name="Valuta 3 2 2 2 2 2 3 4" xfId="13222"/>
    <cellStyle name="Valuta 3 2 2 2 2 2 4" xfId="4755"/>
    <cellStyle name="Valuta 3 2 2 2 2 2 4 2" xfId="9593"/>
    <cellStyle name="Valuta 3 2 2 2 2 2 4 2 2" xfId="28945"/>
    <cellStyle name="Valuta 3 2 2 2 2 2 4 2 3" xfId="19269"/>
    <cellStyle name="Valuta 3 2 2 2 2 2 4 3" xfId="24107"/>
    <cellStyle name="Valuta 3 2 2 2 2 2 4 4" xfId="14431"/>
    <cellStyle name="Valuta 3 2 2 2 2 2 5" xfId="5964"/>
    <cellStyle name="Valuta 3 2 2 2 2 2 5 2" xfId="25316"/>
    <cellStyle name="Valuta 3 2 2 2 2 2 5 3" xfId="15640"/>
    <cellStyle name="Valuta 3 2 2 2 2 2 6" xfId="20478"/>
    <cellStyle name="Valuta 3 2 2 2 2 2 7" xfId="10802"/>
    <cellStyle name="Valuta 3 2 2 2 2 3" xfId="1732"/>
    <cellStyle name="Valuta 3 2 2 2 2 3 2" xfId="6570"/>
    <cellStyle name="Valuta 3 2 2 2 2 3 2 2" xfId="25922"/>
    <cellStyle name="Valuta 3 2 2 2 2 3 2 3" xfId="16246"/>
    <cellStyle name="Valuta 3 2 2 2 2 3 3" xfId="21084"/>
    <cellStyle name="Valuta 3 2 2 2 2 3 4" xfId="11408"/>
    <cellStyle name="Valuta 3 2 2 2 2 4" xfId="2942"/>
    <cellStyle name="Valuta 3 2 2 2 2 4 2" xfId="7780"/>
    <cellStyle name="Valuta 3 2 2 2 2 4 2 2" xfId="27132"/>
    <cellStyle name="Valuta 3 2 2 2 2 4 2 3" xfId="17456"/>
    <cellStyle name="Valuta 3 2 2 2 2 4 3" xfId="22294"/>
    <cellStyle name="Valuta 3 2 2 2 2 4 4" xfId="12618"/>
    <cellStyle name="Valuta 3 2 2 2 2 5" xfId="4151"/>
    <cellStyle name="Valuta 3 2 2 2 2 5 2" xfId="8989"/>
    <cellStyle name="Valuta 3 2 2 2 2 5 2 2" xfId="28341"/>
    <cellStyle name="Valuta 3 2 2 2 2 5 2 3" xfId="18665"/>
    <cellStyle name="Valuta 3 2 2 2 2 5 3" xfId="23503"/>
    <cellStyle name="Valuta 3 2 2 2 2 5 4" xfId="13827"/>
    <cellStyle name="Valuta 3 2 2 2 2 6" xfId="5360"/>
    <cellStyle name="Valuta 3 2 2 2 2 6 2" xfId="24712"/>
    <cellStyle name="Valuta 3 2 2 2 2 6 3" xfId="15036"/>
    <cellStyle name="Valuta 3 2 2 2 2 7" xfId="19874"/>
    <cellStyle name="Valuta 3 2 2 2 2 8" xfId="10198"/>
    <cellStyle name="Valuta 3 2 2 2 3" xfId="824"/>
    <cellStyle name="Valuta 3 2 2 2 3 2" xfId="2034"/>
    <cellStyle name="Valuta 3 2 2 2 3 2 2" xfId="6872"/>
    <cellStyle name="Valuta 3 2 2 2 3 2 2 2" xfId="26224"/>
    <cellStyle name="Valuta 3 2 2 2 3 2 2 3" xfId="16548"/>
    <cellStyle name="Valuta 3 2 2 2 3 2 3" xfId="21386"/>
    <cellStyle name="Valuta 3 2 2 2 3 2 4" xfId="11710"/>
    <cellStyle name="Valuta 3 2 2 2 3 3" xfId="3244"/>
    <cellStyle name="Valuta 3 2 2 2 3 3 2" xfId="8082"/>
    <cellStyle name="Valuta 3 2 2 2 3 3 2 2" xfId="27434"/>
    <cellStyle name="Valuta 3 2 2 2 3 3 2 3" xfId="17758"/>
    <cellStyle name="Valuta 3 2 2 2 3 3 3" xfId="22596"/>
    <cellStyle name="Valuta 3 2 2 2 3 3 4" xfId="12920"/>
    <cellStyle name="Valuta 3 2 2 2 3 4" xfId="4453"/>
    <cellStyle name="Valuta 3 2 2 2 3 4 2" xfId="9291"/>
    <cellStyle name="Valuta 3 2 2 2 3 4 2 2" xfId="28643"/>
    <cellStyle name="Valuta 3 2 2 2 3 4 2 3" xfId="18967"/>
    <cellStyle name="Valuta 3 2 2 2 3 4 3" xfId="23805"/>
    <cellStyle name="Valuta 3 2 2 2 3 4 4" xfId="14129"/>
    <cellStyle name="Valuta 3 2 2 2 3 5" xfId="5662"/>
    <cellStyle name="Valuta 3 2 2 2 3 5 2" xfId="25014"/>
    <cellStyle name="Valuta 3 2 2 2 3 5 3" xfId="15338"/>
    <cellStyle name="Valuta 3 2 2 2 3 6" xfId="20176"/>
    <cellStyle name="Valuta 3 2 2 2 3 7" xfId="10500"/>
    <cellStyle name="Valuta 3 2 2 2 4" xfId="1430"/>
    <cellStyle name="Valuta 3 2 2 2 4 2" xfId="6268"/>
    <cellStyle name="Valuta 3 2 2 2 4 2 2" xfId="25620"/>
    <cellStyle name="Valuta 3 2 2 2 4 2 3" xfId="15944"/>
    <cellStyle name="Valuta 3 2 2 2 4 3" xfId="20782"/>
    <cellStyle name="Valuta 3 2 2 2 4 4" xfId="11106"/>
    <cellStyle name="Valuta 3 2 2 2 5" xfId="2640"/>
    <cellStyle name="Valuta 3 2 2 2 5 2" xfId="7478"/>
    <cellStyle name="Valuta 3 2 2 2 5 2 2" xfId="26830"/>
    <cellStyle name="Valuta 3 2 2 2 5 2 3" xfId="17154"/>
    <cellStyle name="Valuta 3 2 2 2 5 3" xfId="21992"/>
    <cellStyle name="Valuta 3 2 2 2 5 4" xfId="12316"/>
    <cellStyle name="Valuta 3 2 2 2 6" xfId="3850"/>
    <cellStyle name="Valuta 3 2 2 2 6 2" xfId="8688"/>
    <cellStyle name="Valuta 3 2 2 2 6 2 2" xfId="28040"/>
    <cellStyle name="Valuta 3 2 2 2 6 2 3" xfId="18364"/>
    <cellStyle name="Valuta 3 2 2 2 6 3" xfId="23202"/>
    <cellStyle name="Valuta 3 2 2 2 6 4" xfId="13526"/>
    <cellStyle name="Valuta 3 2 2 2 7" xfId="5058"/>
    <cellStyle name="Valuta 3 2 2 2 7 2" xfId="24410"/>
    <cellStyle name="Valuta 3 2 2 2 7 3" xfId="14734"/>
    <cellStyle name="Valuta 3 2 2 2 8" xfId="19572"/>
    <cellStyle name="Valuta 3 2 2 2 9" xfId="9896"/>
    <cellStyle name="Valuta 3 2 2 3" xfId="422"/>
    <cellStyle name="Valuta 3 2 2 3 2" xfId="1026"/>
    <cellStyle name="Valuta 3 2 2 3 2 2" xfId="2236"/>
    <cellStyle name="Valuta 3 2 2 3 2 2 2" xfId="7074"/>
    <cellStyle name="Valuta 3 2 2 3 2 2 2 2" xfId="26426"/>
    <cellStyle name="Valuta 3 2 2 3 2 2 2 3" xfId="16750"/>
    <cellStyle name="Valuta 3 2 2 3 2 2 3" xfId="21588"/>
    <cellStyle name="Valuta 3 2 2 3 2 2 4" xfId="11912"/>
    <cellStyle name="Valuta 3 2 2 3 2 3" xfId="3446"/>
    <cellStyle name="Valuta 3 2 2 3 2 3 2" xfId="8284"/>
    <cellStyle name="Valuta 3 2 2 3 2 3 2 2" xfId="27636"/>
    <cellStyle name="Valuta 3 2 2 3 2 3 2 3" xfId="17960"/>
    <cellStyle name="Valuta 3 2 2 3 2 3 3" xfId="22798"/>
    <cellStyle name="Valuta 3 2 2 3 2 3 4" xfId="13122"/>
    <cellStyle name="Valuta 3 2 2 3 2 4" xfId="4655"/>
    <cellStyle name="Valuta 3 2 2 3 2 4 2" xfId="9493"/>
    <cellStyle name="Valuta 3 2 2 3 2 4 2 2" xfId="28845"/>
    <cellStyle name="Valuta 3 2 2 3 2 4 2 3" xfId="19169"/>
    <cellStyle name="Valuta 3 2 2 3 2 4 3" xfId="24007"/>
    <cellStyle name="Valuta 3 2 2 3 2 4 4" xfId="14331"/>
    <cellStyle name="Valuta 3 2 2 3 2 5" xfId="5864"/>
    <cellStyle name="Valuta 3 2 2 3 2 5 2" xfId="25216"/>
    <cellStyle name="Valuta 3 2 2 3 2 5 3" xfId="15540"/>
    <cellStyle name="Valuta 3 2 2 3 2 6" xfId="20378"/>
    <cellStyle name="Valuta 3 2 2 3 2 7" xfId="10702"/>
    <cellStyle name="Valuta 3 2 2 3 3" xfId="1632"/>
    <cellStyle name="Valuta 3 2 2 3 3 2" xfId="6470"/>
    <cellStyle name="Valuta 3 2 2 3 3 2 2" xfId="25822"/>
    <cellStyle name="Valuta 3 2 2 3 3 2 3" xfId="16146"/>
    <cellStyle name="Valuta 3 2 2 3 3 3" xfId="20984"/>
    <cellStyle name="Valuta 3 2 2 3 3 4" xfId="11308"/>
    <cellStyle name="Valuta 3 2 2 3 4" xfId="2842"/>
    <cellStyle name="Valuta 3 2 2 3 4 2" xfId="7680"/>
    <cellStyle name="Valuta 3 2 2 3 4 2 2" xfId="27032"/>
    <cellStyle name="Valuta 3 2 2 3 4 2 3" xfId="17356"/>
    <cellStyle name="Valuta 3 2 2 3 4 3" xfId="22194"/>
    <cellStyle name="Valuta 3 2 2 3 4 4" xfId="12518"/>
    <cellStyle name="Valuta 3 2 2 3 5" xfId="4051"/>
    <cellStyle name="Valuta 3 2 2 3 5 2" xfId="8889"/>
    <cellStyle name="Valuta 3 2 2 3 5 2 2" xfId="28241"/>
    <cellStyle name="Valuta 3 2 2 3 5 2 3" xfId="18565"/>
    <cellStyle name="Valuta 3 2 2 3 5 3" xfId="23403"/>
    <cellStyle name="Valuta 3 2 2 3 5 4" xfId="13727"/>
    <cellStyle name="Valuta 3 2 2 3 6" xfId="5260"/>
    <cellStyle name="Valuta 3 2 2 3 6 2" xfId="24612"/>
    <cellStyle name="Valuta 3 2 2 3 6 3" xfId="14936"/>
    <cellStyle name="Valuta 3 2 2 3 7" xfId="19774"/>
    <cellStyle name="Valuta 3 2 2 3 8" xfId="10098"/>
    <cellStyle name="Valuta 3 2 2 4" xfId="724"/>
    <cellStyle name="Valuta 3 2 2 4 2" xfId="1934"/>
    <cellStyle name="Valuta 3 2 2 4 2 2" xfId="6772"/>
    <cellStyle name="Valuta 3 2 2 4 2 2 2" xfId="26124"/>
    <cellStyle name="Valuta 3 2 2 4 2 2 3" xfId="16448"/>
    <cellStyle name="Valuta 3 2 2 4 2 3" xfId="21286"/>
    <cellStyle name="Valuta 3 2 2 4 2 4" xfId="11610"/>
    <cellStyle name="Valuta 3 2 2 4 3" xfId="3144"/>
    <cellStyle name="Valuta 3 2 2 4 3 2" xfId="7982"/>
    <cellStyle name="Valuta 3 2 2 4 3 2 2" xfId="27334"/>
    <cellStyle name="Valuta 3 2 2 4 3 2 3" xfId="17658"/>
    <cellStyle name="Valuta 3 2 2 4 3 3" xfId="22496"/>
    <cellStyle name="Valuta 3 2 2 4 3 4" xfId="12820"/>
    <cellStyle name="Valuta 3 2 2 4 4" xfId="4353"/>
    <cellStyle name="Valuta 3 2 2 4 4 2" xfId="9191"/>
    <cellStyle name="Valuta 3 2 2 4 4 2 2" xfId="28543"/>
    <cellStyle name="Valuta 3 2 2 4 4 2 3" xfId="18867"/>
    <cellStyle name="Valuta 3 2 2 4 4 3" xfId="23705"/>
    <cellStyle name="Valuta 3 2 2 4 4 4" xfId="14029"/>
    <cellStyle name="Valuta 3 2 2 4 5" xfId="5562"/>
    <cellStyle name="Valuta 3 2 2 4 5 2" xfId="24914"/>
    <cellStyle name="Valuta 3 2 2 4 5 3" xfId="15238"/>
    <cellStyle name="Valuta 3 2 2 4 6" xfId="20076"/>
    <cellStyle name="Valuta 3 2 2 4 7" xfId="10400"/>
    <cellStyle name="Valuta 3 2 2 5" xfId="1330"/>
    <cellStyle name="Valuta 3 2 2 5 2" xfId="6168"/>
    <cellStyle name="Valuta 3 2 2 5 2 2" xfId="25520"/>
    <cellStyle name="Valuta 3 2 2 5 2 3" xfId="15844"/>
    <cellStyle name="Valuta 3 2 2 5 3" xfId="20682"/>
    <cellStyle name="Valuta 3 2 2 5 4" xfId="11006"/>
    <cellStyle name="Valuta 3 2 2 6" xfId="2540"/>
    <cellStyle name="Valuta 3 2 2 6 2" xfId="7378"/>
    <cellStyle name="Valuta 3 2 2 6 2 2" xfId="26730"/>
    <cellStyle name="Valuta 3 2 2 6 2 3" xfId="17054"/>
    <cellStyle name="Valuta 3 2 2 6 3" xfId="21892"/>
    <cellStyle name="Valuta 3 2 2 6 4" xfId="12216"/>
    <cellStyle name="Valuta 3 2 2 7" xfId="3750"/>
    <cellStyle name="Valuta 3 2 2 7 2" xfId="8588"/>
    <cellStyle name="Valuta 3 2 2 7 2 2" xfId="27940"/>
    <cellStyle name="Valuta 3 2 2 7 2 3" xfId="18264"/>
    <cellStyle name="Valuta 3 2 2 7 3" xfId="23102"/>
    <cellStyle name="Valuta 3 2 2 7 4" xfId="13426"/>
    <cellStyle name="Valuta 3 2 2 8" xfId="4958"/>
    <cellStyle name="Valuta 3 2 2 8 2" xfId="24310"/>
    <cellStyle name="Valuta 3 2 2 8 3" xfId="14634"/>
    <cellStyle name="Valuta 3 2 2 9" xfId="19472"/>
    <cellStyle name="Valuta 3 2 3" xfId="152"/>
    <cellStyle name="Valuta 3 2 3 2" xfId="472"/>
    <cellStyle name="Valuta 3 2 3 2 2" xfId="1076"/>
    <cellStyle name="Valuta 3 2 3 2 2 2" xfId="2286"/>
    <cellStyle name="Valuta 3 2 3 2 2 2 2" xfId="7124"/>
    <cellStyle name="Valuta 3 2 3 2 2 2 2 2" xfId="26476"/>
    <cellStyle name="Valuta 3 2 3 2 2 2 2 3" xfId="16800"/>
    <cellStyle name="Valuta 3 2 3 2 2 2 3" xfId="21638"/>
    <cellStyle name="Valuta 3 2 3 2 2 2 4" xfId="11962"/>
    <cellStyle name="Valuta 3 2 3 2 2 3" xfId="3496"/>
    <cellStyle name="Valuta 3 2 3 2 2 3 2" xfId="8334"/>
    <cellStyle name="Valuta 3 2 3 2 2 3 2 2" xfId="27686"/>
    <cellStyle name="Valuta 3 2 3 2 2 3 2 3" xfId="18010"/>
    <cellStyle name="Valuta 3 2 3 2 2 3 3" xfId="22848"/>
    <cellStyle name="Valuta 3 2 3 2 2 3 4" xfId="13172"/>
    <cellStyle name="Valuta 3 2 3 2 2 4" xfId="4705"/>
    <cellStyle name="Valuta 3 2 3 2 2 4 2" xfId="9543"/>
    <cellStyle name="Valuta 3 2 3 2 2 4 2 2" xfId="28895"/>
    <cellStyle name="Valuta 3 2 3 2 2 4 2 3" xfId="19219"/>
    <cellStyle name="Valuta 3 2 3 2 2 4 3" xfId="24057"/>
    <cellStyle name="Valuta 3 2 3 2 2 4 4" xfId="14381"/>
    <cellStyle name="Valuta 3 2 3 2 2 5" xfId="5914"/>
    <cellStyle name="Valuta 3 2 3 2 2 5 2" xfId="25266"/>
    <cellStyle name="Valuta 3 2 3 2 2 5 3" xfId="15590"/>
    <cellStyle name="Valuta 3 2 3 2 2 6" xfId="20428"/>
    <cellStyle name="Valuta 3 2 3 2 2 7" xfId="10752"/>
    <cellStyle name="Valuta 3 2 3 2 3" xfId="1682"/>
    <cellStyle name="Valuta 3 2 3 2 3 2" xfId="6520"/>
    <cellStyle name="Valuta 3 2 3 2 3 2 2" xfId="25872"/>
    <cellStyle name="Valuta 3 2 3 2 3 2 3" xfId="16196"/>
    <cellStyle name="Valuta 3 2 3 2 3 3" xfId="21034"/>
    <cellStyle name="Valuta 3 2 3 2 3 4" xfId="11358"/>
    <cellStyle name="Valuta 3 2 3 2 4" xfId="2892"/>
    <cellStyle name="Valuta 3 2 3 2 4 2" xfId="7730"/>
    <cellStyle name="Valuta 3 2 3 2 4 2 2" xfId="27082"/>
    <cellStyle name="Valuta 3 2 3 2 4 2 3" xfId="17406"/>
    <cellStyle name="Valuta 3 2 3 2 4 3" xfId="22244"/>
    <cellStyle name="Valuta 3 2 3 2 4 4" xfId="12568"/>
    <cellStyle name="Valuta 3 2 3 2 5" xfId="4101"/>
    <cellStyle name="Valuta 3 2 3 2 5 2" xfId="8939"/>
    <cellStyle name="Valuta 3 2 3 2 5 2 2" xfId="28291"/>
    <cellStyle name="Valuta 3 2 3 2 5 2 3" xfId="18615"/>
    <cellStyle name="Valuta 3 2 3 2 5 3" xfId="23453"/>
    <cellStyle name="Valuta 3 2 3 2 5 4" xfId="13777"/>
    <cellStyle name="Valuta 3 2 3 2 6" xfId="5310"/>
    <cellStyle name="Valuta 3 2 3 2 6 2" xfId="24662"/>
    <cellStyle name="Valuta 3 2 3 2 6 3" xfId="14986"/>
    <cellStyle name="Valuta 3 2 3 2 7" xfId="19824"/>
    <cellStyle name="Valuta 3 2 3 2 8" xfId="10148"/>
    <cellStyle name="Valuta 3 2 3 3" xfId="774"/>
    <cellStyle name="Valuta 3 2 3 3 2" xfId="1984"/>
    <cellStyle name="Valuta 3 2 3 3 2 2" xfId="6822"/>
    <cellStyle name="Valuta 3 2 3 3 2 2 2" xfId="26174"/>
    <cellStyle name="Valuta 3 2 3 3 2 2 3" xfId="16498"/>
    <cellStyle name="Valuta 3 2 3 3 2 3" xfId="21336"/>
    <cellStyle name="Valuta 3 2 3 3 2 4" xfId="11660"/>
    <cellStyle name="Valuta 3 2 3 3 3" xfId="3194"/>
    <cellStyle name="Valuta 3 2 3 3 3 2" xfId="8032"/>
    <cellStyle name="Valuta 3 2 3 3 3 2 2" xfId="27384"/>
    <cellStyle name="Valuta 3 2 3 3 3 2 3" xfId="17708"/>
    <cellStyle name="Valuta 3 2 3 3 3 3" xfId="22546"/>
    <cellStyle name="Valuta 3 2 3 3 3 4" xfId="12870"/>
    <cellStyle name="Valuta 3 2 3 3 4" xfId="4403"/>
    <cellStyle name="Valuta 3 2 3 3 4 2" xfId="9241"/>
    <cellStyle name="Valuta 3 2 3 3 4 2 2" xfId="28593"/>
    <cellStyle name="Valuta 3 2 3 3 4 2 3" xfId="18917"/>
    <cellStyle name="Valuta 3 2 3 3 4 3" xfId="23755"/>
    <cellStyle name="Valuta 3 2 3 3 4 4" xfId="14079"/>
    <cellStyle name="Valuta 3 2 3 3 5" xfId="5612"/>
    <cellStyle name="Valuta 3 2 3 3 5 2" xfId="24964"/>
    <cellStyle name="Valuta 3 2 3 3 5 3" xfId="15288"/>
    <cellStyle name="Valuta 3 2 3 3 6" xfId="20126"/>
    <cellStyle name="Valuta 3 2 3 3 7" xfId="10450"/>
    <cellStyle name="Valuta 3 2 3 4" xfId="1380"/>
    <cellStyle name="Valuta 3 2 3 4 2" xfId="6218"/>
    <cellStyle name="Valuta 3 2 3 4 2 2" xfId="25570"/>
    <cellStyle name="Valuta 3 2 3 4 2 3" xfId="15894"/>
    <cellStyle name="Valuta 3 2 3 4 3" xfId="20732"/>
    <cellStyle name="Valuta 3 2 3 4 4" xfId="11056"/>
    <cellStyle name="Valuta 3 2 3 5" xfId="2590"/>
    <cellStyle name="Valuta 3 2 3 5 2" xfId="7428"/>
    <cellStyle name="Valuta 3 2 3 5 2 2" xfId="26780"/>
    <cellStyle name="Valuta 3 2 3 5 2 3" xfId="17104"/>
    <cellStyle name="Valuta 3 2 3 5 3" xfId="21942"/>
    <cellStyle name="Valuta 3 2 3 5 4" xfId="12266"/>
    <cellStyle name="Valuta 3 2 3 6" xfId="3800"/>
    <cellStyle name="Valuta 3 2 3 6 2" xfId="8638"/>
    <cellStyle name="Valuta 3 2 3 6 2 2" xfId="27990"/>
    <cellStyle name="Valuta 3 2 3 6 2 3" xfId="18314"/>
    <cellStyle name="Valuta 3 2 3 6 3" xfId="23152"/>
    <cellStyle name="Valuta 3 2 3 6 4" xfId="13476"/>
    <cellStyle name="Valuta 3 2 3 7" xfId="5008"/>
    <cellStyle name="Valuta 3 2 3 7 2" xfId="24360"/>
    <cellStyle name="Valuta 3 2 3 7 3" xfId="14684"/>
    <cellStyle name="Valuta 3 2 3 8" xfId="19522"/>
    <cellStyle name="Valuta 3 2 3 9" xfId="9846"/>
    <cellStyle name="Valuta 3 2 4" xfId="268"/>
    <cellStyle name="Valuta 3 2 4 2" xfId="572"/>
    <cellStyle name="Valuta 3 2 4 2 2" xfId="1176"/>
    <cellStyle name="Valuta 3 2 4 2 2 2" xfId="2386"/>
    <cellStyle name="Valuta 3 2 4 2 2 2 2" xfId="7224"/>
    <cellStyle name="Valuta 3 2 4 2 2 2 2 2" xfId="26576"/>
    <cellStyle name="Valuta 3 2 4 2 2 2 2 3" xfId="16900"/>
    <cellStyle name="Valuta 3 2 4 2 2 2 3" xfId="21738"/>
    <cellStyle name="Valuta 3 2 4 2 2 2 4" xfId="12062"/>
    <cellStyle name="Valuta 3 2 4 2 2 3" xfId="3596"/>
    <cellStyle name="Valuta 3 2 4 2 2 3 2" xfId="8434"/>
    <cellStyle name="Valuta 3 2 4 2 2 3 2 2" xfId="27786"/>
    <cellStyle name="Valuta 3 2 4 2 2 3 2 3" xfId="18110"/>
    <cellStyle name="Valuta 3 2 4 2 2 3 3" xfId="22948"/>
    <cellStyle name="Valuta 3 2 4 2 2 3 4" xfId="13272"/>
    <cellStyle name="Valuta 3 2 4 2 2 4" xfId="4805"/>
    <cellStyle name="Valuta 3 2 4 2 2 4 2" xfId="9643"/>
    <cellStyle name="Valuta 3 2 4 2 2 4 2 2" xfId="28995"/>
    <cellStyle name="Valuta 3 2 4 2 2 4 2 3" xfId="19319"/>
    <cellStyle name="Valuta 3 2 4 2 2 4 3" xfId="24157"/>
    <cellStyle name="Valuta 3 2 4 2 2 4 4" xfId="14481"/>
    <cellStyle name="Valuta 3 2 4 2 2 5" xfId="6014"/>
    <cellStyle name="Valuta 3 2 4 2 2 5 2" xfId="25366"/>
    <cellStyle name="Valuta 3 2 4 2 2 5 3" xfId="15690"/>
    <cellStyle name="Valuta 3 2 4 2 2 6" xfId="20528"/>
    <cellStyle name="Valuta 3 2 4 2 2 7" xfId="10852"/>
    <cellStyle name="Valuta 3 2 4 2 3" xfId="1782"/>
    <cellStyle name="Valuta 3 2 4 2 3 2" xfId="6620"/>
    <cellStyle name="Valuta 3 2 4 2 3 2 2" xfId="25972"/>
    <cellStyle name="Valuta 3 2 4 2 3 2 3" xfId="16296"/>
    <cellStyle name="Valuta 3 2 4 2 3 3" xfId="21134"/>
    <cellStyle name="Valuta 3 2 4 2 3 4" xfId="11458"/>
    <cellStyle name="Valuta 3 2 4 2 4" xfId="2992"/>
    <cellStyle name="Valuta 3 2 4 2 4 2" xfId="7830"/>
    <cellStyle name="Valuta 3 2 4 2 4 2 2" xfId="27182"/>
    <cellStyle name="Valuta 3 2 4 2 4 2 3" xfId="17506"/>
    <cellStyle name="Valuta 3 2 4 2 4 3" xfId="22344"/>
    <cellStyle name="Valuta 3 2 4 2 4 4" xfId="12668"/>
    <cellStyle name="Valuta 3 2 4 2 5" xfId="4201"/>
    <cellStyle name="Valuta 3 2 4 2 5 2" xfId="9039"/>
    <cellStyle name="Valuta 3 2 4 2 5 2 2" xfId="28391"/>
    <cellStyle name="Valuta 3 2 4 2 5 2 3" xfId="18715"/>
    <cellStyle name="Valuta 3 2 4 2 5 3" xfId="23553"/>
    <cellStyle name="Valuta 3 2 4 2 5 4" xfId="13877"/>
    <cellStyle name="Valuta 3 2 4 2 6" xfId="5410"/>
    <cellStyle name="Valuta 3 2 4 2 6 2" xfId="24762"/>
    <cellStyle name="Valuta 3 2 4 2 6 3" xfId="15086"/>
    <cellStyle name="Valuta 3 2 4 2 7" xfId="19924"/>
    <cellStyle name="Valuta 3 2 4 2 8" xfId="10248"/>
    <cellStyle name="Valuta 3 2 4 3" xfId="874"/>
    <cellStyle name="Valuta 3 2 4 3 2" xfId="2084"/>
    <cellStyle name="Valuta 3 2 4 3 2 2" xfId="6922"/>
    <cellStyle name="Valuta 3 2 4 3 2 2 2" xfId="26274"/>
    <cellStyle name="Valuta 3 2 4 3 2 2 3" xfId="16598"/>
    <cellStyle name="Valuta 3 2 4 3 2 3" xfId="21436"/>
    <cellStyle name="Valuta 3 2 4 3 2 4" xfId="11760"/>
    <cellStyle name="Valuta 3 2 4 3 3" xfId="3294"/>
    <cellStyle name="Valuta 3 2 4 3 3 2" xfId="8132"/>
    <cellStyle name="Valuta 3 2 4 3 3 2 2" xfId="27484"/>
    <cellStyle name="Valuta 3 2 4 3 3 2 3" xfId="17808"/>
    <cellStyle name="Valuta 3 2 4 3 3 3" xfId="22646"/>
    <cellStyle name="Valuta 3 2 4 3 3 4" xfId="12970"/>
    <cellStyle name="Valuta 3 2 4 3 4" xfId="4503"/>
    <cellStyle name="Valuta 3 2 4 3 4 2" xfId="9341"/>
    <cellStyle name="Valuta 3 2 4 3 4 2 2" xfId="28693"/>
    <cellStyle name="Valuta 3 2 4 3 4 2 3" xfId="19017"/>
    <cellStyle name="Valuta 3 2 4 3 4 3" xfId="23855"/>
    <cellStyle name="Valuta 3 2 4 3 4 4" xfId="14179"/>
    <cellStyle name="Valuta 3 2 4 3 5" xfId="5712"/>
    <cellStyle name="Valuta 3 2 4 3 5 2" xfId="25064"/>
    <cellStyle name="Valuta 3 2 4 3 5 3" xfId="15388"/>
    <cellStyle name="Valuta 3 2 4 3 6" xfId="20226"/>
    <cellStyle name="Valuta 3 2 4 3 7" xfId="10550"/>
    <cellStyle name="Valuta 3 2 4 4" xfId="1480"/>
    <cellStyle name="Valuta 3 2 4 4 2" xfId="6318"/>
    <cellStyle name="Valuta 3 2 4 4 2 2" xfId="25670"/>
    <cellStyle name="Valuta 3 2 4 4 2 3" xfId="15994"/>
    <cellStyle name="Valuta 3 2 4 4 3" xfId="20832"/>
    <cellStyle name="Valuta 3 2 4 4 4" xfId="11156"/>
    <cellStyle name="Valuta 3 2 4 5" xfId="2690"/>
    <cellStyle name="Valuta 3 2 4 5 2" xfId="7528"/>
    <cellStyle name="Valuta 3 2 4 5 2 2" xfId="26880"/>
    <cellStyle name="Valuta 3 2 4 5 2 3" xfId="17204"/>
    <cellStyle name="Valuta 3 2 4 5 3" xfId="22042"/>
    <cellStyle name="Valuta 3 2 4 5 4" xfId="12366"/>
    <cellStyle name="Valuta 3 2 4 6" xfId="3900"/>
    <cellStyle name="Valuta 3 2 4 6 2" xfId="8738"/>
    <cellStyle name="Valuta 3 2 4 6 2 2" xfId="28090"/>
    <cellStyle name="Valuta 3 2 4 6 2 3" xfId="18414"/>
    <cellStyle name="Valuta 3 2 4 6 3" xfId="23252"/>
    <cellStyle name="Valuta 3 2 4 6 4" xfId="13576"/>
    <cellStyle name="Valuta 3 2 4 7" xfId="5108"/>
    <cellStyle name="Valuta 3 2 4 7 2" xfId="24460"/>
    <cellStyle name="Valuta 3 2 4 7 3" xfId="14784"/>
    <cellStyle name="Valuta 3 2 4 8" xfId="19622"/>
    <cellStyle name="Valuta 3 2 4 9" xfId="9946"/>
    <cellStyle name="Valuta 3 2 5" xfId="321"/>
    <cellStyle name="Valuta 3 2 5 2" xfId="624"/>
    <cellStyle name="Valuta 3 2 5 2 2" xfId="1228"/>
    <cellStyle name="Valuta 3 2 5 2 2 2" xfId="2438"/>
    <cellStyle name="Valuta 3 2 5 2 2 2 2" xfId="7276"/>
    <cellStyle name="Valuta 3 2 5 2 2 2 2 2" xfId="26628"/>
    <cellStyle name="Valuta 3 2 5 2 2 2 2 3" xfId="16952"/>
    <cellStyle name="Valuta 3 2 5 2 2 2 3" xfId="21790"/>
    <cellStyle name="Valuta 3 2 5 2 2 2 4" xfId="12114"/>
    <cellStyle name="Valuta 3 2 5 2 2 3" xfId="3648"/>
    <cellStyle name="Valuta 3 2 5 2 2 3 2" xfId="8486"/>
    <cellStyle name="Valuta 3 2 5 2 2 3 2 2" xfId="27838"/>
    <cellStyle name="Valuta 3 2 5 2 2 3 2 3" xfId="18162"/>
    <cellStyle name="Valuta 3 2 5 2 2 3 3" xfId="23000"/>
    <cellStyle name="Valuta 3 2 5 2 2 3 4" xfId="13324"/>
    <cellStyle name="Valuta 3 2 5 2 2 4" xfId="4857"/>
    <cellStyle name="Valuta 3 2 5 2 2 4 2" xfId="9695"/>
    <cellStyle name="Valuta 3 2 5 2 2 4 2 2" xfId="29047"/>
    <cellStyle name="Valuta 3 2 5 2 2 4 2 3" xfId="19371"/>
    <cellStyle name="Valuta 3 2 5 2 2 4 3" xfId="24209"/>
    <cellStyle name="Valuta 3 2 5 2 2 4 4" xfId="14533"/>
    <cellStyle name="Valuta 3 2 5 2 2 5" xfId="6066"/>
    <cellStyle name="Valuta 3 2 5 2 2 5 2" xfId="25418"/>
    <cellStyle name="Valuta 3 2 5 2 2 5 3" xfId="15742"/>
    <cellStyle name="Valuta 3 2 5 2 2 6" xfId="20580"/>
    <cellStyle name="Valuta 3 2 5 2 2 7" xfId="10904"/>
    <cellStyle name="Valuta 3 2 5 2 3" xfId="1834"/>
    <cellStyle name="Valuta 3 2 5 2 3 2" xfId="6672"/>
    <cellStyle name="Valuta 3 2 5 2 3 2 2" xfId="26024"/>
    <cellStyle name="Valuta 3 2 5 2 3 2 3" xfId="16348"/>
    <cellStyle name="Valuta 3 2 5 2 3 3" xfId="21186"/>
    <cellStyle name="Valuta 3 2 5 2 3 4" xfId="11510"/>
    <cellStyle name="Valuta 3 2 5 2 4" xfId="3044"/>
    <cellStyle name="Valuta 3 2 5 2 4 2" xfId="7882"/>
    <cellStyle name="Valuta 3 2 5 2 4 2 2" xfId="27234"/>
    <cellStyle name="Valuta 3 2 5 2 4 2 3" xfId="17558"/>
    <cellStyle name="Valuta 3 2 5 2 4 3" xfId="22396"/>
    <cellStyle name="Valuta 3 2 5 2 4 4" xfId="12720"/>
    <cellStyle name="Valuta 3 2 5 2 5" xfId="4253"/>
    <cellStyle name="Valuta 3 2 5 2 5 2" xfId="9091"/>
    <cellStyle name="Valuta 3 2 5 2 5 2 2" xfId="28443"/>
    <cellStyle name="Valuta 3 2 5 2 5 2 3" xfId="18767"/>
    <cellStyle name="Valuta 3 2 5 2 5 3" xfId="23605"/>
    <cellStyle name="Valuta 3 2 5 2 5 4" xfId="13929"/>
    <cellStyle name="Valuta 3 2 5 2 6" xfId="5462"/>
    <cellStyle name="Valuta 3 2 5 2 6 2" xfId="24814"/>
    <cellStyle name="Valuta 3 2 5 2 6 3" xfId="15138"/>
    <cellStyle name="Valuta 3 2 5 2 7" xfId="19976"/>
    <cellStyle name="Valuta 3 2 5 2 8" xfId="10300"/>
    <cellStyle name="Valuta 3 2 5 3" xfId="926"/>
    <cellStyle name="Valuta 3 2 5 3 2" xfId="2136"/>
    <cellStyle name="Valuta 3 2 5 3 2 2" xfId="6974"/>
    <cellStyle name="Valuta 3 2 5 3 2 2 2" xfId="26326"/>
    <cellStyle name="Valuta 3 2 5 3 2 2 3" xfId="16650"/>
    <cellStyle name="Valuta 3 2 5 3 2 3" xfId="21488"/>
    <cellStyle name="Valuta 3 2 5 3 2 4" xfId="11812"/>
    <cellStyle name="Valuta 3 2 5 3 3" xfId="3346"/>
    <cellStyle name="Valuta 3 2 5 3 3 2" xfId="8184"/>
    <cellStyle name="Valuta 3 2 5 3 3 2 2" xfId="27536"/>
    <cellStyle name="Valuta 3 2 5 3 3 2 3" xfId="17860"/>
    <cellStyle name="Valuta 3 2 5 3 3 3" xfId="22698"/>
    <cellStyle name="Valuta 3 2 5 3 3 4" xfId="13022"/>
    <cellStyle name="Valuta 3 2 5 3 4" xfId="4555"/>
    <cellStyle name="Valuta 3 2 5 3 4 2" xfId="9393"/>
    <cellStyle name="Valuta 3 2 5 3 4 2 2" xfId="28745"/>
    <cellStyle name="Valuta 3 2 5 3 4 2 3" xfId="19069"/>
    <cellStyle name="Valuta 3 2 5 3 4 3" xfId="23907"/>
    <cellStyle name="Valuta 3 2 5 3 4 4" xfId="14231"/>
    <cellStyle name="Valuta 3 2 5 3 5" xfId="5764"/>
    <cellStyle name="Valuta 3 2 5 3 5 2" xfId="25116"/>
    <cellStyle name="Valuta 3 2 5 3 5 3" xfId="15440"/>
    <cellStyle name="Valuta 3 2 5 3 6" xfId="20278"/>
    <cellStyle name="Valuta 3 2 5 3 7" xfId="10602"/>
    <cellStyle name="Valuta 3 2 5 4" xfId="1532"/>
    <cellStyle name="Valuta 3 2 5 4 2" xfId="6370"/>
    <cellStyle name="Valuta 3 2 5 4 2 2" xfId="25722"/>
    <cellStyle name="Valuta 3 2 5 4 2 3" xfId="16046"/>
    <cellStyle name="Valuta 3 2 5 4 3" xfId="20884"/>
    <cellStyle name="Valuta 3 2 5 4 4" xfId="11208"/>
    <cellStyle name="Valuta 3 2 5 5" xfId="2742"/>
    <cellStyle name="Valuta 3 2 5 5 2" xfId="7580"/>
    <cellStyle name="Valuta 3 2 5 5 2 2" xfId="26932"/>
    <cellStyle name="Valuta 3 2 5 5 2 3" xfId="17256"/>
    <cellStyle name="Valuta 3 2 5 5 3" xfId="22094"/>
    <cellStyle name="Valuta 3 2 5 5 4" xfId="12418"/>
    <cellStyle name="Valuta 3 2 5 6" xfId="3951"/>
    <cellStyle name="Valuta 3 2 5 6 2" xfId="8789"/>
    <cellStyle name="Valuta 3 2 5 6 2 2" xfId="28141"/>
    <cellStyle name="Valuta 3 2 5 6 2 3" xfId="18465"/>
    <cellStyle name="Valuta 3 2 5 6 3" xfId="23303"/>
    <cellStyle name="Valuta 3 2 5 6 4" xfId="13627"/>
    <cellStyle name="Valuta 3 2 5 7" xfId="5160"/>
    <cellStyle name="Valuta 3 2 5 7 2" xfId="24512"/>
    <cellStyle name="Valuta 3 2 5 7 3" xfId="14836"/>
    <cellStyle name="Valuta 3 2 5 8" xfId="19674"/>
    <cellStyle name="Valuta 3 2 5 9" xfId="9998"/>
    <cellStyle name="Valuta 3 2 6" xfId="372"/>
    <cellStyle name="Valuta 3 2 6 2" xfId="976"/>
    <cellStyle name="Valuta 3 2 6 2 2" xfId="2186"/>
    <cellStyle name="Valuta 3 2 6 2 2 2" xfId="7024"/>
    <cellStyle name="Valuta 3 2 6 2 2 2 2" xfId="26376"/>
    <cellStyle name="Valuta 3 2 6 2 2 2 3" xfId="16700"/>
    <cellStyle name="Valuta 3 2 6 2 2 3" xfId="21538"/>
    <cellStyle name="Valuta 3 2 6 2 2 4" xfId="11862"/>
    <cellStyle name="Valuta 3 2 6 2 3" xfId="3396"/>
    <cellStyle name="Valuta 3 2 6 2 3 2" xfId="8234"/>
    <cellStyle name="Valuta 3 2 6 2 3 2 2" xfId="27586"/>
    <cellStyle name="Valuta 3 2 6 2 3 2 3" xfId="17910"/>
    <cellStyle name="Valuta 3 2 6 2 3 3" xfId="22748"/>
    <cellStyle name="Valuta 3 2 6 2 3 4" xfId="13072"/>
    <cellStyle name="Valuta 3 2 6 2 4" xfId="4605"/>
    <cellStyle name="Valuta 3 2 6 2 4 2" xfId="9443"/>
    <cellStyle name="Valuta 3 2 6 2 4 2 2" xfId="28795"/>
    <cellStyle name="Valuta 3 2 6 2 4 2 3" xfId="19119"/>
    <cellStyle name="Valuta 3 2 6 2 4 3" xfId="23957"/>
    <cellStyle name="Valuta 3 2 6 2 4 4" xfId="14281"/>
    <cellStyle name="Valuta 3 2 6 2 5" xfId="5814"/>
    <cellStyle name="Valuta 3 2 6 2 5 2" xfId="25166"/>
    <cellStyle name="Valuta 3 2 6 2 5 3" xfId="15490"/>
    <cellStyle name="Valuta 3 2 6 2 6" xfId="20328"/>
    <cellStyle name="Valuta 3 2 6 2 7" xfId="10652"/>
    <cellStyle name="Valuta 3 2 6 3" xfId="1582"/>
    <cellStyle name="Valuta 3 2 6 3 2" xfId="6420"/>
    <cellStyle name="Valuta 3 2 6 3 2 2" xfId="25772"/>
    <cellStyle name="Valuta 3 2 6 3 2 3" xfId="16096"/>
    <cellStyle name="Valuta 3 2 6 3 3" xfId="20934"/>
    <cellStyle name="Valuta 3 2 6 3 4" xfId="11258"/>
    <cellStyle name="Valuta 3 2 6 4" xfId="2792"/>
    <cellStyle name="Valuta 3 2 6 4 2" xfId="7630"/>
    <cellStyle name="Valuta 3 2 6 4 2 2" xfId="26982"/>
    <cellStyle name="Valuta 3 2 6 4 2 3" xfId="17306"/>
    <cellStyle name="Valuta 3 2 6 4 3" xfId="22144"/>
    <cellStyle name="Valuta 3 2 6 4 4" xfId="12468"/>
    <cellStyle name="Valuta 3 2 6 5" xfId="4001"/>
    <cellStyle name="Valuta 3 2 6 5 2" xfId="8839"/>
    <cellStyle name="Valuta 3 2 6 5 2 2" xfId="28191"/>
    <cellStyle name="Valuta 3 2 6 5 2 3" xfId="18515"/>
    <cellStyle name="Valuta 3 2 6 5 3" xfId="23353"/>
    <cellStyle name="Valuta 3 2 6 5 4" xfId="13677"/>
    <cellStyle name="Valuta 3 2 6 6" xfId="5210"/>
    <cellStyle name="Valuta 3 2 6 6 2" xfId="24562"/>
    <cellStyle name="Valuta 3 2 6 6 3" xfId="14886"/>
    <cellStyle name="Valuta 3 2 6 7" xfId="19724"/>
    <cellStyle name="Valuta 3 2 6 8" xfId="10048"/>
    <cellStyle name="Valuta 3 2 7" xfId="674"/>
    <cellStyle name="Valuta 3 2 7 2" xfId="1884"/>
    <cellStyle name="Valuta 3 2 7 2 2" xfId="6722"/>
    <cellStyle name="Valuta 3 2 7 2 2 2" xfId="26074"/>
    <cellStyle name="Valuta 3 2 7 2 2 3" xfId="16398"/>
    <cellStyle name="Valuta 3 2 7 2 3" xfId="21236"/>
    <cellStyle name="Valuta 3 2 7 2 4" xfId="11560"/>
    <cellStyle name="Valuta 3 2 7 3" xfId="3094"/>
    <cellStyle name="Valuta 3 2 7 3 2" xfId="7932"/>
    <cellStyle name="Valuta 3 2 7 3 2 2" xfId="27284"/>
    <cellStyle name="Valuta 3 2 7 3 2 3" xfId="17608"/>
    <cellStyle name="Valuta 3 2 7 3 3" xfId="22446"/>
    <cellStyle name="Valuta 3 2 7 3 4" xfId="12770"/>
    <cellStyle name="Valuta 3 2 7 4" xfId="4303"/>
    <cellStyle name="Valuta 3 2 7 4 2" xfId="9141"/>
    <cellStyle name="Valuta 3 2 7 4 2 2" xfId="28493"/>
    <cellStyle name="Valuta 3 2 7 4 2 3" xfId="18817"/>
    <cellStyle name="Valuta 3 2 7 4 3" xfId="23655"/>
    <cellStyle name="Valuta 3 2 7 4 4" xfId="13979"/>
    <cellStyle name="Valuta 3 2 7 5" xfId="5512"/>
    <cellStyle name="Valuta 3 2 7 5 2" xfId="24864"/>
    <cellStyle name="Valuta 3 2 7 5 3" xfId="15188"/>
    <cellStyle name="Valuta 3 2 7 6" xfId="20026"/>
    <cellStyle name="Valuta 3 2 7 7" xfId="10350"/>
    <cellStyle name="Valuta 3 2 8" xfId="1280"/>
    <cellStyle name="Valuta 3 2 8 2" xfId="6118"/>
    <cellStyle name="Valuta 3 2 8 2 2" xfId="25470"/>
    <cellStyle name="Valuta 3 2 8 2 3" xfId="15794"/>
    <cellStyle name="Valuta 3 2 8 3" xfId="20632"/>
    <cellStyle name="Valuta 3 2 8 4" xfId="10956"/>
    <cellStyle name="Valuta 3 2 9" xfId="2490"/>
    <cellStyle name="Valuta 3 2 9 2" xfId="7328"/>
    <cellStyle name="Valuta 3 2 9 2 2" xfId="26680"/>
    <cellStyle name="Valuta 3 2 9 2 3" xfId="17004"/>
    <cellStyle name="Valuta 3 2 9 3" xfId="21842"/>
    <cellStyle name="Valuta 3 2 9 4" xfId="12166"/>
    <cellStyle name="Valuta 3 3" xfId="68"/>
    <cellStyle name="Valuta 3 3 10" xfId="9775"/>
    <cellStyle name="Valuta 3 3 2" xfId="181"/>
    <cellStyle name="Valuta 3 3 2 2" xfId="501"/>
    <cellStyle name="Valuta 3 3 2 2 2" xfId="1105"/>
    <cellStyle name="Valuta 3 3 2 2 2 2" xfId="2315"/>
    <cellStyle name="Valuta 3 3 2 2 2 2 2" xfId="7153"/>
    <cellStyle name="Valuta 3 3 2 2 2 2 2 2" xfId="26505"/>
    <cellStyle name="Valuta 3 3 2 2 2 2 2 3" xfId="16829"/>
    <cellStyle name="Valuta 3 3 2 2 2 2 3" xfId="21667"/>
    <cellStyle name="Valuta 3 3 2 2 2 2 4" xfId="11991"/>
    <cellStyle name="Valuta 3 3 2 2 2 3" xfId="3525"/>
    <cellStyle name="Valuta 3 3 2 2 2 3 2" xfId="8363"/>
    <cellStyle name="Valuta 3 3 2 2 2 3 2 2" xfId="27715"/>
    <cellStyle name="Valuta 3 3 2 2 2 3 2 3" xfId="18039"/>
    <cellStyle name="Valuta 3 3 2 2 2 3 3" xfId="22877"/>
    <cellStyle name="Valuta 3 3 2 2 2 3 4" xfId="13201"/>
    <cellStyle name="Valuta 3 3 2 2 2 4" xfId="4734"/>
    <cellStyle name="Valuta 3 3 2 2 2 4 2" xfId="9572"/>
    <cellStyle name="Valuta 3 3 2 2 2 4 2 2" xfId="28924"/>
    <cellStyle name="Valuta 3 3 2 2 2 4 2 3" xfId="19248"/>
    <cellStyle name="Valuta 3 3 2 2 2 4 3" xfId="24086"/>
    <cellStyle name="Valuta 3 3 2 2 2 4 4" xfId="14410"/>
    <cellStyle name="Valuta 3 3 2 2 2 5" xfId="5943"/>
    <cellStyle name="Valuta 3 3 2 2 2 5 2" xfId="25295"/>
    <cellStyle name="Valuta 3 3 2 2 2 5 3" xfId="15619"/>
    <cellStyle name="Valuta 3 3 2 2 2 6" xfId="20457"/>
    <cellStyle name="Valuta 3 3 2 2 2 7" xfId="10781"/>
    <cellStyle name="Valuta 3 3 2 2 3" xfId="1711"/>
    <cellStyle name="Valuta 3 3 2 2 3 2" xfId="6549"/>
    <cellStyle name="Valuta 3 3 2 2 3 2 2" xfId="25901"/>
    <cellStyle name="Valuta 3 3 2 2 3 2 3" xfId="16225"/>
    <cellStyle name="Valuta 3 3 2 2 3 3" xfId="21063"/>
    <cellStyle name="Valuta 3 3 2 2 3 4" xfId="11387"/>
    <cellStyle name="Valuta 3 3 2 2 4" xfId="2921"/>
    <cellStyle name="Valuta 3 3 2 2 4 2" xfId="7759"/>
    <cellStyle name="Valuta 3 3 2 2 4 2 2" xfId="27111"/>
    <cellStyle name="Valuta 3 3 2 2 4 2 3" xfId="17435"/>
    <cellStyle name="Valuta 3 3 2 2 4 3" xfId="22273"/>
    <cellStyle name="Valuta 3 3 2 2 4 4" xfId="12597"/>
    <cellStyle name="Valuta 3 3 2 2 5" xfId="4130"/>
    <cellStyle name="Valuta 3 3 2 2 5 2" xfId="8968"/>
    <cellStyle name="Valuta 3 3 2 2 5 2 2" xfId="28320"/>
    <cellStyle name="Valuta 3 3 2 2 5 2 3" xfId="18644"/>
    <cellStyle name="Valuta 3 3 2 2 5 3" xfId="23482"/>
    <cellStyle name="Valuta 3 3 2 2 5 4" xfId="13806"/>
    <cellStyle name="Valuta 3 3 2 2 6" xfId="5339"/>
    <cellStyle name="Valuta 3 3 2 2 6 2" xfId="24691"/>
    <cellStyle name="Valuta 3 3 2 2 6 3" xfId="15015"/>
    <cellStyle name="Valuta 3 3 2 2 7" xfId="19853"/>
    <cellStyle name="Valuta 3 3 2 2 8" xfId="10177"/>
    <cellStyle name="Valuta 3 3 2 3" xfId="803"/>
    <cellStyle name="Valuta 3 3 2 3 2" xfId="2013"/>
    <cellStyle name="Valuta 3 3 2 3 2 2" xfId="6851"/>
    <cellStyle name="Valuta 3 3 2 3 2 2 2" xfId="26203"/>
    <cellStyle name="Valuta 3 3 2 3 2 2 3" xfId="16527"/>
    <cellStyle name="Valuta 3 3 2 3 2 3" xfId="21365"/>
    <cellStyle name="Valuta 3 3 2 3 2 4" xfId="11689"/>
    <cellStyle name="Valuta 3 3 2 3 3" xfId="3223"/>
    <cellStyle name="Valuta 3 3 2 3 3 2" xfId="8061"/>
    <cellStyle name="Valuta 3 3 2 3 3 2 2" xfId="27413"/>
    <cellStyle name="Valuta 3 3 2 3 3 2 3" xfId="17737"/>
    <cellStyle name="Valuta 3 3 2 3 3 3" xfId="22575"/>
    <cellStyle name="Valuta 3 3 2 3 3 4" xfId="12899"/>
    <cellStyle name="Valuta 3 3 2 3 4" xfId="4432"/>
    <cellStyle name="Valuta 3 3 2 3 4 2" xfId="9270"/>
    <cellStyle name="Valuta 3 3 2 3 4 2 2" xfId="28622"/>
    <cellStyle name="Valuta 3 3 2 3 4 2 3" xfId="18946"/>
    <cellStyle name="Valuta 3 3 2 3 4 3" xfId="23784"/>
    <cellStyle name="Valuta 3 3 2 3 4 4" xfId="14108"/>
    <cellStyle name="Valuta 3 3 2 3 5" xfId="5641"/>
    <cellStyle name="Valuta 3 3 2 3 5 2" xfId="24993"/>
    <cellStyle name="Valuta 3 3 2 3 5 3" xfId="15317"/>
    <cellStyle name="Valuta 3 3 2 3 6" xfId="20155"/>
    <cellStyle name="Valuta 3 3 2 3 7" xfId="10479"/>
    <cellStyle name="Valuta 3 3 2 4" xfId="1409"/>
    <cellStyle name="Valuta 3 3 2 4 2" xfId="6247"/>
    <cellStyle name="Valuta 3 3 2 4 2 2" xfId="25599"/>
    <cellStyle name="Valuta 3 3 2 4 2 3" xfId="15923"/>
    <cellStyle name="Valuta 3 3 2 4 3" xfId="20761"/>
    <cellStyle name="Valuta 3 3 2 4 4" xfId="11085"/>
    <cellStyle name="Valuta 3 3 2 5" xfId="2619"/>
    <cellStyle name="Valuta 3 3 2 5 2" xfId="7457"/>
    <cellStyle name="Valuta 3 3 2 5 2 2" xfId="26809"/>
    <cellStyle name="Valuta 3 3 2 5 2 3" xfId="17133"/>
    <cellStyle name="Valuta 3 3 2 5 3" xfId="21971"/>
    <cellStyle name="Valuta 3 3 2 5 4" xfId="12295"/>
    <cellStyle name="Valuta 3 3 2 6" xfId="3829"/>
    <cellStyle name="Valuta 3 3 2 6 2" xfId="8667"/>
    <cellStyle name="Valuta 3 3 2 6 2 2" xfId="28019"/>
    <cellStyle name="Valuta 3 3 2 6 2 3" xfId="18343"/>
    <cellStyle name="Valuta 3 3 2 6 3" xfId="23181"/>
    <cellStyle name="Valuta 3 3 2 6 4" xfId="13505"/>
    <cellStyle name="Valuta 3 3 2 7" xfId="5037"/>
    <cellStyle name="Valuta 3 3 2 7 2" xfId="24389"/>
    <cellStyle name="Valuta 3 3 2 7 3" xfId="14713"/>
    <cellStyle name="Valuta 3 3 2 8" xfId="19551"/>
    <cellStyle name="Valuta 3 3 2 9" xfId="9875"/>
    <cellStyle name="Valuta 3 3 3" xfId="401"/>
    <cellStyle name="Valuta 3 3 3 2" xfId="1005"/>
    <cellStyle name="Valuta 3 3 3 2 2" xfId="2215"/>
    <cellStyle name="Valuta 3 3 3 2 2 2" xfId="7053"/>
    <cellStyle name="Valuta 3 3 3 2 2 2 2" xfId="26405"/>
    <cellStyle name="Valuta 3 3 3 2 2 2 3" xfId="16729"/>
    <cellStyle name="Valuta 3 3 3 2 2 3" xfId="21567"/>
    <cellStyle name="Valuta 3 3 3 2 2 4" xfId="11891"/>
    <cellStyle name="Valuta 3 3 3 2 3" xfId="3425"/>
    <cellStyle name="Valuta 3 3 3 2 3 2" xfId="8263"/>
    <cellStyle name="Valuta 3 3 3 2 3 2 2" xfId="27615"/>
    <cellStyle name="Valuta 3 3 3 2 3 2 3" xfId="17939"/>
    <cellStyle name="Valuta 3 3 3 2 3 3" xfId="22777"/>
    <cellStyle name="Valuta 3 3 3 2 3 4" xfId="13101"/>
    <cellStyle name="Valuta 3 3 3 2 4" xfId="4634"/>
    <cellStyle name="Valuta 3 3 3 2 4 2" xfId="9472"/>
    <cellStyle name="Valuta 3 3 3 2 4 2 2" xfId="28824"/>
    <cellStyle name="Valuta 3 3 3 2 4 2 3" xfId="19148"/>
    <cellStyle name="Valuta 3 3 3 2 4 3" xfId="23986"/>
    <cellStyle name="Valuta 3 3 3 2 4 4" xfId="14310"/>
    <cellStyle name="Valuta 3 3 3 2 5" xfId="5843"/>
    <cellStyle name="Valuta 3 3 3 2 5 2" xfId="25195"/>
    <cellStyle name="Valuta 3 3 3 2 5 3" xfId="15519"/>
    <cellStyle name="Valuta 3 3 3 2 6" xfId="20357"/>
    <cellStyle name="Valuta 3 3 3 2 7" xfId="10681"/>
    <cellStyle name="Valuta 3 3 3 3" xfId="1611"/>
    <cellStyle name="Valuta 3 3 3 3 2" xfId="6449"/>
    <cellStyle name="Valuta 3 3 3 3 2 2" xfId="25801"/>
    <cellStyle name="Valuta 3 3 3 3 2 3" xfId="16125"/>
    <cellStyle name="Valuta 3 3 3 3 3" xfId="20963"/>
    <cellStyle name="Valuta 3 3 3 3 4" xfId="11287"/>
    <cellStyle name="Valuta 3 3 3 4" xfId="2821"/>
    <cellStyle name="Valuta 3 3 3 4 2" xfId="7659"/>
    <cellStyle name="Valuta 3 3 3 4 2 2" xfId="27011"/>
    <cellStyle name="Valuta 3 3 3 4 2 3" xfId="17335"/>
    <cellStyle name="Valuta 3 3 3 4 3" xfId="22173"/>
    <cellStyle name="Valuta 3 3 3 4 4" xfId="12497"/>
    <cellStyle name="Valuta 3 3 3 5" xfId="4030"/>
    <cellStyle name="Valuta 3 3 3 5 2" xfId="8868"/>
    <cellStyle name="Valuta 3 3 3 5 2 2" xfId="28220"/>
    <cellStyle name="Valuta 3 3 3 5 2 3" xfId="18544"/>
    <cellStyle name="Valuta 3 3 3 5 3" xfId="23382"/>
    <cellStyle name="Valuta 3 3 3 5 4" xfId="13706"/>
    <cellStyle name="Valuta 3 3 3 6" xfId="5239"/>
    <cellStyle name="Valuta 3 3 3 6 2" xfId="24591"/>
    <cellStyle name="Valuta 3 3 3 6 3" xfId="14915"/>
    <cellStyle name="Valuta 3 3 3 7" xfId="19753"/>
    <cellStyle name="Valuta 3 3 3 8" xfId="10077"/>
    <cellStyle name="Valuta 3 3 4" xfId="703"/>
    <cellStyle name="Valuta 3 3 4 2" xfId="1913"/>
    <cellStyle name="Valuta 3 3 4 2 2" xfId="6751"/>
    <cellStyle name="Valuta 3 3 4 2 2 2" xfId="26103"/>
    <cellStyle name="Valuta 3 3 4 2 2 3" xfId="16427"/>
    <cellStyle name="Valuta 3 3 4 2 3" xfId="21265"/>
    <cellStyle name="Valuta 3 3 4 2 4" xfId="11589"/>
    <cellStyle name="Valuta 3 3 4 3" xfId="3123"/>
    <cellStyle name="Valuta 3 3 4 3 2" xfId="7961"/>
    <cellStyle name="Valuta 3 3 4 3 2 2" xfId="27313"/>
    <cellStyle name="Valuta 3 3 4 3 2 3" xfId="17637"/>
    <cellStyle name="Valuta 3 3 4 3 3" xfId="22475"/>
    <cellStyle name="Valuta 3 3 4 3 4" xfId="12799"/>
    <cellStyle name="Valuta 3 3 4 4" xfId="4332"/>
    <cellStyle name="Valuta 3 3 4 4 2" xfId="9170"/>
    <cellStyle name="Valuta 3 3 4 4 2 2" xfId="28522"/>
    <cellStyle name="Valuta 3 3 4 4 2 3" xfId="18846"/>
    <cellStyle name="Valuta 3 3 4 4 3" xfId="23684"/>
    <cellStyle name="Valuta 3 3 4 4 4" xfId="14008"/>
    <cellStyle name="Valuta 3 3 4 5" xfId="5541"/>
    <cellStyle name="Valuta 3 3 4 5 2" xfId="24893"/>
    <cellStyle name="Valuta 3 3 4 5 3" xfId="15217"/>
    <cellStyle name="Valuta 3 3 4 6" xfId="20055"/>
    <cellStyle name="Valuta 3 3 4 7" xfId="10379"/>
    <cellStyle name="Valuta 3 3 5" xfId="1309"/>
    <cellStyle name="Valuta 3 3 5 2" xfId="6147"/>
    <cellStyle name="Valuta 3 3 5 2 2" xfId="25499"/>
    <cellStyle name="Valuta 3 3 5 2 3" xfId="15823"/>
    <cellStyle name="Valuta 3 3 5 3" xfId="20661"/>
    <cellStyle name="Valuta 3 3 5 4" xfId="10985"/>
    <cellStyle name="Valuta 3 3 6" xfId="2519"/>
    <cellStyle name="Valuta 3 3 6 2" xfId="7357"/>
    <cellStyle name="Valuta 3 3 6 2 2" xfId="26709"/>
    <cellStyle name="Valuta 3 3 6 2 3" xfId="17033"/>
    <cellStyle name="Valuta 3 3 6 3" xfId="21871"/>
    <cellStyle name="Valuta 3 3 6 4" xfId="12195"/>
    <cellStyle name="Valuta 3 3 7" xfId="3729"/>
    <cellStyle name="Valuta 3 3 7 2" xfId="8567"/>
    <cellStyle name="Valuta 3 3 7 2 2" xfId="27919"/>
    <cellStyle name="Valuta 3 3 7 2 3" xfId="18243"/>
    <cellStyle name="Valuta 3 3 7 3" xfId="23081"/>
    <cellStyle name="Valuta 3 3 7 4" xfId="13405"/>
    <cellStyle name="Valuta 3 3 8" xfId="4937"/>
    <cellStyle name="Valuta 3 3 8 2" xfId="24289"/>
    <cellStyle name="Valuta 3 3 8 3" xfId="14613"/>
    <cellStyle name="Valuta 3 3 9" xfId="19451"/>
    <cellStyle name="Valuta 3 4" xfId="130"/>
    <cellStyle name="Valuta 3 4 2" xfId="451"/>
    <cellStyle name="Valuta 3 4 2 2" xfId="1055"/>
    <cellStyle name="Valuta 3 4 2 2 2" xfId="2265"/>
    <cellStyle name="Valuta 3 4 2 2 2 2" xfId="7103"/>
    <cellStyle name="Valuta 3 4 2 2 2 2 2" xfId="26455"/>
    <cellStyle name="Valuta 3 4 2 2 2 2 3" xfId="16779"/>
    <cellStyle name="Valuta 3 4 2 2 2 3" xfId="21617"/>
    <cellStyle name="Valuta 3 4 2 2 2 4" xfId="11941"/>
    <cellStyle name="Valuta 3 4 2 2 3" xfId="3475"/>
    <cellStyle name="Valuta 3 4 2 2 3 2" xfId="8313"/>
    <cellStyle name="Valuta 3 4 2 2 3 2 2" xfId="27665"/>
    <cellStyle name="Valuta 3 4 2 2 3 2 3" xfId="17989"/>
    <cellStyle name="Valuta 3 4 2 2 3 3" xfId="22827"/>
    <cellStyle name="Valuta 3 4 2 2 3 4" xfId="13151"/>
    <cellStyle name="Valuta 3 4 2 2 4" xfId="4684"/>
    <cellStyle name="Valuta 3 4 2 2 4 2" xfId="9522"/>
    <cellStyle name="Valuta 3 4 2 2 4 2 2" xfId="28874"/>
    <cellStyle name="Valuta 3 4 2 2 4 2 3" xfId="19198"/>
    <cellStyle name="Valuta 3 4 2 2 4 3" xfId="24036"/>
    <cellStyle name="Valuta 3 4 2 2 4 4" xfId="14360"/>
    <cellStyle name="Valuta 3 4 2 2 5" xfId="5893"/>
    <cellStyle name="Valuta 3 4 2 2 5 2" xfId="25245"/>
    <cellStyle name="Valuta 3 4 2 2 5 3" xfId="15569"/>
    <cellStyle name="Valuta 3 4 2 2 6" xfId="20407"/>
    <cellStyle name="Valuta 3 4 2 2 7" xfId="10731"/>
    <cellStyle name="Valuta 3 4 2 3" xfId="1661"/>
    <cellStyle name="Valuta 3 4 2 3 2" xfId="6499"/>
    <cellStyle name="Valuta 3 4 2 3 2 2" xfId="25851"/>
    <cellStyle name="Valuta 3 4 2 3 2 3" xfId="16175"/>
    <cellStyle name="Valuta 3 4 2 3 3" xfId="21013"/>
    <cellStyle name="Valuta 3 4 2 3 4" xfId="11337"/>
    <cellStyle name="Valuta 3 4 2 4" xfId="2871"/>
    <cellStyle name="Valuta 3 4 2 4 2" xfId="7709"/>
    <cellStyle name="Valuta 3 4 2 4 2 2" xfId="27061"/>
    <cellStyle name="Valuta 3 4 2 4 2 3" xfId="17385"/>
    <cellStyle name="Valuta 3 4 2 4 3" xfId="22223"/>
    <cellStyle name="Valuta 3 4 2 4 4" xfId="12547"/>
    <cellStyle name="Valuta 3 4 2 5" xfId="4080"/>
    <cellStyle name="Valuta 3 4 2 5 2" xfId="8918"/>
    <cellStyle name="Valuta 3 4 2 5 2 2" xfId="28270"/>
    <cellStyle name="Valuta 3 4 2 5 2 3" xfId="18594"/>
    <cellStyle name="Valuta 3 4 2 5 3" xfId="23432"/>
    <cellStyle name="Valuta 3 4 2 5 4" xfId="13756"/>
    <cellStyle name="Valuta 3 4 2 6" xfId="5289"/>
    <cellStyle name="Valuta 3 4 2 6 2" xfId="24641"/>
    <cellStyle name="Valuta 3 4 2 6 3" xfId="14965"/>
    <cellStyle name="Valuta 3 4 2 7" xfId="19803"/>
    <cellStyle name="Valuta 3 4 2 8" xfId="10127"/>
    <cellStyle name="Valuta 3 4 3" xfId="753"/>
    <cellStyle name="Valuta 3 4 3 2" xfId="1963"/>
    <cellStyle name="Valuta 3 4 3 2 2" xfId="6801"/>
    <cellStyle name="Valuta 3 4 3 2 2 2" xfId="26153"/>
    <cellStyle name="Valuta 3 4 3 2 2 3" xfId="16477"/>
    <cellStyle name="Valuta 3 4 3 2 3" xfId="21315"/>
    <cellStyle name="Valuta 3 4 3 2 4" xfId="11639"/>
    <cellStyle name="Valuta 3 4 3 3" xfId="3173"/>
    <cellStyle name="Valuta 3 4 3 3 2" xfId="8011"/>
    <cellStyle name="Valuta 3 4 3 3 2 2" xfId="27363"/>
    <cellStyle name="Valuta 3 4 3 3 2 3" xfId="17687"/>
    <cellStyle name="Valuta 3 4 3 3 3" xfId="22525"/>
    <cellStyle name="Valuta 3 4 3 3 4" xfId="12849"/>
    <cellStyle name="Valuta 3 4 3 4" xfId="4382"/>
    <cellStyle name="Valuta 3 4 3 4 2" xfId="9220"/>
    <cellStyle name="Valuta 3 4 3 4 2 2" xfId="28572"/>
    <cellStyle name="Valuta 3 4 3 4 2 3" xfId="18896"/>
    <cellStyle name="Valuta 3 4 3 4 3" xfId="23734"/>
    <cellStyle name="Valuta 3 4 3 4 4" xfId="14058"/>
    <cellStyle name="Valuta 3 4 3 5" xfId="5591"/>
    <cellStyle name="Valuta 3 4 3 5 2" xfId="24943"/>
    <cellStyle name="Valuta 3 4 3 5 3" xfId="15267"/>
    <cellStyle name="Valuta 3 4 3 6" xfId="20105"/>
    <cellStyle name="Valuta 3 4 3 7" xfId="10429"/>
    <cellStyle name="Valuta 3 4 4" xfId="1359"/>
    <cellStyle name="Valuta 3 4 4 2" xfId="6197"/>
    <cellStyle name="Valuta 3 4 4 2 2" xfId="25549"/>
    <cellStyle name="Valuta 3 4 4 2 3" xfId="15873"/>
    <cellStyle name="Valuta 3 4 4 3" xfId="20711"/>
    <cellStyle name="Valuta 3 4 4 4" xfId="11035"/>
    <cellStyle name="Valuta 3 4 5" xfId="2569"/>
    <cellStyle name="Valuta 3 4 5 2" xfId="7407"/>
    <cellStyle name="Valuta 3 4 5 2 2" xfId="26759"/>
    <cellStyle name="Valuta 3 4 5 2 3" xfId="17083"/>
    <cellStyle name="Valuta 3 4 5 3" xfId="21921"/>
    <cellStyle name="Valuta 3 4 5 4" xfId="12245"/>
    <cellStyle name="Valuta 3 4 6" xfId="3779"/>
    <cellStyle name="Valuta 3 4 6 2" xfId="8617"/>
    <cellStyle name="Valuta 3 4 6 2 2" xfId="27969"/>
    <cellStyle name="Valuta 3 4 6 2 3" xfId="18293"/>
    <cellStyle name="Valuta 3 4 6 3" xfId="23131"/>
    <cellStyle name="Valuta 3 4 6 4" xfId="13455"/>
    <cellStyle name="Valuta 3 4 7" xfId="4987"/>
    <cellStyle name="Valuta 3 4 7 2" xfId="24339"/>
    <cellStyle name="Valuta 3 4 7 3" xfId="14663"/>
    <cellStyle name="Valuta 3 4 8" xfId="19501"/>
    <cellStyle name="Valuta 3 4 9" xfId="9825"/>
    <cellStyle name="Valuta 3 5" xfId="247"/>
    <cellStyle name="Valuta 3 5 2" xfId="551"/>
    <cellStyle name="Valuta 3 5 2 2" xfId="1155"/>
    <cellStyle name="Valuta 3 5 2 2 2" xfId="2365"/>
    <cellStyle name="Valuta 3 5 2 2 2 2" xfId="7203"/>
    <cellStyle name="Valuta 3 5 2 2 2 2 2" xfId="26555"/>
    <cellStyle name="Valuta 3 5 2 2 2 2 3" xfId="16879"/>
    <cellStyle name="Valuta 3 5 2 2 2 3" xfId="21717"/>
    <cellStyle name="Valuta 3 5 2 2 2 4" xfId="12041"/>
    <cellStyle name="Valuta 3 5 2 2 3" xfId="3575"/>
    <cellStyle name="Valuta 3 5 2 2 3 2" xfId="8413"/>
    <cellStyle name="Valuta 3 5 2 2 3 2 2" xfId="27765"/>
    <cellStyle name="Valuta 3 5 2 2 3 2 3" xfId="18089"/>
    <cellStyle name="Valuta 3 5 2 2 3 3" xfId="22927"/>
    <cellStyle name="Valuta 3 5 2 2 3 4" xfId="13251"/>
    <cellStyle name="Valuta 3 5 2 2 4" xfId="4784"/>
    <cellStyle name="Valuta 3 5 2 2 4 2" xfId="9622"/>
    <cellStyle name="Valuta 3 5 2 2 4 2 2" xfId="28974"/>
    <cellStyle name="Valuta 3 5 2 2 4 2 3" xfId="19298"/>
    <cellStyle name="Valuta 3 5 2 2 4 3" xfId="24136"/>
    <cellStyle name="Valuta 3 5 2 2 4 4" xfId="14460"/>
    <cellStyle name="Valuta 3 5 2 2 5" xfId="5993"/>
    <cellStyle name="Valuta 3 5 2 2 5 2" xfId="25345"/>
    <cellStyle name="Valuta 3 5 2 2 5 3" xfId="15669"/>
    <cellStyle name="Valuta 3 5 2 2 6" xfId="20507"/>
    <cellStyle name="Valuta 3 5 2 2 7" xfId="10831"/>
    <cellStyle name="Valuta 3 5 2 3" xfId="1761"/>
    <cellStyle name="Valuta 3 5 2 3 2" xfId="6599"/>
    <cellStyle name="Valuta 3 5 2 3 2 2" xfId="25951"/>
    <cellStyle name="Valuta 3 5 2 3 2 3" xfId="16275"/>
    <cellStyle name="Valuta 3 5 2 3 3" xfId="21113"/>
    <cellStyle name="Valuta 3 5 2 3 4" xfId="11437"/>
    <cellStyle name="Valuta 3 5 2 4" xfId="2971"/>
    <cellStyle name="Valuta 3 5 2 4 2" xfId="7809"/>
    <cellStyle name="Valuta 3 5 2 4 2 2" xfId="27161"/>
    <cellStyle name="Valuta 3 5 2 4 2 3" xfId="17485"/>
    <cellStyle name="Valuta 3 5 2 4 3" xfId="22323"/>
    <cellStyle name="Valuta 3 5 2 4 4" xfId="12647"/>
    <cellStyle name="Valuta 3 5 2 5" xfId="4180"/>
    <cellStyle name="Valuta 3 5 2 5 2" xfId="9018"/>
    <cellStyle name="Valuta 3 5 2 5 2 2" xfId="28370"/>
    <cellStyle name="Valuta 3 5 2 5 2 3" xfId="18694"/>
    <cellStyle name="Valuta 3 5 2 5 3" xfId="23532"/>
    <cellStyle name="Valuta 3 5 2 5 4" xfId="13856"/>
    <cellStyle name="Valuta 3 5 2 6" xfId="5389"/>
    <cellStyle name="Valuta 3 5 2 6 2" xfId="24741"/>
    <cellStyle name="Valuta 3 5 2 6 3" xfId="15065"/>
    <cellStyle name="Valuta 3 5 2 7" xfId="19903"/>
    <cellStyle name="Valuta 3 5 2 8" xfId="10227"/>
    <cellStyle name="Valuta 3 5 3" xfId="853"/>
    <cellStyle name="Valuta 3 5 3 2" xfId="2063"/>
    <cellStyle name="Valuta 3 5 3 2 2" xfId="6901"/>
    <cellStyle name="Valuta 3 5 3 2 2 2" xfId="26253"/>
    <cellStyle name="Valuta 3 5 3 2 2 3" xfId="16577"/>
    <cellStyle name="Valuta 3 5 3 2 3" xfId="21415"/>
    <cellStyle name="Valuta 3 5 3 2 4" xfId="11739"/>
    <cellStyle name="Valuta 3 5 3 3" xfId="3273"/>
    <cellStyle name="Valuta 3 5 3 3 2" xfId="8111"/>
    <cellStyle name="Valuta 3 5 3 3 2 2" xfId="27463"/>
    <cellStyle name="Valuta 3 5 3 3 2 3" xfId="17787"/>
    <cellStyle name="Valuta 3 5 3 3 3" xfId="22625"/>
    <cellStyle name="Valuta 3 5 3 3 4" xfId="12949"/>
    <cellStyle name="Valuta 3 5 3 4" xfId="4482"/>
    <cellStyle name="Valuta 3 5 3 4 2" xfId="9320"/>
    <cellStyle name="Valuta 3 5 3 4 2 2" xfId="28672"/>
    <cellStyle name="Valuta 3 5 3 4 2 3" xfId="18996"/>
    <cellStyle name="Valuta 3 5 3 4 3" xfId="23834"/>
    <cellStyle name="Valuta 3 5 3 4 4" xfId="14158"/>
    <cellStyle name="Valuta 3 5 3 5" xfId="5691"/>
    <cellStyle name="Valuta 3 5 3 5 2" xfId="25043"/>
    <cellStyle name="Valuta 3 5 3 5 3" xfId="15367"/>
    <cellStyle name="Valuta 3 5 3 6" xfId="20205"/>
    <cellStyle name="Valuta 3 5 3 7" xfId="10529"/>
    <cellStyle name="Valuta 3 5 4" xfId="1459"/>
    <cellStyle name="Valuta 3 5 4 2" xfId="6297"/>
    <cellStyle name="Valuta 3 5 4 2 2" xfId="25649"/>
    <cellStyle name="Valuta 3 5 4 2 3" xfId="15973"/>
    <cellStyle name="Valuta 3 5 4 3" xfId="20811"/>
    <cellStyle name="Valuta 3 5 4 4" xfId="11135"/>
    <cellStyle name="Valuta 3 5 5" xfId="2669"/>
    <cellStyle name="Valuta 3 5 5 2" xfId="7507"/>
    <cellStyle name="Valuta 3 5 5 2 2" xfId="26859"/>
    <cellStyle name="Valuta 3 5 5 2 3" xfId="17183"/>
    <cellStyle name="Valuta 3 5 5 3" xfId="22021"/>
    <cellStyle name="Valuta 3 5 5 4" xfId="12345"/>
    <cellStyle name="Valuta 3 5 6" xfId="3879"/>
    <cellStyle name="Valuta 3 5 6 2" xfId="8717"/>
    <cellStyle name="Valuta 3 5 6 2 2" xfId="28069"/>
    <cellStyle name="Valuta 3 5 6 2 3" xfId="18393"/>
    <cellStyle name="Valuta 3 5 6 3" xfId="23231"/>
    <cellStyle name="Valuta 3 5 6 4" xfId="13555"/>
    <cellStyle name="Valuta 3 5 7" xfId="5087"/>
    <cellStyle name="Valuta 3 5 7 2" xfId="24439"/>
    <cellStyle name="Valuta 3 5 7 3" xfId="14763"/>
    <cellStyle name="Valuta 3 5 8" xfId="19601"/>
    <cellStyle name="Valuta 3 5 9" xfId="9925"/>
    <cellStyle name="Valuta 3 6" xfId="300"/>
    <cellStyle name="Valuta 3 6 2" xfId="603"/>
    <cellStyle name="Valuta 3 6 2 2" xfId="1207"/>
    <cellStyle name="Valuta 3 6 2 2 2" xfId="2417"/>
    <cellStyle name="Valuta 3 6 2 2 2 2" xfId="7255"/>
    <cellStyle name="Valuta 3 6 2 2 2 2 2" xfId="26607"/>
    <cellStyle name="Valuta 3 6 2 2 2 2 3" xfId="16931"/>
    <cellStyle name="Valuta 3 6 2 2 2 3" xfId="21769"/>
    <cellStyle name="Valuta 3 6 2 2 2 4" xfId="12093"/>
    <cellStyle name="Valuta 3 6 2 2 3" xfId="3627"/>
    <cellStyle name="Valuta 3 6 2 2 3 2" xfId="8465"/>
    <cellStyle name="Valuta 3 6 2 2 3 2 2" xfId="27817"/>
    <cellStyle name="Valuta 3 6 2 2 3 2 3" xfId="18141"/>
    <cellStyle name="Valuta 3 6 2 2 3 3" xfId="22979"/>
    <cellStyle name="Valuta 3 6 2 2 3 4" xfId="13303"/>
    <cellStyle name="Valuta 3 6 2 2 4" xfId="4836"/>
    <cellStyle name="Valuta 3 6 2 2 4 2" xfId="9674"/>
    <cellStyle name="Valuta 3 6 2 2 4 2 2" xfId="29026"/>
    <cellStyle name="Valuta 3 6 2 2 4 2 3" xfId="19350"/>
    <cellStyle name="Valuta 3 6 2 2 4 3" xfId="24188"/>
    <cellStyle name="Valuta 3 6 2 2 4 4" xfId="14512"/>
    <cellStyle name="Valuta 3 6 2 2 5" xfId="6045"/>
    <cellStyle name="Valuta 3 6 2 2 5 2" xfId="25397"/>
    <cellStyle name="Valuta 3 6 2 2 5 3" xfId="15721"/>
    <cellStyle name="Valuta 3 6 2 2 6" xfId="20559"/>
    <cellStyle name="Valuta 3 6 2 2 7" xfId="10883"/>
    <cellStyle name="Valuta 3 6 2 3" xfId="1813"/>
    <cellStyle name="Valuta 3 6 2 3 2" xfId="6651"/>
    <cellStyle name="Valuta 3 6 2 3 2 2" xfId="26003"/>
    <cellStyle name="Valuta 3 6 2 3 2 3" xfId="16327"/>
    <cellStyle name="Valuta 3 6 2 3 3" xfId="21165"/>
    <cellStyle name="Valuta 3 6 2 3 4" xfId="11489"/>
    <cellStyle name="Valuta 3 6 2 4" xfId="3023"/>
    <cellStyle name="Valuta 3 6 2 4 2" xfId="7861"/>
    <cellStyle name="Valuta 3 6 2 4 2 2" xfId="27213"/>
    <cellStyle name="Valuta 3 6 2 4 2 3" xfId="17537"/>
    <cellStyle name="Valuta 3 6 2 4 3" xfId="22375"/>
    <cellStyle name="Valuta 3 6 2 4 4" xfId="12699"/>
    <cellStyle name="Valuta 3 6 2 5" xfId="4232"/>
    <cellStyle name="Valuta 3 6 2 5 2" xfId="9070"/>
    <cellStyle name="Valuta 3 6 2 5 2 2" xfId="28422"/>
    <cellStyle name="Valuta 3 6 2 5 2 3" xfId="18746"/>
    <cellStyle name="Valuta 3 6 2 5 3" xfId="23584"/>
    <cellStyle name="Valuta 3 6 2 5 4" xfId="13908"/>
    <cellStyle name="Valuta 3 6 2 6" xfId="5441"/>
    <cellStyle name="Valuta 3 6 2 6 2" xfId="24793"/>
    <cellStyle name="Valuta 3 6 2 6 3" xfId="15117"/>
    <cellStyle name="Valuta 3 6 2 7" xfId="19955"/>
    <cellStyle name="Valuta 3 6 2 8" xfId="10279"/>
    <cellStyle name="Valuta 3 6 3" xfId="905"/>
    <cellStyle name="Valuta 3 6 3 2" xfId="2115"/>
    <cellStyle name="Valuta 3 6 3 2 2" xfId="6953"/>
    <cellStyle name="Valuta 3 6 3 2 2 2" xfId="26305"/>
    <cellStyle name="Valuta 3 6 3 2 2 3" xfId="16629"/>
    <cellStyle name="Valuta 3 6 3 2 3" xfId="21467"/>
    <cellStyle name="Valuta 3 6 3 2 4" xfId="11791"/>
    <cellStyle name="Valuta 3 6 3 3" xfId="3325"/>
    <cellStyle name="Valuta 3 6 3 3 2" xfId="8163"/>
    <cellStyle name="Valuta 3 6 3 3 2 2" xfId="27515"/>
    <cellStyle name="Valuta 3 6 3 3 2 3" xfId="17839"/>
    <cellStyle name="Valuta 3 6 3 3 3" xfId="22677"/>
    <cellStyle name="Valuta 3 6 3 3 4" xfId="13001"/>
    <cellStyle name="Valuta 3 6 3 4" xfId="4534"/>
    <cellStyle name="Valuta 3 6 3 4 2" xfId="9372"/>
    <cellStyle name="Valuta 3 6 3 4 2 2" xfId="28724"/>
    <cellStyle name="Valuta 3 6 3 4 2 3" xfId="19048"/>
    <cellStyle name="Valuta 3 6 3 4 3" xfId="23886"/>
    <cellStyle name="Valuta 3 6 3 4 4" xfId="14210"/>
    <cellStyle name="Valuta 3 6 3 5" xfId="5743"/>
    <cellStyle name="Valuta 3 6 3 5 2" xfId="25095"/>
    <cellStyle name="Valuta 3 6 3 5 3" xfId="15419"/>
    <cellStyle name="Valuta 3 6 3 6" xfId="20257"/>
    <cellStyle name="Valuta 3 6 3 7" xfId="10581"/>
    <cellStyle name="Valuta 3 6 4" xfId="1511"/>
    <cellStyle name="Valuta 3 6 4 2" xfId="6349"/>
    <cellStyle name="Valuta 3 6 4 2 2" xfId="25701"/>
    <cellStyle name="Valuta 3 6 4 2 3" xfId="16025"/>
    <cellStyle name="Valuta 3 6 4 3" xfId="20863"/>
    <cellStyle name="Valuta 3 6 4 4" xfId="11187"/>
    <cellStyle name="Valuta 3 6 5" xfId="2721"/>
    <cellStyle name="Valuta 3 6 5 2" xfId="7559"/>
    <cellStyle name="Valuta 3 6 5 2 2" xfId="26911"/>
    <cellStyle name="Valuta 3 6 5 2 3" xfId="17235"/>
    <cellStyle name="Valuta 3 6 5 3" xfId="22073"/>
    <cellStyle name="Valuta 3 6 5 4" xfId="12397"/>
    <cellStyle name="Valuta 3 6 6" xfId="3930"/>
    <cellStyle name="Valuta 3 6 6 2" xfId="8768"/>
    <cellStyle name="Valuta 3 6 6 2 2" xfId="28120"/>
    <cellStyle name="Valuta 3 6 6 2 3" xfId="18444"/>
    <cellStyle name="Valuta 3 6 6 3" xfId="23282"/>
    <cellStyle name="Valuta 3 6 6 4" xfId="13606"/>
    <cellStyle name="Valuta 3 6 7" xfId="5139"/>
    <cellStyle name="Valuta 3 6 7 2" xfId="24491"/>
    <cellStyle name="Valuta 3 6 7 3" xfId="14815"/>
    <cellStyle name="Valuta 3 6 8" xfId="19653"/>
    <cellStyle name="Valuta 3 6 9" xfId="9977"/>
    <cellStyle name="Valuta 3 7" xfId="351"/>
    <cellStyle name="Valuta 3 7 2" xfId="955"/>
    <cellStyle name="Valuta 3 7 2 2" xfId="2165"/>
    <cellStyle name="Valuta 3 7 2 2 2" xfId="7003"/>
    <cellStyle name="Valuta 3 7 2 2 2 2" xfId="26355"/>
    <cellStyle name="Valuta 3 7 2 2 2 3" xfId="16679"/>
    <cellStyle name="Valuta 3 7 2 2 3" xfId="21517"/>
    <cellStyle name="Valuta 3 7 2 2 4" xfId="11841"/>
    <cellStyle name="Valuta 3 7 2 3" xfId="3375"/>
    <cellStyle name="Valuta 3 7 2 3 2" xfId="8213"/>
    <cellStyle name="Valuta 3 7 2 3 2 2" xfId="27565"/>
    <cellStyle name="Valuta 3 7 2 3 2 3" xfId="17889"/>
    <cellStyle name="Valuta 3 7 2 3 3" xfId="22727"/>
    <cellStyle name="Valuta 3 7 2 3 4" xfId="13051"/>
    <cellStyle name="Valuta 3 7 2 4" xfId="4584"/>
    <cellStyle name="Valuta 3 7 2 4 2" xfId="9422"/>
    <cellStyle name="Valuta 3 7 2 4 2 2" xfId="28774"/>
    <cellStyle name="Valuta 3 7 2 4 2 3" xfId="19098"/>
    <cellStyle name="Valuta 3 7 2 4 3" xfId="23936"/>
    <cellStyle name="Valuta 3 7 2 4 4" xfId="14260"/>
    <cellStyle name="Valuta 3 7 2 5" xfId="5793"/>
    <cellStyle name="Valuta 3 7 2 5 2" xfId="25145"/>
    <cellStyle name="Valuta 3 7 2 5 3" xfId="15469"/>
    <cellStyle name="Valuta 3 7 2 6" xfId="20307"/>
    <cellStyle name="Valuta 3 7 2 7" xfId="10631"/>
    <cellStyle name="Valuta 3 7 3" xfId="1561"/>
    <cellStyle name="Valuta 3 7 3 2" xfId="6399"/>
    <cellStyle name="Valuta 3 7 3 2 2" xfId="25751"/>
    <cellStyle name="Valuta 3 7 3 2 3" xfId="16075"/>
    <cellStyle name="Valuta 3 7 3 3" xfId="20913"/>
    <cellStyle name="Valuta 3 7 3 4" xfId="11237"/>
    <cellStyle name="Valuta 3 7 4" xfId="2771"/>
    <cellStyle name="Valuta 3 7 4 2" xfId="7609"/>
    <cellStyle name="Valuta 3 7 4 2 2" xfId="26961"/>
    <cellStyle name="Valuta 3 7 4 2 3" xfId="17285"/>
    <cellStyle name="Valuta 3 7 4 3" xfId="22123"/>
    <cellStyle name="Valuta 3 7 4 4" xfId="12447"/>
    <cellStyle name="Valuta 3 7 5" xfId="3980"/>
    <cellStyle name="Valuta 3 7 5 2" xfId="8818"/>
    <cellStyle name="Valuta 3 7 5 2 2" xfId="28170"/>
    <cellStyle name="Valuta 3 7 5 2 3" xfId="18494"/>
    <cellStyle name="Valuta 3 7 5 3" xfId="23332"/>
    <cellStyle name="Valuta 3 7 5 4" xfId="13656"/>
    <cellStyle name="Valuta 3 7 6" xfId="5189"/>
    <cellStyle name="Valuta 3 7 6 2" xfId="24541"/>
    <cellStyle name="Valuta 3 7 6 3" xfId="14865"/>
    <cellStyle name="Valuta 3 7 7" xfId="19703"/>
    <cellStyle name="Valuta 3 7 8" xfId="10027"/>
    <cellStyle name="Valuta 3 8" xfId="653"/>
    <cellStyle name="Valuta 3 8 2" xfId="1863"/>
    <cellStyle name="Valuta 3 8 2 2" xfId="6701"/>
    <cellStyle name="Valuta 3 8 2 2 2" xfId="26053"/>
    <cellStyle name="Valuta 3 8 2 2 3" xfId="16377"/>
    <cellStyle name="Valuta 3 8 2 3" xfId="21215"/>
    <cellStyle name="Valuta 3 8 2 4" xfId="11539"/>
    <cellStyle name="Valuta 3 8 3" xfId="3073"/>
    <cellStyle name="Valuta 3 8 3 2" xfId="7911"/>
    <cellStyle name="Valuta 3 8 3 2 2" xfId="27263"/>
    <cellStyle name="Valuta 3 8 3 2 3" xfId="17587"/>
    <cellStyle name="Valuta 3 8 3 3" xfId="22425"/>
    <cellStyle name="Valuta 3 8 3 4" xfId="12749"/>
    <cellStyle name="Valuta 3 8 4" xfId="4282"/>
    <cellStyle name="Valuta 3 8 4 2" xfId="9120"/>
    <cellStyle name="Valuta 3 8 4 2 2" xfId="28472"/>
    <cellStyle name="Valuta 3 8 4 2 3" xfId="18796"/>
    <cellStyle name="Valuta 3 8 4 3" xfId="23634"/>
    <cellStyle name="Valuta 3 8 4 4" xfId="13958"/>
    <cellStyle name="Valuta 3 8 5" xfId="5491"/>
    <cellStyle name="Valuta 3 8 5 2" xfId="24843"/>
    <cellStyle name="Valuta 3 8 5 3" xfId="15167"/>
    <cellStyle name="Valuta 3 8 6" xfId="20005"/>
    <cellStyle name="Valuta 3 8 7" xfId="10329"/>
    <cellStyle name="Valuta 3 9" xfId="1259"/>
    <cellStyle name="Valuta 3 9 2" xfId="6097"/>
    <cellStyle name="Valuta 3 9 2 2" xfId="25449"/>
    <cellStyle name="Valuta 3 9 2 3" xfId="15773"/>
    <cellStyle name="Valuta 3 9 3" xfId="20611"/>
    <cellStyle name="Valuta 3 9 4" xfId="10935"/>
    <cellStyle name="Valuta 4" xfId="57"/>
    <cellStyle name="Valuta 4 10" xfId="9764"/>
    <cellStyle name="Valuta 4 2" xfId="170"/>
    <cellStyle name="Valuta 4 2 2" xfId="490"/>
    <cellStyle name="Valuta 4 2 2 2" xfId="1094"/>
    <cellStyle name="Valuta 4 2 2 2 2" xfId="2304"/>
    <cellStyle name="Valuta 4 2 2 2 2 2" xfId="7142"/>
    <cellStyle name="Valuta 4 2 2 2 2 2 2" xfId="26494"/>
    <cellStyle name="Valuta 4 2 2 2 2 2 3" xfId="16818"/>
    <cellStyle name="Valuta 4 2 2 2 2 3" xfId="21656"/>
    <cellStyle name="Valuta 4 2 2 2 2 4" xfId="11980"/>
    <cellStyle name="Valuta 4 2 2 2 3" xfId="3514"/>
    <cellStyle name="Valuta 4 2 2 2 3 2" xfId="8352"/>
    <cellStyle name="Valuta 4 2 2 2 3 2 2" xfId="27704"/>
    <cellStyle name="Valuta 4 2 2 2 3 2 3" xfId="18028"/>
    <cellStyle name="Valuta 4 2 2 2 3 3" xfId="22866"/>
    <cellStyle name="Valuta 4 2 2 2 3 4" xfId="13190"/>
    <cellStyle name="Valuta 4 2 2 2 4" xfId="4723"/>
    <cellStyle name="Valuta 4 2 2 2 4 2" xfId="9561"/>
    <cellStyle name="Valuta 4 2 2 2 4 2 2" xfId="28913"/>
    <cellStyle name="Valuta 4 2 2 2 4 2 3" xfId="19237"/>
    <cellStyle name="Valuta 4 2 2 2 4 3" xfId="24075"/>
    <cellStyle name="Valuta 4 2 2 2 4 4" xfId="14399"/>
    <cellStyle name="Valuta 4 2 2 2 5" xfId="5932"/>
    <cellStyle name="Valuta 4 2 2 2 5 2" xfId="25284"/>
    <cellStyle name="Valuta 4 2 2 2 5 3" xfId="15608"/>
    <cellStyle name="Valuta 4 2 2 2 6" xfId="20446"/>
    <cellStyle name="Valuta 4 2 2 2 7" xfId="10770"/>
    <cellStyle name="Valuta 4 2 2 3" xfId="1700"/>
    <cellStyle name="Valuta 4 2 2 3 2" xfId="6538"/>
    <cellStyle name="Valuta 4 2 2 3 2 2" xfId="25890"/>
    <cellStyle name="Valuta 4 2 2 3 2 3" xfId="16214"/>
    <cellStyle name="Valuta 4 2 2 3 3" xfId="21052"/>
    <cellStyle name="Valuta 4 2 2 3 4" xfId="11376"/>
    <cellStyle name="Valuta 4 2 2 4" xfId="2910"/>
    <cellStyle name="Valuta 4 2 2 4 2" xfId="7748"/>
    <cellStyle name="Valuta 4 2 2 4 2 2" xfId="27100"/>
    <cellStyle name="Valuta 4 2 2 4 2 3" xfId="17424"/>
    <cellStyle name="Valuta 4 2 2 4 3" xfId="22262"/>
    <cellStyle name="Valuta 4 2 2 4 4" xfId="12586"/>
    <cellStyle name="Valuta 4 2 2 5" xfId="4119"/>
    <cellStyle name="Valuta 4 2 2 5 2" xfId="8957"/>
    <cellStyle name="Valuta 4 2 2 5 2 2" xfId="28309"/>
    <cellStyle name="Valuta 4 2 2 5 2 3" xfId="18633"/>
    <cellStyle name="Valuta 4 2 2 5 3" xfId="23471"/>
    <cellStyle name="Valuta 4 2 2 5 4" xfId="13795"/>
    <cellStyle name="Valuta 4 2 2 6" xfId="5328"/>
    <cellStyle name="Valuta 4 2 2 6 2" xfId="24680"/>
    <cellStyle name="Valuta 4 2 2 6 3" xfId="15004"/>
    <cellStyle name="Valuta 4 2 2 7" xfId="19842"/>
    <cellStyle name="Valuta 4 2 2 8" xfId="10166"/>
    <cellStyle name="Valuta 4 2 3" xfId="792"/>
    <cellStyle name="Valuta 4 2 3 2" xfId="2002"/>
    <cellStyle name="Valuta 4 2 3 2 2" xfId="6840"/>
    <cellStyle name="Valuta 4 2 3 2 2 2" xfId="26192"/>
    <cellStyle name="Valuta 4 2 3 2 2 3" xfId="16516"/>
    <cellStyle name="Valuta 4 2 3 2 3" xfId="21354"/>
    <cellStyle name="Valuta 4 2 3 2 4" xfId="11678"/>
    <cellStyle name="Valuta 4 2 3 3" xfId="3212"/>
    <cellStyle name="Valuta 4 2 3 3 2" xfId="8050"/>
    <cellStyle name="Valuta 4 2 3 3 2 2" xfId="27402"/>
    <cellStyle name="Valuta 4 2 3 3 2 3" xfId="17726"/>
    <cellStyle name="Valuta 4 2 3 3 3" xfId="22564"/>
    <cellStyle name="Valuta 4 2 3 3 4" xfId="12888"/>
    <cellStyle name="Valuta 4 2 3 4" xfId="4421"/>
    <cellStyle name="Valuta 4 2 3 4 2" xfId="9259"/>
    <cellStyle name="Valuta 4 2 3 4 2 2" xfId="28611"/>
    <cellStyle name="Valuta 4 2 3 4 2 3" xfId="18935"/>
    <cellStyle name="Valuta 4 2 3 4 3" xfId="23773"/>
    <cellStyle name="Valuta 4 2 3 4 4" xfId="14097"/>
    <cellStyle name="Valuta 4 2 3 5" xfId="5630"/>
    <cellStyle name="Valuta 4 2 3 5 2" xfId="24982"/>
    <cellStyle name="Valuta 4 2 3 5 3" xfId="15306"/>
    <cellStyle name="Valuta 4 2 3 6" xfId="20144"/>
    <cellStyle name="Valuta 4 2 3 7" xfId="10468"/>
    <cellStyle name="Valuta 4 2 4" xfId="1398"/>
    <cellStyle name="Valuta 4 2 4 2" xfId="6236"/>
    <cellStyle name="Valuta 4 2 4 2 2" xfId="25588"/>
    <cellStyle name="Valuta 4 2 4 2 3" xfId="15912"/>
    <cellStyle name="Valuta 4 2 4 3" xfId="20750"/>
    <cellStyle name="Valuta 4 2 4 4" xfId="11074"/>
    <cellStyle name="Valuta 4 2 5" xfId="2608"/>
    <cellStyle name="Valuta 4 2 5 2" xfId="7446"/>
    <cellStyle name="Valuta 4 2 5 2 2" xfId="26798"/>
    <cellStyle name="Valuta 4 2 5 2 3" xfId="17122"/>
    <cellStyle name="Valuta 4 2 5 3" xfId="21960"/>
    <cellStyle name="Valuta 4 2 5 4" xfId="12284"/>
    <cellStyle name="Valuta 4 2 6" xfId="3818"/>
    <cellStyle name="Valuta 4 2 6 2" xfId="8656"/>
    <cellStyle name="Valuta 4 2 6 2 2" xfId="28008"/>
    <cellStyle name="Valuta 4 2 6 2 3" xfId="18332"/>
    <cellStyle name="Valuta 4 2 6 3" xfId="23170"/>
    <cellStyle name="Valuta 4 2 6 4" xfId="13494"/>
    <cellStyle name="Valuta 4 2 7" xfId="5026"/>
    <cellStyle name="Valuta 4 2 7 2" xfId="24378"/>
    <cellStyle name="Valuta 4 2 7 3" xfId="14702"/>
    <cellStyle name="Valuta 4 2 8" xfId="19540"/>
    <cellStyle name="Valuta 4 2 9" xfId="9864"/>
    <cellStyle name="Valuta 4 3" xfId="390"/>
    <cellStyle name="Valuta 4 3 2" xfId="994"/>
    <cellStyle name="Valuta 4 3 2 2" xfId="2204"/>
    <cellStyle name="Valuta 4 3 2 2 2" xfId="7042"/>
    <cellStyle name="Valuta 4 3 2 2 2 2" xfId="26394"/>
    <cellStyle name="Valuta 4 3 2 2 2 3" xfId="16718"/>
    <cellStyle name="Valuta 4 3 2 2 3" xfId="21556"/>
    <cellStyle name="Valuta 4 3 2 2 4" xfId="11880"/>
    <cellStyle name="Valuta 4 3 2 3" xfId="3414"/>
    <cellStyle name="Valuta 4 3 2 3 2" xfId="8252"/>
    <cellStyle name="Valuta 4 3 2 3 2 2" xfId="27604"/>
    <cellStyle name="Valuta 4 3 2 3 2 3" xfId="17928"/>
    <cellStyle name="Valuta 4 3 2 3 3" xfId="22766"/>
    <cellStyle name="Valuta 4 3 2 3 4" xfId="13090"/>
    <cellStyle name="Valuta 4 3 2 4" xfId="4623"/>
    <cellStyle name="Valuta 4 3 2 4 2" xfId="9461"/>
    <cellStyle name="Valuta 4 3 2 4 2 2" xfId="28813"/>
    <cellStyle name="Valuta 4 3 2 4 2 3" xfId="19137"/>
    <cellStyle name="Valuta 4 3 2 4 3" xfId="23975"/>
    <cellStyle name="Valuta 4 3 2 4 4" xfId="14299"/>
    <cellStyle name="Valuta 4 3 2 5" xfId="5832"/>
    <cellStyle name="Valuta 4 3 2 5 2" xfId="25184"/>
    <cellStyle name="Valuta 4 3 2 5 3" xfId="15508"/>
    <cellStyle name="Valuta 4 3 2 6" xfId="20346"/>
    <cellStyle name="Valuta 4 3 2 7" xfId="10670"/>
    <cellStyle name="Valuta 4 3 3" xfId="1600"/>
    <cellStyle name="Valuta 4 3 3 2" xfId="6438"/>
    <cellStyle name="Valuta 4 3 3 2 2" xfId="25790"/>
    <cellStyle name="Valuta 4 3 3 2 3" xfId="16114"/>
    <cellStyle name="Valuta 4 3 3 3" xfId="20952"/>
    <cellStyle name="Valuta 4 3 3 4" xfId="11276"/>
    <cellStyle name="Valuta 4 3 4" xfId="2810"/>
    <cellStyle name="Valuta 4 3 4 2" xfId="7648"/>
    <cellStyle name="Valuta 4 3 4 2 2" xfId="27000"/>
    <cellStyle name="Valuta 4 3 4 2 3" xfId="17324"/>
    <cellStyle name="Valuta 4 3 4 3" xfId="22162"/>
    <cellStyle name="Valuta 4 3 4 4" xfId="12486"/>
    <cellStyle name="Valuta 4 3 5" xfId="4019"/>
    <cellStyle name="Valuta 4 3 5 2" xfId="8857"/>
    <cellStyle name="Valuta 4 3 5 2 2" xfId="28209"/>
    <cellStyle name="Valuta 4 3 5 2 3" xfId="18533"/>
    <cellStyle name="Valuta 4 3 5 3" xfId="23371"/>
    <cellStyle name="Valuta 4 3 5 4" xfId="13695"/>
    <cellStyle name="Valuta 4 3 6" xfId="5228"/>
    <cellStyle name="Valuta 4 3 6 2" xfId="24580"/>
    <cellStyle name="Valuta 4 3 6 3" xfId="14904"/>
    <cellStyle name="Valuta 4 3 7" xfId="19742"/>
    <cellStyle name="Valuta 4 3 8" xfId="10066"/>
    <cellStyle name="Valuta 4 4" xfId="692"/>
    <cellStyle name="Valuta 4 4 2" xfId="1902"/>
    <cellStyle name="Valuta 4 4 2 2" xfId="6740"/>
    <cellStyle name="Valuta 4 4 2 2 2" xfId="26092"/>
    <cellStyle name="Valuta 4 4 2 2 3" xfId="16416"/>
    <cellStyle name="Valuta 4 4 2 3" xfId="21254"/>
    <cellStyle name="Valuta 4 4 2 4" xfId="11578"/>
    <cellStyle name="Valuta 4 4 3" xfId="3112"/>
    <cellStyle name="Valuta 4 4 3 2" xfId="7950"/>
    <cellStyle name="Valuta 4 4 3 2 2" xfId="27302"/>
    <cellStyle name="Valuta 4 4 3 2 3" xfId="17626"/>
    <cellStyle name="Valuta 4 4 3 3" xfId="22464"/>
    <cellStyle name="Valuta 4 4 3 4" xfId="12788"/>
    <cellStyle name="Valuta 4 4 4" xfId="4321"/>
    <cellStyle name="Valuta 4 4 4 2" xfId="9159"/>
    <cellStyle name="Valuta 4 4 4 2 2" xfId="28511"/>
    <cellStyle name="Valuta 4 4 4 2 3" xfId="18835"/>
    <cellStyle name="Valuta 4 4 4 3" xfId="23673"/>
    <cellStyle name="Valuta 4 4 4 4" xfId="13997"/>
    <cellStyle name="Valuta 4 4 5" xfId="5530"/>
    <cellStyle name="Valuta 4 4 5 2" xfId="24882"/>
    <cellStyle name="Valuta 4 4 5 3" xfId="15206"/>
    <cellStyle name="Valuta 4 4 6" xfId="20044"/>
    <cellStyle name="Valuta 4 4 7" xfId="10368"/>
    <cellStyle name="Valuta 4 5" xfId="1298"/>
    <cellStyle name="Valuta 4 5 2" xfId="6136"/>
    <cellStyle name="Valuta 4 5 2 2" xfId="25488"/>
    <cellStyle name="Valuta 4 5 2 3" xfId="15812"/>
    <cellStyle name="Valuta 4 5 3" xfId="20650"/>
    <cellStyle name="Valuta 4 5 4" xfId="10974"/>
    <cellStyle name="Valuta 4 6" xfId="2508"/>
    <cellStyle name="Valuta 4 6 2" xfId="7346"/>
    <cellStyle name="Valuta 4 6 2 2" xfId="26698"/>
    <cellStyle name="Valuta 4 6 2 3" xfId="17022"/>
    <cellStyle name="Valuta 4 6 3" xfId="21860"/>
    <cellStyle name="Valuta 4 6 4" xfId="12184"/>
    <cellStyle name="Valuta 4 7" xfId="3718"/>
    <cellStyle name="Valuta 4 7 2" xfId="8556"/>
    <cellStyle name="Valuta 4 7 2 2" xfId="27908"/>
    <cellStyle name="Valuta 4 7 2 3" xfId="18232"/>
    <cellStyle name="Valuta 4 7 3" xfId="23070"/>
    <cellStyle name="Valuta 4 7 4" xfId="13394"/>
    <cellStyle name="Valuta 4 8" xfId="4926"/>
    <cellStyle name="Valuta 4 8 2" xfId="24278"/>
    <cellStyle name="Valuta 4 8 3" xfId="14602"/>
    <cellStyle name="Valuta 4 9" xfId="19440"/>
    <cellStyle name="Valuta 5" xfId="119"/>
    <cellStyle name="Valuta 5 2" xfId="440"/>
    <cellStyle name="Valuta 5 2 2" xfId="1044"/>
    <cellStyle name="Valuta 5 2 2 2" xfId="2254"/>
    <cellStyle name="Valuta 5 2 2 2 2" xfId="7092"/>
    <cellStyle name="Valuta 5 2 2 2 2 2" xfId="26444"/>
    <cellStyle name="Valuta 5 2 2 2 2 3" xfId="16768"/>
    <cellStyle name="Valuta 5 2 2 2 3" xfId="21606"/>
    <cellStyle name="Valuta 5 2 2 2 4" xfId="11930"/>
    <cellStyle name="Valuta 5 2 2 3" xfId="3464"/>
    <cellStyle name="Valuta 5 2 2 3 2" xfId="8302"/>
    <cellStyle name="Valuta 5 2 2 3 2 2" xfId="27654"/>
    <cellStyle name="Valuta 5 2 2 3 2 3" xfId="17978"/>
    <cellStyle name="Valuta 5 2 2 3 3" xfId="22816"/>
    <cellStyle name="Valuta 5 2 2 3 4" xfId="13140"/>
    <cellStyle name="Valuta 5 2 2 4" xfId="4673"/>
    <cellStyle name="Valuta 5 2 2 4 2" xfId="9511"/>
    <cellStyle name="Valuta 5 2 2 4 2 2" xfId="28863"/>
    <cellStyle name="Valuta 5 2 2 4 2 3" xfId="19187"/>
    <cellStyle name="Valuta 5 2 2 4 3" xfId="24025"/>
    <cellStyle name="Valuta 5 2 2 4 4" xfId="14349"/>
    <cellStyle name="Valuta 5 2 2 5" xfId="5882"/>
    <cellStyle name="Valuta 5 2 2 5 2" xfId="25234"/>
    <cellStyle name="Valuta 5 2 2 5 3" xfId="15558"/>
    <cellStyle name="Valuta 5 2 2 6" xfId="20396"/>
    <cellStyle name="Valuta 5 2 2 7" xfId="10720"/>
    <cellStyle name="Valuta 5 2 3" xfId="1650"/>
    <cellStyle name="Valuta 5 2 3 2" xfId="6488"/>
    <cellStyle name="Valuta 5 2 3 2 2" xfId="25840"/>
    <cellStyle name="Valuta 5 2 3 2 3" xfId="16164"/>
    <cellStyle name="Valuta 5 2 3 3" xfId="21002"/>
    <cellStyle name="Valuta 5 2 3 4" xfId="11326"/>
    <cellStyle name="Valuta 5 2 4" xfId="2860"/>
    <cellStyle name="Valuta 5 2 4 2" xfId="7698"/>
    <cellStyle name="Valuta 5 2 4 2 2" xfId="27050"/>
    <cellStyle name="Valuta 5 2 4 2 3" xfId="17374"/>
    <cellStyle name="Valuta 5 2 4 3" xfId="22212"/>
    <cellStyle name="Valuta 5 2 4 4" xfId="12536"/>
    <cellStyle name="Valuta 5 2 5" xfId="4069"/>
    <cellStyle name="Valuta 5 2 5 2" xfId="8907"/>
    <cellStyle name="Valuta 5 2 5 2 2" xfId="28259"/>
    <cellStyle name="Valuta 5 2 5 2 3" xfId="18583"/>
    <cellStyle name="Valuta 5 2 5 3" xfId="23421"/>
    <cellStyle name="Valuta 5 2 5 4" xfId="13745"/>
    <cellStyle name="Valuta 5 2 6" xfId="5278"/>
    <cellStyle name="Valuta 5 2 6 2" xfId="24630"/>
    <cellStyle name="Valuta 5 2 6 3" xfId="14954"/>
    <cellStyle name="Valuta 5 2 7" xfId="19792"/>
    <cellStyle name="Valuta 5 2 8" xfId="10116"/>
    <cellStyle name="Valuta 5 3" xfId="742"/>
    <cellStyle name="Valuta 5 3 2" xfId="1952"/>
    <cellStyle name="Valuta 5 3 2 2" xfId="6790"/>
    <cellStyle name="Valuta 5 3 2 2 2" xfId="26142"/>
    <cellStyle name="Valuta 5 3 2 2 3" xfId="16466"/>
    <cellStyle name="Valuta 5 3 2 3" xfId="21304"/>
    <cellStyle name="Valuta 5 3 2 4" xfId="11628"/>
    <cellStyle name="Valuta 5 3 3" xfId="3162"/>
    <cellStyle name="Valuta 5 3 3 2" xfId="8000"/>
    <cellStyle name="Valuta 5 3 3 2 2" xfId="27352"/>
    <cellStyle name="Valuta 5 3 3 2 3" xfId="17676"/>
    <cellStyle name="Valuta 5 3 3 3" xfId="22514"/>
    <cellStyle name="Valuta 5 3 3 4" xfId="12838"/>
    <cellStyle name="Valuta 5 3 4" xfId="4371"/>
    <cellStyle name="Valuta 5 3 4 2" xfId="9209"/>
    <cellStyle name="Valuta 5 3 4 2 2" xfId="28561"/>
    <cellStyle name="Valuta 5 3 4 2 3" xfId="18885"/>
    <cellStyle name="Valuta 5 3 4 3" xfId="23723"/>
    <cellStyle name="Valuta 5 3 4 4" xfId="14047"/>
    <cellStyle name="Valuta 5 3 5" xfId="5580"/>
    <cellStyle name="Valuta 5 3 5 2" xfId="24932"/>
    <cellStyle name="Valuta 5 3 5 3" xfId="15256"/>
    <cellStyle name="Valuta 5 3 6" xfId="20094"/>
    <cellStyle name="Valuta 5 3 7" xfId="10418"/>
    <cellStyle name="Valuta 5 4" xfId="1348"/>
    <cellStyle name="Valuta 5 4 2" xfId="6186"/>
    <cellStyle name="Valuta 5 4 2 2" xfId="25538"/>
    <cellStyle name="Valuta 5 4 2 3" xfId="15862"/>
    <cellStyle name="Valuta 5 4 3" xfId="20700"/>
    <cellStyle name="Valuta 5 4 4" xfId="11024"/>
    <cellStyle name="Valuta 5 5" xfId="2558"/>
    <cellStyle name="Valuta 5 5 2" xfId="7396"/>
    <cellStyle name="Valuta 5 5 2 2" xfId="26748"/>
    <cellStyle name="Valuta 5 5 2 3" xfId="17072"/>
    <cellStyle name="Valuta 5 5 3" xfId="21910"/>
    <cellStyle name="Valuta 5 5 4" xfId="12234"/>
    <cellStyle name="Valuta 5 6" xfId="3768"/>
    <cellStyle name="Valuta 5 6 2" xfId="8606"/>
    <cellStyle name="Valuta 5 6 2 2" xfId="27958"/>
    <cellStyle name="Valuta 5 6 2 3" xfId="18282"/>
    <cellStyle name="Valuta 5 6 3" xfId="23120"/>
    <cellStyle name="Valuta 5 6 4" xfId="13444"/>
    <cellStyle name="Valuta 5 7" xfId="4976"/>
    <cellStyle name="Valuta 5 7 2" xfId="24328"/>
    <cellStyle name="Valuta 5 7 3" xfId="14652"/>
    <cellStyle name="Valuta 5 8" xfId="19490"/>
    <cellStyle name="Valuta 5 9" xfId="9814"/>
    <cellStyle name="Valuta 6" xfId="236"/>
    <cellStyle name="Valuta 6 2" xfId="540"/>
    <cellStyle name="Valuta 6 2 2" xfId="1144"/>
    <cellStyle name="Valuta 6 2 2 2" xfId="2354"/>
    <cellStyle name="Valuta 6 2 2 2 2" xfId="7192"/>
    <cellStyle name="Valuta 6 2 2 2 2 2" xfId="26544"/>
    <cellStyle name="Valuta 6 2 2 2 2 3" xfId="16868"/>
    <cellStyle name="Valuta 6 2 2 2 3" xfId="21706"/>
    <cellStyle name="Valuta 6 2 2 2 4" xfId="12030"/>
    <cellStyle name="Valuta 6 2 2 3" xfId="3564"/>
    <cellStyle name="Valuta 6 2 2 3 2" xfId="8402"/>
    <cellStyle name="Valuta 6 2 2 3 2 2" xfId="27754"/>
    <cellStyle name="Valuta 6 2 2 3 2 3" xfId="18078"/>
    <cellStyle name="Valuta 6 2 2 3 3" xfId="22916"/>
    <cellStyle name="Valuta 6 2 2 3 4" xfId="13240"/>
    <cellStyle name="Valuta 6 2 2 4" xfId="4773"/>
    <cellStyle name="Valuta 6 2 2 4 2" xfId="9611"/>
    <cellStyle name="Valuta 6 2 2 4 2 2" xfId="28963"/>
    <cellStyle name="Valuta 6 2 2 4 2 3" xfId="19287"/>
    <cellStyle name="Valuta 6 2 2 4 3" xfId="24125"/>
    <cellStyle name="Valuta 6 2 2 4 4" xfId="14449"/>
    <cellStyle name="Valuta 6 2 2 5" xfId="5982"/>
    <cellStyle name="Valuta 6 2 2 5 2" xfId="25334"/>
    <cellStyle name="Valuta 6 2 2 5 3" xfId="15658"/>
    <cellStyle name="Valuta 6 2 2 6" xfId="20496"/>
    <cellStyle name="Valuta 6 2 2 7" xfId="10820"/>
    <cellStyle name="Valuta 6 2 3" xfId="1750"/>
    <cellStyle name="Valuta 6 2 3 2" xfId="6588"/>
    <cellStyle name="Valuta 6 2 3 2 2" xfId="25940"/>
    <cellStyle name="Valuta 6 2 3 2 3" xfId="16264"/>
    <cellStyle name="Valuta 6 2 3 3" xfId="21102"/>
    <cellStyle name="Valuta 6 2 3 4" xfId="11426"/>
    <cellStyle name="Valuta 6 2 4" xfId="2960"/>
    <cellStyle name="Valuta 6 2 4 2" xfId="7798"/>
    <cellStyle name="Valuta 6 2 4 2 2" xfId="27150"/>
    <cellStyle name="Valuta 6 2 4 2 3" xfId="17474"/>
    <cellStyle name="Valuta 6 2 4 3" xfId="22312"/>
    <cellStyle name="Valuta 6 2 4 4" xfId="12636"/>
    <cellStyle name="Valuta 6 2 5" xfId="4169"/>
    <cellStyle name="Valuta 6 2 5 2" xfId="9007"/>
    <cellStyle name="Valuta 6 2 5 2 2" xfId="28359"/>
    <cellStyle name="Valuta 6 2 5 2 3" xfId="18683"/>
    <cellStyle name="Valuta 6 2 5 3" xfId="23521"/>
    <cellStyle name="Valuta 6 2 5 4" xfId="13845"/>
    <cellStyle name="Valuta 6 2 6" xfId="5378"/>
    <cellStyle name="Valuta 6 2 6 2" xfId="24730"/>
    <cellStyle name="Valuta 6 2 6 3" xfId="15054"/>
    <cellStyle name="Valuta 6 2 7" xfId="19892"/>
    <cellStyle name="Valuta 6 2 8" xfId="10216"/>
    <cellStyle name="Valuta 6 3" xfId="842"/>
    <cellStyle name="Valuta 6 3 2" xfId="2052"/>
    <cellStyle name="Valuta 6 3 2 2" xfId="6890"/>
    <cellStyle name="Valuta 6 3 2 2 2" xfId="26242"/>
    <cellStyle name="Valuta 6 3 2 2 3" xfId="16566"/>
    <cellStyle name="Valuta 6 3 2 3" xfId="21404"/>
    <cellStyle name="Valuta 6 3 2 4" xfId="11728"/>
    <cellStyle name="Valuta 6 3 3" xfId="3262"/>
    <cellStyle name="Valuta 6 3 3 2" xfId="8100"/>
    <cellStyle name="Valuta 6 3 3 2 2" xfId="27452"/>
    <cellStyle name="Valuta 6 3 3 2 3" xfId="17776"/>
    <cellStyle name="Valuta 6 3 3 3" xfId="22614"/>
    <cellStyle name="Valuta 6 3 3 4" xfId="12938"/>
    <cellStyle name="Valuta 6 3 4" xfId="4471"/>
    <cellStyle name="Valuta 6 3 4 2" xfId="9309"/>
    <cellStyle name="Valuta 6 3 4 2 2" xfId="28661"/>
    <cellStyle name="Valuta 6 3 4 2 3" xfId="18985"/>
    <cellStyle name="Valuta 6 3 4 3" xfId="23823"/>
    <cellStyle name="Valuta 6 3 4 4" xfId="14147"/>
    <cellStyle name="Valuta 6 3 5" xfId="5680"/>
    <cellStyle name="Valuta 6 3 5 2" xfId="25032"/>
    <cellStyle name="Valuta 6 3 5 3" xfId="15356"/>
    <cellStyle name="Valuta 6 3 6" xfId="20194"/>
    <cellStyle name="Valuta 6 3 7" xfId="10518"/>
    <cellStyle name="Valuta 6 4" xfId="1448"/>
    <cellStyle name="Valuta 6 4 2" xfId="6286"/>
    <cellStyle name="Valuta 6 4 2 2" xfId="25638"/>
    <cellStyle name="Valuta 6 4 2 3" xfId="15962"/>
    <cellStyle name="Valuta 6 4 3" xfId="20800"/>
    <cellStyle name="Valuta 6 4 4" xfId="11124"/>
    <cellStyle name="Valuta 6 5" xfId="2658"/>
    <cellStyle name="Valuta 6 5 2" xfId="7496"/>
    <cellStyle name="Valuta 6 5 2 2" xfId="26848"/>
    <cellStyle name="Valuta 6 5 2 3" xfId="17172"/>
    <cellStyle name="Valuta 6 5 3" xfId="22010"/>
    <cellStyle name="Valuta 6 5 4" xfId="12334"/>
    <cellStyle name="Valuta 6 6" xfId="3868"/>
    <cellStyle name="Valuta 6 6 2" xfId="8706"/>
    <cellStyle name="Valuta 6 6 2 2" xfId="28058"/>
    <cellStyle name="Valuta 6 6 2 3" xfId="18382"/>
    <cellStyle name="Valuta 6 6 3" xfId="23220"/>
    <cellStyle name="Valuta 6 6 4" xfId="13544"/>
    <cellStyle name="Valuta 6 7" xfId="5076"/>
    <cellStyle name="Valuta 6 7 2" xfId="24428"/>
    <cellStyle name="Valuta 6 7 3" xfId="14752"/>
    <cellStyle name="Valuta 6 8" xfId="19590"/>
    <cellStyle name="Valuta 6 9" xfId="9914"/>
    <cellStyle name="Valuta 7" xfId="289"/>
    <cellStyle name="Valuta 7 2" xfId="592"/>
    <cellStyle name="Valuta 7 2 2" xfId="1196"/>
    <cellStyle name="Valuta 7 2 2 2" xfId="2406"/>
    <cellStyle name="Valuta 7 2 2 2 2" xfId="7244"/>
    <cellStyle name="Valuta 7 2 2 2 2 2" xfId="26596"/>
    <cellStyle name="Valuta 7 2 2 2 2 3" xfId="16920"/>
    <cellStyle name="Valuta 7 2 2 2 3" xfId="21758"/>
    <cellStyle name="Valuta 7 2 2 2 4" xfId="12082"/>
    <cellStyle name="Valuta 7 2 2 3" xfId="3616"/>
    <cellStyle name="Valuta 7 2 2 3 2" xfId="8454"/>
    <cellStyle name="Valuta 7 2 2 3 2 2" xfId="27806"/>
    <cellStyle name="Valuta 7 2 2 3 2 3" xfId="18130"/>
    <cellStyle name="Valuta 7 2 2 3 3" xfId="22968"/>
    <cellStyle name="Valuta 7 2 2 3 4" xfId="13292"/>
    <cellStyle name="Valuta 7 2 2 4" xfId="4825"/>
    <cellStyle name="Valuta 7 2 2 4 2" xfId="9663"/>
    <cellStyle name="Valuta 7 2 2 4 2 2" xfId="29015"/>
    <cellStyle name="Valuta 7 2 2 4 2 3" xfId="19339"/>
    <cellStyle name="Valuta 7 2 2 4 3" xfId="24177"/>
    <cellStyle name="Valuta 7 2 2 4 4" xfId="14501"/>
    <cellStyle name="Valuta 7 2 2 5" xfId="6034"/>
    <cellStyle name="Valuta 7 2 2 5 2" xfId="25386"/>
    <cellStyle name="Valuta 7 2 2 5 3" xfId="15710"/>
    <cellStyle name="Valuta 7 2 2 6" xfId="20548"/>
    <cellStyle name="Valuta 7 2 2 7" xfId="10872"/>
    <cellStyle name="Valuta 7 2 3" xfId="1802"/>
    <cellStyle name="Valuta 7 2 3 2" xfId="6640"/>
    <cellStyle name="Valuta 7 2 3 2 2" xfId="25992"/>
    <cellStyle name="Valuta 7 2 3 2 3" xfId="16316"/>
    <cellStyle name="Valuta 7 2 3 3" xfId="21154"/>
    <cellStyle name="Valuta 7 2 3 4" xfId="11478"/>
    <cellStyle name="Valuta 7 2 4" xfId="3012"/>
    <cellStyle name="Valuta 7 2 4 2" xfId="7850"/>
    <cellStyle name="Valuta 7 2 4 2 2" xfId="27202"/>
    <cellStyle name="Valuta 7 2 4 2 3" xfId="17526"/>
    <cellStyle name="Valuta 7 2 4 3" xfId="22364"/>
    <cellStyle name="Valuta 7 2 4 4" xfId="12688"/>
    <cellStyle name="Valuta 7 2 5" xfId="4221"/>
    <cellStyle name="Valuta 7 2 5 2" xfId="9059"/>
    <cellStyle name="Valuta 7 2 5 2 2" xfId="28411"/>
    <cellStyle name="Valuta 7 2 5 2 3" xfId="18735"/>
    <cellStyle name="Valuta 7 2 5 3" xfId="23573"/>
    <cellStyle name="Valuta 7 2 5 4" xfId="13897"/>
    <cellStyle name="Valuta 7 2 6" xfId="5430"/>
    <cellStyle name="Valuta 7 2 6 2" xfId="24782"/>
    <cellStyle name="Valuta 7 2 6 3" xfId="15106"/>
    <cellStyle name="Valuta 7 2 7" xfId="19944"/>
    <cellStyle name="Valuta 7 2 8" xfId="10268"/>
    <cellStyle name="Valuta 7 3" xfId="894"/>
    <cellStyle name="Valuta 7 3 2" xfId="2104"/>
    <cellStyle name="Valuta 7 3 2 2" xfId="6942"/>
    <cellStyle name="Valuta 7 3 2 2 2" xfId="26294"/>
    <cellStyle name="Valuta 7 3 2 2 3" xfId="16618"/>
    <cellStyle name="Valuta 7 3 2 3" xfId="21456"/>
    <cellStyle name="Valuta 7 3 2 4" xfId="11780"/>
    <cellStyle name="Valuta 7 3 3" xfId="3314"/>
    <cellStyle name="Valuta 7 3 3 2" xfId="8152"/>
    <cellStyle name="Valuta 7 3 3 2 2" xfId="27504"/>
    <cellStyle name="Valuta 7 3 3 2 3" xfId="17828"/>
    <cellStyle name="Valuta 7 3 3 3" xfId="22666"/>
    <cellStyle name="Valuta 7 3 3 4" xfId="12990"/>
    <cellStyle name="Valuta 7 3 4" xfId="4523"/>
    <cellStyle name="Valuta 7 3 4 2" xfId="9361"/>
    <cellStyle name="Valuta 7 3 4 2 2" xfId="28713"/>
    <cellStyle name="Valuta 7 3 4 2 3" xfId="19037"/>
    <cellStyle name="Valuta 7 3 4 3" xfId="23875"/>
    <cellStyle name="Valuta 7 3 4 4" xfId="14199"/>
    <cellStyle name="Valuta 7 3 5" xfId="5732"/>
    <cellStyle name="Valuta 7 3 5 2" xfId="25084"/>
    <cellStyle name="Valuta 7 3 5 3" xfId="15408"/>
    <cellStyle name="Valuta 7 3 6" xfId="20246"/>
    <cellStyle name="Valuta 7 3 7" xfId="10570"/>
    <cellStyle name="Valuta 7 4" xfId="1500"/>
    <cellStyle name="Valuta 7 4 2" xfId="6338"/>
    <cellStyle name="Valuta 7 4 2 2" xfId="25690"/>
    <cellStyle name="Valuta 7 4 2 3" xfId="16014"/>
    <cellStyle name="Valuta 7 4 3" xfId="20852"/>
    <cellStyle name="Valuta 7 4 4" xfId="11176"/>
    <cellStyle name="Valuta 7 5" xfId="2710"/>
    <cellStyle name="Valuta 7 5 2" xfId="7548"/>
    <cellStyle name="Valuta 7 5 2 2" xfId="26900"/>
    <cellStyle name="Valuta 7 5 2 3" xfId="17224"/>
    <cellStyle name="Valuta 7 5 3" xfId="22062"/>
    <cellStyle name="Valuta 7 5 4" xfId="12386"/>
    <cellStyle name="Valuta 7 6" xfId="3919"/>
    <cellStyle name="Valuta 7 6 2" xfId="8757"/>
    <cellStyle name="Valuta 7 6 2 2" xfId="28109"/>
    <cellStyle name="Valuta 7 6 2 3" xfId="18433"/>
    <cellStyle name="Valuta 7 6 3" xfId="23271"/>
    <cellStyle name="Valuta 7 6 4" xfId="13595"/>
    <cellStyle name="Valuta 7 7" xfId="5128"/>
    <cellStyle name="Valuta 7 7 2" xfId="24480"/>
    <cellStyle name="Valuta 7 7 3" xfId="14804"/>
    <cellStyle name="Valuta 7 8" xfId="19642"/>
    <cellStyle name="Valuta 7 9" xfId="9966"/>
    <cellStyle name="Valuta 8" xfId="340"/>
    <cellStyle name="Valuta 8 2" xfId="944"/>
    <cellStyle name="Valuta 8 2 2" xfId="2154"/>
    <cellStyle name="Valuta 8 2 2 2" xfId="6992"/>
    <cellStyle name="Valuta 8 2 2 2 2" xfId="26344"/>
    <cellStyle name="Valuta 8 2 2 2 3" xfId="16668"/>
    <cellStyle name="Valuta 8 2 2 3" xfId="21506"/>
    <cellStyle name="Valuta 8 2 2 4" xfId="11830"/>
    <cellStyle name="Valuta 8 2 3" xfId="3364"/>
    <cellStyle name="Valuta 8 2 3 2" xfId="8202"/>
    <cellStyle name="Valuta 8 2 3 2 2" xfId="27554"/>
    <cellStyle name="Valuta 8 2 3 2 3" xfId="17878"/>
    <cellStyle name="Valuta 8 2 3 3" xfId="22716"/>
    <cellStyle name="Valuta 8 2 3 4" xfId="13040"/>
    <cellStyle name="Valuta 8 2 4" xfId="4573"/>
    <cellStyle name="Valuta 8 2 4 2" xfId="9411"/>
    <cellStyle name="Valuta 8 2 4 2 2" xfId="28763"/>
    <cellStyle name="Valuta 8 2 4 2 3" xfId="19087"/>
    <cellStyle name="Valuta 8 2 4 3" xfId="23925"/>
    <cellStyle name="Valuta 8 2 4 4" xfId="14249"/>
    <cellStyle name="Valuta 8 2 5" xfId="5782"/>
    <cellStyle name="Valuta 8 2 5 2" xfId="25134"/>
    <cellStyle name="Valuta 8 2 5 3" xfId="15458"/>
    <cellStyle name="Valuta 8 2 6" xfId="20296"/>
    <cellStyle name="Valuta 8 2 7" xfId="10620"/>
    <cellStyle name="Valuta 8 3" xfId="1550"/>
    <cellStyle name="Valuta 8 3 2" xfId="6388"/>
    <cellStyle name="Valuta 8 3 2 2" xfId="25740"/>
    <cellStyle name="Valuta 8 3 2 3" xfId="16064"/>
    <cellStyle name="Valuta 8 3 3" xfId="20902"/>
    <cellStyle name="Valuta 8 3 4" xfId="11226"/>
    <cellStyle name="Valuta 8 4" xfId="2760"/>
    <cellStyle name="Valuta 8 4 2" xfId="7598"/>
    <cellStyle name="Valuta 8 4 2 2" xfId="26950"/>
    <cellStyle name="Valuta 8 4 2 3" xfId="17274"/>
    <cellStyle name="Valuta 8 4 3" xfId="22112"/>
    <cellStyle name="Valuta 8 4 4" xfId="12436"/>
    <cellStyle name="Valuta 8 5" xfId="3969"/>
    <cellStyle name="Valuta 8 5 2" xfId="8807"/>
    <cellStyle name="Valuta 8 5 2 2" xfId="28159"/>
    <cellStyle name="Valuta 8 5 2 3" xfId="18483"/>
    <cellStyle name="Valuta 8 5 3" xfId="23321"/>
    <cellStyle name="Valuta 8 5 4" xfId="13645"/>
    <cellStyle name="Valuta 8 6" xfId="5178"/>
    <cellStyle name="Valuta 8 6 2" xfId="24530"/>
    <cellStyle name="Valuta 8 6 3" xfId="14854"/>
    <cellStyle name="Valuta 8 7" xfId="19692"/>
    <cellStyle name="Valuta 8 8" xfId="10016"/>
    <cellStyle name="Valuta 9" xfId="642"/>
    <cellStyle name="Valuta 9 2" xfId="1852"/>
    <cellStyle name="Valuta 9 2 2" xfId="6690"/>
    <cellStyle name="Valuta 9 2 2 2" xfId="26042"/>
    <cellStyle name="Valuta 9 2 2 3" xfId="16366"/>
    <cellStyle name="Valuta 9 2 3" xfId="21204"/>
    <cellStyle name="Valuta 9 2 4" xfId="11528"/>
    <cellStyle name="Valuta 9 3" xfId="3062"/>
    <cellStyle name="Valuta 9 3 2" xfId="7900"/>
    <cellStyle name="Valuta 9 3 2 2" xfId="27252"/>
    <cellStyle name="Valuta 9 3 2 3" xfId="17576"/>
    <cellStyle name="Valuta 9 3 3" xfId="22414"/>
    <cellStyle name="Valuta 9 3 4" xfId="12738"/>
    <cellStyle name="Valuta 9 4" xfId="4271"/>
    <cellStyle name="Valuta 9 4 2" xfId="9109"/>
    <cellStyle name="Valuta 9 4 2 2" xfId="28461"/>
    <cellStyle name="Valuta 9 4 2 3" xfId="18785"/>
    <cellStyle name="Valuta 9 4 3" xfId="23623"/>
    <cellStyle name="Valuta 9 4 4" xfId="13947"/>
    <cellStyle name="Valuta 9 5" xfId="5480"/>
    <cellStyle name="Valuta 9 5 2" xfId="24832"/>
    <cellStyle name="Valuta 9 5 3" xfId="15156"/>
    <cellStyle name="Valuta 9 6" xfId="19994"/>
    <cellStyle name="Valuta 9 7" xfId="10318"/>
    <cellStyle name="Zarez 10" xfId="288"/>
    <cellStyle name="Zarez 10 2" xfId="591"/>
    <cellStyle name="Zarez 10 2 2" xfId="1195"/>
    <cellStyle name="Zarez 10 2 2 2" xfId="2405"/>
    <cellStyle name="Zarez 10 2 2 2 2" xfId="7243"/>
    <cellStyle name="Zarez 10 2 2 2 2 2" xfId="26595"/>
    <cellStyle name="Zarez 10 2 2 2 2 3" xfId="16919"/>
    <cellStyle name="Zarez 10 2 2 2 3" xfId="21757"/>
    <cellStyle name="Zarez 10 2 2 2 4" xfId="12081"/>
    <cellStyle name="Zarez 10 2 2 3" xfId="3615"/>
    <cellStyle name="Zarez 10 2 2 3 2" xfId="8453"/>
    <cellStyle name="Zarez 10 2 2 3 2 2" xfId="27805"/>
    <cellStyle name="Zarez 10 2 2 3 2 3" xfId="18129"/>
    <cellStyle name="Zarez 10 2 2 3 3" xfId="22967"/>
    <cellStyle name="Zarez 10 2 2 3 4" xfId="13291"/>
    <cellStyle name="Zarez 10 2 2 4" xfId="4824"/>
    <cellStyle name="Zarez 10 2 2 4 2" xfId="9662"/>
    <cellStyle name="Zarez 10 2 2 4 2 2" xfId="29014"/>
    <cellStyle name="Zarez 10 2 2 4 2 3" xfId="19338"/>
    <cellStyle name="Zarez 10 2 2 4 3" xfId="24176"/>
    <cellStyle name="Zarez 10 2 2 4 4" xfId="14500"/>
    <cellStyle name="Zarez 10 2 2 5" xfId="6033"/>
    <cellStyle name="Zarez 10 2 2 5 2" xfId="25385"/>
    <cellStyle name="Zarez 10 2 2 5 3" xfId="15709"/>
    <cellStyle name="Zarez 10 2 2 6" xfId="20547"/>
    <cellStyle name="Zarez 10 2 2 7" xfId="10871"/>
    <cellStyle name="Zarez 10 2 3" xfId="1801"/>
    <cellStyle name="Zarez 10 2 3 2" xfId="6639"/>
    <cellStyle name="Zarez 10 2 3 2 2" xfId="25991"/>
    <cellStyle name="Zarez 10 2 3 2 3" xfId="16315"/>
    <cellStyle name="Zarez 10 2 3 3" xfId="21153"/>
    <cellStyle name="Zarez 10 2 3 4" xfId="11477"/>
    <cellStyle name="Zarez 10 2 4" xfId="3011"/>
    <cellStyle name="Zarez 10 2 4 2" xfId="7849"/>
    <cellStyle name="Zarez 10 2 4 2 2" xfId="27201"/>
    <cellStyle name="Zarez 10 2 4 2 3" xfId="17525"/>
    <cellStyle name="Zarez 10 2 4 3" xfId="22363"/>
    <cellStyle name="Zarez 10 2 4 4" xfId="12687"/>
    <cellStyle name="Zarez 10 2 5" xfId="4220"/>
    <cellStyle name="Zarez 10 2 5 2" xfId="9058"/>
    <cellStyle name="Zarez 10 2 5 2 2" xfId="28410"/>
    <cellStyle name="Zarez 10 2 5 2 3" xfId="18734"/>
    <cellStyle name="Zarez 10 2 5 3" xfId="23572"/>
    <cellStyle name="Zarez 10 2 5 4" xfId="13896"/>
    <cellStyle name="Zarez 10 2 6" xfId="5429"/>
    <cellStyle name="Zarez 10 2 6 2" xfId="24781"/>
    <cellStyle name="Zarez 10 2 6 3" xfId="15105"/>
    <cellStyle name="Zarez 10 2 7" xfId="19943"/>
    <cellStyle name="Zarez 10 2 8" xfId="10267"/>
    <cellStyle name="Zarez 10 3" xfId="893"/>
    <cellStyle name="Zarez 10 3 2" xfId="2103"/>
    <cellStyle name="Zarez 10 3 2 2" xfId="6941"/>
    <cellStyle name="Zarez 10 3 2 2 2" xfId="26293"/>
    <cellStyle name="Zarez 10 3 2 2 3" xfId="16617"/>
    <cellStyle name="Zarez 10 3 2 3" xfId="21455"/>
    <cellStyle name="Zarez 10 3 2 4" xfId="11779"/>
    <cellStyle name="Zarez 10 3 3" xfId="3313"/>
    <cellStyle name="Zarez 10 3 3 2" xfId="8151"/>
    <cellStyle name="Zarez 10 3 3 2 2" xfId="27503"/>
    <cellStyle name="Zarez 10 3 3 2 3" xfId="17827"/>
    <cellStyle name="Zarez 10 3 3 3" xfId="22665"/>
    <cellStyle name="Zarez 10 3 3 4" xfId="12989"/>
    <cellStyle name="Zarez 10 3 4" xfId="4522"/>
    <cellStyle name="Zarez 10 3 4 2" xfId="9360"/>
    <cellStyle name="Zarez 10 3 4 2 2" xfId="28712"/>
    <cellStyle name="Zarez 10 3 4 2 3" xfId="19036"/>
    <cellStyle name="Zarez 10 3 4 3" xfId="23874"/>
    <cellStyle name="Zarez 10 3 4 4" xfId="14198"/>
    <cellStyle name="Zarez 10 3 5" xfId="5731"/>
    <cellStyle name="Zarez 10 3 5 2" xfId="25083"/>
    <cellStyle name="Zarez 10 3 5 3" xfId="15407"/>
    <cellStyle name="Zarez 10 3 6" xfId="20245"/>
    <cellStyle name="Zarez 10 3 7" xfId="10569"/>
    <cellStyle name="Zarez 10 4" xfId="1499"/>
    <cellStyle name="Zarez 10 4 2" xfId="6337"/>
    <cellStyle name="Zarez 10 4 2 2" xfId="25689"/>
    <cellStyle name="Zarez 10 4 2 3" xfId="16013"/>
    <cellStyle name="Zarez 10 4 3" xfId="20851"/>
    <cellStyle name="Zarez 10 4 4" xfId="11175"/>
    <cellStyle name="Zarez 10 5" xfId="2709"/>
    <cellStyle name="Zarez 10 5 2" xfId="7547"/>
    <cellStyle name="Zarez 10 5 2 2" xfId="26899"/>
    <cellStyle name="Zarez 10 5 2 3" xfId="17223"/>
    <cellStyle name="Zarez 10 5 3" xfId="22061"/>
    <cellStyle name="Zarez 10 5 4" xfId="12385"/>
    <cellStyle name="Zarez 10 6" xfId="3918"/>
    <cellStyle name="Zarez 10 6 2" xfId="8756"/>
    <cellStyle name="Zarez 10 6 2 2" xfId="28108"/>
    <cellStyle name="Zarez 10 6 2 3" xfId="18432"/>
    <cellStyle name="Zarez 10 6 3" xfId="23270"/>
    <cellStyle name="Zarez 10 6 4" xfId="13594"/>
    <cellStyle name="Zarez 10 7" xfId="5127"/>
    <cellStyle name="Zarez 10 7 2" xfId="24479"/>
    <cellStyle name="Zarez 10 7 3" xfId="14803"/>
    <cellStyle name="Zarez 10 8" xfId="19641"/>
    <cellStyle name="Zarez 10 9" xfId="9965"/>
    <cellStyle name="Zarez 11" xfId="339"/>
    <cellStyle name="Zarez 11 2" xfId="943"/>
    <cellStyle name="Zarez 11 2 2" xfId="2153"/>
    <cellStyle name="Zarez 11 2 2 2" xfId="6991"/>
    <cellStyle name="Zarez 11 2 2 2 2" xfId="26343"/>
    <cellStyle name="Zarez 11 2 2 2 3" xfId="16667"/>
    <cellStyle name="Zarez 11 2 2 3" xfId="21505"/>
    <cellStyle name="Zarez 11 2 2 4" xfId="11829"/>
    <cellStyle name="Zarez 11 2 3" xfId="3363"/>
    <cellStyle name="Zarez 11 2 3 2" xfId="8201"/>
    <cellStyle name="Zarez 11 2 3 2 2" xfId="27553"/>
    <cellStyle name="Zarez 11 2 3 2 3" xfId="17877"/>
    <cellStyle name="Zarez 11 2 3 3" xfId="22715"/>
    <cellStyle name="Zarez 11 2 3 4" xfId="13039"/>
    <cellStyle name="Zarez 11 2 4" xfId="4572"/>
    <cellStyle name="Zarez 11 2 4 2" xfId="9410"/>
    <cellStyle name="Zarez 11 2 4 2 2" xfId="28762"/>
    <cellStyle name="Zarez 11 2 4 2 3" xfId="19086"/>
    <cellStyle name="Zarez 11 2 4 3" xfId="23924"/>
    <cellStyle name="Zarez 11 2 4 4" xfId="14248"/>
    <cellStyle name="Zarez 11 2 5" xfId="5781"/>
    <cellStyle name="Zarez 11 2 5 2" xfId="25133"/>
    <cellStyle name="Zarez 11 2 5 3" xfId="15457"/>
    <cellStyle name="Zarez 11 2 6" xfId="20295"/>
    <cellStyle name="Zarez 11 2 7" xfId="10619"/>
    <cellStyle name="Zarez 11 3" xfId="1549"/>
    <cellStyle name="Zarez 11 3 2" xfId="6387"/>
    <cellStyle name="Zarez 11 3 2 2" xfId="25739"/>
    <cellStyle name="Zarez 11 3 2 3" xfId="16063"/>
    <cellStyle name="Zarez 11 3 3" xfId="20901"/>
    <cellStyle name="Zarez 11 3 4" xfId="11225"/>
    <cellStyle name="Zarez 11 4" xfId="2759"/>
    <cellStyle name="Zarez 11 4 2" xfId="7597"/>
    <cellStyle name="Zarez 11 4 2 2" xfId="26949"/>
    <cellStyle name="Zarez 11 4 2 3" xfId="17273"/>
    <cellStyle name="Zarez 11 4 3" xfId="22111"/>
    <cellStyle name="Zarez 11 4 4" xfId="12435"/>
    <cellStyle name="Zarez 11 5" xfId="3968"/>
    <cellStyle name="Zarez 11 5 2" xfId="8806"/>
    <cellStyle name="Zarez 11 5 2 2" xfId="28158"/>
    <cellStyle name="Zarez 11 5 2 3" xfId="18482"/>
    <cellStyle name="Zarez 11 5 3" xfId="23320"/>
    <cellStyle name="Zarez 11 5 4" xfId="13644"/>
    <cellStyle name="Zarez 11 6" xfId="5177"/>
    <cellStyle name="Zarez 11 6 2" xfId="24529"/>
    <cellStyle name="Zarez 11 6 3" xfId="14853"/>
    <cellStyle name="Zarez 11 7" xfId="19691"/>
    <cellStyle name="Zarez 11 8" xfId="10015"/>
    <cellStyle name="Zarez 12" xfId="641"/>
    <cellStyle name="Zarez 12 2" xfId="1851"/>
    <cellStyle name="Zarez 12 2 2" xfId="6689"/>
    <cellStyle name="Zarez 12 2 2 2" xfId="26041"/>
    <cellStyle name="Zarez 12 2 2 3" xfId="16365"/>
    <cellStyle name="Zarez 12 2 3" xfId="21203"/>
    <cellStyle name="Zarez 12 2 4" xfId="11527"/>
    <cellStyle name="Zarez 12 3" xfId="3061"/>
    <cellStyle name="Zarez 12 3 2" xfId="7899"/>
    <cellStyle name="Zarez 12 3 2 2" xfId="27251"/>
    <cellStyle name="Zarez 12 3 2 3" xfId="17575"/>
    <cellStyle name="Zarez 12 3 3" xfId="22413"/>
    <cellStyle name="Zarez 12 3 4" xfId="12737"/>
    <cellStyle name="Zarez 12 4" xfId="4270"/>
    <cellStyle name="Zarez 12 4 2" xfId="9108"/>
    <cellStyle name="Zarez 12 4 2 2" xfId="28460"/>
    <cellStyle name="Zarez 12 4 2 3" xfId="18784"/>
    <cellStyle name="Zarez 12 4 3" xfId="23622"/>
    <cellStyle name="Zarez 12 4 4" xfId="13946"/>
    <cellStyle name="Zarez 12 5" xfId="5479"/>
    <cellStyle name="Zarez 12 5 2" xfId="24831"/>
    <cellStyle name="Zarez 12 5 3" xfId="15155"/>
    <cellStyle name="Zarez 12 6" xfId="19993"/>
    <cellStyle name="Zarez 12 7" xfId="10317"/>
    <cellStyle name="Zarez 13" xfId="1247"/>
    <cellStyle name="Zarez 13 2" xfId="6085"/>
    <cellStyle name="Zarez 13 2 2" xfId="25437"/>
    <cellStyle name="Zarez 13 2 3" xfId="15761"/>
    <cellStyle name="Zarez 13 3" xfId="20599"/>
    <cellStyle name="Zarez 13 4" xfId="10923"/>
    <cellStyle name="Zarez 14" xfId="2457"/>
    <cellStyle name="Zarez 14 2" xfId="7295"/>
    <cellStyle name="Zarez 14 2 2" xfId="26647"/>
    <cellStyle name="Zarez 14 2 3" xfId="16971"/>
    <cellStyle name="Zarez 14 3" xfId="21809"/>
    <cellStyle name="Zarez 14 4" xfId="12133"/>
    <cellStyle name="Zarez 15" xfId="3669"/>
    <cellStyle name="Zarez 15 2" xfId="8507"/>
    <cellStyle name="Zarez 15 2 2" xfId="27859"/>
    <cellStyle name="Zarez 15 2 3" xfId="18183"/>
    <cellStyle name="Zarez 15 3" xfId="23021"/>
    <cellStyle name="Zarez 15 4" xfId="13345"/>
    <cellStyle name="Zarez 16" xfId="4875"/>
    <cellStyle name="Zarez 16 2" xfId="24227"/>
    <cellStyle name="Zarez 16 3" xfId="14551"/>
    <cellStyle name="Zarez 17" xfId="19389"/>
    <cellStyle name="Zarez 18" xfId="9713"/>
    <cellStyle name="Zarez 19" xfId="29065"/>
    <cellStyle name="Zarez 2" xfId="4"/>
    <cellStyle name="Zarez 2 10" xfId="644"/>
    <cellStyle name="Zarez 2 10 2" xfId="1854"/>
    <cellStyle name="Zarez 2 10 2 2" xfId="6692"/>
    <cellStyle name="Zarez 2 10 2 2 2" xfId="26044"/>
    <cellStyle name="Zarez 2 10 2 2 3" xfId="16368"/>
    <cellStyle name="Zarez 2 10 2 3" xfId="21206"/>
    <cellStyle name="Zarez 2 10 2 4" xfId="11530"/>
    <cellStyle name="Zarez 2 10 3" xfId="3064"/>
    <cellStyle name="Zarez 2 10 3 2" xfId="7902"/>
    <cellStyle name="Zarez 2 10 3 2 2" xfId="27254"/>
    <cellStyle name="Zarez 2 10 3 2 3" xfId="17578"/>
    <cellStyle name="Zarez 2 10 3 3" xfId="22416"/>
    <cellStyle name="Zarez 2 10 3 4" xfId="12740"/>
    <cellStyle name="Zarez 2 10 4" xfId="4273"/>
    <cellStyle name="Zarez 2 10 4 2" xfId="9111"/>
    <cellStyle name="Zarez 2 10 4 2 2" xfId="28463"/>
    <cellStyle name="Zarez 2 10 4 2 3" xfId="18787"/>
    <cellStyle name="Zarez 2 10 4 3" xfId="23625"/>
    <cellStyle name="Zarez 2 10 4 4" xfId="13949"/>
    <cellStyle name="Zarez 2 10 5" xfId="5482"/>
    <cellStyle name="Zarez 2 10 5 2" xfId="24834"/>
    <cellStyle name="Zarez 2 10 5 3" xfId="15158"/>
    <cellStyle name="Zarez 2 10 6" xfId="19996"/>
    <cellStyle name="Zarez 2 10 7" xfId="10320"/>
    <cellStyle name="Zarez 2 11" xfId="1250"/>
    <cellStyle name="Zarez 2 11 2" xfId="6088"/>
    <cellStyle name="Zarez 2 11 2 2" xfId="25440"/>
    <cellStyle name="Zarez 2 11 2 3" xfId="15764"/>
    <cellStyle name="Zarez 2 11 3" xfId="20602"/>
    <cellStyle name="Zarez 2 11 4" xfId="10926"/>
    <cellStyle name="Zarez 2 12" xfId="2460"/>
    <cellStyle name="Zarez 2 12 2" xfId="7298"/>
    <cellStyle name="Zarez 2 12 2 2" xfId="26650"/>
    <cellStyle name="Zarez 2 12 2 3" xfId="16974"/>
    <cellStyle name="Zarez 2 12 3" xfId="21812"/>
    <cellStyle name="Zarez 2 12 4" xfId="12136"/>
    <cellStyle name="Zarez 2 13" xfId="3672"/>
    <cellStyle name="Zarez 2 13 2" xfId="8510"/>
    <cellStyle name="Zarez 2 13 2 2" xfId="27862"/>
    <cellStyle name="Zarez 2 13 2 3" xfId="18186"/>
    <cellStyle name="Zarez 2 13 3" xfId="23024"/>
    <cellStyle name="Zarez 2 13 4" xfId="13348"/>
    <cellStyle name="Zarez 2 14" xfId="4878"/>
    <cellStyle name="Zarez 2 14 2" xfId="24230"/>
    <cellStyle name="Zarez 2 14 3" xfId="14554"/>
    <cellStyle name="Zarez 2 15" xfId="19392"/>
    <cellStyle name="Zarez 2 16" xfId="9716"/>
    <cellStyle name="Zarez 2 2" xfId="9"/>
    <cellStyle name="Zarez 2 2 10" xfId="1255"/>
    <cellStyle name="Zarez 2 2 10 2" xfId="6093"/>
    <cellStyle name="Zarez 2 2 10 2 2" xfId="25445"/>
    <cellStyle name="Zarez 2 2 10 2 3" xfId="15769"/>
    <cellStyle name="Zarez 2 2 10 3" xfId="20607"/>
    <cellStyle name="Zarez 2 2 10 4" xfId="10931"/>
    <cellStyle name="Zarez 2 2 11" xfId="2465"/>
    <cellStyle name="Zarez 2 2 11 2" xfId="7303"/>
    <cellStyle name="Zarez 2 2 11 2 2" xfId="26655"/>
    <cellStyle name="Zarez 2 2 11 2 3" xfId="16979"/>
    <cellStyle name="Zarez 2 2 11 3" xfId="21817"/>
    <cellStyle name="Zarez 2 2 11 4" xfId="12141"/>
    <cellStyle name="Zarez 2 2 12" xfId="3677"/>
    <cellStyle name="Zarez 2 2 12 2" xfId="8515"/>
    <cellStyle name="Zarez 2 2 12 2 2" xfId="27867"/>
    <cellStyle name="Zarez 2 2 12 2 3" xfId="18191"/>
    <cellStyle name="Zarez 2 2 12 3" xfId="23029"/>
    <cellStyle name="Zarez 2 2 12 4" xfId="13353"/>
    <cellStyle name="Zarez 2 2 13" xfId="4883"/>
    <cellStyle name="Zarez 2 2 13 2" xfId="24235"/>
    <cellStyle name="Zarez 2 2 13 3" xfId="14559"/>
    <cellStyle name="Zarez 2 2 14" xfId="19397"/>
    <cellStyle name="Zarez 2 2 15" xfId="9721"/>
    <cellStyle name="Zarez 2 2 2" xfId="20"/>
    <cellStyle name="Zarez 2 2 2 10" xfId="2476"/>
    <cellStyle name="Zarez 2 2 2 10 2" xfId="7314"/>
    <cellStyle name="Zarez 2 2 2 10 2 2" xfId="26666"/>
    <cellStyle name="Zarez 2 2 2 10 2 3" xfId="16990"/>
    <cellStyle name="Zarez 2 2 2 10 3" xfId="21828"/>
    <cellStyle name="Zarez 2 2 2 10 4" xfId="12152"/>
    <cellStyle name="Zarez 2 2 2 11" xfId="3688"/>
    <cellStyle name="Zarez 2 2 2 11 2" xfId="8526"/>
    <cellStyle name="Zarez 2 2 2 11 2 2" xfId="27878"/>
    <cellStyle name="Zarez 2 2 2 11 2 3" xfId="18202"/>
    <cellStyle name="Zarez 2 2 2 11 3" xfId="23040"/>
    <cellStyle name="Zarez 2 2 2 11 4" xfId="13364"/>
    <cellStyle name="Zarez 2 2 2 12" xfId="4894"/>
    <cellStyle name="Zarez 2 2 2 12 2" xfId="24246"/>
    <cellStyle name="Zarez 2 2 2 12 3" xfId="14570"/>
    <cellStyle name="Zarez 2 2 2 13" xfId="19408"/>
    <cellStyle name="Zarez 2 2 2 14" xfId="9732"/>
    <cellStyle name="Zarez 2 2 2 2" xfId="44"/>
    <cellStyle name="Zarez 2 2 2 2 10" xfId="3709"/>
    <cellStyle name="Zarez 2 2 2 2 10 2" xfId="8547"/>
    <cellStyle name="Zarez 2 2 2 2 10 2 2" xfId="27899"/>
    <cellStyle name="Zarez 2 2 2 2 10 2 3" xfId="18223"/>
    <cellStyle name="Zarez 2 2 2 2 10 3" xfId="23061"/>
    <cellStyle name="Zarez 2 2 2 2 10 4" xfId="13385"/>
    <cellStyle name="Zarez 2 2 2 2 11" xfId="4915"/>
    <cellStyle name="Zarez 2 2 2 2 11 2" xfId="24267"/>
    <cellStyle name="Zarez 2 2 2 2 11 3" xfId="14591"/>
    <cellStyle name="Zarez 2 2 2 2 12" xfId="19429"/>
    <cellStyle name="Zarez 2 2 2 2 13" xfId="9753"/>
    <cellStyle name="Zarez 2 2 2 2 2" xfId="98"/>
    <cellStyle name="Zarez 2 2 2 2 2 10" xfId="9803"/>
    <cellStyle name="Zarez 2 2 2 2 2 2" xfId="209"/>
    <cellStyle name="Zarez 2 2 2 2 2 2 2" xfId="529"/>
    <cellStyle name="Zarez 2 2 2 2 2 2 2 2" xfId="1133"/>
    <cellStyle name="Zarez 2 2 2 2 2 2 2 2 2" xfId="2343"/>
    <cellStyle name="Zarez 2 2 2 2 2 2 2 2 2 2" xfId="7181"/>
    <cellStyle name="Zarez 2 2 2 2 2 2 2 2 2 2 2" xfId="26533"/>
    <cellStyle name="Zarez 2 2 2 2 2 2 2 2 2 2 3" xfId="16857"/>
    <cellStyle name="Zarez 2 2 2 2 2 2 2 2 2 3" xfId="21695"/>
    <cellStyle name="Zarez 2 2 2 2 2 2 2 2 2 4" xfId="12019"/>
    <cellStyle name="Zarez 2 2 2 2 2 2 2 2 3" xfId="3553"/>
    <cellStyle name="Zarez 2 2 2 2 2 2 2 2 3 2" xfId="8391"/>
    <cellStyle name="Zarez 2 2 2 2 2 2 2 2 3 2 2" xfId="27743"/>
    <cellStyle name="Zarez 2 2 2 2 2 2 2 2 3 2 3" xfId="18067"/>
    <cellStyle name="Zarez 2 2 2 2 2 2 2 2 3 3" xfId="22905"/>
    <cellStyle name="Zarez 2 2 2 2 2 2 2 2 3 4" xfId="13229"/>
    <cellStyle name="Zarez 2 2 2 2 2 2 2 2 4" xfId="4762"/>
    <cellStyle name="Zarez 2 2 2 2 2 2 2 2 4 2" xfId="9600"/>
    <cellStyle name="Zarez 2 2 2 2 2 2 2 2 4 2 2" xfId="28952"/>
    <cellStyle name="Zarez 2 2 2 2 2 2 2 2 4 2 3" xfId="19276"/>
    <cellStyle name="Zarez 2 2 2 2 2 2 2 2 4 3" xfId="24114"/>
    <cellStyle name="Zarez 2 2 2 2 2 2 2 2 4 4" xfId="14438"/>
    <cellStyle name="Zarez 2 2 2 2 2 2 2 2 5" xfId="5971"/>
    <cellStyle name="Zarez 2 2 2 2 2 2 2 2 5 2" xfId="25323"/>
    <cellStyle name="Zarez 2 2 2 2 2 2 2 2 5 3" xfId="15647"/>
    <cellStyle name="Zarez 2 2 2 2 2 2 2 2 6" xfId="20485"/>
    <cellStyle name="Zarez 2 2 2 2 2 2 2 2 7" xfId="10809"/>
    <cellStyle name="Zarez 2 2 2 2 2 2 2 3" xfId="1739"/>
    <cellStyle name="Zarez 2 2 2 2 2 2 2 3 2" xfId="6577"/>
    <cellStyle name="Zarez 2 2 2 2 2 2 2 3 2 2" xfId="25929"/>
    <cellStyle name="Zarez 2 2 2 2 2 2 2 3 2 3" xfId="16253"/>
    <cellStyle name="Zarez 2 2 2 2 2 2 2 3 3" xfId="21091"/>
    <cellStyle name="Zarez 2 2 2 2 2 2 2 3 4" xfId="11415"/>
    <cellStyle name="Zarez 2 2 2 2 2 2 2 4" xfId="2949"/>
    <cellStyle name="Zarez 2 2 2 2 2 2 2 4 2" xfId="7787"/>
    <cellStyle name="Zarez 2 2 2 2 2 2 2 4 2 2" xfId="27139"/>
    <cellStyle name="Zarez 2 2 2 2 2 2 2 4 2 3" xfId="17463"/>
    <cellStyle name="Zarez 2 2 2 2 2 2 2 4 3" xfId="22301"/>
    <cellStyle name="Zarez 2 2 2 2 2 2 2 4 4" xfId="12625"/>
    <cellStyle name="Zarez 2 2 2 2 2 2 2 5" xfId="4158"/>
    <cellStyle name="Zarez 2 2 2 2 2 2 2 5 2" xfId="8996"/>
    <cellStyle name="Zarez 2 2 2 2 2 2 2 5 2 2" xfId="28348"/>
    <cellStyle name="Zarez 2 2 2 2 2 2 2 5 2 3" xfId="18672"/>
    <cellStyle name="Zarez 2 2 2 2 2 2 2 5 3" xfId="23510"/>
    <cellStyle name="Zarez 2 2 2 2 2 2 2 5 4" xfId="13834"/>
    <cellStyle name="Zarez 2 2 2 2 2 2 2 6" xfId="5367"/>
    <cellStyle name="Zarez 2 2 2 2 2 2 2 6 2" xfId="24719"/>
    <cellStyle name="Zarez 2 2 2 2 2 2 2 6 3" xfId="15043"/>
    <cellStyle name="Zarez 2 2 2 2 2 2 2 7" xfId="19881"/>
    <cellStyle name="Zarez 2 2 2 2 2 2 2 8" xfId="10205"/>
    <cellStyle name="Zarez 2 2 2 2 2 2 3" xfId="831"/>
    <cellStyle name="Zarez 2 2 2 2 2 2 3 2" xfId="2041"/>
    <cellStyle name="Zarez 2 2 2 2 2 2 3 2 2" xfId="6879"/>
    <cellStyle name="Zarez 2 2 2 2 2 2 3 2 2 2" xfId="26231"/>
    <cellStyle name="Zarez 2 2 2 2 2 2 3 2 2 3" xfId="16555"/>
    <cellStyle name="Zarez 2 2 2 2 2 2 3 2 3" xfId="21393"/>
    <cellStyle name="Zarez 2 2 2 2 2 2 3 2 4" xfId="11717"/>
    <cellStyle name="Zarez 2 2 2 2 2 2 3 3" xfId="3251"/>
    <cellStyle name="Zarez 2 2 2 2 2 2 3 3 2" xfId="8089"/>
    <cellStyle name="Zarez 2 2 2 2 2 2 3 3 2 2" xfId="27441"/>
    <cellStyle name="Zarez 2 2 2 2 2 2 3 3 2 3" xfId="17765"/>
    <cellStyle name="Zarez 2 2 2 2 2 2 3 3 3" xfId="22603"/>
    <cellStyle name="Zarez 2 2 2 2 2 2 3 3 4" xfId="12927"/>
    <cellStyle name="Zarez 2 2 2 2 2 2 3 4" xfId="4460"/>
    <cellStyle name="Zarez 2 2 2 2 2 2 3 4 2" xfId="9298"/>
    <cellStyle name="Zarez 2 2 2 2 2 2 3 4 2 2" xfId="28650"/>
    <cellStyle name="Zarez 2 2 2 2 2 2 3 4 2 3" xfId="18974"/>
    <cellStyle name="Zarez 2 2 2 2 2 2 3 4 3" xfId="23812"/>
    <cellStyle name="Zarez 2 2 2 2 2 2 3 4 4" xfId="14136"/>
    <cellStyle name="Zarez 2 2 2 2 2 2 3 5" xfId="5669"/>
    <cellStyle name="Zarez 2 2 2 2 2 2 3 5 2" xfId="25021"/>
    <cellStyle name="Zarez 2 2 2 2 2 2 3 5 3" xfId="15345"/>
    <cellStyle name="Zarez 2 2 2 2 2 2 3 6" xfId="20183"/>
    <cellStyle name="Zarez 2 2 2 2 2 2 3 7" xfId="10507"/>
    <cellStyle name="Zarez 2 2 2 2 2 2 4" xfId="1437"/>
    <cellStyle name="Zarez 2 2 2 2 2 2 4 2" xfId="6275"/>
    <cellStyle name="Zarez 2 2 2 2 2 2 4 2 2" xfId="25627"/>
    <cellStyle name="Zarez 2 2 2 2 2 2 4 2 3" xfId="15951"/>
    <cellStyle name="Zarez 2 2 2 2 2 2 4 3" xfId="20789"/>
    <cellStyle name="Zarez 2 2 2 2 2 2 4 4" xfId="11113"/>
    <cellStyle name="Zarez 2 2 2 2 2 2 5" xfId="2647"/>
    <cellStyle name="Zarez 2 2 2 2 2 2 5 2" xfId="7485"/>
    <cellStyle name="Zarez 2 2 2 2 2 2 5 2 2" xfId="26837"/>
    <cellStyle name="Zarez 2 2 2 2 2 2 5 2 3" xfId="17161"/>
    <cellStyle name="Zarez 2 2 2 2 2 2 5 3" xfId="21999"/>
    <cellStyle name="Zarez 2 2 2 2 2 2 5 4" xfId="12323"/>
    <cellStyle name="Zarez 2 2 2 2 2 2 6" xfId="3857"/>
    <cellStyle name="Zarez 2 2 2 2 2 2 6 2" xfId="8695"/>
    <cellStyle name="Zarez 2 2 2 2 2 2 6 2 2" xfId="28047"/>
    <cellStyle name="Zarez 2 2 2 2 2 2 6 2 3" xfId="18371"/>
    <cellStyle name="Zarez 2 2 2 2 2 2 6 3" xfId="23209"/>
    <cellStyle name="Zarez 2 2 2 2 2 2 6 4" xfId="13533"/>
    <cellStyle name="Zarez 2 2 2 2 2 2 7" xfId="5065"/>
    <cellStyle name="Zarez 2 2 2 2 2 2 7 2" xfId="24417"/>
    <cellStyle name="Zarez 2 2 2 2 2 2 7 3" xfId="14741"/>
    <cellStyle name="Zarez 2 2 2 2 2 2 8" xfId="19579"/>
    <cellStyle name="Zarez 2 2 2 2 2 2 9" xfId="9903"/>
    <cellStyle name="Zarez 2 2 2 2 2 3" xfId="429"/>
    <cellStyle name="Zarez 2 2 2 2 2 3 2" xfId="1033"/>
    <cellStyle name="Zarez 2 2 2 2 2 3 2 2" xfId="2243"/>
    <cellStyle name="Zarez 2 2 2 2 2 3 2 2 2" xfId="7081"/>
    <cellStyle name="Zarez 2 2 2 2 2 3 2 2 2 2" xfId="26433"/>
    <cellStyle name="Zarez 2 2 2 2 2 3 2 2 2 3" xfId="16757"/>
    <cellStyle name="Zarez 2 2 2 2 2 3 2 2 3" xfId="21595"/>
    <cellStyle name="Zarez 2 2 2 2 2 3 2 2 4" xfId="11919"/>
    <cellStyle name="Zarez 2 2 2 2 2 3 2 3" xfId="3453"/>
    <cellStyle name="Zarez 2 2 2 2 2 3 2 3 2" xfId="8291"/>
    <cellStyle name="Zarez 2 2 2 2 2 3 2 3 2 2" xfId="27643"/>
    <cellStyle name="Zarez 2 2 2 2 2 3 2 3 2 3" xfId="17967"/>
    <cellStyle name="Zarez 2 2 2 2 2 3 2 3 3" xfId="22805"/>
    <cellStyle name="Zarez 2 2 2 2 2 3 2 3 4" xfId="13129"/>
    <cellStyle name="Zarez 2 2 2 2 2 3 2 4" xfId="4662"/>
    <cellStyle name="Zarez 2 2 2 2 2 3 2 4 2" xfId="9500"/>
    <cellStyle name="Zarez 2 2 2 2 2 3 2 4 2 2" xfId="28852"/>
    <cellStyle name="Zarez 2 2 2 2 2 3 2 4 2 3" xfId="19176"/>
    <cellStyle name="Zarez 2 2 2 2 2 3 2 4 3" xfId="24014"/>
    <cellStyle name="Zarez 2 2 2 2 2 3 2 4 4" xfId="14338"/>
    <cellStyle name="Zarez 2 2 2 2 2 3 2 5" xfId="5871"/>
    <cellStyle name="Zarez 2 2 2 2 2 3 2 5 2" xfId="25223"/>
    <cellStyle name="Zarez 2 2 2 2 2 3 2 5 3" xfId="15547"/>
    <cellStyle name="Zarez 2 2 2 2 2 3 2 6" xfId="20385"/>
    <cellStyle name="Zarez 2 2 2 2 2 3 2 7" xfId="10709"/>
    <cellStyle name="Zarez 2 2 2 2 2 3 3" xfId="1639"/>
    <cellStyle name="Zarez 2 2 2 2 2 3 3 2" xfId="6477"/>
    <cellStyle name="Zarez 2 2 2 2 2 3 3 2 2" xfId="25829"/>
    <cellStyle name="Zarez 2 2 2 2 2 3 3 2 3" xfId="16153"/>
    <cellStyle name="Zarez 2 2 2 2 2 3 3 3" xfId="20991"/>
    <cellStyle name="Zarez 2 2 2 2 2 3 3 4" xfId="11315"/>
    <cellStyle name="Zarez 2 2 2 2 2 3 4" xfId="2849"/>
    <cellStyle name="Zarez 2 2 2 2 2 3 4 2" xfId="7687"/>
    <cellStyle name="Zarez 2 2 2 2 2 3 4 2 2" xfId="27039"/>
    <cellStyle name="Zarez 2 2 2 2 2 3 4 2 3" xfId="17363"/>
    <cellStyle name="Zarez 2 2 2 2 2 3 4 3" xfId="22201"/>
    <cellStyle name="Zarez 2 2 2 2 2 3 4 4" xfId="12525"/>
    <cellStyle name="Zarez 2 2 2 2 2 3 5" xfId="4058"/>
    <cellStyle name="Zarez 2 2 2 2 2 3 5 2" xfId="8896"/>
    <cellStyle name="Zarez 2 2 2 2 2 3 5 2 2" xfId="28248"/>
    <cellStyle name="Zarez 2 2 2 2 2 3 5 2 3" xfId="18572"/>
    <cellStyle name="Zarez 2 2 2 2 2 3 5 3" xfId="23410"/>
    <cellStyle name="Zarez 2 2 2 2 2 3 5 4" xfId="13734"/>
    <cellStyle name="Zarez 2 2 2 2 2 3 6" xfId="5267"/>
    <cellStyle name="Zarez 2 2 2 2 2 3 6 2" xfId="24619"/>
    <cellStyle name="Zarez 2 2 2 2 2 3 6 3" xfId="14943"/>
    <cellStyle name="Zarez 2 2 2 2 2 3 7" xfId="19781"/>
    <cellStyle name="Zarez 2 2 2 2 2 3 8" xfId="10105"/>
    <cellStyle name="Zarez 2 2 2 2 2 4" xfId="731"/>
    <cellStyle name="Zarez 2 2 2 2 2 4 2" xfId="1941"/>
    <cellStyle name="Zarez 2 2 2 2 2 4 2 2" xfId="6779"/>
    <cellStyle name="Zarez 2 2 2 2 2 4 2 2 2" xfId="26131"/>
    <cellStyle name="Zarez 2 2 2 2 2 4 2 2 3" xfId="16455"/>
    <cellStyle name="Zarez 2 2 2 2 2 4 2 3" xfId="21293"/>
    <cellStyle name="Zarez 2 2 2 2 2 4 2 4" xfId="11617"/>
    <cellStyle name="Zarez 2 2 2 2 2 4 3" xfId="3151"/>
    <cellStyle name="Zarez 2 2 2 2 2 4 3 2" xfId="7989"/>
    <cellStyle name="Zarez 2 2 2 2 2 4 3 2 2" xfId="27341"/>
    <cellStyle name="Zarez 2 2 2 2 2 4 3 2 3" xfId="17665"/>
    <cellStyle name="Zarez 2 2 2 2 2 4 3 3" xfId="22503"/>
    <cellStyle name="Zarez 2 2 2 2 2 4 3 4" xfId="12827"/>
    <cellStyle name="Zarez 2 2 2 2 2 4 4" xfId="4360"/>
    <cellStyle name="Zarez 2 2 2 2 2 4 4 2" xfId="9198"/>
    <cellStyle name="Zarez 2 2 2 2 2 4 4 2 2" xfId="28550"/>
    <cellStyle name="Zarez 2 2 2 2 2 4 4 2 3" xfId="18874"/>
    <cellStyle name="Zarez 2 2 2 2 2 4 4 3" xfId="23712"/>
    <cellStyle name="Zarez 2 2 2 2 2 4 4 4" xfId="14036"/>
    <cellStyle name="Zarez 2 2 2 2 2 4 5" xfId="5569"/>
    <cellStyle name="Zarez 2 2 2 2 2 4 5 2" xfId="24921"/>
    <cellStyle name="Zarez 2 2 2 2 2 4 5 3" xfId="15245"/>
    <cellStyle name="Zarez 2 2 2 2 2 4 6" xfId="20083"/>
    <cellStyle name="Zarez 2 2 2 2 2 4 7" xfId="10407"/>
    <cellStyle name="Zarez 2 2 2 2 2 5" xfId="1337"/>
    <cellStyle name="Zarez 2 2 2 2 2 5 2" xfId="6175"/>
    <cellStyle name="Zarez 2 2 2 2 2 5 2 2" xfId="25527"/>
    <cellStyle name="Zarez 2 2 2 2 2 5 2 3" xfId="15851"/>
    <cellStyle name="Zarez 2 2 2 2 2 5 3" xfId="20689"/>
    <cellStyle name="Zarez 2 2 2 2 2 5 4" xfId="11013"/>
    <cellStyle name="Zarez 2 2 2 2 2 6" xfId="2547"/>
    <cellStyle name="Zarez 2 2 2 2 2 6 2" xfId="7385"/>
    <cellStyle name="Zarez 2 2 2 2 2 6 2 2" xfId="26737"/>
    <cellStyle name="Zarez 2 2 2 2 2 6 2 3" xfId="17061"/>
    <cellStyle name="Zarez 2 2 2 2 2 6 3" xfId="21899"/>
    <cellStyle name="Zarez 2 2 2 2 2 6 4" xfId="12223"/>
    <cellStyle name="Zarez 2 2 2 2 2 7" xfId="3757"/>
    <cellStyle name="Zarez 2 2 2 2 2 7 2" xfId="8595"/>
    <cellStyle name="Zarez 2 2 2 2 2 7 2 2" xfId="27947"/>
    <cellStyle name="Zarez 2 2 2 2 2 7 2 3" xfId="18271"/>
    <cellStyle name="Zarez 2 2 2 2 2 7 3" xfId="23109"/>
    <cellStyle name="Zarez 2 2 2 2 2 7 4" xfId="13433"/>
    <cellStyle name="Zarez 2 2 2 2 2 8" xfId="4965"/>
    <cellStyle name="Zarez 2 2 2 2 2 8 2" xfId="24317"/>
    <cellStyle name="Zarez 2 2 2 2 2 8 3" xfId="14641"/>
    <cellStyle name="Zarez 2 2 2 2 2 9" xfId="19479"/>
    <cellStyle name="Zarez 2 2 2 2 3" xfId="159"/>
    <cellStyle name="Zarez 2 2 2 2 3 2" xfId="479"/>
    <cellStyle name="Zarez 2 2 2 2 3 2 2" xfId="1083"/>
    <cellStyle name="Zarez 2 2 2 2 3 2 2 2" xfId="2293"/>
    <cellStyle name="Zarez 2 2 2 2 3 2 2 2 2" xfId="7131"/>
    <cellStyle name="Zarez 2 2 2 2 3 2 2 2 2 2" xfId="26483"/>
    <cellStyle name="Zarez 2 2 2 2 3 2 2 2 2 3" xfId="16807"/>
    <cellStyle name="Zarez 2 2 2 2 3 2 2 2 3" xfId="21645"/>
    <cellStyle name="Zarez 2 2 2 2 3 2 2 2 4" xfId="11969"/>
    <cellStyle name="Zarez 2 2 2 2 3 2 2 3" xfId="3503"/>
    <cellStyle name="Zarez 2 2 2 2 3 2 2 3 2" xfId="8341"/>
    <cellStyle name="Zarez 2 2 2 2 3 2 2 3 2 2" xfId="27693"/>
    <cellStyle name="Zarez 2 2 2 2 3 2 2 3 2 3" xfId="18017"/>
    <cellStyle name="Zarez 2 2 2 2 3 2 2 3 3" xfId="22855"/>
    <cellStyle name="Zarez 2 2 2 2 3 2 2 3 4" xfId="13179"/>
    <cellStyle name="Zarez 2 2 2 2 3 2 2 4" xfId="4712"/>
    <cellStyle name="Zarez 2 2 2 2 3 2 2 4 2" xfId="9550"/>
    <cellStyle name="Zarez 2 2 2 2 3 2 2 4 2 2" xfId="28902"/>
    <cellStyle name="Zarez 2 2 2 2 3 2 2 4 2 3" xfId="19226"/>
    <cellStyle name="Zarez 2 2 2 2 3 2 2 4 3" xfId="24064"/>
    <cellStyle name="Zarez 2 2 2 2 3 2 2 4 4" xfId="14388"/>
    <cellStyle name="Zarez 2 2 2 2 3 2 2 5" xfId="5921"/>
    <cellStyle name="Zarez 2 2 2 2 3 2 2 5 2" xfId="25273"/>
    <cellStyle name="Zarez 2 2 2 2 3 2 2 5 3" xfId="15597"/>
    <cellStyle name="Zarez 2 2 2 2 3 2 2 6" xfId="20435"/>
    <cellStyle name="Zarez 2 2 2 2 3 2 2 7" xfId="10759"/>
    <cellStyle name="Zarez 2 2 2 2 3 2 3" xfId="1689"/>
    <cellStyle name="Zarez 2 2 2 2 3 2 3 2" xfId="6527"/>
    <cellStyle name="Zarez 2 2 2 2 3 2 3 2 2" xfId="25879"/>
    <cellStyle name="Zarez 2 2 2 2 3 2 3 2 3" xfId="16203"/>
    <cellStyle name="Zarez 2 2 2 2 3 2 3 3" xfId="21041"/>
    <cellStyle name="Zarez 2 2 2 2 3 2 3 4" xfId="11365"/>
    <cellStyle name="Zarez 2 2 2 2 3 2 4" xfId="2899"/>
    <cellStyle name="Zarez 2 2 2 2 3 2 4 2" xfId="7737"/>
    <cellStyle name="Zarez 2 2 2 2 3 2 4 2 2" xfId="27089"/>
    <cellStyle name="Zarez 2 2 2 2 3 2 4 2 3" xfId="17413"/>
    <cellStyle name="Zarez 2 2 2 2 3 2 4 3" xfId="22251"/>
    <cellStyle name="Zarez 2 2 2 2 3 2 4 4" xfId="12575"/>
    <cellStyle name="Zarez 2 2 2 2 3 2 5" xfId="4108"/>
    <cellStyle name="Zarez 2 2 2 2 3 2 5 2" xfId="8946"/>
    <cellStyle name="Zarez 2 2 2 2 3 2 5 2 2" xfId="28298"/>
    <cellStyle name="Zarez 2 2 2 2 3 2 5 2 3" xfId="18622"/>
    <cellStyle name="Zarez 2 2 2 2 3 2 5 3" xfId="23460"/>
    <cellStyle name="Zarez 2 2 2 2 3 2 5 4" xfId="13784"/>
    <cellStyle name="Zarez 2 2 2 2 3 2 6" xfId="5317"/>
    <cellStyle name="Zarez 2 2 2 2 3 2 6 2" xfId="24669"/>
    <cellStyle name="Zarez 2 2 2 2 3 2 6 3" xfId="14993"/>
    <cellStyle name="Zarez 2 2 2 2 3 2 7" xfId="19831"/>
    <cellStyle name="Zarez 2 2 2 2 3 2 8" xfId="10155"/>
    <cellStyle name="Zarez 2 2 2 2 3 3" xfId="781"/>
    <cellStyle name="Zarez 2 2 2 2 3 3 2" xfId="1991"/>
    <cellStyle name="Zarez 2 2 2 2 3 3 2 2" xfId="6829"/>
    <cellStyle name="Zarez 2 2 2 2 3 3 2 2 2" xfId="26181"/>
    <cellStyle name="Zarez 2 2 2 2 3 3 2 2 3" xfId="16505"/>
    <cellStyle name="Zarez 2 2 2 2 3 3 2 3" xfId="21343"/>
    <cellStyle name="Zarez 2 2 2 2 3 3 2 4" xfId="11667"/>
    <cellStyle name="Zarez 2 2 2 2 3 3 3" xfId="3201"/>
    <cellStyle name="Zarez 2 2 2 2 3 3 3 2" xfId="8039"/>
    <cellStyle name="Zarez 2 2 2 2 3 3 3 2 2" xfId="27391"/>
    <cellStyle name="Zarez 2 2 2 2 3 3 3 2 3" xfId="17715"/>
    <cellStyle name="Zarez 2 2 2 2 3 3 3 3" xfId="22553"/>
    <cellStyle name="Zarez 2 2 2 2 3 3 3 4" xfId="12877"/>
    <cellStyle name="Zarez 2 2 2 2 3 3 4" xfId="4410"/>
    <cellStyle name="Zarez 2 2 2 2 3 3 4 2" xfId="9248"/>
    <cellStyle name="Zarez 2 2 2 2 3 3 4 2 2" xfId="28600"/>
    <cellStyle name="Zarez 2 2 2 2 3 3 4 2 3" xfId="18924"/>
    <cellStyle name="Zarez 2 2 2 2 3 3 4 3" xfId="23762"/>
    <cellStyle name="Zarez 2 2 2 2 3 3 4 4" xfId="14086"/>
    <cellStyle name="Zarez 2 2 2 2 3 3 5" xfId="5619"/>
    <cellStyle name="Zarez 2 2 2 2 3 3 5 2" xfId="24971"/>
    <cellStyle name="Zarez 2 2 2 2 3 3 5 3" xfId="15295"/>
    <cellStyle name="Zarez 2 2 2 2 3 3 6" xfId="20133"/>
    <cellStyle name="Zarez 2 2 2 2 3 3 7" xfId="10457"/>
    <cellStyle name="Zarez 2 2 2 2 3 4" xfId="1387"/>
    <cellStyle name="Zarez 2 2 2 2 3 4 2" xfId="6225"/>
    <cellStyle name="Zarez 2 2 2 2 3 4 2 2" xfId="25577"/>
    <cellStyle name="Zarez 2 2 2 2 3 4 2 3" xfId="15901"/>
    <cellStyle name="Zarez 2 2 2 2 3 4 3" xfId="20739"/>
    <cellStyle name="Zarez 2 2 2 2 3 4 4" xfId="11063"/>
    <cellStyle name="Zarez 2 2 2 2 3 5" xfId="2597"/>
    <cellStyle name="Zarez 2 2 2 2 3 5 2" xfId="7435"/>
    <cellStyle name="Zarez 2 2 2 2 3 5 2 2" xfId="26787"/>
    <cellStyle name="Zarez 2 2 2 2 3 5 2 3" xfId="17111"/>
    <cellStyle name="Zarez 2 2 2 2 3 5 3" xfId="21949"/>
    <cellStyle name="Zarez 2 2 2 2 3 5 4" xfId="12273"/>
    <cellStyle name="Zarez 2 2 2 2 3 6" xfId="3807"/>
    <cellStyle name="Zarez 2 2 2 2 3 6 2" xfId="8645"/>
    <cellStyle name="Zarez 2 2 2 2 3 6 2 2" xfId="27997"/>
    <cellStyle name="Zarez 2 2 2 2 3 6 2 3" xfId="18321"/>
    <cellStyle name="Zarez 2 2 2 2 3 6 3" xfId="23159"/>
    <cellStyle name="Zarez 2 2 2 2 3 6 4" xfId="13483"/>
    <cellStyle name="Zarez 2 2 2 2 3 7" xfId="5015"/>
    <cellStyle name="Zarez 2 2 2 2 3 7 2" xfId="24367"/>
    <cellStyle name="Zarez 2 2 2 2 3 7 3" xfId="14691"/>
    <cellStyle name="Zarez 2 2 2 2 3 8" xfId="19529"/>
    <cellStyle name="Zarez 2 2 2 2 3 9" xfId="9853"/>
    <cellStyle name="Zarez 2 2 2 2 4" xfId="275"/>
    <cellStyle name="Zarez 2 2 2 2 4 2" xfId="579"/>
    <cellStyle name="Zarez 2 2 2 2 4 2 2" xfId="1183"/>
    <cellStyle name="Zarez 2 2 2 2 4 2 2 2" xfId="2393"/>
    <cellStyle name="Zarez 2 2 2 2 4 2 2 2 2" xfId="7231"/>
    <cellStyle name="Zarez 2 2 2 2 4 2 2 2 2 2" xfId="26583"/>
    <cellStyle name="Zarez 2 2 2 2 4 2 2 2 2 3" xfId="16907"/>
    <cellStyle name="Zarez 2 2 2 2 4 2 2 2 3" xfId="21745"/>
    <cellStyle name="Zarez 2 2 2 2 4 2 2 2 4" xfId="12069"/>
    <cellStyle name="Zarez 2 2 2 2 4 2 2 3" xfId="3603"/>
    <cellStyle name="Zarez 2 2 2 2 4 2 2 3 2" xfId="8441"/>
    <cellStyle name="Zarez 2 2 2 2 4 2 2 3 2 2" xfId="27793"/>
    <cellStyle name="Zarez 2 2 2 2 4 2 2 3 2 3" xfId="18117"/>
    <cellStyle name="Zarez 2 2 2 2 4 2 2 3 3" xfId="22955"/>
    <cellStyle name="Zarez 2 2 2 2 4 2 2 3 4" xfId="13279"/>
    <cellStyle name="Zarez 2 2 2 2 4 2 2 4" xfId="4812"/>
    <cellStyle name="Zarez 2 2 2 2 4 2 2 4 2" xfId="9650"/>
    <cellStyle name="Zarez 2 2 2 2 4 2 2 4 2 2" xfId="29002"/>
    <cellStyle name="Zarez 2 2 2 2 4 2 2 4 2 3" xfId="19326"/>
    <cellStyle name="Zarez 2 2 2 2 4 2 2 4 3" xfId="24164"/>
    <cellStyle name="Zarez 2 2 2 2 4 2 2 4 4" xfId="14488"/>
    <cellStyle name="Zarez 2 2 2 2 4 2 2 5" xfId="6021"/>
    <cellStyle name="Zarez 2 2 2 2 4 2 2 5 2" xfId="25373"/>
    <cellStyle name="Zarez 2 2 2 2 4 2 2 5 3" xfId="15697"/>
    <cellStyle name="Zarez 2 2 2 2 4 2 2 6" xfId="20535"/>
    <cellStyle name="Zarez 2 2 2 2 4 2 2 7" xfId="10859"/>
    <cellStyle name="Zarez 2 2 2 2 4 2 3" xfId="1789"/>
    <cellStyle name="Zarez 2 2 2 2 4 2 3 2" xfId="6627"/>
    <cellStyle name="Zarez 2 2 2 2 4 2 3 2 2" xfId="25979"/>
    <cellStyle name="Zarez 2 2 2 2 4 2 3 2 3" xfId="16303"/>
    <cellStyle name="Zarez 2 2 2 2 4 2 3 3" xfId="21141"/>
    <cellStyle name="Zarez 2 2 2 2 4 2 3 4" xfId="11465"/>
    <cellStyle name="Zarez 2 2 2 2 4 2 4" xfId="2999"/>
    <cellStyle name="Zarez 2 2 2 2 4 2 4 2" xfId="7837"/>
    <cellStyle name="Zarez 2 2 2 2 4 2 4 2 2" xfId="27189"/>
    <cellStyle name="Zarez 2 2 2 2 4 2 4 2 3" xfId="17513"/>
    <cellStyle name="Zarez 2 2 2 2 4 2 4 3" xfId="22351"/>
    <cellStyle name="Zarez 2 2 2 2 4 2 4 4" xfId="12675"/>
    <cellStyle name="Zarez 2 2 2 2 4 2 5" xfId="4208"/>
    <cellStyle name="Zarez 2 2 2 2 4 2 5 2" xfId="9046"/>
    <cellStyle name="Zarez 2 2 2 2 4 2 5 2 2" xfId="28398"/>
    <cellStyle name="Zarez 2 2 2 2 4 2 5 2 3" xfId="18722"/>
    <cellStyle name="Zarez 2 2 2 2 4 2 5 3" xfId="23560"/>
    <cellStyle name="Zarez 2 2 2 2 4 2 5 4" xfId="13884"/>
    <cellStyle name="Zarez 2 2 2 2 4 2 6" xfId="5417"/>
    <cellStyle name="Zarez 2 2 2 2 4 2 6 2" xfId="24769"/>
    <cellStyle name="Zarez 2 2 2 2 4 2 6 3" xfId="15093"/>
    <cellStyle name="Zarez 2 2 2 2 4 2 7" xfId="19931"/>
    <cellStyle name="Zarez 2 2 2 2 4 2 8" xfId="10255"/>
    <cellStyle name="Zarez 2 2 2 2 4 3" xfId="881"/>
    <cellStyle name="Zarez 2 2 2 2 4 3 2" xfId="2091"/>
    <cellStyle name="Zarez 2 2 2 2 4 3 2 2" xfId="6929"/>
    <cellStyle name="Zarez 2 2 2 2 4 3 2 2 2" xfId="26281"/>
    <cellStyle name="Zarez 2 2 2 2 4 3 2 2 3" xfId="16605"/>
    <cellStyle name="Zarez 2 2 2 2 4 3 2 3" xfId="21443"/>
    <cellStyle name="Zarez 2 2 2 2 4 3 2 4" xfId="11767"/>
    <cellStyle name="Zarez 2 2 2 2 4 3 3" xfId="3301"/>
    <cellStyle name="Zarez 2 2 2 2 4 3 3 2" xfId="8139"/>
    <cellStyle name="Zarez 2 2 2 2 4 3 3 2 2" xfId="27491"/>
    <cellStyle name="Zarez 2 2 2 2 4 3 3 2 3" xfId="17815"/>
    <cellStyle name="Zarez 2 2 2 2 4 3 3 3" xfId="22653"/>
    <cellStyle name="Zarez 2 2 2 2 4 3 3 4" xfId="12977"/>
    <cellStyle name="Zarez 2 2 2 2 4 3 4" xfId="4510"/>
    <cellStyle name="Zarez 2 2 2 2 4 3 4 2" xfId="9348"/>
    <cellStyle name="Zarez 2 2 2 2 4 3 4 2 2" xfId="28700"/>
    <cellStyle name="Zarez 2 2 2 2 4 3 4 2 3" xfId="19024"/>
    <cellStyle name="Zarez 2 2 2 2 4 3 4 3" xfId="23862"/>
    <cellStyle name="Zarez 2 2 2 2 4 3 4 4" xfId="14186"/>
    <cellStyle name="Zarez 2 2 2 2 4 3 5" xfId="5719"/>
    <cellStyle name="Zarez 2 2 2 2 4 3 5 2" xfId="25071"/>
    <cellStyle name="Zarez 2 2 2 2 4 3 5 3" xfId="15395"/>
    <cellStyle name="Zarez 2 2 2 2 4 3 6" xfId="20233"/>
    <cellStyle name="Zarez 2 2 2 2 4 3 7" xfId="10557"/>
    <cellStyle name="Zarez 2 2 2 2 4 4" xfId="1487"/>
    <cellStyle name="Zarez 2 2 2 2 4 4 2" xfId="6325"/>
    <cellStyle name="Zarez 2 2 2 2 4 4 2 2" xfId="25677"/>
    <cellStyle name="Zarez 2 2 2 2 4 4 2 3" xfId="16001"/>
    <cellStyle name="Zarez 2 2 2 2 4 4 3" xfId="20839"/>
    <cellStyle name="Zarez 2 2 2 2 4 4 4" xfId="11163"/>
    <cellStyle name="Zarez 2 2 2 2 4 5" xfId="2697"/>
    <cellStyle name="Zarez 2 2 2 2 4 5 2" xfId="7535"/>
    <cellStyle name="Zarez 2 2 2 2 4 5 2 2" xfId="26887"/>
    <cellStyle name="Zarez 2 2 2 2 4 5 2 3" xfId="17211"/>
    <cellStyle name="Zarez 2 2 2 2 4 5 3" xfId="22049"/>
    <cellStyle name="Zarez 2 2 2 2 4 5 4" xfId="12373"/>
    <cellStyle name="Zarez 2 2 2 2 4 6" xfId="3907"/>
    <cellStyle name="Zarez 2 2 2 2 4 6 2" xfId="8745"/>
    <cellStyle name="Zarez 2 2 2 2 4 6 2 2" xfId="28097"/>
    <cellStyle name="Zarez 2 2 2 2 4 6 2 3" xfId="18421"/>
    <cellStyle name="Zarez 2 2 2 2 4 6 3" xfId="23259"/>
    <cellStyle name="Zarez 2 2 2 2 4 6 4" xfId="13583"/>
    <cellStyle name="Zarez 2 2 2 2 4 7" xfId="5115"/>
    <cellStyle name="Zarez 2 2 2 2 4 7 2" xfId="24467"/>
    <cellStyle name="Zarez 2 2 2 2 4 7 3" xfId="14791"/>
    <cellStyle name="Zarez 2 2 2 2 4 8" xfId="19629"/>
    <cellStyle name="Zarez 2 2 2 2 4 9" xfId="9953"/>
    <cellStyle name="Zarez 2 2 2 2 5" xfId="328"/>
    <cellStyle name="Zarez 2 2 2 2 5 2" xfId="631"/>
    <cellStyle name="Zarez 2 2 2 2 5 2 2" xfId="1235"/>
    <cellStyle name="Zarez 2 2 2 2 5 2 2 2" xfId="2445"/>
    <cellStyle name="Zarez 2 2 2 2 5 2 2 2 2" xfId="7283"/>
    <cellStyle name="Zarez 2 2 2 2 5 2 2 2 2 2" xfId="26635"/>
    <cellStyle name="Zarez 2 2 2 2 5 2 2 2 2 3" xfId="16959"/>
    <cellStyle name="Zarez 2 2 2 2 5 2 2 2 3" xfId="21797"/>
    <cellStyle name="Zarez 2 2 2 2 5 2 2 2 4" xfId="12121"/>
    <cellStyle name="Zarez 2 2 2 2 5 2 2 3" xfId="3655"/>
    <cellStyle name="Zarez 2 2 2 2 5 2 2 3 2" xfId="8493"/>
    <cellStyle name="Zarez 2 2 2 2 5 2 2 3 2 2" xfId="27845"/>
    <cellStyle name="Zarez 2 2 2 2 5 2 2 3 2 3" xfId="18169"/>
    <cellStyle name="Zarez 2 2 2 2 5 2 2 3 3" xfId="23007"/>
    <cellStyle name="Zarez 2 2 2 2 5 2 2 3 4" xfId="13331"/>
    <cellStyle name="Zarez 2 2 2 2 5 2 2 4" xfId="4864"/>
    <cellStyle name="Zarez 2 2 2 2 5 2 2 4 2" xfId="9702"/>
    <cellStyle name="Zarez 2 2 2 2 5 2 2 4 2 2" xfId="29054"/>
    <cellStyle name="Zarez 2 2 2 2 5 2 2 4 2 3" xfId="19378"/>
    <cellStyle name="Zarez 2 2 2 2 5 2 2 4 3" xfId="24216"/>
    <cellStyle name="Zarez 2 2 2 2 5 2 2 4 4" xfId="14540"/>
    <cellStyle name="Zarez 2 2 2 2 5 2 2 5" xfId="6073"/>
    <cellStyle name="Zarez 2 2 2 2 5 2 2 5 2" xfId="25425"/>
    <cellStyle name="Zarez 2 2 2 2 5 2 2 5 3" xfId="15749"/>
    <cellStyle name="Zarez 2 2 2 2 5 2 2 6" xfId="20587"/>
    <cellStyle name="Zarez 2 2 2 2 5 2 2 7" xfId="10911"/>
    <cellStyle name="Zarez 2 2 2 2 5 2 3" xfId="1841"/>
    <cellStyle name="Zarez 2 2 2 2 5 2 3 2" xfId="6679"/>
    <cellStyle name="Zarez 2 2 2 2 5 2 3 2 2" xfId="26031"/>
    <cellStyle name="Zarez 2 2 2 2 5 2 3 2 3" xfId="16355"/>
    <cellStyle name="Zarez 2 2 2 2 5 2 3 3" xfId="21193"/>
    <cellStyle name="Zarez 2 2 2 2 5 2 3 4" xfId="11517"/>
    <cellStyle name="Zarez 2 2 2 2 5 2 4" xfId="3051"/>
    <cellStyle name="Zarez 2 2 2 2 5 2 4 2" xfId="7889"/>
    <cellStyle name="Zarez 2 2 2 2 5 2 4 2 2" xfId="27241"/>
    <cellStyle name="Zarez 2 2 2 2 5 2 4 2 3" xfId="17565"/>
    <cellStyle name="Zarez 2 2 2 2 5 2 4 3" xfId="22403"/>
    <cellStyle name="Zarez 2 2 2 2 5 2 4 4" xfId="12727"/>
    <cellStyle name="Zarez 2 2 2 2 5 2 5" xfId="4260"/>
    <cellStyle name="Zarez 2 2 2 2 5 2 5 2" xfId="9098"/>
    <cellStyle name="Zarez 2 2 2 2 5 2 5 2 2" xfId="28450"/>
    <cellStyle name="Zarez 2 2 2 2 5 2 5 2 3" xfId="18774"/>
    <cellStyle name="Zarez 2 2 2 2 5 2 5 3" xfId="23612"/>
    <cellStyle name="Zarez 2 2 2 2 5 2 5 4" xfId="13936"/>
    <cellStyle name="Zarez 2 2 2 2 5 2 6" xfId="5469"/>
    <cellStyle name="Zarez 2 2 2 2 5 2 6 2" xfId="24821"/>
    <cellStyle name="Zarez 2 2 2 2 5 2 6 3" xfId="15145"/>
    <cellStyle name="Zarez 2 2 2 2 5 2 7" xfId="19983"/>
    <cellStyle name="Zarez 2 2 2 2 5 2 8" xfId="10307"/>
    <cellStyle name="Zarez 2 2 2 2 5 3" xfId="933"/>
    <cellStyle name="Zarez 2 2 2 2 5 3 2" xfId="2143"/>
    <cellStyle name="Zarez 2 2 2 2 5 3 2 2" xfId="6981"/>
    <cellStyle name="Zarez 2 2 2 2 5 3 2 2 2" xfId="26333"/>
    <cellStyle name="Zarez 2 2 2 2 5 3 2 2 3" xfId="16657"/>
    <cellStyle name="Zarez 2 2 2 2 5 3 2 3" xfId="21495"/>
    <cellStyle name="Zarez 2 2 2 2 5 3 2 4" xfId="11819"/>
    <cellStyle name="Zarez 2 2 2 2 5 3 3" xfId="3353"/>
    <cellStyle name="Zarez 2 2 2 2 5 3 3 2" xfId="8191"/>
    <cellStyle name="Zarez 2 2 2 2 5 3 3 2 2" xfId="27543"/>
    <cellStyle name="Zarez 2 2 2 2 5 3 3 2 3" xfId="17867"/>
    <cellStyle name="Zarez 2 2 2 2 5 3 3 3" xfId="22705"/>
    <cellStyle name="Zarez 2 2 2 2 5 3 3 4" xfId="13029"/>
    <cellStyle name="Zarez 2 2 2 2 5 3 4" xfId="4562"/>
    <cellStyle name="Zarez 2 2 2 2 5 3 4 2" xfId="9400"/>
    <cellStyle name="Zarez 2 2 2 2 5 3 4 2 2" xfId="28752"/>
    <cellStyle name="Zarez 2 2 2 2 5 3 4 2 3" xfId="19076"/>
    <cellStyle name="Zarez 2 2 2 2 5 3 4 3" xfId="23914"/>
    <cellStyle name="Zarez 2 2 2 2 5 3 4 4" xfId="14238"/>
    <cellStyle name="Zarez 2 2 2 2 5 3 5" xfId="5771"/>
    <cellStyle name="Zarez 2 2 2 2 5 3 5 2" xfId="25123"/>
    <cellStyle name="Zarez 2 2 2 2 5 3 5 3" xfId="15447"/>
    <cellStyle name="Zarez 2 2 2 2 5 3 6" xfId="20285"/>
    <cellStyle name="Zarez 2 2 2 2 5 3 7" xfId="10609"/>
    <cellStyle name="Zarez 2 2 2 2 5 4" xfId="1539"/>
    <cellStyle name="Zarez 2 2 2 2 5 4 2" xfId="6377"/>
    <cellStyle name="Zarez 2 2 2 2 5 4 2 2" xfId="25729"/>
    <cellStyle name="Zarez 2 2 2 2 5 4 2 3" xfId="16053"/>
    <cellStyle name="Zarez 2 2 2 2 5 4 3" xfId="20891"/>
    <cellStyle name="Zarez 2 2 2 2 5 4 4" xfId="11215"/>
    <cellStyle name="Zarez 2 2 2 2 5 5" xfId="2749"/>
    <cellStyle name="Zarez 2 2 2 2 5 5 2" xfId="7587"/>
    <cellStyle name="Zarez 2 2 2 2 5 5 2 2" xfId="26939"/>
    <cellStyle name="Zarez 2 2 2 2 5 5 2 3" xfId="17263"/>
    <cellStyle name="Zarez 2 2 2 2 5 5 3" xfId="22101"/>
    <cellStyle name="Zarez 2 2 2 2 5 5 4" xfId="12425"/>
    <cellStyle name="Zarez 2 2 2 2 5 6" xfId="3958"/>
    <cellStyle name="Zarez 2 2 2 2 5 6 2" xfId="8796"/>
    <cellStyle name="Zarez 2 2 2 2 5 6 2 2" xfId="28148"/>
    <cellStyle name="Zarez 2 2 2 2 5 6 2 3" xfId="18472"/>
    <cellStyle name="Zarez 2 2 2 2 5 6 3" xfId="23310"/>
    <cellStyle name="Zarez 2 2 2 2 5 6 4" xfId="13634"/>
    <cellStyle name="Zarez 2 2 2 2 5 7" xfId="5167"/>
    <cellStyle name="Zarez 2 2 2 2 5 7 2" xfId="24519"/>
    <cellStyle name="Zarez 2 2 2 2 5 7 3" xfId="14843"/>
    <cellStyle name="Zarez 2 2 2 2 5 8" xfId="19681"/>
    <cellStyle name="Zarez 2 2 2 2 5 9" xfId="10005"/>
    <cellStyle name="Zarez 2 2 2 2 6" xfId="379"/>
    <cellStyle name="Zarez 2 2 2 2 6 2" xfId="983"/>
    <cellStyle name="Zarez 2 2 2 2 6 2 2" xfId="2193"/>
    <cellStyle name="Zarez 2 2 2 2 6 2 2 2" xfId="7031"/>
    <cellStyle name="Zarez 2 2 2 2 6 2 2 2 2" xfId="26383"/>
    <cellStyle name="Zarez 2 2 2 2 6 2 2 2 3" xfId="16707"/>
    <cellStyle name="Zarez 2 2 2 2 6 2 2 3" xfId="21545"/>
    <cellStyle name="Zarez 2 2 2 2 6 2 2 4" xfId="11869"/>
    <cellStyle name="Zarez 2 2 2 2 6 2 3" xfId="3403"/>
    <cellStyle name="Zarez 2 2 2 2 6 2 3 2" xfId="8241"/>
    <cellStyle name="Zarez 2 2 2 2 6 2 3 2 2" xfId="27593"/>
    <cellStyle name="Zarez 2 2 2 2 6 2 3 2 3" xfId="17917"/>
    <cellStyle name="Zarez 2 2 2 2 6 2 3 3" xfId="22755"/>
    <cellStyle name="Zarez 2 2 2 2 6 2 3 4" xfId="13079"/>
    <cellStyle name="Zarez 2 2 2 2 6 2 4" xfId="4612"/>
    <cellStyle name="Zarez 2 2 2 2 6 2 4 2" xfId="9450"/>
    <cellStyle name="Zarez 2 2 2 2 6 2 4 2 2" xfId="28802"/>
    <cellStyle name="Zarez 2 2 2 2 6 2 4 2 3" xfId="19126"/>
    <cellStyle name="Zarez 2 2 2 2 6 2 4 3" xfId="23964"/>
    <cellStyle name="Zarez 2 2 2 2 6 2 4 4" xfId="14288"/>
    <cellStyle name="Zarez 2 2 2 2 6 2 5" xfId="5821"/>
    <cellStyle name="Zarez 2 2 2 2 6 2 5 2" xfId="25173"/>
    <cellStyle name="Zarez 2 2 2 2 6 2 5 3" xfId="15497"/>
    <cellStyle name="Zarez 2 2 2 2 6 2 6" xfId="20335"/>
    <cellStyle name="Zarez 2 2 2 2 6 2 7" xfId="10659"/>
    <cellStyle name="Zarez 2 2 2 2 6 3" xfId="1589"/>
    <cellStyle name="Zarez 2 2 2 2 6 3 2" xfId="6427"/>
    <cellStyle name="Zarez 2 2 2 2 6 3 2 2" xfId="25779"/>
    <cellStyle name="Zarez 2 2 2 2 6 3 2 3" xfId="16103"/>
    <cellStyle name="Zarez 2 2 2 2 6 3 3" xfId="20941"/>
    <cellStyle name="Zarez 2 2 2 2 6 3 4" xfId="11265"/>
    <cellStyle name="Zarez 2 2 2 2 6 4" xfId="2799"/>
    <cellStyle name="Zarez 2 2 2 2 6 4 2" xfId="7637"/>
    <cellStyle name="Zarez 2 2 2 2 6 4 2 2" xfId="26989"/>
    <cellStyle name="Zarez 2 2 2 2 6 4 2 3" xfId="17313"/>
    <cellStyle name="Zarez 2 2 2 2 6 4 3" xfId="22151"/>
    <cellStyle name="Zarez 2 2 2 2 6 4 4" xfId="12475"/>
    <cellStyle name="Zarez 2 2 2 2 6 5" xfId="4008"/>
    <cellStyle name="Zarez 2 2 2 2 6 5 2" xfId="8846"/>
    <cellStyle name="Zarez 2 2 2 2 6 5 2 2" xfId="28198"/>
    <cellStyle name="Zarez 2 2 2 2 6 5 2 3" xfId="18522"/>
    <cellStyle name="Zarez 2 2 2 2 6 5 3" xfId="23360"/>
    <cellStyle name="Zarez 2 2 2 2 6 5 4" xfId="13684"/>
    <cellStyle name="Zarez 2 2 2 2 6 6" xfId="5217"/>
    <cellStyle name="Zarez 2 2 2 2 6 6 2" xfId="24569"/>
    <cellStyle name="Zarez 2 2 2 2 6 6 3" xfId="14893"/>
    <cellStyle name="Zarez 2 2 2 2 6 7" xfId="19731"/>
    <cellStyle name="Zarez 2 2 2 2 6 8" xfId="10055"/>
    <cellStyle name="Zarez 2 2 2 2 7" xfId="681"/>
    <cellStyle name="Zarez 2 2 2 2 7 2" xfId="1891"/>
    <cellStyle name="Zarez 2 2 2 2 7 2 2" xfId="6729"/>
    <cellStyle name="Zarez 2 2 2 2 7 2 2 2" xfId="26081"/>
    <cellStyle name="Zarez 2 2 2 2 7 2 2 3" xfId="16405"/>
    <cellStyle name="Zarez 2 2 2 2 7 2 3" xfId="21243"/>
    <cellStyle name="Zarez 2 2 2 2 7 2 4" xfId="11567"/>
    <cellStyle name="Zarez 2 2 2 2 7 3" xfId="3101"/>
    <cellStyle name="Zarez 2 2 2 2 7 3 2" xfId="7939"/>
    <cellStyle name="Zarez 2 2 2 2 7 3 2 2" xfId="27291"/>
    <cellStyle name="Zarez 2 2 2 2 7 3 2 3" xfId="17615"/>
    <cellStyle name="Zarez 2 2 2 2 7 3 3" xfId="22453"/>
    <cellStyle name="Zarez 2 2 2 2 7 3 4" xfId="12777"/>
    <cellStyle name="Zarez 2 2 2 2 7 4" xfId="4310"/>
    <cellStyle name="Zarez 2 2 2 2 7 4 2" xfId="9148"/>
    <cellStyle name="Zarez 2 2 2 2 7 4 2 2" xfId="28500"/>
    <cellStyle name="Zarez 2 2 2 2 7 4 2 3" xfId="18824"/>
    <cellStyle name="Zarez 2 2 2 2 7 4 3" xfId="23662"/>
    <cellStyle name="Zarez 2 2 2 2 7 4 4" xfId="13986"/>
    <cellStyle name="Zarez 2 2 2 2 7 5" xfId="5519"/>
    <cellStyle name="Zarez 2 2 2 2 7 5 2" xfId="24871"/>
    <cellStyle name="Zarez 2 2 2 2 7 5 3" xfId="15195"/>
    <cellStyle name="Zarez 2 2 2 2 7 6" xfId="20033"/>
    <cellStyle name="Zarez 2 2 2 2 7 7" xfId="10357"/>
    <cellStyle name="Zarez 2 2 2 2 8" xfId="1287"/>
    <cellStyle name="Zarez 2 2 2 2 8 2" xfId="6125"/>
    <cellStyle name="Zarez 2 2 2 2 8 2 2" xfId="25477"/>
    <cellStyle name="Zarez 2 2 2 2 8 2 3" xfId="15801"/>
    <cellStyle name="Zarez 2 2 2 2 8 3" xfId="20639"/>
    <cellStyle name="Zarez 2 2 2 2 8 4" xfId="10963"/>
    <cellStyle name="Zarez 2 2 2 2 9" xfId="2497"/>
    <cellStyle name="Zarez 2 2 2 2 9 2" xfId="7335"/>
    <cellStyle name="Zarez 2 2 2 2 9 2 2" xfId="26687"/>
    <cellStyle name="Zarez 2 2 2 2 9 2 3" xfId="17011"/>
    <cellStyle name="Zarez 2 2 2 2 9 3" xfId="21849"/>
    <cellStyle name="Zarez 2 2 2 2 9 4" xfId="12173"/>
    <cellStyle name="Zarez 2 2 2 3" xfId="75"/>
    <cellStyle name="Zarez 2 2 2 3 10" xfId="9782"/>
    <cellStyle name="Zarez 2 2 2 3 2" xfId="188"/>
    <cellStyle name="Zarez 2 2 2 3 2 2" xfId="508"/>
    <cellStyle name="Zarez 2 2 2 3 2 2 2" xfId="1112"/>
    <cellStyle name="Zarez 2 2 2 3 2 2 2 2" xfId="2322"/>
    <cellStyle name="Zarez 2 2 2 3 2 2 2 2 2" xfId="7160"/>
    <cellStyle name="Zarez 2 2 2 3 2 2 2 2 2 2" xfId="26512"/>
    <cellStyle name="Zarez 2 2 2 3 2 2 2 2 2 3" xfId="16836"/>
    <cellStyle name="Zarez 2 2 2 3 2 2 2 2 3" xfId="21674"/>
    <cellStyle name="Zarez 2 2 2 3 2 2 2 2 4" xfId="11998"/>
    <cellStyle name="Zarez 2 2 2 3 2 2 2 3" xfId="3532"/>
    <cellStyle name="Zarez 2 2 2 3 2 2 2 3 2" xfId="8370"/>
    <cellStyle name="Zarez 2 2 2 3 2 2 2 3 2 2" xfId="27722"/>
    <cellStyle name="Zarez 2 2 2 3 2 2 2 3 2 3" xfId="18046"/>
    <cellStyle name="Zarez 2 2 2 3 2 2 2 3 3" xfId="22884"/>
    <cellStyle name="Zarez 2 2 2 3 2 2 2 3 4" xfId="13208"/>
    <cellStyle name="Zarez 2 2 2 3 2 2 2 4" xfId="4741"/>
    <cellStyle name="Zarez 2 2 2 3 2 2 2 4 2" xfId="9579"/>
    <cellStyle name="Zarez 2 2 2 3 2 2 2 4 2 2" xfId="28931"/>
    <cellStyle name="Zarez 2 2 2 3 2 2 2 4 2 3" xfId="19255"/>
    <cellStyle name="Zarez 2 2 2 3 2 2 2 4 3" xfId="24093"/>
    <cellStyle name="Zarez 2 2 2 3 2 2 2 4 4" xfId="14417"/>
    <cellStyle name="Zarez 2 2 2 3 2 2 2 5" xfId="5950"/>
    <cellStyle name="Zarez 2 2 2 3 2 2 2 5 2" xfId="25302"/>
    <cellStyle name="Zarez 2 2 2 3 2 2 2 5 3" xfId="15626"/>
    <cellStyle name="Zarez 2 2 2 3 2 2 2 6" xfId="20464"/>
    <cellStyle name="Zarez 2 2 2 3 2 2 2 7" xfId="10788"/>
    <cellStyle name="Zarez 2 2 2 3 2 2 3" xfId="1718"/>
    <cellStyle name="Zarez 2 2 2 3 2 2 3 2" xfId="6556"/>
    <cellStyle name="Zarez 2 2 2 3 2 2 3 2 2" xfId="25908"/>
    <cellStyle name="Zarez 2 2 2 3 2 2 3 2 3" xfId="16232"/>
    <cellStyle name="Zarez 2 2 2 3 2 2 3 3" xfId="21070"/>
    <cellStyle name="Zarez 2 2 2 3 2 2 3 4" xfId="11394"/>
    <cellStyle name="Zarez 2 2 2 3 2 2 4" xfId="2928"/>
    <cellStyle name="Zarez 2 2 2 3 2 2 4 2" xfId="7766"/>
    <cellStyle name="Zarez 2 2 2 3 2 2 4 2 2" xfId="27118"/>
    <cellStyle name="Zarez 2 2 2 3 2 2 4 2 3" xfId="17442"/>
    <cellStyle name="Zarez 2 2 2 3 2 2 4 3" xfId="22280"/>
    <cellStyle name="Zarez 2 2 2 3 2 2 4 4" xfId="12604"/>
    <cellStyle name="Zarez 2 2 2 3 2 2 5" xfId="4137"/>
    <cellStyle name="Zarez 2 2 2 3 2 2 5 2" xfId="8975"/>
    <cellStyle name="Zarez 2 2 2 3 2 2 5 2 2" xfId="28327"/>
    <cellStyle name="Zarez 2 2 2 3 2 2 5 2 3" xfId="18651"/>
    <cellStyle name="Zarez 2 2 2 3 2 2 5 3" xfId="23489"/>
    <cellStyle name="Zarez 2 2 2 3 2 2 5 4" xfId="13813"/>
    <cellStyle name="Zarez 2 2 2 3 2 2 6" xfId="5346"/>
    <cellStyle name="Zarez 2 2 2 3 2 2 6 2" xfId="24698"/>
    <cellStyle name="Zarez 2 2 2 3 2 2 6 3" xfId="15022"/>
    <cellStyle name="Zarez 2 2 2 3 2 2 7" xfId="19860"/>
    <cellStyle name="Zarez 2 2 2 3 2 2 8" xfId="10184"/>
    <cellStyle name="Zarez 2 2 2 3 2 3" xfId="810"/>
    <cellStyle name="Zarez 2 2 2 3 2 3 2" xfId="2020"/>
    <cellStyle name="Zarez 2 2 2 3 2 3 2 2" xfId="6858"/>
    <cellStyle name="Zarez 2 2 2 3 2 3 2 2 2" xfId="26210"/>
    <cellStyle name="Zarez 2 2 2 3 2 3 2 2 3" xfId="16534"/>
    <cellStyle name="Zarez 2 2 2 3 2 3 2 3" xfId="21372"/>
    <cellStyle name="Zarez 2 2 2 3 2 3 2 4" xfId="11696"/>
    <cellStyle name="Zarez 2 2 2 3 2 3 3" xfId="3230"/>
    <cellStyle name="Zarez 2 2 2 3 2 3 3 2" xfId="8068"/>
    <cellStyle name="Zarez 2 2 2 3 2 3 3 2 2" xfId="27420"/>
    <cellStyle name="Zarez 2 2 2 3 2 3 3 2 3" xfId="17744"/>
    <cellStyle name="Zarez 2 2 2 3 2 3 3 3" xfId="22582"/>
    <cellStyle name="Zarez 2 2 2 3 2 3 3 4" xfId="12906"/>
    <cellStyle name="Zarez 2 2 2 3 2 3 4" xfId="4439"/>
    <cellStyle name="Zarez 2 2 2 3 2 3 4 2" xfId="9277"/>
    <cellStyle name="Zarez 2 2 2 3 2 3 4 2 2" xfId="28629"/>
    <cellStyle name="Zarez 2 2 2 3 2 3 4 2 3" xfId="18953"/>
    <cellStyle name="Zarez 2 2 2 3 2 3 4 3" xfId="23791"/>
    <cellStyle name="Zarez 2 2 2 3 2 3 4 4" xfId="14115"/>
    <cellStyle name="Zarez 2 2 2 3 2 3 5" xfId="5648"/>
    <cellStyle name="Zarez 2 2 2 3 2 3 5 2" xfId="25000"/>
    <cellStyle name="Zarez 2 2 2 3 2 3 5 3" xfId="15324"/>
    <cellStyle name="Zarez 2 2 2 3 2 3 6" xfId="20162"/>
    <cellStyle name="Zarez 2 2 2 3 2 3 7" xfId="10486"/>
    <cellStyle name="Zarez 2 2 2 3 2 4" xfId="1416"/>
    <cellStyle name="Zarez 2 2 2 3 2 4 2" xfId="6254"/>
    <cellStyle name="Zarez 2 2 2 3 2 4 2 2" xfId="25606"/>
    <cellStyle name="Zarez 2 2 2 3 2 4 2 3" xfId="15930"/>
    <cellStyle name="Zarez 2 2 2 3 2 4 3" xfId="20768"/>
    <cellStyle name="Zarez 2 2 2 3 2 4 4" xfId="11092"/>
    <cellStyle name="Zarez 2 2 2 3 2 5" xfId="2626"/>
    <cellStyle name="Zarez 2 2 2 3 2 5 2" xfId="7464"/>
    <cellStyle name="Zarez 2 2 2 3 2 5 2 2" xfId="26816"/>
    <cellStyle name="Zarez 2 2 2 3 2 5 2 3" xfId="17140"/>
    <cellStyle name="Zarez 2 2 2 3 2 5 3" xfId="21978"/>
    <cellStyle name="Zarez 2 2 2 3 2 5 4" xfId="12302"/>
    <cellStyle name="Zarez 2 2 2 3 2 6" xfId="3836"/>
    <cellStyle name="Zarez 2 2 2 3 2 6 2" xfId="8674"/>
    <cellStyle name="Zarez 2 2 2 3 2 6 2 2" xfId="28026"/>
    <cellStyle name="Zarez 2 2 2 3 2 6 2 3" xfId="18350"/>
    <cellStyle name="Zarez 2 2 2 3 2 6 3" xfId="23188"/>
    <cellStyle name="Zarez 2 2 2 3 2 6 4" xfId="13512"/>
    <cellStyle name="Zarez 2 2 2 3 2 7" xfId="5044"/>
    <cellStyle name="Zarez 2 2 2 3 2 7 2" xfId="24396"/>
    <cellStyle name="Zarez 2 2 2 3 2 7 3" xfId="14720"/>
    <cellStyle name="Zarez 2 2 2 3 2 8" xfId="19558"/>
    <cellStyle name="Zarez 2 2 2 3 2 9" xfId="9882"/>
    <cellStyle name="Zarez 2 2 2 3 3" xfId="408"/>
    <cellStyle name="Zarez 2 2 2 3 3 2" xfId="1012"/>
    <cellStyle name="Zarez 2 2 2 3 3 2 2" xfId="2222"/>
    <cellStyle name="Zarez 2 2 2 3 3 2 2 2" xfId="7060"/>
    <cellStyle name="Zarez 2 2 2 3 3 2 2 2 2" xfId="26412"/>
    <cellStyle name="Zarez 2 2 2 3 3 2 2 2 3" xfId="16736"/>
    <cellStyle name="Zarez 2 2 2 3 3 2 2 3" xfId="21574"/>
    <cellStyle name="Zarez 2 2 2 3 3 2 2 4" xfId="11898"/>
    <cellStyle name="Zarez 2 2 2 3 3 2 3" xfId="3432"/>
    <cellStyle name="Zarez 2 2 2 3 3 2 3 2" xfId="8270"/>
    <cellStyle name="Zarez 2 2 2 3 3 2 3 2 2" xfId="27622"/>
    <cellStyle name="Zarez 2 2 2 3 3 2 3 2 3" xfId="17946"/>
    <cellStyle name="Zarez 2 2 2 3 3 2 3 3" xfId="22784"/>
    <cellStyle name="Zarez 2 2 2 3 3 2 3 4" xfId="13108"/>
    <cellStyle name="Zarez 2 2 2 3 3 2 4" xfId="4641"/>
    <cellStyle name="Zarez 2 2 2 3 3 2 4 2" xfId="9479"/>
    <cellStyle name="Zarez 2 2 2 3 3 2 4 2 2" xfId="28831"/>
    <cellStyle name="Zarez 2 2 2 3 3 2 4 2 3" xfId="19155"/>
    <cellStyle name="Zarez 2 2 2 3 3 2 4 3" xfId="23993"/>
    <cellStyle name="Zarez 2 2 2 3 3 2 4 4" xfId="14317"/>
    <cellStyle name="Zarez 2 2 2 3 3 2 5" xfId="5850"/>
    <cellStyle name="Zarez 2 2 2 3 3 2 5 2" xfId="25202"/>
    <cellStyle name="Zarez 2 2 2 3 3 2 5 3" xfId="15526"/>
    <cellStyle name="Zarez 2 2 2 3 3 2 6" xfId="20364"/>
    <cellStyle name="Zarez 2 2 2 3 3 2 7" xfId="10688"/>
    <cellStyle name="Zarez 2 2 2 3 3 3" xfId="1618"/>
    <cellStyle name="Zarez 2 2 2 3 3 3 2" xfId="6456"/>
    <cellStyle name="Zarez 2 2 2 3 3 3 2 2" xfId="25808"/>
    <cellStyle name="Zarez 2 2 2 3 3 3 2 3" xfId="16132"/>
    <cellStyle name="Zarez 2 2 2 3 3 3 3" xfId="20970"/>
    <cellStyle name="Zarez 2 2 2 3 3 3 4" xfId="11294"/>
    <cellStyle name="Zarez 2 2 2 3 3 4" xfId="2828"/>
    <cellStyle name="Zarez 2 2 2 3 3 4 2" xfId="7666"/>
    <cellStyle name="Zarez 2 2 2 3 3 4 2 2" xfId="27018"/>
    <cellStyle name="Zarez 2 2 2 3 3 4 2 3" xfId="17342"/>
    <cellStyle name="Zarez 2 2 2 3 3 4 3" xfId="22180"/>
    <cellStyle name="Zarez 2 2 2 3 3 4 4" xfId="12504"/>
    <cellStyle name="Zarez 2 2 2 3 3 5" xfId="4037"/>
    <cellStyle name="Zarez 2 2 2 3 3 5 2" xfId="8875"/>
    <cellStyle name="Zarez 2 2 2 3 3 5 2 2" xfId="28227"/>
    <cellStyle name="Zarez 2 2 2 3 3 5 2 3" xfId="18551"/>
    <cellStyle name="Zarez 2 2 2 3 3 5 3" xfId="23389"/>
    <cellStyle name="Zarez 2 2 2 3 3 5 4" xfId="13713"/>
    <cellStyle name="Zarez 2 2 2 3 3 6" xfId="5246"/>
    <cellStyle name="Zarez 2 2 2 3 3 6 2" xfId="24598"/>
    <cellStyle name="Zarez 2 2 2 3 3 6 3" xfId="14922"/>
    <cellStyle name="Zarez 2 2 2 3 3 7" xfId="19760"/>
    <cellStyle name="Zarez 2 2 2 3 3 8" xfId="10084"/>
    <cellStyle name="Zarez 2 2 2 3 4" xfId="710"/>
    <cellStyle name="Zarez 2 2 2 3 4 2" xfId="1920"/>
    <cellStyle name="Zarez 2 2 2 3 4 2 2" xfId="6758"/>
    <cellStyle name="Zarez 2 2 2 3 4 2 2 2" xfId="26110"/>
    <cellStyle name="Zarez 2 2 2 3 4 2 2 3" xfId="16434"/>
    <cellStyle name="Zarez 2 2 2 3 4 2 3" xfId="21272"/>
    <cellStyle name="Zarez 2 2 2 3 4 2 4" xfId="11596"/>
    <cellStyle name="Zarez 2 2 2 3 4 3" xfId="3130"/>
    <cellStyle name="Zarez 2 2 2 3 4 3 2" xfId="7968"/>
    <cellStyle name="Zarez 2 2 2 3 4 3 2 2" xfId="27320"/>
    <cellStyle name="Zarez 2 2 2 3 4 3 2 3" xfId="17644"/>
    <cellStyle name="Zarez 2 2 2 3 4 3 3" xfId="22482"/>
    <cellStyle name="Zarez 2 2 2 3 4 3 4" xfId="12806"/>
    <cellStyle name="Zarez 2 2 2 3 4 4" xfId="4339"/>
    <cellStyle name="Zarez 2 2 2 3 4 4 2" xfId="9177"/>
    <cellStyle name="Zarez 2 2 2 3 4 4 2 2" xfId="28529"/>
    <cellStyle name="Zarez 2 2 2 3 4 4 2 3" xfId="18853"/>
    <cellStyle name="Zarez 2 2 2 3 4 4 3" xfId="23691"/>
    <cellStyle name="Zarez 2 2 2 3 4 4 4" xfId="14015"/>
    <cellStyle name="Zarez 2 2 2 3 4 5" xfId="5548"/>
    <cellStyle name="Zarez 2 2 2 3 4 5 2" xfId="24900"/>
    <cellStyle name="Zarez 2 2 2 3 4 5 3" xfId="15224"/>
    <cellStyle name="Zarez 2 2 2 3 4 6" xfId="20062"/>
    <cellStyle name="Zarez 2 2 2 3 4 7" xfId="10386"/>
    <cellStyle name="Zarez 2 2 2 3 5" xfId="1316"/>
    <cellStyle name="Zarez 2 2 2 3 5 2" xfId="6154"/>
    <cellStyle name="Zarez 2 2 2 3 5 2 2" xfId="25506"/>
    <cellStyle name="Zarez 2 2 2 3 5 2 3" xfId="15830"/>
    <cellStyle name="Zarez 2 2 2 3 5 3" xfId="20668"/>
    <cellStyle name="Zarez 2 2 2 3 5 4" xfId="10992"/>
    <cellStyle name="Zarez 2 2 2 3 6" xfId="2526"/>
    <cellStyle name="Zarez 2 2 2 3 6 2" xfId="7364"/>
    <cellStyle name="Zarez 2 2 2 3 6 2 2" xfId="26716"/>
    <cellStyle name="Zarez 2 2 2 3 6 2 3" xfId="17040"/>
    <cellStyle name="Zarez 2 2 2 3 6 3" xfId="21878"/>
    <cellStyle name="Zarez 2 2 2 3 6 4" xfId="12202"/>
    <cellStyle name="Zarez 2 2 2 3 7" xfId="3736"/>
    <cellStyle name="Zarez 2 2 2 3 7 2" xfId="8574"/>
    <cellStyle name="Zarez 2 2 2 3 7 2 2" xfId="27926"/>
    <cellStyle name="Zarez 2 2 2 3 7 2 3" xfId="18250"/>
    <cellStyle name="Zarez 2 2 2 3 7 3" xfId="23088"/>
    <cellStyle name="Zarez 2 2 2 3 7 4" xfId="13412"/>
    <cellStyle name="Zarez 2 2 2 3 8" xfId="4944"/>
    <cellStyle name="Zarez 2 2 2 3 8 2" xfId="24296"/>
    <cellStyle name="Zarez 2 2 2 3 8 3" xfId="14620"/>
    <cellStyle name="Zarez 2 2 2 3 9" xfId="19458"/>
    <cellStyle name="Zarez 2 2 2 4" xfId="137"/>
    <cellStyle name="Zarez 2 2 2 4 2" xfId="458"/>
    <cellStyle name="Zarez 2 2 2 4 2 2" xfId="1062"/>
    <cellStyle name="Zarez 2 2 2 4 2 2 2" xfId="2272"/>
    <cellStyle name="Zarez 2 2 2 4 2 2 2 2" xfId="7110"/>
    <cellStyle name="Zarez 2 2 2 4 2 2 2 2 2" xfId="26462"/>
    <cellStyle name="Zarez 2 2 2 4 2 2 2 2 3" xfId="16786"/>
    <cellStyle name="Zarez 2 2 2 4 2 2 2 3" xfId="21624"/>
    <cellStyle name="Zarez 2 2 2 4 2 2 2 4" xfId="11948"/>
    <cellStyle name="Zarez 2 2 2 4 2 2 3" xfId="3482"/>
    <cellStyle name="Zarez 2 2 2 4 2 2 3 2" xfId="8320"/>
    <cellStyle name="Zarez 2 2 2 4 2 2 3 2 2" xfId="27672"/>
    <cellStyle name="Zarez 2 2 2 4 2 2 3 2 3" xfId="17996"/>
    <cellStyle name="Zarez 2 2 2 4 2 2 3 3" xfId="22834"/>
    <cellStyle name="Zarez 2 2 2 4 2 2 3 4" xfId="13158"/>
    <cellStyle name="Zarez 2 2 2 4 2 2 4" xfId="4691"/>
    <cellStyle name="Zarez 2 2 2 4 2 2 4 2" xfId="9529"/>
    <cellStyle name="Zarez 2 2 2 4 2 2 4 2 2" xfId="28881"/>
    <cellStyle name="Zarez 2 2 2 4 2 2 4 2 3" xfId="19205"/>
    <cellStyle name="Zarez 2 2 2 4 2 2 4 3" xfId="24043"/>
    <cellStyle name="Zarez 2 2 2 4 2 2 4 4" xfId="14367"/>
    <cellStyle name="Zarez 2 2 2 4 2 2 5" xfId="5900"/>
    <cellStyle name="Zarez 2 2 2 4 2 2 5 2" xfId="25252"/>
    <cellStyle name="Zarez 2 2 2 4 2 2 5 3" xfId="15576"/>
    <cellStyle name="Zarez 2 2 2 4 2 2 6" xfId="20414"/>
    <cellStyle name="Zarez 2 2 2 4 2 2 7" xfId="10738"/>
    <cellStyle name="Zarez 2 2 2 4 2 3" xfId="1668"/>
    <cellStyle name="Zarez 2 2 2 4 2 3 2" xfId="6506"/>
    <cellStyle name="Zarez 2 2 2 4 2 3 2 2" xfId="25858"/>
    <cellStyle name="Zarez 2 2 2 4 2 3 2 3" xfId="16182"/>
    <cellStyle name="Zarez 2 2 2 4 2 3 3" xfId="21020"/>
    <cellStyle name="Zarez 2 2 2 4 2 3 4" xfId="11344"/>
    <cellStyle name="Zarez 2 2 2 4 2 4" xfId="2878"/>
    <cellStyle name="Zarez 2 2 2 4 2 4 2" xfId="7716"/>
    <cellStyle name="Zarez 2 2 2 4 2 4 2 2" xfId="27068"/>
    <cellStyle name="Zarez 2 2 2 4 2 4 2 3" xfId="17392"/>
    <cellStyle name="Zarez 2 2 2 4 2 4 3" xfId="22230"/>
    <cellStyle name="Zarez 2 2 2 4 2 4 4" xfId="12554"/>
    <cellStyle name="Zarez 2 2 2 4 2 5" xfId="4087"/>
    <cellStyle name="Zarez 2 2 2 4 2 5 2" xfId="8925"/>
    <cellStyle name="Zarez 2 2 2 4 2 5 2 2" xfId="28277"/>
    <cellStyle name="Zarez 2 2 2 4 2 5 2 3" xfId="18601"/>
    <cellStyle name="Zarez 2 2 2 4 2 5 3" xfId="23439"/>
    <cellStyle name="Zarez 2 2 2 4 2 5 4" xfId="13763"/>
    <cellStyle name="Zarez 2 2 2 4 2 6" xfId="5296"/>
    <cellStyle name="Zarez 2 2 2 4 2 6 2" xfId="24648"/>
    <cellStyle name="Zarez 2 2 2 4 2 6 3" xfId="14972"/>
    <cellStyle name="Zarez 2 2 2 4 2 7" xfId="19810"/>
    <cellStyle name="Zarez 2 2 2 4 2 8" xfId="10134"/>
    <cellStyle name="Zarez 2 2 2 4 3" xfId="760"/>
    <cellStyle name="Zarez 2 2 2 4 3 2" xfId="1970"/>
    <cellStyle name="Zarez 2 2 2 4 3 2 2" xfId="6808"/>
    <cellStyle name="Zarez 2 2 2 4 3 2 2 2" xfId="26160"/>
    <cellStyle name="Zarez 2 2 2 4 3 2 2 3" xfId="16484"/>
    <cellStyle name="Zarez 2 2 2 4 3 2 3" xfId="21322"/>
    <cellStyle name="Zarez 2 2 2 4 3 2 4" xfId="11646"/>
    <cellStyle name="Zarez 2 2 2 4 3 3" xfId="3180"/>
    <cellStyle name="Zarez 2 2 2 4 3 3 2" xfId="8018"/>
    <cellStyle name="Zarez 2 2 2 4 3 3 2 2" xfId="27370"/>
    <cellStyle name="Zarez 2 2 2 4 3 3 2 3" xfId="17694"/>
    <cellStyle name="Zarez 2 2 2 4 3 3 3" xfId="22532"/>
    <cellStyle name="Zarez 2 2 2 4 3 3 4" xfId="12856"/>
    <cellStyle name="Zarez 2 2 2 4 3 4" xfId="4389"/>
    <cellStyle name="Zarez 2 2 2 4 3 4 2" xfId="9227"/>
    <cellStyle name="Zarez 2 2 2 4 3 4 2 2" xfId="28579"/>
    <cellStyle name="Zarez 2 2 2 4 3 4 2 3" xfId="18903"/>
    <cellStyle name="Zarez 2 2 2 4 3 4 3" xfId="23741"/>
    <cellStyle name="Zarez 2 2 2 4 3 4 4" xfId="14065"/>
    <cellStyle name="Zarez 2 2 2 4 3 5" xfId="5598"/>
    <cellStyle name="Zarez 2 2 2 4 3 5 2" xfId="24950"/>
    <cellStyle name="Zarez 2 2 2 4 3 5 3" xfId="15274"/>
    <cellStyle name="Zarez 2 2 2 4 3 6" xfId="20112"/>
    <cellStyle name="Zarez 2 2 2 4 3 7" xfId="10436"/>
    <cellStyle name="Zarez 2 2 2 4 4" xfId="1366"/>
    <cellStyle name="Zarez 2 2 2 4 4 2" xfId="6204"/>
    <cellStyle name="Zarez 2 2 2 4 4 2 2" xfId="25556"/>
    <cellStyle name="Zarez 2 2 2 4 4 2 3" xfId="15880"/>
    <cellStyle name="Zarez 2 2 2 4 4 3" xfId="20718"/>
    <cellStyle name="Zarez 2 2 2 4 4 4" xfId="11042"/>
    <cellStyle name="Zarez 2 2 2 4 5" xfId="2576"/>
    <cellStyle name="Zarez 2 2 2 4 5 2" xfId="7414"/>
    <cellStyle name="Zarez 2 2 2 4 5 2 2" xfId="26766"/>
    <cellStyle name="Zarez 2 2 2 4 5 2 3" xfId="17090"/>
    <cellStyle name="Zarez 2 2 2 4 5 3" xfId="21928"/>
    <cellStyle name="Zarez 2 2 2 4 5 4" xfId="12252"/>
    <cellStyle name="Zarez 2 2 2 4 6" xfId="3786"/>
    <cellStyle name="Zarez 2 2 2 4 6 2" xfId="8624"/>
    <cellStyle name="Zarez 2 2 2 4 6 2 2" xfId="27976"/>
    <cellStyle name="Zarez 2 2 2 4 6 2 3" xfId="18300"/>
    <cellStyle name="Zarez 2 2 2 4 6 3" xfId="23138"/>
    <cellStyle name="Zarez 2 2 2 4 6 4" xfId="13462"/>
    <cellStyle name="Zarez 2 2 2 4 7" xfId="4994"/>
    <cellStyle name="Zarez 2 2 2 4 7 2" xfId="24346"/>
    <cellStyle name="Zarez 2 2 2 4 7 3" xfId="14670"/>
    <cellStyle name="Zarez 2 2 2 4 8" xfId="19508"/>
    <cellStyle name="Zarez 2 2 2 4 9" xfId="9832"/>
    <cellStyle name="Zarez 2 2 2 5" xfId="254"/>
    <cellStyle name="Zarez 2 2 2 5 2" xfId="558"/>
    <cellStyle name="Zarez 2 2 2 5 2 2" xfId="1162"/>
    <cellStyle name="Zarez 2 2 2 5 2 2 2" xfId="2372"/>
    <cellStyle name="Zarez 2 2 2 5 2 2 2 2" xfId="7210"/>
    <cellStyle name="Zarez 2 2 2 5 2 2 2 2 2" xfId="26562"/>
    <cellStyle name="Zarez 2 2 2 5 2 2 2 2 3" xfId="16886"/>
    <cellStyle name="Zarez 2 2 2 5 2 2 2 3" xfId="21724"/>
    <cellStyle name="Zarez 2 2 2 5 2 2 2 4" xfId="12048"/>
    <cellStyle name="Zarez 2 2 2 5 2 2 3" xfId="3582"/>
    <cellStyle name="Zarez 2 2 2 5 2 2 3 2" xfId="8420"/>
    <cellStyle name="Zarez 2 2 2 5 2 2 3 2 2" xfId="27772"/>
    <cellStyle name="Zarez 2 2 2 5 2 2 3 2 3" xfId="18096"/>
    <cellStyle name="Zarez 2 2 2 5 2 2 3 3" xfId="22934"/>
    <cellStyle name="Zarez 2 2 2 5 2 2 3 4" xfId="13258"/>
    <cellStyle name="Zarez 2 2 2 5 2 2 4" xfId="4791"/>
    <cellStyle name="Zarez 2 2 2 5 2 2 4 2" xfId="9629"/>
    <cellStyle name="Zarez 2 2 2 5 2 2 4 2 2" xfId="28981"/>
    <cellStyle name="Zarez 2 2 2 5 2 2 4 2 3" xfId="19305"/>
    <cellStyle name="Zarez 2 2 2 5 2 2 4 3" xfId="24143"/>
    <cellStyle name="Zarez 2 2 2 5 2 2 4 4" xfId="14467"/>
    <cellStyle name="Zarez 2 2 2 5 2 2 5" xfId="6000"/>
    <cellStyle name="Zarez 2 2 2 5 2 2 5 2" xfId="25352"/>
    <cellStyle name="Zarez 2 2 2 5 2 2 5 3" xfId="15676"/>
    <cellStyle name="Zarez 2 2 2 5 2 2 6" xfId="20514"/>
    <cellStyle name="Zarez 2 2 2 5 2 2 7" xfId="10838"/>
    <cellStyle name="Zarez 2 2 2 5 2 3" xfId="1768"/>
    <cellStyle name="Zarez 2 2 2 5 2 3 2" xfId="6606"/>
    <cellStyle name="Zarez 2 2 2 5 2 3 2 2" xfId="25958"/>
    <cellStyle name="Zarez 2 2 2 5 2 3 2 3" xfId="16282"/>
    <cellStyle name="Zarez 2 2 2 5 2 3 3" xfId="21120"/>
    <cellStyle name="Zarez 2 2 2 5 2 3 4" xfId="11444"/>
    <cellStyle name="Zarez 2 2 2 5 2 4" xfId="2978"/>
    <cellStyle name="Zarez 2 2 2 5 2 4 2" xfId="7816"/>
    <cellStyle name="Zarez 2 2 2 5 2 4 2 2" xfId="27168"/>
    <cellStyle name="Zarez 2 2 2 5 2 4 2 3" xfId="17492"/>
    <cellStyle name="Zarez 2 2 2 5 2 4 3" xfId="22330"/>
    <cellStyle name="Zarez 2 2 2 5 2 4 4" xfId="12654"/>
    <cellStyle name="Zarez 2 2 2 5 2 5" xfId="4187"/>
    <cellStyle name="Zarez 2 2 2 5 2 5 2" xfId="9025"/>
    <cellStyle name="Zarez 2 2 2 5 2 5 2 2" xfId="28377"/>
    <cellStyle name="Zarez 2 2 2 5 2 5 2 3" xfId="18701"/>
    <cellStyle name="Zarez 2 2 2 5 2 5 3" xfId="23539"/>
    <cellStyle name="Zarez 2 2 2 5 2 5 4" xfId="13863"/>
    <cellStyle name="Zarez 2 2 2 5 2 6" xfId="5396"/>
    <cellStyle name="Zarez 2 2 2 5 2 6 2" xfId="24748"/>
    <cellStyle name="Zarez 2 2 2 5 2 6 3" xfId="15072"/>
    <cellStyle name="Zarez 2 2 2 5 2 7" xfId="19910"/>
    <cellStyle name="Zarez 2 2 2 5 2 8" xfId="10234"/>
    <cellStyle name="Zarez 2 2 2 5 3" xfId="860"/>
    <cellStyle name="Zarez 2 2 2 5 3 2" xfId="2070"/>
    <cellStyle name="Zarez 2 2 2 5 3 2 2" xfId="6908"/>
    <cellStyle name="Zarez 2 2 2 5 3 2 2 2" xfId="26260"/>
    <cellStyle name="Zarez 2 2 2 5 3 2 2 3" xfId="16584"/>
    <cellStyle name="Zarez 2 2 2 5 3 2 3" xfId="21422"/>
    <cellStyle name="Zarez 2 2 2 5 3 2 4" xfId="11746"/>
    <cellStyle name="Zarez 2 2 2 5 3 3" xfId="3280"/>
    <cellStyle name="Zarez 2 2 2 5 3 3 2" xfId="8118"/>
    <cellStyle name="Zarez 2 2 2 5 3 3 2 2" xfId="27470"/>
    <cellStyle name="Zarez 2 2 2 5 3 3 2 3" xfId="17794"/>
    <cellStyle name="Zarez 2 2 2 5 3 3 3" xfId="22632"/>
    <cellStyle name="Zarez 2 2 2 5 3 3 4" xfId="12956"/>
    <cellStyle name="Zarez 2 2 2 5 3 4" xfId="4489"/>
    <cellStyle name="Zarez 2 2 2 5 3 4 2" xfId="9327"/>
    <cellStyle name="Zarez 2 2 2 5 3 4 2 2" xfId="28679"/>
    <cellStyle name="Zarez 2 2 2 5 3 4 2 3" xfId="19003"/>
    <cellStyle name="Zarez 2 2 2 5 3 4 3" xfId="23841"/>
    <cellStyle name="Zarez 2 2 2 5 3 4 4" xfId="14165"/>
    <cellStyle name="Zarez 2 2 2 5 3 5" xfId="5698"/>
    <cellStyle name="Zarez 2 2 2 5 3 5 2" xfId="25050"/>
    <cellStyle name="Zarez 2 2 2 5 3 5 3" xfId="15374"/>
    <cellStyle name="Zarez 2 2 2 5 3 6" xfId="20212"/>
    <cellStyle name="Zarez 2 2 2 5 3 7" xfId="10536"/>
    <cellStyle name="Zarez 2 2 2 5 4" xfId="1466"/>
    <cellStyle name="Zarez 2 2 2 5 4 2" xfId="6304"/>
    <cellStyle name="Zarez 2 2 2 5 4 2 2" xfId="25656"/>
    <cellStyle name="Zarez 2 2 2 5 4 2 3" xfId="15980"/>
    <cellStyle name="Zarez 2 2 2 5 4 3" xfId="20818"/>
    <cellStyle name="Zarez 2 2 2 5 4 4" xfId="11142"/>
    <cellStyle name="Zarez 2 2 2 5 5" xfId="2676"/>
    <cellStyle name="Zarez 2 2 2 5 5 2" xfId="7514"/>
    <cellStyle name="Zarez 2 2 2 5 5 2 2" xfId="26866"/>
    <cellStyle name="Zarez 2 2 2 5 5 2 3" xfId="17190"/>
    <cellStyle name="Zarez 2 2 2 5 5 3" xfId="22028"/>
    <cellStyle name="Zarez 2 2 2 5 5 4" xfId="12352"/>
    <cellStyle name="Zarez 2 2 2 5 6" xfId="3886"/>
    <cellStyle name="Zarez 2 2 2 5 6 2" xfId="8724"/>
    <cellStyle name="Zarez 2 2 2 5 6 2 2" xfId="28076"/>
    <cellStyle name="Zarez 2 2 2 5 6 2 3" xfId="18400"/>
    <cellStyle name="Zarez 2 2 2 5 6 3" xfId="23238"/>
    <cellStyle name="Zarez 2 2 2 5 6 4" xfId="13562"/>
    <cellStyle name="Zarez 2 2 2 5 7" xfId="5094"/>
    <cellStyle name="Zarez 2 2 2 5 7 2" xfId="24446"/>
    <cellStyle name="Zarez 2 2 2 5 7 3" xfId="14770"/>
    <cellStyle name="Zarez 2 2 2 5 8" xfId="19608"/>
    <cellStyle name="Zarez 2 2 2 5 9" xfId="9932"/>
    <cellStyle name="Zarez 2 2 2 6" xfId="307"/>
    <cellStyle name="Zarez 2 2 2 6 2" xfId="610"/>
    <cellStyle name="Zarez 2 2 2 6 2 2" xfId="1214"/>
    <cellStyle name="Zarez 2 2 2 6 2 2 2" xfId="2424"/>
    <cellStyle name="Zarez 2 2 2 6 2 2 2 2" xfId="7262"/>
    <cellStyle name="Zarez 2 2 2 6 2 2 2 2 2" xfId="26614"/>
    <cellStyle name="Zarez 2 2 2 6 2 2 2 2 3" xfId="16938"/>
    <cellStyle name="Zarez 2 2 2 6 2 2 2 3" xfId="21776"/>
    <cellStyle name="Zarez 2 2 2 6 2 2 2 4" xfId="12100"/>
    <cellStyle name="Zarez 2 2 2 6 2 2 3" xfId="3634"/>
    <cellStyle name="Zarez 2 2 2 6 2 2 3 2" xfId="8472"/>
    <cellStyle name="Zarez 2 2 2 6 2 2 3 2 2" xfId="27824"/>
    <cellStyle name="Zarez 2 2 2 6 2 2 3 2 3" xfId="18148"/>
    <cellStyle name="Zarez 2 2 2 6 2 2 3 3" xfId="22986"/>
    <cellStyle name="Zarez 2 2 2 6 2 2 3 4" xfId="13310"/>
    <cellStyle name="Zarez 2 2 2 6 2 2 4" xfId="4843"/>
    <cellStyle name="Zarez 2 2 2 6 2 2 4 2" xfId="9681"/>
    <cellStyle name="Zarez 2 2 2 6 2 2 4 2 2" xfId="29033"/>
    <cellStyle name="Zarez 2 2 2 6 2 2 4 2 3" xfId="19357"/>
    <cellStyle name="Zarez 2 2 2 6 2 2 4 3" xfId="24195"/>
    <cellStyle name="Zarez 2 2 2 6 2 2 4 4" xfId="14519"/>
    <cellStyle name="Zarez 2 2 2 6 2 2 5" xfId="6052"/>
    <cellStyle name="Zarez 2 2 2 6 2 2 5 2" xfId="25404"/>
    <cellStyle name="Zarez 2 2 2 6 2 2 5 3" xfId="15728"/>
    <cellStyle name="Zarez 2 2 2 6 2 2 6" xfId="20566"/>
    <cellStyle name="Zarez 2 2 2 6 2 2 7" xfId="10890"/>
    <cellStyle name="Zarez 2 2 2 6 2 3" xfId="1820"/>
    <cellStyle name="Zarez 2 2 2 6 2 3 2" xfId="6658"/>
    <cellStyle name="Zarez 2 2 2 6 2 3 2 2" xfId="26010"/>
    <cellStyle name="Zarez 2 2 2 6 2 3 2 3" xfId="16334"/>
    <cellStyle name="Zarez 2 2 2 6 2 3 3" xfId="21172"/>
    <cellStyle name="Zarez 2 2 2 6 2 3 4" xfId="11496"/>
    <cellStyle name="Zarez 2 2 2 6 2 4" xfId="3030"/>
    <cellStyle name="Zarez 2 2 2 6 2 4 2" xfId="7868"/>
    <cellStyle name="Zarez 2 2 2 6 2 4 2 2" xfId="27220"/>
    <cellStyle name="Zarez 2 2 2 6 2 4 2 3" xfId="17544"/>
    <cellStyle name="Zarez 2 2 2 6 2 4 3" xfId="22382"/>
    <cellStyle name="Zarez 2 2 2 6 2 4 4" xfId="12706"/>
    <cellStyle name="Zarez 2 2 2 6 2 5" xfId="4239"/>
    <cellStyle name="Zarez 2 2 2 6 2 5 2" xfId="9077"/>
    <cellStyle name="Zarez 2 2 2 6 2 5 2 2" xfId="28429"/>
    <cellStyle name="Zarez 2 2 2 6 2 5 2 3" xfId="18753"/>
    <cellStyle name="Zarez 2 2 2 6 2 5 3" xfId="23591"/>
    <cellStyle name="Zarez 2 2 2 6 2 5 4" xfId="13915"/>
    <cellStyle name="Zarez 2 2 2 6 2 6" xfId="5448"/>
    <cellStyle name="Zarez 2 2 2 6 2 6 2" xfId="24800"/>
    <cellStyle name="Zarez 2 2 2 6 2 6 3" xfId="15124"/>
    <cellStyle name="Zarez 2 2 2 6 2 7" xfId="19962"/>
    <cellStyle name="Zarez 2 2 2 6 2 8" xfId="10286"/>
    <cellStyle name="Zarez 2 2 2 6 3" xfId="912"/>
    <cellStyle name="Zarez 2 2 2 6 3 2" xfId="2122"/>
    <cellStyle name="Zarez 2 2 2 6 3 2 2" xfId="6960"/>
    <cellStyle name="Zarez 2 2 2 6 3 2 2 2" xfId="26312"/>
    <cellStyle name="Zarez 2 2 2 6 3 2 2 3" xfId="16636"/>
    <cellStyle name="Zarez 2 2 2 6 3 2 3" xfId="21474"/>
    <cellStyle name="Zarez 2 2 2 6 3 2 4" xfId="11798"/>
    <cellStyle name="Zarez 2 2 2 6 3 3" xfId="3332"/>
    <cellStyle name="Zarez 2 2 2 6 3 3 2" xfId="8170"/>
    <cellStyle name="Zarez 2 2 2 6 3 3 2 2" xfId="27522"/>
    <cellStyle name="Zarez 2 2 2 6 3 3 2 3" xfId="17846"/>
    <cellStyle name="Zarez 2 2 2 6 3 3 3" xfId="22684"/>
    <cellStyle name="Zarez 2 2 2 6 3 3 4" xfId="13008"/>
    <cellStyle name="Zarez 2 2 2 6 3 4" xfId="4541"/>
    <cellStyle name="Zarez 2 2 2 6 3 4 2" xfId="9379"/>
    <cellStyle name="Zarez 2 2 2 6 3 4 2 2" xfId="28731"/>
    <cellStyle name="Zarez 2 2 2 6 3 4 2 3" xfId="19055"/>
    <cellStyle name="Zarez 2 2 2 6 3 4 3" xfId="23893"/>
    <cellStyle name="Zarez 2 2 2 6 3 4 4" xfId="14217"/>
    <cellStyle name="Zarez 2 2 2 6 3 5" xfId="5750"/>
    <cellStyle name="Zarez 2 2 2 6 3 5 2" xfId="25102"/>
    <cellStyle name="Zarez 2 2 2 6 3 5 3" xfId="15426"/>
    <cellStyle name="Zarez 2 2 2 6 3 6" xfId="20264"/>
    <cellStyle name="Zarez 2 2 2 6 3 7" xfId="10588"/>
    <cellStyle name="Zarez 2 2 2 6 4" xfId="1518"/>
    <cellStyle name="Zarez 2 2 2 6 4 2" xfId="6356"/>
    <cellStyle name="Zarez 2 2 2 6 4 2 2" xfId="25708"/>
    <cellStyle name="Zarez 2 2 2 6 4 2 3" xfId="16032"/>
    <cellStyle name="Zarez 2 2 2 6 4 3" xfId="20870"/>
    <cellStyle name="Zarez 2 2 2 6 4 4" xfId="11194"/>
    <cellStyle name="Zarez 2 2 2 6 5" xfId="2728"/>
    <cellStyle name="Zarez 2 2 2 6 5 2" xfId="7566"/>
    <cellStyle name="Zarez 2 2 2 6 5 2 2" xfId="26918"/>
    <cellStyle name="Zarez 2 2 2 6 5 2 3" xfId="17242"/>
    <cellStyle name="Zarez 2 2 2 6 5 3" xfId="22080"/>
    <cellStyle name="Zarez 2 2 2 6 5 4" xfId="12404"/>
    <cellStyle name="Zarez 2 2 2 6 6" xfId="3937"/>
    <cellStyle name="Zarez 2 2 2 6 6 2" xfId="8775"/>
    <cellStyle name="Zarez 2 2 2 6 6 2 2" xfId="28127"/>
    <cellStyle name="Zarez 2 2 2 6 6 2 3" xfId="18451"/>
    <cellStyle name="Zarez 2 2 2 6 6 3" xfId="23289"/>
    <cellStyle name="Zarez 2 2 2 6 6 4" xfId="13613"/>
    <cellStyle name="Zarez 2 2 2 6 7" xfId="5146"/>
    <cellStyle name="Zarez 2 2 2 6 7 2" xfId="24498"/>
    <cellStyle name="Zarez 2 2 2 6 7 3" xfId="14822"/>
    <cellStyle name="Zarez 2 2 2 6 8" xfId="19660"/>
    <cellStyle name="Zarez 2 2 2 6 9" xfId="9984"/>
    <cellStyle name="Zarez 2 2 2 7" xfId="358"/>
    <cellStyle name="Zarez 2 2 2 7 2" xfId="962"/>
    <cellStyle name="Zarez 2 2 2 7 2 2" xfId="2172"/>
    <cellStyle name="Zarez 2 2 2 7 2 2 2" xfId="7010"/>
    <cellStyle name="Zarez 2 2 2 7 2 2 2 2" xfId="26362"/>
    <cellStyle name="Zarez 2 2 2 7 2 2 2 3" xfId="16686"/>
    <cellStyle name="Zarez 2 2 2 7 2 2 3" xfId="21524"/>
    <cellStyle name="Zarez 2 2 2 7 2 2 4" xfId="11848"/>
    <cellStyle name="Zarez 2 2 2 7 2 3" xfId="3382"/>
    <cellStyle name="Zarez 2 2 2 7 2 3 2" xfId="8220"/>
    <cellStyle name="Zarez 2 2 2 7 2 3 2 2" xfId="27572"/>
    <cellStyle name="Zarez 2 2 2 7 2 3 2 3" xfId="17896"/>
    <cellStyle name="Zarez 2 2 2 7 2 3 3" xfId="22734"/>
    <cellStyle name="Zarez 2 2 2 7 2 3 4" xfId="13058"/>
    <cellStyle name="Zarez 2 2 2 7 2 4" xfId="4591"/>
    <cellStyle name="Zarez 2 2 2 7 2 4 2" xfId="9429"/>
    <cellStyle name="Zarez 2 2 2 7 2 4 2 2" xfId="28781"/>
    <cellStyle name="Zarez 2 2 2 7 2 4 2 3" xfId="19105"/>
    <cellStyle name="Zarez 2 2 2 7 2 4 3" xfId="23943"/>
    <cellStyle name="Zarez 2 2 2 7 2 4 4" xfId="14267"/>
    <cellStyle name="Zarez 2 2 2 7 2 5" xfId="5800"/>
    <cellStyle name="Zarez 2 2 2 7 2 5 2" xfId="25152"/>
    <cellStyle name="Zarez 2 2 2 7 2 5 3" xfId="15476"/>
    <cellStyle name="Zarez 2 2 2 7 2 6" xfId="20314"/>
    <cellStyle name="Zarez 2 2 2 7 2 7" xfId="10638"/>
    <cellStyle name="Zarez 2 2 2 7 3" xfId="1568"/>
    <cellStyle name="Zarez 2 2 2 7 3 2" xfId="6406"/>
    <cellStyle name="Zarez 2 2 2 7 3 2 2" xfId="25758"/>
    <cellStyle name="Zarez 2 2 2 7 3 2 3" xfId="16082"/>
    <cellStyle name="Zarez 2 2 2 7 3 3" xfId="20920"/>
    <cellStyle name="Zarez 2 2 2 7 3 4" xfId="11244"/>
    <cellStyle name="Zarez 2 2 2 7 4" xfId="2778"/>
    <cellStyle name="Zarez 2 2 2 7 4 2" xfId="7616"/>
    <cellStyle name="Zarez 2 2 2 7 4 2 2" xfId="26968"/>
    <cellStyle name="Zarez 2 2 2 7 4 2 3" xfId="17292"/>
    <cellStyle name="Zarez 2 2 2 7 4 3" xfId="22130"/>
    <cellStyle name="Zarez 2 2 2 7 4 4" xfId="12454"/>
    <cellStyle name="Zarez 2 2 2 7 5" xfId="3987"/>
    <cellStyle name="Zarez 2 2 2 7 5 2" xfId="8825"/>
    <cellStyle name="Zarez 2 2 2 7 5 2 2" xfId="28177"/>
    <cellStyle name="Zarez 2 2 2 7 5 2 3" xfId="18501"/>
    <cellStyle name="Zarez 2 2 2 7 5 3" xfId="23339"/>
    <cellStyle name="Zarez 2 2 2 7 5 4" xfId="13663"/>
    <cellStyle name="Zarez 2 2 2 7 6" xfId="5196"/>
    <cellStyle name="Zarez 2 2 2 7 6 2" xfId="24548"/>
    <cellStyle name="Zarez 2 2 2 7 6 3" xfId="14872"/>
    <cellStyle name="Zarez 2 2 2 7 7" xfId="19710"/>
    <cellStyle name="Zarez 2 2 2 7 8" xfId="10034"/>
    <cellStyle name="Zarez 2 2 2 8" xfId="660"/>
    <cellStyle name="Zarez 2 2 2 8 2" xfId="1870"/>
    <cellStyle name="Zarez 2 2 2 8 2 2" xfId="6708"/>
    <cellStyle name="Zarez 2 2 2 8 2 2 2" xfId="26060"/>
    <cellStyle name="Zarez 2 2 2 8 2 2 3" xfId="16384"/>
    <cellStyle name="Zarez 2 2 2 8 2 3" xfId="21222"/>
    <cellStyle name="Zarez 2 2 2 8 2 4" xfId="11546"/>
    <cellStyle name="Zarez 2 2 2 8 3" xfId="3080"/>
    <cellStyle name="Zarez 2 2 2 8 3 2" xfId="7918"/>
    <cellStyle name="Zarez 2 2 2 8 3 2 2" xfId="27270"/>
    <cellStyle name="Zarez 2 2 2 8 3 2 3" xfId="17594"/>
    <cellStyle name="Zarez 2 2 2 8 3 3" xfId="22432"/>
    <cellStyle name="Zarez 2 2 2 8 3 4" xfId="12756"/>
    <cellStyle name="Zarez 2 2 2 8 4" xfId="4289"/>
    <cellStyle name="Zarez 2 2 2 8 4 2" xfId="9127"/>
    <cellStyle name="Zarez 2 2 2 8 4 2 2" xfId="28479"/>
    <cellStyle name="Zarez 2 2 2 8 4 2 3" xfId="18803"/>
    <cellStyle name="Zarez 2 2 2 8 4 3" xfId="23641"/>
    <cellStyle name="Zarez 2 2 2 8 4 4" xfId="13965"/>
    <cellStyle name="Zarez 2 2 2 8 5" xfId="5498"/>
    <cellStyle name="Zarez 2 2 2 8 5 2" xfId="24850"/>
    <cellStyle name="Zarez 2 2 2 8 5 3" xfId="15174"/>
    <cellStyle name="Zarez 2 2 2 8 6" xfId="20012"/>
    <cellStyle name="Zarez 2 2 2 8 7" xfId="10336"/>
    <cellStyle name="Zarez 2 2 2 9" xfId="1266"/>
    <cellStyle name="Zarez 2 2 2 9 2" xfId="6104"/>
    <cellStyle name="Zarez 2 2 2 9 2 2" xfId="25456"/>
    <cellStyle name="Zarez 2 2 2 9 2 3" xfId="15780"/>
    <cellStyle name="Zarez 2 2 2 9 3" xfId="20618"/>
    <cellStyle name="Zarez 2 2 2 9 4" xfId="10942"/>
    <cellStyle name="Zarez 2 2 3" xfId="33"/>
    <cellStyle name="Zarez 2 2 3 10" xfId="3698"/>
    <cellStyle name="Zarez 2 2 3 10 2" xfId="8536"/>
    <cellStyle name="Zarez 2 2 3 10 2 2" xfId="27888"/>
    <cellStyle name="Zarez 2 2 3 10 2 3" xfId="18212"/>
    <cellStyle name="Zarez 2 2 3 10 3" xfId="23050"/>
    <cellStyle name="Zarez 2 2 3 10 4" xfId="13374"/>
    <cellStyle name="Zarez 2 2 3 11" xfId="4904"/>
    <cellStyle name="Zarez 2 2 3 11 2" xfId="24256"/>
    <cellStyle name="Zarez 2 2 3 11 3" xfId="14580"/>
    <cellStyle name="Zarez 2 2 3 12" xfId="19418"/>
    <cellStyle name="Zarez 2 2 3 13" xfId="9742"/>
    <cellStyle name="Zarez 2 2 3 2" xfId="87"/>
    <cellStyle name="Zarez 2 2 3 2 10" xfId="9792"/>
    <cellStyle name="Zarez 2 2 3 2 2" xfId="198"/>
    <cellStyle name="Zarez 2 2 3 2 2 2" xfId="518"/>
    <cellStyle name="Zarez 2 2 3 2 2 2 2" xfId="1122"/>
    <cellStyle name="Zarez 2 2 3 2 2 2 2 2" xfId="2332"/>
    <cellStyle name="Zarez 2 2 3 2 2 2 2 2 2" xfId="7170"/>
    <cellStyle name="Zarez 2 2 3 2 2 2 2 2 2 2" xfId="26522"/>
    <cellStyle name="Zarez 2 2 3 2 2 2 2 2 2 3" xfId="16846"/>
    <cellStyle name="Zarez 2 2 3 2 2 2 2 2 3" xfId="21684"/>
    <cellStyle name="Zarez 2 2 3 2 2 2 2 2 4" xfId="12008"/>
    <cellStyle name="Zarez 2 2 3 2 2 2 2 3" xfId="3542"/>
    <cellStyle name="Zarez 2 2 3 2 2 2 2 3 2" xfId="8380"/>
    <cellStyle name="Zarez 2 2 3 2 2 2 2 3 2 2" xfId="27732"/>
    <cellStyle name="Zarez 2 2 3 2 2 2 2 3 2 3" xfId="18056"/>
    <cellStyle name="Zarez 2 2 3 2 2 2 2 3 3" xfId="22894"/>
    <cellStyle name="Zarez 2 2 3 2 2 2 2 3 4" xfId="13218"/>
    <cellStyle name="Zarez 2 2 3 2 2 2 2 4" xfId="4751"/>
    <cellStyle name="Zarez 2 2 3 2 2 2 2 4 2" xfId="9589"/>
    <cellStyle name="Zarez 2 2 3 2 2 2 2 4 2 2" xfId="28941"/>
    <cellStyle name="Zarez 2 2 3 2 2 2 2 4 2 3" xfId="19265"/>
    <cellStyle name="Zarez 2 2 3 2 2 2 2 4 3" xfId="24103"/>
    <cellStyle name="Zarez 2 2 3 2 2 2 2 4 4" xfId="14427"/>
    <cellStyle name="Zarez 2 2 3 2 2 2 2 5" xfId="5960"/>
    <cellStyle name="Zarez 2 2 3 2 2 2 2 5 2" xfId="25312"/>
    <cellStyle name="Zarez 2 2 3 2 2 2 2 5 3" xfId="15636"/>
    <cellStyle name="Zarez 2 2 3 2 2 2 2 6" xfId="20474"/>
    <cellStyle name="Zarez 2 2 3 2 2 2 2 7" xfId="10798"/>
    <cellStyle name="Zarez 2 2 3 2 2 2 3" xfId="1728"/>
    <cellStyle name="Zarez 2 2 3 2 2 2 3 2" xfId="6566"/>
    <cellStyle name="Zarez 2 2 3 2 2 2 3 2 2" xfId="25918"/>
    <cellStyle name="Zarez 2 2 3 2 2 2 3 2 3" xfId="16242"/>
    <cellStyle name="Zarez 2 2 3 2 2 2 3 3" xfId="21080"/>
    <cellStyle name="Zarez 2 2 3 2 2 2 3 4" xfId="11404"/>
    <cellStyle name="Zarez 2 2 3 2 2 2 4" xfId="2938"/>
    <cellStyle name="Zarez 2 2 3 2 2 2 4 2" xfId="7776"/>
    <cellStyle name="Zarez 2 2 3 2 2 2 4 2 2" xfId="27128"/>
    <cellStyle name="Zarez 2 2 3 2 2 2 4 2 3" xfId="17452"/>
    <cellStyle name="Zarez 2 2 3 2 2 2 4 3" xfId="22290"/>
    <cellStyle name="Zarez 2 2 3 2 2 2 4 4" xfId="12614"/>
    <cellStyle name="Zarez 2 2 3 2 2 2 5" xfId="4147"/>
    <cellStyle name="Zarez 2 2 3 2 2 2 5 2" xfId="8985"/>
    <cellStyle name="Zarez 2 2 3 2 2 2 5 2 2" xfId="28337"/>
    <cellStyle name="Zarez 2 2 3 2 2 2 5 2 3" xfId="18661"/>
    <cellStyle name="Zarez 2 2 3 2 2 2 5 3" xfId="23499"/>
    <cellStyle name="Zarez 2 2 3 2 2 2 5 4" xfId="13823"/>
    <cellStyle name="Zarez 2 2 3 2 2 2 6" xfId="5356"/>
    <cellStyle name="Zarez 2 2 3 2 2 2 6 2" xfId="24708"/>
    <cellStyle name="Zarez 2 2 3 2 2 2 6 3" xfId="15032"/>
    <cellStyle name="Zarez 2 2 3 2 2 2 7" xfId="19870"/>
    <cellStyle name="Zarez 2 2 3 2 2 2 8" xfId="10194"/>
    <cellStyle name="Zarez 2 2 3 2 2 3" xfId="820"/>
    <cellStyle name="Zarez 2 2 3 2 2 3 2" xfId="2030"/>
    <cellStyle name="Zarez 2 2 3 2 2 3 2 2" xfId="6868"/>
    <cellStyle name="Zarez 2 2 3 2 2 3 2 2 2" xfId="26220"/>
    <cellStyle name="Zarez 2 2 3 2 2 3 2 2 3" xfId="16544"/>
    <cellStyle name="Zarez 2 2 3 2 2 3 2 3" xfId="21382"/>
    <cellStyle name="Zarez 2 2 3 2 2 3 2 4" xfId="11706"/>
    <cellStyle name="Zarez 2 2 3 2 2 3 3" xfId="3240"/>
    <cellStyle name="Zarez 2 2 3 2 2 3 3 2" xfId="8078"/>
    <cellStyle name="Zarez 2 2 3 2 2 3 3 2 2" xfId="27430"/>
    <cellStyle name="Zarez 2 2 3 2 2 3 3 2 3" xfId="17754"/>
    <cellStyle name="Zarez 2 2 3 2 2 3 3 3" xfId="22592"/>
    <cellStyle name="Zarez 2 2 3 2 2 3 3 4" xfId="12916"/>
    <cellStyle name="Zarez 2 2 3 2 2 3 4" xfId="4449"/>
    <cellStyle name="Zarez 2 2 3 2 2 3 4 2" xfId="9287"/>
    <cellStyle name="Zarez 2 2 3 2 2 3 4 2 2" xfId="28639"/>
    <cellStyle name="Zarez 2 2 3 2 2 3 4 2 3" xfId="18963"/>
    <cellStyle name="Zarez 2 2 3 2 2 3 4 3" xfId="23801"/>
    <cellStyle name="Zarez 2 2 3 2 2 3 4 4" xfId="14125"/>
    <cellStyle name="Zarez 2 2 3 2 2 3 5" xfId="5658"/>
    <cellStyle name="Zarez 2 2 3 2 2 3 5 2" xfId="25010"/>
    <cellStyle name="Zarez 2 2 3 2 2 3 5 3" xfId="15334"/>
    <cellStyle name="Zarez 2 2 3 2 2 3 6" xfId="20172"/>
    <cellStyle name="Zarez 2 2 3 2 2 3 7" xfId="10496"/>
    <cellStyle name="Zarez 2 2 3 2 2 4" xfId="1426"/>
    <cellStyle name="Zarez 2 2 3 2 2 4 2" xfId="6264"/>
    <cellStyle name="Zarez 2 2 3 2 2 4 2 2" xfId="25616"/>
    <cellStyle name="Zarez 2 2 3 2 2 4 2 3" xfId="15940"/>
    <cellStyle name="Zarez 2 2 3 2 2 4 3" xfId="20778"/>
    <cellStyle name="Zarez 2 2 3 2 2 4 4" xfId="11102"/>
    <cellStyle name="Zarez 2 2 3 2 2 5" xfId="2636"/>
    <cellStyle name="Zarez 2 2 3 2 2 5 2" xfId="7474"/>
    <cellStyle name="Zarez 2 2 3 2 2 5 2 2" xfId="26826"/>
    <cellStyle name="Zarez 2 2 3 2 2 5 2 3" xfId="17150"/>
    <cellStyle name="Zarez 2 2 3 2 2 5 3" xfId="21988"/>
    <cellStyle name="Zarez 2 2 3 2 2 5 4" xfId="12312"/>
    <cellStyle name="Zarez 2 2 3 2 2 6" xfId="3846"/>
    <cellStyle name="Zarez 2 2 3 2 2 6 2" xfId="8684"/>
    <cellStyle name="Zarez 2 2 3 2 2 6 2 2" xfId="28036"/>
    <cellStyle name="Zarez 2 2 3 2 2 6 2 3" xfId="18360"/>
    <cellStyle name="Zarez 2 2 3 2 2 6 3" xfId="23198"/>
    <cellStyle name="Zarez 2 2 3 2 2 6 4" xfId="13522"/>
    <cellStyle name="Zarez 2 2 3 2 2 7" xfId="5054"/>
    <cellStyle name="Zarez 2 2 3 2 2 7 2" xfId="24406"/>
    <cellStyle name="Zarez 2 2 3 2 2 7 3" xfId="14730"/>
    <cellStyle name="Zarez 2 2 3 2 2 8" xfId="19568"/>
    <cellStyle name="Zarez 2 2 3 2 2 9" xfId="9892"/>
    <cellStyle name="Zarez 2 2 3 2 3" xfId="418"/>
    <cellStyle name="Zarez 2 2 3 2 3 2" xfId="1022"/>
    <cellStyle name="Zarez 2 2 3 2 3 2 2" xfId="2232"/>
    <cellStyle name="Zarez 2 2 3 2 3 2 2 2" xfId="7070"/>
    <cellStyle name="Zarez 2 2 3 2 3 2 2 2 2" xfId="26422"/>
    <cellStyle name="Zarez 2 2 3 2 3 2 2 2 3" xfId="16746"/>
    <cellStyle name="Zarez 2 2 3 2 3 2 2 3" xfId="21584"/>
    <cellStyle name="Zarez 2 2 3 2 3 2 2 4" xfId="11908"/>
    <cellStyle name="Zarez 2 2 3 2 3 2 3" xfId="3442"/>
    <cellStyle name="Zarez 2 2 3 2 3 2 3 2" xfId="8280"/>
    <cellStyle name="Zarez 2 2 3 2 3 2 3 2 2" xfId="27632"/>
    <cellStyle name="Zarez 2 2 3 2 3 2 3 2 3" xfId="17956"/>
    <cellStyle name="Zarez 2 2 3 2 3 2 3 3" xfId="22794"/>
    <cellStyle name="Zarez 2 2 3 2 3 2 3 4" xfId="13118"/>
    <cellStyle name="Zarez 2 2 3 2 3 2 4" xfId="4651"/>
    <cellStyle name="Zarez 2 2 3 2 3 2 4 2" xfId="9489"/>
    <cellStyle name="Zarez 2 2 3 2 3 2 4 2 2" xfId="28841"/>
    <cellStyle name="Zarez 2 2 3 2 3 2 4 2 3" xfId="19165"/>
    <cellStyle name="Zarez 2 2 3 2 3 2 4 3" xfId="24003"/>
    <cellStyle name="Zarez 2 2 3 2 3 2 4 4" xfId="14327"/>
    <cellStyle name="Zarez 2 2 3 2 3 2 5" xfId="5860"/>
    <cellStyle name="Zarez 2 2 3 2 3 2 5 2" xfId="25212"/>
    <cellStyle name="Zarez 2 2 3 2 3 2 5 3" xfId="15536"/>
    <cellStyle name="Zarez 2 2 3 2 3 2 6" xfId="20374"/>
    <cellStyle name="Zarez 2 2 3 2 3 2 7" xfId="10698"/>
    <cellStyle name="Zarez 2 2 3 2 3 3" xfId="1628"/>
    <cellStyle name="Zarez 2 2 3 2 3 3 2" xfId="6466"/>
    <cellStyle name="Zarez 2 2 3 2 3 3 2 2" xfId="25818"/>
    <cellStyle name="Zarez 2 2 3 2 3 3 2 3" xfId="16142"/>
    <cellStyle name="Zarez 2 2 3 2 3 3 3" xfId="20980"/>
    <cellStyle name="Zarez 2 2 3 2 3 3 4" xfId="11304"/>
    <cellStyle name="Zarez 2 2 3 2 3 4" xfId="2838"/>
    <cellStyle name="Zarez 2 2 3 2 3 4 2" xfId="7676"/>
    <cellStyle name="Zarez 2 2 3 2 3 4 2 2" xfId="27028"/>
    <cellStyle name="Zarez 2 2 3 2 3 4 2 3" xfId="17352"/>
    <cellStyle name="Zarez 2 2 3 2 3 4 3" xfId="22190"/>
    <cellStyle name="Zarez 2 2 3 2 3 4 4" xfId="12514"/>
    <cellStyle name="Zarez 2 2 3 2 3 5" xfId="4047"/>
    <cellStyle name="Zarez 2 2 3 2 3 5 2" xfId="8885"/>
    <cellStyle name="Zarez 2 2 3 2 3 5 2 2" xfId="28237"/>
    <cellStyle name="Zarez 2 2 3 2 3 5 2 3" xfId="18561"/>
    <cellStyle name="Zarez 2 2 3 2 3 5 3" xfId="23399"/>
    <cellStyle name="Zarez 2 2 3 2 3 5 4" xfId="13723"/>
    <cellStyle name="Zarez 2 2 3 2 3 6" xfId="5256"/>
    <cellStyle name="Zarez 2 2 3 2 3 6 2" xfId="24608"/>
    <cellStyle name="Zarez 2 2 3 2 3 6 3" xfId="14932"/>
    <cellStyle name="Zarez 2 2 3 2 3 7" xfId="19770"/>
    <cellStyle name="Zarez 2 2 3 2 3 8" xfId="10094"/>
    <cellStyle name="Zarez 2 2 3 2 4" xfId="720"/>
    <cellStyle name="Zarez 2 2 3 2 4 2" xfId="1930"/>
    <cellStyle name="Zarez 2 2 3 2 4 2 2" xfId="6768"/>
    <cellStyle name="Zarez 2 2 3 2 4 2 2 2" xfId="26120"/>
    <cellStyle name="Zarez 2 2 3 2 4 2 2 3" xfId="16444"/>
    <cellStyle name="Zarez 2 2 3 2 4 2 3" xfId="21282"/>
    <cellStyle name="Zarez 2 2 3 2 4 2 4" xfId="11606"/>
    <cellStyle name="Zarez 2 2 3 2 4 3" xfId="3140"/>
    <cellStyle name="Zarez 2 2 3 2 4 3 2" xfId="7978"/>
    <cellStyle name="Zarez 2 2 3 2 4 3 2 2" xfId="27330"/>
    <cellStyle name="Zarez 2 2 3 2 4 3 2 3" xfId="17654"/>
    <cellStyle name="Zarez 2 2 3 2 4 3 3" xfId="22492"/>
    <cellStyle name="Zarez 2 2 3 2 4 3 4" xfId="12816"/>
    <cellStyle name="Zarez 2 2 3 2 4 4" xfId="4349"/>
    <cellStyle name="Zarez 2 2 3 2 4 4 2" xfId="9187"/>
    <cellStyle name="Zarez 2 2 3 2 4 4 2 2" xfId="28539"/>
    <cellStyle name="Zarez 2 2 3 2 4 4 2 3" xfId="18863"/>
    <cellStyle name="Zarez 2 2 3 2 4 4 3" xfId="23701"/>
    <cellStyle name="Zarez 2 2 3 2 4 4 4" xfId="14025"/>
    <cellStyle name="Zarez 2 2 3 2 4 5" xfId="5558"/>
    <cellStyle name="Zarez 2 2 3 2 4 5 2" xfId="24910"/>
    <cellStyle name="Zarez 2 2 3 2 4 5 3" xfId="15234"/>
    <cellStyle name="Zarez 2 2 3 2 4 6" xfId="20072"/>
    <cellStyle name="Zarez 2 2 3 2 4 7" xfId="10396"/>
    <cellStyle name="Zarez 2 2 3 2 5" xfId="1326"/>
    <cellStyle name="Zarez 2 2 3 2 5 2" xfId="6164"/>
    <cellStyle name="Zarez 2 2 3 2 5 2 2" xfId="25516"/>
    <cellStyle name="Zarez 2 2 3 2 5 2 3" xfId="15840"/>
    <cellStyle name="Zarez 2 2 3 2 5 3" xfId="20678"/>
    <cellStyle name="Zarez 2 2 3 2 5 4" xfId="11002"/>
    <cellStyle name="Zarez 2 2 3 2 6" xfId="2536"/>
    <cellStyle name="Zarez 2 2 3 2 6 2" xfId="7374"/>
    <cellStyle name="Zarez 2 2 3 2 6 2 2" xfId="26726"/>
    <cellStyle name="Zarez 2 2 3 2 6 2 3" xfId="17050"/>
    <cellStyle name="Zarez 2 2 3 2 6 3" xfId="21888"/>
    <cellStyle name="Zarez 2 2 3 2 6 4" xfId="12212"/>
    <cellStyle name="Zarez 2 2 3 2 7" xfId="3746"/>
    <cellStyle name="Zarez 2 2 3 2 7 2" xfId="8584"/>
    <cellStyle name="Zarez 2 2 3 2 7 2 2" xfId="27936"/>
    <cellStyle name="Zarez 2 2 3 2 7 2 3" xfId="18260"/>
    <cellStyle name="Zarez 2 2 3 2 7 3" xfId="23098"/>
    <cellStyle name="Zarez 2 2 3 2 7 4" xfId="13422"/>
    <cellStyle name="Zarez 2 2 3 2 8" xfId="4954"/>
    <cellStyle name="Zarez 2 2 3 2 8 2" xfId="24306"/>
    <cellStyle name="Zarez 2 2 3 2 8 3" xfId="14630"/>
    <cellStyle name="Zarez 2 2 3 2 9" xfId="19468"/>
    <cellStyle name="Zarez 2 2 3 3" xfId="148"/>
    <cellStyle name="Zarez 2 2 3 3 2" xfId="468"/>
    <cellStyle name="Zarez 2 2 3 3 2 2" xfId="1072"/>
    <cellStyle name="Zarez 2 2 3 3 2 2 2" xfId="2282"/>
    <cellStyle name="Zarez 2 2 3 3 2 2 2 2" xfId="7120"/>
    <cellStyle name="Zarez 2 2 3 3 2 2 2 2 2" xfId="26472"/>
    <cellStyle name="Zarez 2 2 3 3 2 2 2 2 3" xfId="16796"/>
    <cellStyle name="Zarez 2 2 3 3 2 2 2 3" xfId="21634"/>
    <cellStyle name="Zarez 2 2 3 3 2 2 2 4" xfId="11958"/>
    <cellStyle name="Zarez 2 2 3 3 2 2 3" xfId="3492"/>
    <cellStyle name="Zarez 2 2 3 3 2 2 3 2" xfId="8330"/>
    <cellStyle name="Zarez 2 2 3 3 2 2 3 2 2" xfId="27682"/>
    <cellStyle name="Zarez 2 2 3 3 2 2 3 2 3" xfId="18006"/>
    <cellStyle name="Zarez 2 2 3 3 2 2 3 3" xfId="22844"/>
    <cellStyle name="Zarez 2 2 3 3 2 2 3 4" xfId="13168"/>
    <cellStyle name="Zarez 2 2 3 3 2 2 4" xfId="4701"/>
    <cellStyle name="Zarez 2 2 3 3 2 2 4 2" xfId="9539"/>
    <cellStyle name="Zarez 2 2 3 3 2 2 4 2 2" xfId="28891"/>
    <cellStyle name="Zarez 2 2 3 3 2 2 4 2 3" xfId="19215"/>
    <cellStyle name="Zarez 2 2 3 3 2 2 4 3" xfId="24053"/>
    <cellStyle name="Zarez 2 2 3 3 2 2 4 4" xfId="14377"/>
    <cellStyle name="Zarez 2 2 3 3 2 2 5" xfId="5910"/>
    <cellStyle name="Zarez 2 2 3 3 2 2 5 2" xfId="25262"/>
    <cellStyle name="Zarez 2 2 3 3 2 2 5 3" xfId="15586"/>
    <cellStyle name="Zarez 2 2 3 3 2 2 6" xfId="20424"/>
    <cellStyle name="Zarez 2 2 3 3 2 2 7" xfId="10748"/>
    <cellStyle name="Zarez 2 2 3 3 2 3" xfId="1678"/>
    <cellStyle name="Zarez 2 2 3 3 2 3 2" xfId="6516"/>
    <cellStyle name="Zarez 2 2 3 3 2 3 2 2" xfId="25868"/>
    <cellStyle name="Zarez 2 2 3 3 2 3 2 3" xfId="16192"/>
    <cellStyle name="Zarez 2 2 3 3 2 3 3" xfId="21030"/>
    <cellStyle name="Zarez 2 2 3 3 2 3 4" xfId="11354"/>
    <cellStyle name="Zarez 2 2 3 3 2 4" xfId="2888"/>
    <cellStyle name="Zarez 2 2 3 3 2 4 2" xfId="7726"/>
    <cellStyle name="Zarez 2 2 3 3 2 4 2 2" xfId="27078"/>
    <cellStyle name="Zarez 2 2 3 3 2 4 2 3" xfId="17402"/>
    <cellStyle name="Zarez 2 2 3 3 2 4 3" xfId="22240"/>
    <cellStyle name="Zarez 2 2 3 3 2 4 4" xfId="12564"/>
    <cellStyle name="Zarez 2 2 3 3 2 5" xfId="4097"/>
    <cellStyle name="Zarez 2 2 3 3 2 5 2" xfId="8935"/>
    <cellStyle name="Zarez 2 2 3 3 2 5 2 2" xfId="28287"/>
    <cellStyle name="Zarez 2 2 3 3 2 5 2 3" xfId="18611"/>
    <cellStyle name="Zarez 2 2 3 3 2 5 3" xfId="23449"/>
    <cellStyle name="Zarez 2 2 3 3 2 5 4" xfId="13773"/>
    <cellStyle name="Zarez 2 2 3 3 2 6" xfId="5306"/>
    <cellStyle name="Zarez 2 2 3 3 2 6 2" xfId="24658"/>
    <cellStyle name="Zarez 2 2 3 3 2 6 3" xfId="14982"/>
    <cellStyle name="Zarez 2 2 3 3 2 7" xfId="19820"/>
    <cellStyle name="Zarez 2 2 3 3 2 8" xfId="10144"/>
    <cellStyle name="Zarez 2 2 3 3 3" xfId="770"/>
    <cellStyle name="Zarez 2 2 3 3 3 2" xfId="1980"/>
    <cellStyle name="Zarez 2 2 3 3 3 2 2" xfId="6818"/>
    <cellStyle name="Zarez 2 2 3 3 3 2 2 2" xfId="26170"/>
    <cellStyle name="Zarez 2 2 3 3 3 2 2 3" xfId="16494"/>
    <cellStyle name="Zarez 2 2 3 3 3 2 3" xfId="21332"/>
    <cellStyle name="Zarez 2 2 3 3 3 2 4" xfId="11656"/>
    <cellStyle name="Zarez 2 2 3 3 3 3" xfId="3190"/>
    <cellStyle name="Zarez 2 2 3 3 3 3 2" xfId="8028"/>
    <cellStyle name="Zarez 2 2 3 3 3 3 2 2" xfId="27380"/>
    <cellStyle name="Zarez 2 2 3 3 3 3 2 3" xfId="17704"/>
    <cellStyle name="Zarez 2 2 3 3 3 3 3" xfId="22542"/>
    <cellStyle name="Zarez 2 2 3 3 3 3 4" xfId="12866"/>
    <cellStyle name="Zarez 2 2 3 3 3 4" xfId="4399"/>
    <cellStyle name="Zarez 2 2 3 3 3 4 2" xfId="9237"/>
    <cellStyle name="Zarez 2 2 3 3 3 4 2 2" xfId="28589"/>
    <cellStyle name="Zarez 2 2 3 3 3 4 2 3" xfId="18913"/>
    <cellStyle name="Zarez 2 2 3 3 3 4 3" xfId="23751"/>
    <cellStyle name="Zarez 2 2 3 3 3 4 4" xfId="14075"/>
    <cellStyle name="Zarez 2 2 3 3 3 5" xfId="5608"/>
    <cellStyle name="Zarez 2 2 3 3 3 5 2" xfId="24960"/>
    <cellStyle name="Zarez 2 2 3 3 3 5 3" xfId="15284"/>
    <cellStyle name="Zarez 2 2 3 3 3 6" xfId="20122"/>
    <cellStyle name="Zarez 2 2 3 3 3 7" xfId="10446"/>
    <cellStyle name="Zarez 2 2 3 3 4" xfId="1376"/>
    <cellStyle name="Zarez 2 2 3 3 4 2" xfId="6214"/>
    <cellStyle name="Zarez 2 2 3 3 4 2 2" xfId="25566"/>
    <cellStyle name="Zarez 2 2 3 3 4 2 3" xfId="15890"/>
    <cellStyle name="Zarez 2 2 3 3 4 3" xfId="20728"/>
    <cellStyle name="Zarez 2 2 3 3 4 4" xfId="11052"/>
    <cellStyle name="Zarez 2 2 3 3 5" xfId="2586"/>
    <cellStyle name="Zarez 2 2 3 3 5 2" xfId="7424"/>
    <cellStyle name="Zarez 2 2 3 3 5 2 2" xfId="26776"/>
    <cellStyle name="Zarez 2 2 3 3 5 2 3" xfId="17100"/>
    <cellStyle name="Zarez 2 2 3 3 5 3" xfId="21938"/>
    <cellStyle name="Zarez 2 2 3 3 5 4" xfId="12262"/>
    <cellStyle name="Zarez 2 2 3 3 6" xfId="3796"/>
    <cellStyle name="Zarez 2 2 3 3 6 2" xfId="8634"/>
    <cellStyle name="Zarez 2 2 3 3 6 2 2" xfId="27986"/>
    <cellStyle name="Zarez 2 2 3 3 6 2 3" xfId="18310"/>
    <cellStyle name="Zarez 2 2 3 3 6 3" xfId="23148"/>
    <cellStyle name="Zarez 2 2 3 3 6 4" xfId="13472"/>
    <cellStyle name="Zarez 2 2 3 3 7" xfId="5004"/>
    <cellStyle name="Zarez 2 2 3 3 7 2" xfId="24356"/>
    <cellStyle name="Zarez 2 2 3 3 7 3" xfId="14680"/>
    <cellStyle name="Zarez 2 2 3 3 8" xfId="19518"/>
    <cellStyle name="Zarez 2 2 3 3 9" xfId="9842"/>
    <cellStyle name="Zarez 2 2 3 4" xfId="264"/>
    <cellStyle name="Zarez 2 2 3 4 2" xfId="568"/>
    <cellStyle name="Zarez 2 2 3 4 2 2" xfId="1172"/>
    <cellStyle name="Zarez 2 2 3 4 2 2 2" xfId="2382"/>
    <cellStyle name="Zarez 2 2 3 4 2 2 2 2" xfId="7220"/>
    <cellStyle name="Zarez 2 2 3 4 2 2 2 2 2" xfId="26572"/>
    <cellStyle name="Zarez 2 2 3 4 2 2 2 2 3" xfId="16896"/>
    <cellStyle name="Zarez 2 2 3 4 2 2 2 3" xfId="21734"/>
    <cellStyle name="Zarez 2 2 3 4 2 2 2 4" xfId="12058"/>
    <cellStyle name="Zarez 2 2 3 4 2 2 3" xfId="3592"/>
    <cellStyle name="Zarez 2 2 3 4 2 2 3 2" xfId="8430"/>
    <cellStyle name="Zarez 2 2 3 4 2 2 3 2 2" xfId="27782"/>
    <cellStyle name="Zarez 2 2 3 4 2 2 3 2 3" xfId="18106"/>
    <cellStyle name="Zarez 2 2 3 4 2 2 3 3" xfId="22944"/>
    <cellStyle name="Zarez 2 2 3 4 2 2 3 4" xfId="13268"/>
    <cellStyle name="Zarez 2 2 3 4 2 2 4" xfId="4801"/>
    <cellStyle name="Zarez 2 2 3 4 2 2 4 2" xfId="9639"/>
    <cellStyle name="Zarez 2 2 3 4 2 2 4 2 2" xfId="28991"/>
    <cellStyle name="Zarez 2 2 3 4 2 2 4 2 3" xfId="19315"/>
    <cellStyle name="Zarez 2 2 3 4 2 2 4 3" xfId="24153"/>
    <cellStyle name="Zarez 2 2 3 4 2 2 4 4" xfId="14477"/>
    <cellStyle name="Zarez 2 2 3 4 2 2 5" xfId="6010"/>
    <cellStyle name="Zarez 2 2 3 4 2 2 5 2" xfId="25362"/>
    <cellStyle name="Zarez 2 2 3 4 2 2 5 3" xfId="15686"/>
    <cellStyle name="Zarez 2 2 3 4 2 2 6" xfId="20524"/>
    <cellStyle name="Zarez 2 2 3 4 2 2 7" xfId="10848"/>
    <cellStyle name="Zarez 2 2 3 4 2 3" xfId="1778"/>
    <cellStyle name="Zarez 2 2 3 4 2 3 2" xfId="6616"/>
    <cellStyle name="Zarez 2 2 3 4 2 3 2 2" xfId="25968"/>
    <cellStyle name="Zarez 2 2 3 4 2 3 2 3" xfId="16292"/>
    <cellStyle name="Zarez 2 2 3 4 2 3 3" xfId="21130"/>
    <cellStyle name="Zarez 2 2 3 4 2 3 4" xfId="11454"/>
    <cellStyle name="Zarez 2 2 3 4 2 4" xfId="2988"/>
    <cellStyle name="Zarez 2 2 3 4 2 4 2" xfId="7826"/>
    <cellStyle name="Zarez 2 2 3 4 2 4 2 2" xfId="27178"/>
    <cellStyle name="Zarez 2 2 3 4 2 4 2 3" xfId="17502"/>
    <cellStyle name="Zarez 2 2 3 4 2 4 3" xfId="22340"/>
    <cellStyle name="Zarez 2 2 3 4 2 4 4" xfId="12664"/>
    <cellStyle name="Zarez 2 2 3 4 2 5" xfId="4197"/>
    <cellStyle name="Zarez 2 2 3 4 2 5 2" xfId="9035"/>
    <cellStyle name="Zarez 2 2 3 4 2 5 2 2" xfId="28387"/>
    <cellStyle name="Zarez 2 2 3 4 2 5 2 3" xfId="18711"/>
    <cellStyle name="Zarez 2 2 3 4 2 5 3" xfId="23549"/>
    <cellStyle name="Zarez 2 2 3 4 2 5 4" xfId="13873"/>
    <cellStyle name="Zarez 2 2 3 4 2 6" xfId="5406"/>
    <cellStyle name="Zarez 2 2 3 4 2 6 2" xfId="24758"/>
    <cellStyle name="Zarez 2 2 3 4 2 6 3" xfId="15082"/>
    <cellStyle name="Zarez 2 2 3 4 2 7" xfId="19920"/>
    <cellStyle name="Zarez 2 2 3 4 2 8" xfId="10244"/>
    <cellStyle name="Zarez 2 2 3 4 3" xfId="870"/>
    <cellStyle name="Zarez 2 2 3 4 3 2" xfId="2080"/>
    <cellStyle name="Zarez 2 2 3 4 3 2 2" xfId="6918"/>
    <cellStyle name="Zarez 2 2 3 4 3 2 2 2" xfId="26270"/>
    <cellStyle name="Zarez 2 2 3 4 3 2 2 3" xfId="16594"/>
    <cellStyle name="Zarez 2 2 3 4 3 2 3" xfId="21432"/>
    <cellStyle name="Zarez 2 2 3 4 3 2 4" xfId="11756"/>
    <cellStyle name="Zarez 2 2 3 4 3 3" xfId="3290"/>
    <cellStyle name="Zarez 2 2 3 4 3 3 2" xfId="8128"/>
    <cellStyle name="Zarez 2 2 3 4 3 3 2 2" xfId="27480"/>
    <cellStyle name="Zarez 2 2 3 4 3 3 2 3" xfId="17804"/>
    <cellStyle name="Zarez 2 2 3 4 3 3 3" xfId="22642"/>
    <cellStyle name="Zarez 2 2 3 4 3 3 4" xfId="12966"/>
    <cellStyle name="Zarez 2 2 3 4 3 4" xfId="4499"/>
    <cellStyle name="Zarez 2 2 3 4 3 4 2" xfId="9337"/>
    <cellStyle name="Zarez 2 2 3 4 3 4 2 2" xfId="28689"/>
    <cellStyle name="Zarez 2 2 3 4 3 4 2 3" xfId="19013"/>
    <cellStyle name="Zarez 2 2 3 4 3 4 3" xfId="23851"/>
    <cellStyle name="Zarez 2 2 3 4 3 4 4" xfId="14175"/>
    <cellStyle name="Zarez 2 2 3 4 3 5" xfId="5708"/>
    <cellStyle name="Zarez 2 2 3 4 3 5 2" xfId="25060"/>
    <cellStyle name="Zarez 2 2 3 4 3 5 3" xfId="15384"/>
    <cellStyle name="Zarez 2 2 3 4 3 6" xfId="20222"/>
    <cellStyle name="Zarez 2 2 3 4 3 7" xfId="10546"/>
    <cellStyle name="Zarez 2 2 3 4 4" xfId="1476"/>
    <cellStyle name="Zarez 2 2 3 4 4 2" xfId="6314"/>
    <cellStyle name="Zarez 2 2 3 4 4 2 2" xfId="25666"/>
    <cellStyle name="Zarez 2 2 3 4 4 2 3" xfId="15990"/>
    <cellStyle name="Zarez 2 2 3 4 4 3" xfId="20828"/>
    <cellStyle name="Zarez 2 2 3 4 4 4" xfId="11152"/>
    <cellStyle name="Zarez 2 2 3 4 5" xfId="2686"/>
    <cellStyle name="Zarez 2 2 3 4 5 2" xfId="7524"/>
    <cellStyle name="Zarez 2 2 3 4 5 2 2" xfId="26876"/>
    <cellStyle name="Zarez 2 2 3 4 5 2 3" xfId="17200"/>
    <cellStyle name="Zarez 2 2 3 4 5 3" xfId="22038"/>
    <cellStyle name="Zarez 2 2 3 4 5 4" xfId="12362"/>
    <cellStyle name="Zarez 2 2 3 4 6" xfId="3896"/>
    <cellStyle name="Zarez 2 2 3 4 6 2" xfId="8734"/>
    <cellStyle name="Zarez 2 2 3 4 6 2 2" xfId="28086"/>
    <cellStyle name="Zarez 2 2 3 4 6 2 3" xfId="18410"/>
    <cellStyle name="Zarez 2 2 3 4 6 3" xfId="23248"/>
    <cellStyle name="Zarez 2 2 3 4 6 4" xfId="13572"/>
    <cellStyle name="Zarez 2 2 3 4 7" xfId="5104"/>
    <cellStyle name="Zarez 2 2 3 4 7 2" xfId="24456"/>
    <cellStyle name="Zarez 2 2 3 4 7 3" xfId="14780"/>
    <cellStyle name="Zarez 2 2 3 4 8" xfId="19618"/>
    <cellStyle name="Zarez 2 2 3 4 9" xfId="9942"/>
    <cellStyle name="Zarez 2 2 3 5" xfId="317"/>
    <cellStyle name="Zarez 2 2 3 5 2" xfId="620"/>
    <cellStyle name="Zarez 2 2 3 5 2 2" xfId="1224"/>
    <cellStyle name="Zarez 2 2 3 5 2 2 2" xfId="2434"/>
    <cellStyle name="Zarez 2 2 3 5 2 2 2 2" xfId="7272"/>
    <cellStyle name="Zarez 2 2 3 5 2 2 2 2 2" xfId="26624"/>
    <cellStyle name="Zarez 2 2 3 5 2 2 2 2 3" xfId="16948"/>
    <cellStyle name="Zarez 2 2 3 5 2 2 2 3" xfId="21786"/>
    <cellStyle name="Zarez 2 2 3 5 2 2 2 4" xfId="12110"/>
    <cellStyle name="Zarez 2 2 3 5 2 2 3" xfId="3644"/>
    <cellStyle name="Zarez 2 2 3 5 2 2 3 2" xfId="8482"/>
    <cellStyle name="Zarez 2 2 3 5 2 2 3 2 2" xfId="27834"/>
    <cellStyle name="Zarez 2 2 3 5 2 2 3 2 3" xfId="18158"/>
    <cellStyle name="Zarez 2 2 3 5 2 2 3 3" xfId="22996"/>
    <cellStyle name="Zarez 2 2 3 5 2 2 3 4" xfId="13320"/>
    <cellStyle name="Zarez 2 2 3 5 2 2 4" xfId="4853"/>
    <cellStyle name="Zarez 2 2 3 5 2 2 4 2" xfId="9691"/>
    <cellStyle name="Zarez 2 2 3 5 2 2 4 2 2" xfId="29043"/>
    <cellStyle name="Zarez 2 2 3 5 2 2 4 2 3" xfId="19367"/>
    <cellStyle name="Zarez 2 2 3 5 2 2 4 3" xfId="24205"/>
    <cellStyle name="Zarez 2 2 3 5 2 2 4 4" xfId="14529"/>
    <cellStyle name="Zarez 2 2 3 5 2 2 5" xfId="6062"/>
    <cellStyle name="Zarez 2 2 3 5 2 2 5 2" xfId="25414"/>
    <cellStyle name="Zarez 2 2 3 5 2 2 5 3" xfId="15738"/>
    <cellStyle name="Zarez 2 2 3 5 2 2 6" xfId="20576"/>
    <cellStyle name="Zarez 2 2 3 5 2 2 7" xfId="10900"/>
    <cellStyle name="Zarez 2 2 3 5 2 3" xfId="1830"/>
    <cellStyle name="Zarez 2 2 3 5 2 3 2" xfId="6668"/>
    <cellStyle name="Zarez 2 2 3 5 2 3 2 2" xfId="26020"/>
    <cellStyle name="Zarez 2 2 3 5 2 3 2 3" xfId="16344"/>
    <cellStyle name="Zarez 2 2 3 5 2 3 3" xfId="21182"/>
    <cellStyle name="Zarez 2 2 3 5 2 3 4" xfId="11506"/>
    <cellStyle name="Zarez 2 2 3 5 2 4" xfId="3040"/>
    <cellStyle name="Zarez 2 2 3 5 2 4 2" xfId="7878"/>
    <cellStyle name="Zarez 2 2 3 5 2 4 2 2" xfId="27230"/>
    <cellStyle name="Zarez 2 2 3 5 2 4 2 3" xfId="17554"/>
    <cellStyle name="Zarez 2 2 3 5 2 4 3" xfId="22392"/>
    <cellStyle name="Zarez 2 2 3 5 2 4 4" xfId="12716"/>
    <cellStyle name="Zarez 2 2 3 5 2 5" xfId="4249"/>
    <cellStyle name="Zarez 2 2 3 5 2 5 2" xfId="9087"/>
    <cellStyle name="Zarez 2 2 3 5 2 5 2 2" xfId="28439"/>
    <cellStyle name="Zarez 2 2 3 5 2 5 2 3" xfId="18763"/>
    <cellStyle name="Zarez 2 2 3 5 2 5 3" xfId="23601"/>
    <cellStyle name="Zarez 2 2 3 5 2 5 4" xfId="13925"/>
    <cellStyle name="Zarez 2 2 3 5 2 6" xfId="5458"/>
    <cellStyle name="Zarez 2 2 3 5 2 6 2" xfId="24810"/>
    <cellStyle name="Zarez 2 2 3 5 2 6 3" xfId="15134"/>
    <cellStyle name="Zarez 2 2 3 5 2 7" xfId="19972"/>
    <cellStyle name="Zarez 2 2 3 5 2 8" xfId="10296"/>
    <cellStyle name="Zarez 2 2 3 5 3" xfId="922"/>
    <cellStyle name="Zarez 2 2 3 5 3 2" xfId="2132"/>
    <cellStyle name="Zarez 2 2 3 5 3 2 2" xfId="6970"/>
    <cellStyle name="Zarez 2 2 3 5 3 2 2 2" xfId="26322"/>
    <cellStyle name="Zarez 2 2 3 5 3 2 2 3" xfId="16646"/>
    <cellStyle name="Zarez 2 2 3 5 3 2 3" xfId="21484"/>
    <cellStyle name="Zarez 2 2 3 5 3 2 4" xfId="11808"/>
    <cellStyle name="Zarez 2 2 3 5 3 3" xfId="3342"/>
    <cellStyle name="Zarez 2 2 3 5 3 3 2" xfId="8180"/>
    <cellStyle name="Zarez 2 2 3 5 3 3 2 2" xfId="27532"/>
    <cellStyle name="Zarez 2 2 3 5 3 3 2 3" xfId="17856"/>
    <cellStyle name="Zarez 2 2 3 5 3 3 3" xfId="22694"/>
    <cellStyle name="Zarez 2 2 3 5 3 3 4" xfId="13018"/>
    <cellStyle name="Zarez 2 2 3 5 3 4" xfId="4551"/>
    <cellStyle name="Zarez 2 2 3 5 3 4 2" xfId="9389"/>
    <cellStyle name="Zarez 2 2 3 5 3 4 2 2" xfId="28741"/>
    <cellStyle name="Zarez 2 2 3 5 3 4 2 3" xfId="19065"/>
    <cellStyle name="Zarez 2 2 3 5 3 4 3" xfId="23903"/>
    <cellStyle name="Zarez 2 2 3 5 3 4 4" xfId="14227"/>
    <cellStyle name="Zarez 2 2 3 5 3 5" xfId="5760"/>
    <cellStyle name="Zarez 2 2 3 5 3 5 2" xfId="25112"/>
    <cellStyle name="Zarez 2 2 3 5 3 5 3" xfId="15436"/>
    <cellStyle name="Zarez 2 2 3 5 3 6" xfId="20274"/>
    <cellStyle name="Zarez 2 2 3 5 3 7" xfId="10598"/>
    <cellStyle name="Zarez 2 2 3 5 4" xfId="1528"/>
    <cellStyle name="Zarez 2 2 3 5 4 2" xfId="6366"/>
    <cellStyle name="Zarez 2 2 3 5 4 2 2" xfId="25718"/>
    <cellStyle name="Zarez 2 2 3 5 4 2 3" xfId="16042"/>
    <cellStyle name="Zarez 2 2 3 5 4 3" xfId="20880"/>
    <cellStyle name="Zarez 2 2 3 5 4 4" xfId="11204"/>
    <cellStyle name="Zarez 2 2 3 5 5" xfId="2738"/>
    <cellStyle name="Zarez 2 2 3 5 5 2" xfId="7576"/>
    <cellStyle name="Zarez 2 2 3 5 5 2 2" xfId="26928"/>
    <cellStyle name="Zarez 2 2 3 5 5 2 3" xfId="17252"/>
    <cellStyle name="Zarez 2 2 3 5 5 3" xfId="22090"/>
    <cellStyle name="Zarez 2 2 3 5 5 4" xfId="12414"/>
    <cellStyle name="Zarez 2 2 3 5 6" xfId="3947"/>
    <cellStyle name="Zarez 2 2 3 5 6 2" xfId="8785"/>
    <cellStyle name="Zarez 2 2 3 5 6 2 2" xfId="28137"/>
    <cellStyle name="Zarez 2 2 3 5 6 2 3" xfId="18461"/>
    <cellStyle name="Zarez 2 2 3 5 6 3" xfId="23299"/>
    <cellStyle name="Zarez 2 2 3 5 6 4" xfId="13623"/>
    <cellStyle name="Zarez 2 2 3 5 7" xfId="5156"/>
    <cellStyle name="Zarez 2 2 3 5 7 2" xfId="24508"/>
    <cellStyle name="Zarez 2 2 3 5 7 3" xfId="14832"/>
    <cellStyle name="Zarez 2 2 3 5 8" xfId="19670"/>
    <cellStyle name="Zarez 2 2 3 5 9" xfId="9994"/>
    <cellStyle name="Zarez 2 2 3 6" xfId="368"/>
    <cellStyle name="Zarez 2 2 3 6 2" xfId="972"/>
    <cellStyle name="Zarez 2 2 3 6 2 2" xfId="2182"/>
    <cellStyle name="Zarez 2 2 3 6 2 2 2" xfId="7020"/>
    <cellStyle name="Zarez 2 2 3 6 2 2 2 2" xfId="26372"/>
    <cellStyle name="Zarez 2 2 3 6 2 2 2 3" xfId="16696"/>
    <cellStyle name="Zarez 2 2 3 6 2 2 3" xfId="21534"/>
    <cellStyle name="Zarez 2 2 3 6 2 2 4" xfId="11858"/>
    <cellStyle name="Zarez 2 2 3 6 2 3" xfId="3392"/>
    <cellStyle name="Zarez 2 2 3 6 2 3 2" xfId="8230"/>
    <cellStyle name="Zarez 2 2 3 6 2 3 2 2" xfId="27582"/>
    <cellStyle name="Zarez 2 2 3 6 2 3 2 3" xfId="17906"/>
    <cellStyle name="Zarez 2 2 3 6 2 3 3" xfId="22744"/>
    <cellStyle name="Zarez 2 2 3 6 2 3 4" xfId="13068"/>
    <cellStyle name="Zarez 2 2 3 6 2 4" xfId="4601"/>
    <cellStyle name="Zarez 2 2 3 6 2 4 2" xfId="9439"/>
    <cellStyle name="Zarez 2 2 3 6 2 4 2 2" xfId="28791"/>
    <cellStyle name="Zarez 2 2 3 6 2 4 2 3" xfId="19115"/>
    <cellStyle name="Zarez 2 2 3 6 2 4 3" xfId="23953"/>
    <cellStyle name="Zarez 2 2 3 6 2 4 4" xfId="14277"/>
    <cellStyle name="Zarez 2 2 3 6 2 5" xfId="5810"/>
    <cellStyle name="Zarez 2 2 3 6 2 5 2" xfId="25162"/>
    <cellStyle name="Zarez 2 2 3 6 2 5 3" xfId="15486"/>
    <cellStyle name="Zarez 2 2 3 6 2 6" xfId="20324"/>
    <cellStyle name="Zarez 2 2 3 6 2 7" xfId="10648"/>
    <cellStyle name="Zarez 2 2 3 6 3" xfId="1578"/>
    <cellStyle name="Zarez 2 2 3 6 3 2" xfId="6416"/>
    <cellStyle name="Zarez 2 2 3 6 3 2 2" xfId="25768"/>
    <cellStyle name="Zarez 2 2 3 6 3 2 3" xfId="16092"/>
    <cellStyle name="Zarez 2 2 3 6 3 3" xfId="20930"/>
    <cellStyle name="Zarez 2 2 3 6 3 4" xfId="11254"/>
    <cellStyle name="Zarez 2 2 3 6 4" xfId="2788"/>
    <cellStyle name="Zarez 2 2 3 6 4 2" xfId="7626"/>
    <cellStyle name="Zarez 2 2 3 6 4 2 2" xfId="26978"/>
    <cellStyle name="Zarez 2 2 3 6 4 2 3" xfId="17302"/>
    <cellStyle name="Zarez 2 2 3 6 4 3" xfId="22140"/>
    <cellStyle name="Zarez 2 2 3 6 4 4" xfId="12464"/>
    <cellStyle name="Zarez 2 2 3 6 5" xfId="3997"/>
    <cellStyle name="Zarez 2 2 3 6 5 2" xfId="8835"/>
    <cellStyle name="Zarez 2 2 3 6 5 2 2" xfId="28187"/>
    <cellStyle name="Zarez 2 2 3 6 5 2 3" xfId="18511"/>
    <cellStyle name="Zarez 2 2 3 6 5 3" xfId="23349"/>
    <cellStyle name="Zarez 2 2 3 6 5 4" xfId="13673"/>
    <cellStyle name="Zarez 2 2 3 6 6" xfId="5206"/>
    <cellStyle name="Zarez 2 2 3 6 6 2" xfId="24558"/>
    <cellStyle name="Zarez 2 2 3 6 6 3" xfId="14882"/>
    <cellStyle name="Zarez 2 2 3 6 7" xfId="19720"/>
    <cellStyle name="Zarez 2 2 3 6 8" xfId="10044"/>
    <cellStyle name="Zarez 2 2 3 7" xfId="670"/>
    <cellStyle name="Zarez 2 2 3 7 2" xfId="1880"/>
    <cellStyle name="Zarez 2 2 3 7 2 2" xfId="6718"/>
    <cellStyle name="Zarez 2 2 3 7 2 2 2" xfId="26070"/>
    <cellStyle name="Zarez 2 2 3 7 2 2 3" xfId="16394"/>
    <cellStyle name="Zarez 2 2 3 7 2 3" xfId="21232"/>
    <cellStyle name="Zarez 2 2 3 7 2 4" xfId="11556"/>
    <cellStyle name="Zarez 2 2 3 7 3" xfId="3090"/>
    <cellStyle name="Zarez 2 2 3 7 3 2" xfId="7928"/>
    <cellStyle name="Zarez 2 2 3 7 3 2 2" xfId="27280"/>
    <cellStyle name="Zarez 2 2 3 7 3 2 3" xfId="17604"/>
    <cellStyle name="Zarez 2 2 3 7 3 3" xfId="22442"/>
    <cellStyle name="Zarez 2 2 3 7 3 4" xfId="12766"/>
    <cellStyle name="Zarez 2 2 3 7 4" xfId="4299"/>
    <cellStyle name="Zarez 2 2 3 7 4 2" xfId="9137"/>
    <cellStyle name="Zarez 2 2 3 7 4 2 2" xfId="28489"/>
    <cellStyle name="Zarez 2 2 3 7 4 2 3" xfId="18813"/>
    <cellStyle name="Zarez 2 2 3 7 4 3" xfId="23651"/>
    <cellStyle name="Zarez 2 2 3 7 4 4" xfId="13975"/>
    <cellStyle name="Zarez 2 2 3 7 5" xfId="5508"/>
    <cellStyle name="Zarez 2 2 3 7 5 2" xfId="24860"/>
    <cellStyle name="Zarez 2 2 3 7 5 3" xfId="15184"/>
    <cellStyle name="Zarez 2 2 3 7 6" xfId="20022"/>
    <cellStyle name="Zarez 2 2 3 7 7" xfId="10346"/>
    <cellStyle name="Zarez 2 2 3 8" xfId="1276"/>
    <cellStyle name="Zarez 2 2 3 8 2" xfId="6114"/>
    <cellStyle name="Zarez 2 2 3 8 2 2" xfId="25466"/>
    <cellStyle name="Zarez 2 2 3 8 2 3" xfId="15790"/>
    <cellStyle name="Zarez 2 2 3 8 3" xfId="20628"/>
    <cellStyle name="Zarez 2 2 3 8 4" xfId="10952"/>
    <cellStyle name="Zarez 2 2 3 9" xfId="2486"/>
    <cellStyle name="Zarez 2 2 3 9 2" xfId="7324"/>
    <cellStyle name="Zarez 2 2 3 9 2 2" xfId="26676"/>
    <cellStyle name="Zarez 2 2 3 9 2 3" xfId="17000"/>
    <cellStyle name="Zarez 2 2 3 9 3" xfId="21838"/>
    <cellStyle name="Zarez 2 2 3 9 4" xfId="12162"/>
    <cellStyle name="Zarez 2 2 4" xfId="64"/>
    <cellStyle name="Zarez 2 2 4 10" xfId="9771"/>
    <cellStyle name="Zarez 2 2 4 2" xfId="177"/>
    <cellStyle name="Zarez 2 2 4 2 2" xfId="497"/>
    <cellStyle name="Zarez 2 2 4 2 2 2" xfId="1101"/>
    <cellStyle name="Zarez 2 2 4 2 2 2 2" xfId="2311"/>
    <cellStyle name="Zarez 2 2 4 2 2 2 2 2" xfId="7149"/>
    <cellStyle name="Zarez 2 2 4 2 2 2 2 2 2" xfId="26501"/>
    <cellStyle name="Zarez 2 2 4 2 2 2 2 2 3" xfId="16825"/>
    <cellStyle name="Zarez 2 2 4 2 2 2 2 3" xfId="21663"/>
    <cellStyle name="Zarez 2 2 4 2 2 2 2 4" xfId="11987"/>
    <cellStyle name="Zarez 2 2 4 2 2 2 3" xfId="3521"/>
    <cellStyle name="Zarez 2 2 4 2 2 2 3 2" xfId="8359"/>
    <cellStyle name="Zarez 2 2 4 2 2 2 3 2 2" xfId="27711"/>
    <cellStyle name="Zarez 2 2 4 2 2 2 3 2 3" xfId="18035"/>
    <cellStyle name="Zarez 2 2 4 2 2 2 3 3" xfId="22873"/>
    <cellStyle name="Zarez 2 2 4 2 2 2 3 4" xfId="13197"/>
    <cellStyle name="Zarez 2 2 4 2 2 2 4" xfId="4730"/>
    <cellStyle name="Zarez 2 2 4 2 2 2 4 2" xfId="9568"/>
    <cellStyle name="Zarez 2 2 4 2 2 2 4 2 2" xfId="28920"/>
    <cellStyle name="Zarez 2 2 4 2 2 2 4 2 3" xfId="19244"/>
    <cellStyle name="Zarez 2 2 4 2 2 2 4 3" xfId="24082"/>
    <cellStyle name="Zarez 2 2 4 2 2 2 4 4" xfId="14406"/>
    <cellStyle name="Zarez 2 2 4 2 2 2 5" xfId="5939"/>
    <cellStyle name="Zarez 2 2 4 2 2 2 5 2" xfId="25291"/>
    <cellStyle name="Zarez 2 2 4 2 2 2 5 3" xfId="15615"/>
    <cellStyle name="Zarez 2 2 4 2 2 2 6" xfId="20453"/>
    <cellStyle name="Zarez 2 2 4 2 2 2 7" xfId="10777"/>
    <cellStyle name="Zarez 2 2 4 2 2 3" xfId="1707"/>
    <cellStyle name="Zarez 2 2 4 2 2 3 2" xfId="6545"/>
    <cellStyle name="Zarez 2 2 4 2 2 3 2 2" xfId="25897"/>
    <cellStyle name="Zarez 2 2 4 2 2 3 2 3" xfId="16221"/>
    <cellStyle name="Zarez 2 2 4 2 2 3 3" xfId="21059"/>
    <cellStyle name="Zarez 2 2 4 2 2 3 4" xfId="11383"/>
    <cellStyle name="Zarez 2 2 4 2 2 4" xfId="2917"/>
    <cellStyle name="Zarez 2 2 4 2 2 4 2" xfId="7755"/>
    <cellStyle name="Zarez 2 2 4 2 2 4 2 2" xfId="27107"/>
    <cellStyle name="Zarez 2 2 4 2 2 4 2 3" xfId="17431"/>
    <cellStyle name="Zarez 2 2 4 2 2 4 3" xfId="22269"/>
    <cellStyle name="Zarez 2 2 4 2 2 4 4" xfId="12593"/>
    <cellStyle name="Zarez 2 2 4 2 2 5" xfId="4126"/>
    <cellStyle name="Zarez 2 2 4 2 2 5 2" xfId="8964"/>
    <cellStyle name="Zarez 2 2 4 2 2 5 2 2" xfId="28316"/>
    <cellStyle name="Zarez 2 2 4 2 2 5 2 3" xfId="18640"/>
    <cellStyle name="Zarez 2 2 4 2 2 5 3" xfId="23478"/>
    <cellStyle name="Zarez 2 2 4 2 2 5 4" xfId="13802"/>
    <cellStyle name="Zarez 2 2 4 2 2 6" xfId="5335"/>
    <cellStyle name="Zarez 2 2 4 2 2 6 2" xfId="24687"/>
    <cellStyle name="Zarez 2 2 4 2 2 6 3" xfId="15011"/>
    <cellStyle name="Zarez 2 2 4 2 2 7" xfId="19849"/>
    <cellStyle name="Zarez 2 2 4 2 2 8" xfId="10173"/>
    <cellStyle name="Zarez 2 2 4 2 3" xfId="799"/>
    <cellStyle name="Zarez 2 2 4 2 3 2" xfId="2009"/>
    <cellStyle name="Zarez 2 2 4 2 3 2 2" xfId="6847"/>
    <cellStyle name="Zarez 2 2 4 2 3 2 2 2" xfId="26199"/>
    <cellStyle name="Zarez 2 2 4 2 3 2 2 3" xfId="16523"/>
    <cellStyle name="Zarez 2 2 4 2 3 2 3" xfId="21361"/>
    <cellStyle name="Zarez 2 2 4 2 3 2 4" xfId="11685"/>
    <cellStyle name="Zarez 2 2 4 2 3 3" xfId="3219"/>
    <cellStyle name="Zarez 2 2 4 2 3 3 2" xfId="8057"/>
    <cellStyle name="Zarez 2 2 4 2 3 3 2 2" xfId="27409"/>
    <cellStyle name="Zarez 2 2 4 2 3 3 2 3" xfId="17733"/>
    <cellStyle name="Zarez 2 2 4 2 3 3 3" xfId="22571"/>
    <cellStyle name="Zarez 2 2 4 2 3 3 4" xfId="12895"/>
    <cellStyle name="Zarez 2 2 4 2 3 4" xfId="4428"/>
    <cellStyle name="Zarez 2 2 4 2 3 4 2" xfId="9266"/>
    <cellStyle name="Zarez 2 2 4 2 3 4 2 2" xfId="28618"/>
    <cellStyle name="Zarez 2 2 4 2 3 4 2 3" xfId="18942"/>
    <cellStyle name="Zarez 2 2 4 2 3 4 3" xfId="23780"/>
    <cellStyle name="Zarez 2 2 4 2 3 4 4" xfId="14104"/>
    <cellStyle name="Zarez 2 2 4 2 3 5" xfId="5637"/>
    <cellStyle name="Zarez 2 2 4 2 3 5 2" xfId="24989"/>
    <cellStyle name="Zarez 2 2 4 2 3 5 3" xfId="15313"/>
    <cellStyle name="Zarez 2 2 4 2 3 6" xfId="20151"/>
    <cellStyle name="Zarez 2 2 4 2 3 7" xfId="10475"/>
    <cellStyle name="Zarez 2 2 4 2 4" xfId="1405"/>
    <cellStyle name="Zarez 2 2 4 2 4 2" xfId="6243"/>
    <cellStyle name="Zarez 2 2 4 2 4 2 2" xfId="25595"/>
    <cellStyle name="Zarez 2 2 4 2 4 2 3" xfId="15919"/>
    <cellStyle name="Zarez 2 2 4 2 4 3" xfId="20757"/>
    <cellStyle name="Zarez 2 2 4 2 4 4" xfId="11081"/>
    <cellStyle name="Zarez 2 2 4 2 5" xfId="2615"/>
    <cellStyle name="Zarez 2 2 4 2 5 2" xfId="7453"/>
    <cellStyle name="Zarez 2 2 4 2 5 2 2" xfId="26805"/>
    <cellStyle name="Zarez 2 2 4 2 5 2 3" xfId="17129"/>
    <cellStyle name="Zarez 2 2 4 2 5 3" xfId="21967"/>
    <cellStyle name="Zarez 2 2 4 2 5 4" xfId="12291"/>
    <cellStyle name="Zarez 2 2 4 2 6" xfId="3825"/>
    <cellStyle name="Zarez 2 2 4 2 6 2" xfId="8663"/>
    <cellStyle name="Zarez 2 2 4 2 6 2 2" xfId="28015"/>
    <cellStyle name="Zarez 2 2 4 2 6 2 3" xfId="18339"/>
    <cellStyle name="Zarez 2 2 4 2 6 3" xfId="23177"/>
    <cellStyle name="Zarez 2 2 4 2 6 4" xfId="13501"/>
    <cellStyle name="Zarez 2 2 4 2 7" xfId="5033"/>
    <cellStyle name="Zarez 2 2 4 2 7 2" xfId="24385"/>
    <cellStyle name="Zarez 2 2 4 2 7 3" xfId="14709"/>
    <cellStyle name="Zarez 2 2 4 2 8" xfId="19547"/>
    <cellStyle name="Zarez 2 2 4 2 9" xfId="9871"/>
    <cellStyle name="Zarez 2 2 4 3" xfId="397"/>
    <cellStyle name="Zarez 2 2 4 3 2" xfId="1001"/>
    <cellStyle name="Zarez 2 2 4 3 2 2" xfId="2211"/>
    <cellStyle name="Zarez 2 2 4 3 2 2 2" xfId="7049"/>
    <cellStyle name="Zarez 2 2 4 3 2 2 2 2" xfId="26401"/>
    <cellStyle name="Zarez 2 2 4 3 2 2 2 3" xfId="16725"/>
    <cellStyle name="Zarez 2 2 4 3 2 2 3" xfId="21563"/>
    <cellStyle name="Zarez 2 2 4 3 2 2 4" xfId="11887"/>
    <cellStyle name="Zarez 2 2 4 3 2 3" xfId="3421"/>
    <cellStyle name="Zarez 2 2 4 3 2 3 2" xfId="8259"/>
    <cellStyle name="Zarez 2 2 4 3 2 3 2 2" xfId="27611"/>
    <cellStyle name="Zarez 2 2 4 3 2 3 2 3" xfId="17935"/>
    <cellStyle name="Zarez 2 2 4 3 2 3 3" xfId="22773"/>
    <cellStyle name="Zarez 2 2 4 3 2 3 4" xfId="13097"/>
    <cellStyle name="Zarez 2 2 4 3 2 4" xfId="4630"/>
    <cellStyle name="Zarez 2 2 4 3 2 4 2" xfId="9468"/>
    <cellStyle name="Zarez 2 2 4 3 2 4 2 2" xfId="28820"/>
    <cellStyle name="Zarez 2 2 4 3 2 4 2 3" xfId="19144"/>
    <cellStyle name="Zarez 2 2 4 3 2 4 3" xfId="23982"/>
    <cellStyle name="Zarez 2 2 4 3 2 4 4" xfId="14306"/>
    <cellStyle name="Zarez 2 2 4 3 2 5" xfId="5839"/>
    <cellStyle name="Zarez 2 2 4 3 2 5 2" xfId="25191"/>
    <cellStyle name="Zarez 2 2 4 3 2 5 3" xfId="15515"/>
    <cellStyle name="Zarez 2 2 4 3 2 6" xfId="20353"/>
    <cellStyle name="Zarez 2 2 4 3 2 7" xfId="10677"/>
    <cellStyle name="Zarez 2 2 4 3 3" xfId="1607"/>
    <cellStyle name="Zarez 2 2 4 3 3 2" xfId="6445"/>
    <cellStyle name="Zarez 2 2 4 3 3 2 2" xfId="25797"/>
    <cellStyle name="Zarez 2 2 4 3 3 2 3" xfId="16121"/>
    <cellStyle name="Zarez 2 2 4 3 3 3" xfId="20959"/>
    <cellStyle name="Zarez 2 2 4 3 3 4" xfId="11283"/>
    <cellStyle name="Zarez 2 2 4 3 4" xfId="2817"/>
    <cellStyle name="Zarez 2 2 4 3 4 2" xfId="7655"/>
    <cellStyle name="Zarez 2 2 4 3 4 2 2" xfId="27007"/>
    <cellStyle name="Zarez 2 2 4 3 4 2 3" xfId="17331"/>
    <cellStyle name="Zarez 2 2 4 3 4 3" xfId="22169"/>
    <cellStyle name="Zarez 2 2 4 3 4 4" xfId="12493"/>
    <cellStyle name="Zarez 2 2 4 3 5" xfId="4026"/>
    <cellStyle name="Zarez 2 2 4 3 5 2" xfId="8864"/>
    <cellStyle name="Zarez 2 2 4 3 5 2 2" xfId="28216"/>
    <cellStyle name="Zarez 2 2 4 3 5 2 3" xfId="18540"/>
    <cellStyle name="Zarez 2 2 4 3 5 3" xfId="23378"/>
    <cellStyle name="Zarez 2 2 4 3 5 4" xfId="13702"/>
    <cellStyle name="Zarez 2 2 4 3 6" xfId="5235"/>
    <cellStyle name="Zarez 2 2 4 3 6 2" xfId="24587"/>
    <cellStyle name="Zarez 2 2 4 3 6 3" xfId="14911"/>
    <cellStyle name="Zarez 2 2 4 3 7" xfId="19749"/>
    <cellStyle name="Zarez 2 2 4 3 8" xfId="10073"/>
    <cellStyle name="Zarez 2 2 4 4" xfId="699"/>
    <cellStyle name="Zarez 2 2 4 4 2" xfId="1909"/>
    <cellStyle name="Zarez 2 2 4 4 2 2" xfId="6747"/>
    <cellStyle name="Zarez 2 2 4 4 2 2 2" xfId="26099"/>
    <cellStyle name="Zarez 2 2 4 4 2 2 3" xfId="16423"/>
    <cellStyle name="Zarez 2 2 4 4 2 3" xfId="21261"/>
    <cellStyle name="Zarez 2 2 4 4 2 4" xfId="11585"/>
    <cellStyle name="Zarez 2 2 4 4 3" xfId="3119"/>
    <cellStyle name="Zarez 2 2 4 4 3 2" xfId="7957"/>
    <cellStyle name="Zarez 2 2 4 4 3 2 2" xfId="27309"/>
    <cellStyle name="Zarez 2 2 4 4 3 2 3" xfId="17633"/>
    <cellStyle name="Zarez 2 2 4 4 3 3" xfId="22471"/>
    <cellStyle name="Zarez 2 2 4 4 3 4" xfId="12795"/>
    <cellStyle name="Zarez 2 2 4 4 4" xfId="4328"/>
    <cellStyle name="Zarez 2 2 4 4 4 2" xfId="9166"/>
    <cellStyle name="Zarez 2 2 4 4 4 2 2" xfId="28518"/>
    <cellStyle name="Zarez 2 2 4 4 4 2 3" xfId="18842"/>
    <cellStyle name="Zarez 2 2 4 4 4 3" xfId="23680"/>
    <cellStyle name="Zarez 2 2 4 4 4 4" xfId="14004"/>
    <cellStyle name="Zarez 2 2 4 4 5" xfId="5537"/>
    <cellStyle name="Zarez 2 2 4 4 5 2" xfId="24889"/>
    <cellStyle name="Zarez 2 2 4 4 5 3" xfId="15213"/>
    <cellStyle name="Zarez 2 2 4 4 6" xfId="20051"/>
    <cellStyle name="Zarez 2 2 4 4 7" xfId="10375"/>
    <cellStyle name="Zarez 2 2 4 5" xfId="1305"/>
    <cellStyle name="Zarez 2 2 4 5 2" xfId="6143"/>
    <cellStyle name="Zarez 2 2 4 5 2 2" xfId="25495"/>
    <cellStyle name="Zarez 2 2 4 5 2 3" xfId="15819"/>
    <cellStyle name="Zarez 2 2 4 5 3" xfId="20657"/>
    <cellStyle name="Zarez 2 2 4 5 4" xfId="10981"/>
    <cellStyle name="Zarez 2 2 4 6" xfId="2515"/>
    <cellStyle name="Zarez 2 2 4 6 2" xfId="7353"/>
    <cellStyle name="Zarez 2 2 4 6 2 2" xfId="26705"/>
    <cellStyle name="Zarez 2 2 4 6 2 3" xfId="17029"/>
    <cellStyle name="Zarez 2 2 4 6 3" xfId="21867"/>
    <cellStyle name="Zarez 2 2 4 6 4" xfId="12191"/>
    <cellStyle name="Zarez 2 2 4 7" xfId="3725"/>
    <cellStyle name="Zarez 2 2 4 7 2" xfId="8563"/>
    <cellStyle name="Zarez 2 2 4 7 2 2" xfId="27915"/>
    <cellStyle name="Zarez 2 2 4 7 2 3" xfId="18239"/>
    <cellStyle name="Zarez 2 2 4 7 3" xfId="23077"/>
    <cellStyle name="Zarez 2 2 4 7 4" xfId="13401"/>
    <cellStyle name="Zarez 2 2 4 8" xfId="4933"/>
    <cellStyle name="Zarez 2 2 4 8 2" xfId="24285"/>
    <cellStyle name="Zarez 2 2 4 8 3" xfId="14609"/>
    <cellStyle name="Zarez 2 2 4 9" xfId="19447"/>
    <cellStyle name="Zarez 2 2 5" xfId="126"/>
    <cellStyle name="Zarez 2 2 5 2" xfId="447"/>
    <cellStyle name="Zarez 2 2 5 2 2" xfId="1051"/>
    <cellStyle name="Zarez 2 2 5 2 2 2" xfId="2261"/>
    <cellStyle name="Zarez 2 2 5 2 2 2 2" xfId="7099"/>
    <cellStyle name="Zarez 2 2 5 2 2 2 2 2" xfId="26451"/>
    <cellStyle name="Zarez 2 2 5 2 2 2 2 3" xfId="16775"/>
    <cellStyle name="Zarez 2 2 5 2 2 2 3" xfId="21613"/>
    <cellStyle name="Zarez 2 2 5 2 2 2 4" xfId="11937"/>
    <cellStyle name="Zarez 2 2 5 2 2 3" xfId="3471"/>
    <cellStyle name="Zarez 2 2 5 2 2 3 2" xfId="8309"/>
    <cellStyle name="Zarez 2 2 5 2 2 3 2 2" xfId="27661"/>
    <cellStyle name="Zarez 2 2 5 2 2 3 2 3" xfId="17985"/>
    <cellStyle name="Zarez 2 2 5 2 2 3 3" xfId="22823"/>
    <cellStyle name="Zarez 2 2 5 2 2 3 4" xfId="13147"/>
    <cellStyle name="Zarez 2 2 5 2 2 4" xfId="4680"/>
    <cellStyle name="Zarez 2 2 5 2 2 4 2" xfId="9518"/>
    <cellStyle name="Zarez 2 2 5 2 2 4 2 2" xfId="28870"/>
    <cellStyle name="Zarez 2 2 5 2 2 4 2 3" xfId="19194"/>
    <cellStyle name="Zarez 2 2 5 2 2 4 3" xfId="24032"/>
    <cellStyle name="Zarez 2 2 5 2 2 4 4" xfId="14356"/>
    <cellStyle name="Zarez 2 2 5 2 2 5" xfId="5889"/>
    <cellStyle name="Zarez 2 2 5 2 2 5 2" xfId="25241"/>
    <cellStyle name="Zarez 2 2 5 2 2 5 3" xfId="15565"/>
    <cellStyle name="Zarez 2 2 5 2 2 6" xfId="20403"/>
    <cellStyle name="Zarez 2 2 5 2 2 7" xfId="10727"/>
    <cellStyle name="Zarez 2 2 5 2 3" xfId="1657"/>
    <cellStyle name="Zarez 2 2 5 2 3 2" xfId="6495"/>
    <cellStyle name="Zarez 2 2 5 2 3 2 2" xfId="25847"/>
    <cellStyle name="Zarez 2 2 5 2 3 2 3" xfId="16171"/>
    <cellStyle name="Zarez 2 2 5 2 3 3" xfId="21009"/>
    <cellStyle name="Zarez 2 2 5 2 3 4" xfId="11333"/>
    <cellStyle name="Zarez 2 2 5 2 4" xfId="2867"/>
    <cellStyle name="Zarez 2 2 5 2 4 2" xfId="7705"/>
    <cellStyle name="Zarez 2 2 5 2 4 2 2" xfId="27057"/>
    <cellStyle name="Zarez 2 2 5 2 4 2 3" xfId="17381"/>
    <cellStyle name="Zarez 2 2 5 2 4 3" xfId="22219"/>
    <cellStyle name="Zarez 2 2 5 2 4 4" xfId="12543"/>
    <cellStyle name="Zarez 2 2 5 2 5" xfId="4076"/>
    <cellStyle name="Zarez 2 2 5 2 5 2" xfId="8914"/>
    <cellStyle name="Zarez 2 2 5 2 5 2 2" xfId="28266"/>
    <cellStyle name="Zarez 2 2 5 2 5 2 3" xfId="18590"/>
    <cellStyle name="Zarez 2 2 5 2 5 3" xfId="23428"/>
    <cellStyle name="Zarez 2 2 5 2 5 4" xfId="13752"/>
    <cellStyle name="Zarez 2 2 5 2 6" xfId="5285"/>
    <cellStyle name="Zarez 2 2 5 2 6 2" xfId="24637"/>
    <cellStyle name="Zarez 2 2 5 2 6 3" xfId="14961"/>
    <cellStyle name="Zarez 2 2 5 2 7" xfId="19799"/>
    <cellStyle name="Zarez 2 2 5 2 8" xfId="10123"/>
    <cellStyle name="Zarez 2 2 5 3" xfId="749"/>
    <cellStyle name="Zarez 2 2 5 3 2" xfId="1959"/>
    <cellStyle name="Zarez 2 2 5 3 2 2" xfId="6797"/>
    <cellStyle name="Zarez 2 2 5 3 2 2 2" xfId="26149"/>
    <cellStyle name="Zarez 2 2 5 3 2 2 3" xfId="16473"/>
    <cellStyle name="Zarez 2 2 5 3 2 3" xfId="21311"/>
    <cellStyle name="Zarez 2 2 5 3 2 4" xfId="11635"/>
    <cellStyle name="Zarez 2 2 5 3 3" xfId="3169"/>
    <cellStyle name="Zarez 2 2 5 3 3 2" xfId="8007"/>
    <cellStyle name="Zarez 2 2 5 3 3 2 2" xfId="27359"/>
    <cellStyle name="Zarez 2 2 5 3 3 2 3" xfId="17683"/>
    <cellStyle name="Zarez 2 2 5 3 3 3" xfId="22521"/>
    <cellStyle name="Zarez 2 2 5 3 3 4" xfId="12845"/>
    <cellStyle name="Zarez 2 2 5 3 4" xfId="4378"/>
    <cellStyle name="Zarez 2 2 5 3 4 2" xfId="9216"/>
    <cellStyle name="Zarez 2 2 5 3 4 2 2" xfId="28568"/>
    <cellStyle name="Zarez 2 2 5 3 4 2 3" xfId="18892"/>
    <cellStyle name="Zarez 2 2 5 3 4 3" xfId="23730"/>
    <cellStyle name="Zarez 2 2 5 3 4 4" xfId="14054"/>
    <cellStyle name="Zarez 2 2 5 3 5" xfId="5587"/>
    <cellStyle name="Zarez 2 2 5 3 5 2" xfId="24939"/>
    <cellStyle name="Zarez 2 2 5 3 5 3" xfId="15263"/>
    <cellStyle name="Zarez 2 2 5 3 6" xfId="20101"/>
    <cellStyle name="Zarez 2 2 5 3 7" xfId="10425"/>
    <cellStyle name="Zarez 2 2 5 4" xfId="1355"/>
    <cellStyle name="Zarez 2 2 5 4 2" xfId="6193"/>
    <cellStyle name="Zarez 2 2 5 4 2 2" xfId="25545"/>
    <cellStyle name="Zarez 2 2 5 4 2 3" xfId="15869"/>
    <cellStyle name="Zarez 2 2 5 4 3" xfId="20707"/>
    <cellStyle name="Zarez 2 2 5 4 4" xfId="11031"/>
    <cellStyle name="Zarez 2 2 5 5" xfId="2565"/>
    <cellStyle name="Zarez 2 2 5 5 2" xfId="7403"/>
    <cellStyle name="Zarez 2 2 5 5 2 2" xfId="26755"/>
    <cellStyle name="Zarez 2 2 5 5 2 3" xfId="17079"/>
    <cellStyle name="Zarez 2 2 5 5 3" xfId="21917"/>
    <cellStyle name="Zarez 2 2 5 5 4" xfId="12241"/>
    <cellStyle name="Zarez 2 2 5 6" xfId="3775"/>
    <cellStyle name="Zarez 2 2 5 6 2" xfId="8613"/>
    <cellStyle name="Zarez 2 2 5 6 2 2" xfId="27965"/>
    <cellStyle name="Zarez 2 2 5 6 2 3" xfId="18289"/>
    <cellStyle name="Zarez 2 2 5 6 3" xfId="23127"/>
    <cellStyle name="Zarez 2 2 5 6 4" xfId="13451"/>
    <cellStyle name="Zarez 2 2 5 7" xfId="4983"/>
    <cellStyle name="Zarez 2 2 5 7 2" xfId="24335"/>
    <cellStyle name="Zarez 2 2 5 7 3" xfId="14659"/>
    <cellStyle name="Zarez 2 2 5 8" xfId="19497"/>
    <cellStyle name="Zarez 2 2 5 9" xfId="9821"/>
    <cellStyle name="Zarez 2 2 6" xfId="243"/>
    <cellStyle name="Zarez 2 2 6 2" xfId="547"/>
    <cellStyle name="Zarez 2 2 6 2 2" xfId="1151"/>
    <cellStyle name="Zarez 2 2 6 2 2 2" xfId="2361"/>
    <cellStyle name="Zarez 2 2 6 2 2 2 2" xfId="7199"/>
    <cellStyle name="Zarez 2 2 6 2 2 2 2 2" xfId="26551"/>
    <cellStyle name="Zarez 2 2 6 2 2 2 2 3" xfId="16875"/>
    <cellStyle name="Zarez 2 2 6 2 2 2 3" xfId="21713"/>
    <cellStyle name="Zarez 2 2 6 2 2 2 4" xfId="12037"/>
    <cellStyle name="Zarez 2 2 6 2 2 3" xfId="3571"/>
    <cellStyle name="Zarez 2 2 6 2 2 3 2" xfId="8409"/>
    <cellStyle name="Zarez 2 2 6 2 2 3 2 2" xfId="27761"/>
    <cellStyle name="Zarez 2 2 6 2 2 3 2 3" xfId="18085"/>
    <cellStyle name="Zarez 2 2 6 2 2 3 3" xfId="22923"/>
    <cellStyle name="Zarez 2 2 6 2 2 3 4" xfId="13247"/>
    <cellStyle name="Zarez 2 2 6 2 2 4" xfId="4780"/>
    <cellStyle name="Zarez 2 2 6 2 2 4 2" xfId="9618"/>
    <cellStyle name="Zarez 2 2 6 2 2 4 2 2" xfId="28970"/>
    <cellStyle name="Zarez 2 2 6 2 2 4 2 3" xfId="19294"/>
    <cellStyle name="Zarez 2 2 6 2 2 4 3" xfId="24132"/>
    <cellStyle name="Zarez 2 2 6 2 2 4 4" xfId="14456"/>
    <cellStyle name="Zarez 2 2 6 2 2 5" xfId="5989"/>
    <cellStyle name="Zarez 2 2 6 2 2 5 2" xfId="25341"/>
    <cellStyle name="Zarez 2 2 6 2 2 5 3" xfId="15665"/>
    <cellStyle name="Zarez 2 2 6 2 2 6" xfId="20503"/>
    <cellStyle name="Zarez 2 2 6 2 2 7" xfId="10827"/>
    <cellStyle name="Zarez 2 2 6 2 3" xfId="1757"/>
    <cellStyle name="Zarez 2 2 6 2 3 2" xfId="6595"/>
    <cellStyle name="Zarez 2 2 6 2 3 2 2" xfId="25947"/>
    <cellStyle name="Zarez 2 2 6 2 3 2 3" xfId="16271"/>
    <cellStyle name="Zarez 2 2 6 2 3 3" xfId="21109"/>
    <cellStyle name="Zarez 2 2 6 2 3 4" xfId="11433"/>
    <cellStyle name="Zarez 2 2 6 2 4" xfId="2967"/>
    <cellStyle name="Zarez 2 2 6 2 4 2" xfId="7805"/>
    <cellStyle name="Zarez 2 2 6 2 4 2 2" xfId="27157"/>
    <cellStyle name="Zarez 2 2 6 2 4 2 3" xfId="17481"/>
    <cellStyle name="Zarez 2 2 6 2 4 3" xfId="22319"/>
    <cellStyle name="Zarez 2 2 6 2 4 4" xfId="12643"/>
    <cellStyle name="Zarez 2 2 6 2 5" xfId="4176"/>
    <cellStyle name="Zarez 2 2 6 2 5 2" xfId="9014"/>
    <cellStyle name="Zarez 2 2 6 2 5 2 2" xfId="28366"/>
    <cellStyle name="Zarez 2 2 6 2 5 2 3" xfId="18690"/>
    <cellStyle name="Zarez 2 2 6 2 5 3" xfId="23528"/>
    <cellStyle name="Zarez 2 2 6 2 5 4" xfId="13852"/>
    <cellStyle name="Zarez 2 2 6 2 6" xfId="5385"/>
    <cellStyle name="Zarez 2 2 6 2 6 2" xfId="24737"/>
    <cellStyle name="Zarez 2 2 6 2 6 3" xfId="15061"/>
    <cellStyle name="Zarez 2 2 6 2 7" xfId="19899"/>
    <cellStyle name="Zarez 2 2 6 2 8" xfId="10223"/>
    <cellStyle name="Zarez 2 2 6 3" xfId="849"/>
    <cellStyle name="Zarez 2 2 6 3 2" xfId="2059"/>
    <cellStyle name="Zarez 2 2 6 3 2 2" xfId="6897"/>
    <cellStyle name="Zarez 2 2 6 3 2 2 2" xfId="26249"/>
    <cellStyle name="Zarez 2 2 6 3 2 2 3" xfId="16573"/>
    <cellStyle name="Zarez 2 2 6 3 2 3" xfId="21411"/>
    <cellStyle name="Zarez 2 2 6 3 2 4" xfId="11735"/>
    <cellStyle name="Zarez 2 2 6 3 3" xfId="3269"/>
    <cellStyle name="Zarez 2 2 6 3 3 2" xfId="8107"/>
    <cellStyle name="Zarez 2 2 6 3 3 2 2" xfId="27459"/>
    <cellStyle name="Zarez 2 2 6 3 3 2 3" xfId="17783"/>
    <cellStyle name="Zarez 2 2 6 3 3 3" xfId="22621"/>
    <cellStyle name="Zarez 2 2 6 3 3 4" xfId="12945"/>
    <cellStyle name="Zarez 2 2 6 3 4" xfId="4478"/>
    <cellStyle name="Zarez 2 2 6 3 4 2" xfId="9316"/>
    <cellStyle name="Zarez 2 2 6 3 4 2 2" xfId="28668"/>
    <cellStyle name="Zarez 2 2 6 3 4 2 3" xfId="18992"/>
    <cellStyle name="Zarez 2 2 6 3 4 3" xfId="23830"/>
    <cellStyle name="Zarez 2 2 6 3 4 4" xfId="14154"/>
    <cellStyle name="Zarez 2 2 6 3 5" xfId="5687"/>
    <cellStyle name="Zarez 2 2 6 3 5 2" xfId="25039"/>
    <cellStyle name="Zarez 2 2 6 3 5 3" xfId="15363"/>
    <cellStyle name="Zarez 2 2 6 3 6" xfId="20201"/>
    <cellStyle name="Zarez 2 2 6 3 7" xfId="10525"/>
    <cellStyle name="Zarez 2 2 6 4" xfId="1455"/>
    <cellStyle name="Zarez 2 2 6 4 2" xfId="6293"/>
    <cellStyle name="Zarez 2 2 6 4 2 2" xfId="25645"/>
    <cellStyle name="Zarez 2 2 6 4 2 3" xfId="15969"/>
    <cellStyle name="Zarez 2 2 6 4 3" xfId="20807"/>
    <cellStyle name="Zarez 2 2 6 4 4" xfId="11131"/>
    <cellStyle name="Zarez 2 2 6 5" xfId="2665"/>
    <cellStyle name="Zarez 2 2 6 5 2" xfId="7503"/>
    <cellStyle name="Zarez 2 2 6 5 2 2" xfId="26855"/>
    <cellStyle name="Zarez 2 2 6 5 2 3" xfId="17179"/>
    <cellStyle name="Zarez 2 2 6 5 3" xfId="22017"/>
    <cellStyle name="Zarez 2 2 6 5 4" xfId="12341"/>
    <cellStyle name="Zarez 2 2 6 6" xfId="3875"/>
    <cellStyle name="Zarez 2 2 6 6 2" xfId="8713"/>
    <cellStyle name="Zarez 2 2 6 6 2 2" xfId="28065"/>
    <cellStyle name="Zarez 2 2 6 6 2 3" xfId="18389"/>
    <cellStyle name="Zarez 2 2 6 6 3" xfId="23227"/>
    <cellStyle name="Zarez 2 2 6 6 4" xfId="13551"/>
    <cellStyle name="Zarez 2 2 6 7" xfId="5083"/>
    <cellStyle name="Zarez 2 2 6 7 2" xfId="24435"/>
    <cellStyle name="Zarez 2 2 6 7 3" xfId="14759"/>
    <cellStyle name="Zarez 2 2 6 8" xfId="19597"/>
    <cellStyle name="Zarez 2 2 6 9" xfId="9921"/>
    <cellStyle name="Zarez 2 2 7" xfId="296"/>
    <cellStyle name="Zarez 2 2 7 2" xfId="599"/>
    <cellStyle name="Zarez 2 2 7 2 2" xfId="1203"/>
    <cellStyle name="Zarez 2 2 7 2 2 2" xfId="2413"/>
    <cellStyle name="Zarez 2 2 7 2 2 2 2" xfId="7251"/>
    <cellStyle name="Zarez 2 2 7 2 2 2 2 2" xfId="26603"/>
    <cellStyle name="Zarez 2 2 7 2 2 2 2 3" xfId="16927"/>
    <cellStyle name="Zarez 2 2 7 2 2 2 3" xfId="21765"/>
    <cellStyle name="Zarez 2 2 7 2 2 2 4" xfId="12089"/>
    <cellStyle name="Zarez 2 2 7 2 2 3" xfId="3623"/>
    <cellStyle name="Zarez 2 2 7 2 2 3 2" xfId="8461"/>
    <cellStyle name="Zarez 2 2 7 2 2 3 2 2" xfId="27813"/>
    <cellStyle name="Zarez 2 2 7 2 2 3 2 3" xfId="18137"/>
    <cellStyle name="Zarez 2 2 7 2 2 3 3" xfId="22975"/>
    <cellStyle name="Zarez 2 2 7 2 2 3 4" xfId="13299"/>
    <cellStyle name="Zarez 2 2 7 2 2 4" xfId="4832"/>
    <cellStyle name="Zarez 2 2 7 2 2 4 2" xfId="9670"/>
    <cellStyle name="Zarez 2 2 7 2 2 4 2 2" xfId="29022"/>
    <cellStyle name="Zarez 2 2 7 2 2 4 2 3" xfId="19346"/>
    <cellStyle name="Zarez 2 2 7 2 2 4 3" xfId="24184"/>
    <cellStyle name="Zarez 2 2 7 2 2 4 4" xfId="14508"/>
    <cellStyle name="Zarez 2 2 7 2 2 5" xfId="6041"/>
    <cellStyle name="Zarez 2 2 7 2 2 5 2" xfId="25393"/>
    <cellStyle name="Zarez 2 2 7 2 2 5 3" xfId="15717"/>
    <cellStyle name="Zarez 2 2 7 2 2 6" xfId="20555"/>
    <cellStyle name="Zarez 2 2 7 2 2 7" xfId="10879"/>
    <cellStyle name="Zarez 2 2 7 2 3" xfId="1809"/>
    <cellStyle name="Zarez 2 2 7 2 3 2" xfId="6647"/>
    <cellStyle name="Zarez 2 2 7 2 3 2 2" xfId="25999"/>
    <cellStyle name="Zarez 2 2 7 2 3 2 3" xfId="16323"/>
    <cellStyle name="Zarez 2 2 7 2 3 3" xfId="21161"/>
    <cellStyle name="Zarez 2 2 7 2 3 4" xfId="11485"/>
    <cellStyle name="Zarez 2 2 7 2 4" xfId="3019"/>
    <cellStyle name="Zarez 2 2 7 2 4 2" xfId="7857"/>
    <cellStyle name="Zarez 2 2 7 2 4 2 2" xfId="27209"/>
    <cellStyle name="Zarez 2 2 7 2 4 2 3" xfId="17533"/>
    <cellStyle name="Zarez 2 2 7 2 4 3" xfId="22371"/>
    <cellStyle name="Zarez 2 2 7 2 4 4" xfId="12695"/>
    <cellStyle name="Zarez 2 2 7 2 5" xfId="4228"/>
    <cellStyle name="Zarez 2 2 7 2 5 2" xfId="9066"/>
    <cellStyle name="Zarez 2 2 7 2 5 2 2" xfId="28418"/>
    <cellStyle name="Zarez 2 2 7 2 5 2 3" xfId="18742"/>
    <cellStyle name="Zarez 2 2 7 2 5 3" xfId="23580"/>
    <cellStyle name="Zarez 2 2 7 2 5 4" xfId="13904"/>
    <cellStyle name="Zarez 2 2 7 2 6" xfId="5437"/>
    <cellStyle name="Zarez 2 2 7 2 6 2" xfId="24789"/>
    <cellStyle name="Zarez 2 2 7 2 6 3" xfId="15113"/>
    <cellStyle name="Zarez 2 2 7 2 7" xfId="19951"/>
    <cellStyle name="Zarez 2 2 7 2 8" xfId="10275"/>
    <cellStyle name="Zarez 2 2 7 3" xfId="901"/>
    <cellStyle name="Zarez 2 2 7 3 2" xfId="2111"/>
    <cellStyle name="Zarez 2 2 7 3 2 2" xfId="6949"/>
    <cellStyle name="Zarez 2 2 7 3 2 2 2" xfId="26301"/>
    <cellStyle name="Zarez 2 2 7 3 2 2 3" xfId="16625"/>
    <cellStyle name="Zarez 2 2 7 3 2 3" xfId="21463"/>
    <cellStyle name="Zarez 2 2 7 3 2 4" xfId="11787"/>
    <cellStyle name="Zarez 2 2 7 3 3" xfId="3321"/>
    <cellStyle name="Zarez 2 2 7 3 3 2" xfId="8159"/>
    <cellStyle name="Zarez 2 2 7 3 3 2 2" xfId="27511"/>
    <cellStyle name="Zarez 2 2 7 3 3 2 3" xfId="17835"/>
    <cellStyle name="Zarez 2 2 7 3 3 3" xfId="22673"/>
    <cellStyle name="Zarez 2 2 7 3 3 4" xfId="12997"/>
    <cellStyle name="Zarez 2 2 7 3 4" xfId="4530"/>
    <cellStyle name="Zarez 2 2 7 3 4 2" xfId="9368"/>
    <cellStyle name="Zarez 2 2 7 3 4 2 2" xfId="28720"/>
    <cellStyle name="Zarez 2 2 7 3 4 2 3" xfId="19044"/>
    <cellStyle name="Zarez 2 2 7 3 4 3" xfId="23882"/>
    <cellStyle name="Zarez 2 2 7 3 4 4" xfId="14206"/>
    <cellStyle name="Zarez 2 2 7 3 5" xfId="5739"/>
    <cellStyle name="Zarez 2 2 7 3 5 2" xfId="25091"/>
    <cellStyle name="Zarez 2 2 7 3 5 3" xfId="15415"/>
    <cellStyle name="Zarez 2 2 7 3 6" xfId="20253"/>
    <cellStyle name="Zarez 2 2 7 3 7" xfId="10577"/>
    <cellStyle name="Zarez 2 2 7 4" xfId="1507"/>
    <cellStyle name="Zarez 2 2 7 4 2" xfId="6345"/>
    <cellStyle name="Zarez 2 2 7 4 2 2" xfId="25697"/>
    <cellStyle name="Zarez 2 2 7 4 2 3" xfId="16021"/>
    <cellStyle name="Zarez 2 2 7 4 3" xfId="20859"/>
    <cellStyle name="Zarez 2 2 7 4 4" xfId="11183"/>
    <cellStyle name="Zarez 2 2 7 5" xfId="2717"/>
    <cellStyle name="Zarez 2 2 7 5 2" xfId="7555"/>
    <cellStyle name="Zarez 2 2 7 5 2 2" xfId="26907"/>
    <cellStyle name="Zarez 2 2 7 5 2 3" xfId="17231"/>
    <cellStyle name="Zarez 2 2 7 5 3" xfId="22069"/>
    <cellStyle name="Zarez 2 2 7 5 4" xfId="12393"/>
    <cellStyle name="Zarez 2 2 7 6" xfId="3926"/>
    <cellStyle name="Zarez 2 2 7 6 2" xfId="8764"/>
    <cellStyle name="Zarez 2 2 7 6 2 2" xfId="28116"/>
    <cellStyle name="Zarez 2 2 7 6 2 3" xfId="18440"/>
    <cellStyle name="Zarez 2 2 7 6 3" xfId="23278"/>
    <cellStyle name="Zarez 2 2 7 6 4" xfId="13602"/>
    <cellStyle name="Zarez 2 2 7 7" xfId="5135"/>
    <cellStyle name="Zarez 2 2 7 7 2" xfId="24487"/>
    <cellStyle name="Zarez 2 2 7 7 3" xfId="14811"/>
    <cellStyle name="Zarez 2 2 7 8" xfId="19649"/>
    <cellStyle name="Zarez 2 2 7 9" xfId="9973"/>
    <cellStyle name="Zarez 2 2 8" xfId="347"/>
    <cellStyle name="Zarez 2 2 8 2" xfId="951"/>
    <cellStyle name="Zarez 2 2 8 2 2" xfId="2161"/>
    <cellStyle name="Zarez 2 2 8 2 2 2" xfId="6999"/>
    <cellStyle name="Zarez 2 2 8 2 2 2 2" xfId="26351"/>
    <cellStyle name="Zarez 2 2 8 2 2 2 3" xfId="16675"/>
    <cellStyle name="Zarez 2 2 8 2 2 3" xfId="21513"/>
    <cellStyle name="Zarez 2 2 8 2 2 4" xfId="11837"/>
    <cellStyle name="Zarez 2 2 8 2 3" xfId="3371"/>
    <cellStyle name="Zarez 2 2 8 2 3 2" xfId="8209"/>
    <cellStyle name="Zarez 2 2 8 2 3 2 2" xfId="27561"/>
    <cellStyle name="Zarez 2 2 8 2 3 2 3" xfId="17885"/>
    <cellStyle name="Zarez 2 2 8 2 3 3" xfId="22723"/>
    <cellStyle name="Zarez 2 2 8 2 3 4" xfId="13047"/>
    <cellStyle name="Zarez 2 2 8 2 4" xfId="4580"/>
    <cellStyle name="Zarez 2 2 8 2 4 2" xfId="9418"/>
    <cellStyle name="Zarez 2 2 8 2 4 2 2" xfId="28770"/>
    <cellStyle name="Zarez 2 2 8 2 4 2 3" xfId="19094"/>
    <cellStyle name="Zarez 2 2 8 2 4 3" xfId="23932"/>
    <cellStyle name="Zarez 2 2 8 2 4 4" xfId="14256"/>
    <cellStyle name="Zarez 2 2 8 2 5" xfId="5789"/>
    <cellStyle name="Zarez 2 2 8 2 5 2" xfId="25141"/>
    <cellStyle name="Zarez 2 2 8 2 5 3" xfId="15465"/>
    <cellStyle name="Zarez 2 2 8 2 6" xfId="20303"/>
    <cellStyle name="Zarez 2 2 8 2 7" xfId="10627"/>
    <cellStyle name="Zarez 2 2 8 3" xfId="1557"/>
    <cellStyle name="Zarez 2 2 8 3 2" xfId="6395"/>
    <cellStyle name="Zarez 2 2 8 3 2 2" xfId="25747"/>
    <cellStyle name="Zarez 2 2 8 3 2 3" xfId="16071"/>
    <cellStyle name="Zarez 2 2 8 3 3" xfId="20909"/>
    <cellStyle name="Zarez 2 2 8 3 4" xfId="11233"/>
    <cellStyle name="Zarez 2 2 8 4" xfId="2767"/>
    <cellStyle name="Zarez 2 2 8 4 2" xfId="7605"/>
    <cellStyle name="Zarez 2 2 8 4 2 2" xfId="26957"/>
    <cellStyle name="Zarez 2 2 8 4 2 3" xfId="17281"/>
    <cellStyle name="Zarez 2 2 8 4 3" xfId="22119"/>
    <cellStyle name="Zarez 2 2 8 4 4" xfId="12443"/>
    <cellStyle name="Zarez 2 2 8 5" xfId="3976"/>
    <cellStyle name="Zarez 2 2 8 5 2" xfId="8814"/>
    <cellStyle name="Zarez 2 2 8 5 2 2" xfId="28166"/>
    <cellStyle name="Zarez 2 2 8 5 2 3" xfId="18490"/>
    <cellStyle name="Zarez 2 2 8 5 3" xfId="23328"/>
    <cellStyle name="Zarez 2 2 8 5 4" xfId="13652"/>
    <cellStyle name="Zarez 2 2 8 6" xfId="5185"/>
    <cellStyle name="Zarez 2 2 8 6 2" xfId="24537"/>
    <cellStyle name="Zarez 2 2 8 6 3" xfId="14861"/>
    <cellStyle name="Zarez 2 2 8 7" xfId="19699"/>
    <cellStyle name="Zarez 2 2 8 8" xfId="10023"/>
    <cellStyle name="Zarez 2 2 9" xfId="649"/>
    <cellStyle name="Zarez 2 2 9 2" xfId="1859"/>
    <cellStyle name="Zarez 2 2 9 2 2" xfId="6697"/>
    <cellStyle name="Zarez 2 2 9 2 2 2" xfId="26049"/>
    <cellStyle name="Zarez 2 2 9 2 2 3" xfId="16373"/>
    <cellStyle name="Zarez 2 2 9 2 3" xfId="21211"/>
    <cellStyle name="Zarez 2 2 9 2 4" xfId="11535"/>
    <cellStyle name="Zarez 2 2 9 3" xfId="3069"/>
    <cellStyle name="Zarez 2 2 9 3 2" xfId="7907"/>
    <cellStyle name="Zarez 2 2 9 3 2 2" xfId="27259"/>
    <cellStyle name="Zarez 2 2 9 3 2 3" xfId="17583"/>
    <cellStyle name="Zarez 2 2 9 3 3" xfId="22421"/>
    <cellStyle name="Zarez 2 2 9 3 4" xfId="12745"/>
    <cellStyle name="Zarez 2 2 9 4" xfId="4278"/>
    <cellStyle name="Zarez 2 2 9 4 2" xfId="9116"/>
    <cellStyle name="Zarez 2 2 9 4 2 2" xfId="28468"/>
    <cellStyle name="Zarez 2 2 9 4 2 3" xfId="18792"/>
    <cellStyle name="Zarez 2 2 9 4 3" xfId="23630"/>
    <cellStyle name="Zarez 2 2 9 4 4" xfId="13954"/>
    <cellStyle name="Zarez 2 2 9 5" xfId="5487"/>
    <cellStyle name="Zarez 2 2 9 5 2" xfId="24839"/>
    <cellStyle name="Zarez 2 2 9 5 3" xfId="15163"/>
    <cellStyle name="Zarez 2 2 9 6" xfId="20001"/>
    <cellStyle name="Zarez 2 2 9 7" xfId="10325"/>
    <cellStyle name="Zarez 2 3" xfId="15"/>
    <cellStyle name="Zarez 2 3 10" xfId="2471"/>
    <cellStyle name="Zarez 2 3 10 2" xfId="7309"/>
    <cellStyle name="Zarez 2 3 10 2 2" xfId="26661"/>
    <cellStyle name="Zarez 2 3 10 2 3" xfId="16985"/>
    <cellStyle name="Zarez 2 3 10 3" xfId="21823"/>
    <cellStyle name="Zarez 2 3 10 4" xfId="12147"/>
    <cellStyle name="Zarez 2 3 11" xfId="3683"/>
    <cellStyle name="Zarez 2 3 11 2" xfId="8521"/>
    <cellStyle name="Zarez 2 3 11 2 2" xfId="27873"/>
    <cellStyle name="Zarez 2 3 11 2 3" xfId="18197"/>
    <cellStyle name="Zarez 2 3 11 3" xfId="23035"/>
    <cellStyle name="Zarez 2 3 11 4" xfId="13359"/>
    <cellStyle name="Zarez 2 3 12" xfId="4889"/>
    <cellStyle name="Zarez 2 3 12 2" xfId="24241"/>
    <cellStyle name="Zarez 2 3 12 3" xfId="14565"/>
    <cellStyle name="Zarez 2 3 13" xfId="19403"/>
    <cellStyle name="Zarez 2 3 14" xfId="9727"/>
    <cellStyle name="Zarez 2 3 2" xfId="39"/>
    <cellStyle name="Zarez 2 3 2 10" xfId="3704"/>
    <cellStyle name="Zarez 2 3 2 10 2" xfId="8542"/>
    <cellStyle name="Zarez 2 3 2 10 2 2" xfId="27894"/>
    <cellStyle name="Zarez 2 3 2 10 2 3" xfId="18218"/>
    <cellStyle name="Zarez 2 3 2 10 3" xfId="23056"/>
    <cellStyle name="Zarez 2 3 2 10 4" xfId="13380"/>
    <cellStyle name="Zarez 2 3 2 11" xfId="4910"/>
    <cellStyle name="Zarez 2 3 2 11 2" xfId="24262"/>
    <cellStyle name="Zarez 2 3 2 11 3" xfId="14586"/>
    <cellStyle name="Zarez 2 3 2 12" xfId="19424"/>
    <cellStyle name="Zarez 2 3 2 13" xfId="9748"/>
    <cellStyle name="Zarez 2 3 2 2" xfId="93"/>
    <cellStyle name="Zarez 2 3 2 2 10" xfId="9798"/>
    <cellStyle name="Zarez 2 3 2 2 2" xfId="204"/>
    <cellStyle name="Zarez 2 3 2 2 2 2" xfId="524"/>
    <cellStyle name="Zarez 2 3 2 2 2 2 2" xfId="1128"/>
    <cellStyle name="Zarez 2 3 2 2 2 2 2 2" xfId="2338"/>
    <cellStyle name="Zarez 2 3 2 2 2 2 2 2 2" xfId="7176"/>
    <cellStyle name="Zarez 2 3 2 2 2 2 2 2 2 2" xfId="26528"/>
    <cellStyle name="Zarez 2 3 2 2 2 2 2 2 2 3" xfId="16852"/>
    <cellStyle name="Zarez 2 3 2 2 2 2 2 2 3" xfId="21690"/>
    <cellStyle name="Zarez 2 3 2 2 2 2 2 2 4" xfId="12014"/>
    <cellStyle name="Zarez 2 3 2 2 2 2 2 3" xfId="3548"/>
    <cellStyle name="Zarez 2 3 2 2 2 2 2 3 2" xfId="8386"/>
    <cellStyle name="Zarez 2 3 2 2 2 2 2 3 2 2" xfId="27738"/>
    <cellStyle name="Zarez 2 3 2 2 2 2 2 3 2 3" xfId="18062"/>
    <cellStyle name="Zarez 2 3 2 2 2 2 2 3 3" xfId="22900"/>
    <cellStyle name="Zarez 2 3 2 2 2 2 2 3 4" xfId="13224"/>
    <cellStyle name="Zarez 2 3 2 2 2 2 2 4" xfId="4757"/>
    <cellStyle name="Zarez 2 3 2 2 2 2 2 4 2" xfId="9595"/>
    <cellStyle name="Zarez 2 3 2 2 2 2 2 4 2 2" xfId="28947"/>
    <cellStyle name="Zarez 2 3 2 2 2 2 2 4 2 3" xfId="19271"/>
    <cellStyle name="Zarez 2 3 2 2 2 2 2 4 3" xfId="24109"/>
    <cellStyle name="Zarez 2 3 2 2 2 2 2 4 4" xfId="14433"/>
    <cellStyle name="Zarez 2 3 2 2 2 2 2 5" xfId="5966"/>
    <cellStyle name="Zarez 2 3 2 2 2 2 2 5 2" xfId="25318"/>
    <cellStyle name="Zarez 2 3 2 2 2 2 2 5 3" xfId="15642"/>
    <cellStyle name="Zarez 2 3 2 2 2 2 2 6" xfId="20480"/>
    <cellStyle name="Zarez 2 3 2 2 2 2 2 7" xfId="10804"/>
    <cellStyle name="Zarez 2 3 2 2 2 2 3" xfId="1734"/>
    <cellStyle name="Zarez 2 3 2 2 2 2 3 2" xfId="6572"/>
    <cellStyle name="Zarez 2 3 2 2 2 2 3 2 2" xfId="25924"/>
    <cellStyle name="Zarez 2 3 2 2 2 2 3 2 3" xfId="16248"/>
    <cellStyle name="Zarez 2 3 2 2 2 2 3 3" xfId="21086"/>
    <cellStyle name="Zarez 2 3 2 2 2 2 3 4" xfId="11410"/>
    <cellStyle name="Zarez 2 3 2 2 2 2 4" xfId="2944"/>
    <cellStyle name="Zarez 2 3 2 2 2 2 4 2" xfId="7782"/>
    <cellStyle name="Zarez 2 3 2 2 2 2 4 2 2" xfId="27134"/>
    <cellStyle name="Zarez 2 3 2 2 2 2 4 2 3" xfId="17458"/>
    <cellStyle name="Zarez 2 3 2 2 2 2 4 3" xfId="22296"/>
    <cellStyle name="Zarez 2 3 2 2 2 2 4 4" xfId="12620"/>
    <cellStyle name="Zarez 2 3 2 2 2 2 5" xfId="4153"/>
    <cellStyle name="Zarez 2 3 2 2 2 2 5 2" xfId="8991"/>
    <cellStyle name="Zarez 2 3 2 2 2 2 5 2 2" xfId="28343"/>
    <cellStyle name="Zarez 2 3 2 2 2 2 5 2 3" xfId="18667"/>
    <cellStyle name="Zarez 2 3 2 2 2 2 5 3" xfId="23505"/>
    <cellStyle name="Zarez 2 3 2 2 2 2 5 4" xfId="13829"/>
    <cellStyle name="Zarez 2 3 2 2 2 2 6" xfId="5362"/>
    <cellStyle name="Zarez 2 3 2 2 2 2 6 2" xfId="24714"/>
    <cellStyle name="Zarez 2 3 2 2 2 2 6 3" xfId="15038"/>
    <cellStyle name="Zarez 2 3 2 2 2 2 7" xfId="19876"/>
    <cellStyle name="Zarez 2 3 2 2 2 2 8" xfId="10200"/>
    <cellStyle name="Zarez 2 3 2 2 2 3" xfId="826"/>
    <cellStyle name="Zarez 2 3 2 2 2 3 2" xfId="2036"/>
    <cellStyle name="Zarez 2 3 2 2 2 3 2 2" xfId="6874"/>
    <cellStyle name="Zarez 2 3 2 2 2 3 2 2 2" xfId="26226"/>
    <cellStyle name="Zarez 2 3 2 2 2 3 2 2 3" xfId="16550"/>
    <cellStyle name="Zarez 2 3 2 2 2 3 2 3" xfId="21388"/>
    <cellStyle name="Zarez 2 3 2 2 2 3 2 4" xfId="11712"/>
    <cellStyle name="Zarez 2 3 2 2 2 3 3" xfId="3246"/>
    <cellStyle name="Zarez 2 3 2 2 2 3 3 2" xfId="8084"/>
    <cellStyle name="Zarez 2 3 2 2 2 3 3 2 2" xfId="27436"/>
    <cellStyle name="Zarez 2 3 2 2 2 3 3 2 3" xfId="17760"/>
    <cellStyle name="Zarez 2 3 2 2 2 3 3 3" xfId="22598"/>
    <cellStyle name="Zarez 2 3 2 2 2 3 3 4" xfId="12922"/>
    <cellStyle name="Zarez 2 3 2 2 2 3 4" xfId="4455"/>
    <cellStyle name="Zarez 2 3 2 2 2 3 4 2" xfId="9293"/>
    <cellStyle name="Zarez 2 3 2 2 2 3 4 2 2" xfId="28645"/>
    <cellStyle name="Zarez 2 3 2 2 2 3 4 2 3" xfId="18969"/>
    <cellStyle name="Zarez 2 3 2 2 2 3 4 3" xfId="23807"/>
    <cellStyle name="Zarez 2 3 2 2 2 3 4 4" xfId="14131"/>
    <cellStyle name="Zarez 2 3 2 2 2 3 5" xfId="5664"/>
    <cellStyle name="Zarez 2 3 2 2 2 3 5 2" xfId="25016"/>
    <cellStyle name="Zarez 2 3 2 2 2 3 5 3" xfId="15340"/>
    <cellStyle name="Zarez 2 3 2 2 2 3 6" xfId="20178"/>
    <cellStyle name="Zarez 2 3 2 2 2 3 7" xfId="10502"/>
    <cellStyle name="Zarez 2 3 2 2 2 4" xfId="1432"/>
    <cellStyle name="Zarez 2 3 2 2 2 4 2" xfId="6270"/>
    <cellStyle name="Zarez 2 3 2 2 2 4 2 2" xfId="25622"/>
    <cellStyle name="Zarez 2 3 2 2 2 4 2 3" xfId="15946"/>
    <cellStyle name="Zarez 2 3 2 2 2 4 3" xfId="20784"/>
    <cellStyle name="Zarez 2 3 2 2 2 4 4" xfId="11108"/>
    <cellStyle name="Zarez 2 3 2 2 2 5" xfId="2642"/>
    <cellStyle name="Zarez 2 3 2 2 2 5 2" xfId="7480"/>
    <cellStyle name="Zarez 2 3 2 2 2 5 2 2" xfId="26832"/>
    <cellStyle name="Zarez 2 3 2 2 2 5 2 3" xfId="17156"/>
    <cellStyle name="Zarez 2 3 2 2 2 5 3" xfId="21994"/>
    <cellStyle name="Zarez 2 3 2 2 2 5 4" xfId="12318"/>
    <cellStyle name="Zarez 2 3 2 2 2 6" xfId="3852"/>
    <cellStyle name="Zarez 2 3 2 2 2 6 2" xfId="8690"/>
    <cellStyle name="Zarez 2 3 2 2 2 6 2 2" xfId="28042"/>
    <cellStyle name="Zarez 2 3 2 2 2 6 2 3" xfId="18366"/>
    <cellStyle name="Zarez 2 3 2 2 2 6 3" xfId="23204"/>
    <cellStyle name="Zarez 2 3 2 2 2 6 4" xfId="13528"/>
    <cellStyle name="Zarez 2 3 2 2 2 7" xfId="5060"/>
    <cellStyle name="Zarez 2 3 2 2 2 7 2" xfId="24412"/>
    <cellStyle name="Zarez 2 3 2 2 2 7 3" xfId="14736"/>
    <cellStyle name="Zarez 2 3 2 2 2 8" xfId="19574"/>
    <cellStyle name="Zarez 2 3 2 2 2 9" xfId="9898"/>
    <cellStyle name="Zarez 2 3 2 2 3" xfId="424"/>
    <cellStyle name="Zarez 2 3 2 2 3 2" xfId="1028"/>
    <cellStyle name="Zarez 2 3 2 2 3 2 2" xfId="2238"/>
    <cellStyle name="Zarez 2 3 2 2 3 2 2 2" xfId="7076"/>
    <cellStyle name="Zarez 2 3 2 2 3 2 2 2 2" xfId="26428"/>
    <cellStyle name="Zarez 2 3 2 2 3 2 2 2 3" xfId="16752"/>
    <cellStyle name="Zarez 2 3 2 2 3 2 2 3" xfId="21590"/>
    <cellStyle name="Zarez 2 3 2 2 3 2 2 4" xfId="11914"/>
    <cellStyle name="Zarez 2 3 2 2 3 2 3" xfId="3448"/>
    <cellStyle name="Zarez 2 3 2 2 3 2 3 2" xfId="8286"/>
    <cellStyle name="Zarez 2 3 2 2 3 2 3 2 2" xfId="27638"/>
    <cellStyle name="Zarez 2 3 2 2 3 2 3 2 3" xfId="17962"/>
    <cellStyle name="Zarez 2 3 2 2 3 2 3 3" xfId="22800"/>
    <cellStyle name="Zarez 2 3 2 2 3 2 3 4" xfId="13124"/>
    <cellStyle name="Zarez 2 3 2 2 3 2 4" xfId="4657"/>
    <cellStyle name="Zarez 2 3 2 2 3 2 4 2" xfId="9495"/>
    <cellStyle name="Zarez 2 3 2 2 3 2 4 2 2" xfId="28847"/>
    <cellStyle name="Zarez 2 3 2 2 3 2 4 2 3" xfId="19171"/>
    <cellStyle name="Zarez 2 3 2 2 3 2 4 3" xfId="24009"/>
    <cellStyle name="Zarez 2 3 2 2 3 2 4 4" xfId="14333"/>
    <cellStyle name="Zarez 2 3 2 2 3 2 5" xfId="5866"/>
    <cellStyle name="Zarez 2 3 2 2 3 2 5 2" xfId="25218"/>
    <cellStyle name="Zarez 2 3 2 2 3 2 5 3" xfId="15542"/>
    <cellStyle name="Zarez 2 3 2 2 3 2 6" xfId="20380"/>
    <cellStyle name="Zarez 2 3 2 2 3 2 7" xfId="10704"/>
    <cellStyle name="Zarez 2 3 2 2 3 3" xfId="1634"/>
    <cellStyle name="Zarez 2 3 2 2 3 3 2" xfId="6472"/>
    <cellStyle name="Zarez 2 3 2 2 3 3 2 2" xfId="25824"/>
    <cellStyle name="Zarez 2 3 2 2 3 3 2 3" xfId="16148"/>
    <cellStyle name="Zarez 2 3 2 2 3 3 3" xfId="20986"/>
    <cellStyle name="Zarez 2 3 2 2 3 3 4" xfId="11310"/>
    <cellStyle name="Zarez 2 3 2 2 3 4" xfId="2844"/>
    <cellStyle name="Zarez 2 3 2 2 3 4 2" xfId="7682"/>
    <cellStyle name="Zarez 2 3 2 2 3 4 2 2" xfId="27034"/>
    <cellStyle name="Zarez 2 3 2 2 3 4 2 3" xfId="17358"/>
    <cellStyle name="Zarez 2 3 2 2 3 4 3" xfId="22196"/>
    <cellStyle name="Zarez 2 3 2 2 3 4 4" xfId="12520"/>
    <cellStyle name="Zarez 2 3 2 2 3 5" xfId="4053"/>
    <cellStyle name="Zarez 2 3 2 2 3 5 2" xfId="8891"/>
    <cellStyle name="Zarez 2 3 2 2 3 5 2 2" xfId="28243"/>
    <cellStyle name="Zarez 2 3 2 2 3 5 2 3" xfId="18567"/>
    <cellStyle name="Zarez 2 3 2 2 3 5 3" xfId="23405"/>
    <cellStyle name="Zarez 2 3 2 2 3 5 4" xfId="13729"/>
    <cellStyle name="Zarez 2 3 2 2 3 6" xfId="5262"/>
    <cellStyle name="Zarez 2 3 2 2 3 6 2" xfId="24614"/>
    <cellStyle name="Zarez 2 3 2 2 3 6 3" xfId="14938"/>
    <cellStyle name="Zarez 2 3 2 2 3 7" xfId="19776"/>
    <cellStyle name="Zarez 2 3 2 2 3 8" xfId="10100"/>
    <cellStyle name="Zarez 2 3 2 2 4" xfId="726"/>
    <cellStyle name="Zarez 2 3 2 2 4 2" xfId="1936"/>
    <cellStyle name="Zarez 2 3 2 2 4 2 2" xfId="6774"/>
    <cellStyle name="Zarez 2 3 2 2 4 2 2 2" xfId="26126"/>
    <cellStyle name="Zarez 2 3 2 2 4 2 2 3" xfId="16450"/>
    <cellStyle name="Zarez 2 3 2 2 4 2 3" xfId="21288"/>
    <cellStyle name="Zarez 2 3 2 2 4 2 4" xfId="11612"/>
    <cellStyle name="Zarez 2 3 2 2 4 3" xfId="3146"/>
    <cellStyle name="Zarez 2 3 2 2 4 3 2" xfId="7984"/>
    <cellStyle name="Zarez 2 3 2 2 4 3 2 2" xfId="27336"/>
    <cellStyle name="Zarez 2 3 2 2 4 3 2 3" xfId="17660"/>
    <cellStyle name="Zarez 2 3 2 2 4 3 3" xfId="22498"/>
    <cellStyle name="Zarez 2 3 2 2 4 3 4" xfId="12822"/>
    <cellStyle name="Zarez 2 3 2 2 4 4" xfId="4355"/>
    <cellStyle name="Zarez 2 3 2 2 4 4 2" xfId="9193"/>
    <cellStyle name="Zarez 2 3 2 2 4 4 2 2" xfId="28545"/>
    <cellStyle name="Zarez 2 3 2 2 4 4 2 3" xfId="18869"/>
    <cellStyle name="Zarez 2 3 2 2 4 4 3" xfId="23707"/>
    <cellStyle name="Zarez 2 3 2 2 4 4 4" xfId="14031"/>
    <cellStyle name="Zarez 2 3 2 2 4 5" xfId="5564"/>
    <cellStyle name="Zarez 2 3 2 2 4 5 2" xfId="24916"/>
    <cellStyle name="Zarez 2 3 2 2 4 5 3" xfId="15240"/>
    <cellStyle name="Zarez 2 3 2 2 4 6" xfId="20078"/>
    <cellStyle name="Zarez 2 3 2 2 4 7" xfId="10402"/>
    <cellStyle name="Zarez 2 3 2 2 5" xfId="1332"/>
    <cellStyle name="Zarez 2 3 2 2 5 2" xfId="6170"/>
    <cellStyle name="Zarez 2 3 2 2 5 2 2" xfId="25522"/>
    <cellStyle name="Zarez 2 3 2 2 5 2 3" xfId="15846"/>
    <cellStyle name="Zarez 2 3 2 2 5 3" xfId="20684"/>
    <cellStyle name="Zarez 2 3 2 2 5 4" xfId="11008"/>
    <cellStyle name="Zarez 2 3 2 2 6" xfId="2542"/>
    <cellStyle name="Zarez 2 3 2 2 6 2" xfId="7380"/>
    <cellStyle name="Zarez 2 3 2 2 6 2 2" xfId="26732"/>
    <cellStyle name="Zarez 2 3 2 2 6 2 3" xfId="17056"/>
    <cellStyle name="Zarez 2 3 2 2 6 3" xfId="21894"/>
    <cellStyle name="Zarez 2 3 2 2 6 4" xfId="12218"/>
    <cellStyle name="Zarez 2 3 2 2 7" xfId="3752"/>
    <cellStyle name="Zarez 2 3 2 2 7 2" xfId="8590"/>
    <cellStyle name="Zarez 2 3 2 2 7 2 2" xfId="27942"/>
    <cellStyle name="Zarez 2 3 2 2 7 2 3" xfId="18266"/>
    <cellStyle name="Zarez 2 3 2 2 7 3" xfId="23104"/>
    <cellStyle name="Zarez 2 3 2 2 7 4" xfId="13428"/>
    <cellStyle name="Zarez 2 3 2 2 8" xfId="4960"/>
    <cellStyle name="Zarez 2 3 2 2 8 2" xfId="24312"/>
    <cellStyle name="Zarez 2 3 2 2 8 3" xfId="14636"/>
    <cellStyle name="Zarez 2 3 2 2 9" xfId="19474"/>
    <cellStyle name="Zarez 2 3 2 3" xfId="154"/>
    <cellStyle name="Zarez 2 3 2 3 2" xfId="474"/>
    <cellStyle name="Zarez 2 3 2 3 2 2" xfId="1078"/>
    <cellStyle name="Zarez 2 3 2 3 2 2 2" xfId="2288"/>
    <cellStyle name="Zarez 2 3 2 3 2 2 2 2" xfId="7126"/>
    <cellStyle name="Zarez 2 3 2 3 2 2 2 2 2" xfId="26478"/>
    <cellStyle name="Zarez 2 3 2 3 2 2 2 2 3" xfId="16802"/>
    <cellStyle name="Zarez 2 3 2 3 2 2 2 3" xfId="21640"/>
    <cellStyle name="Zarez 2 3 2 3 2 2 2 4" xfId="11964"/>
    <cellStyle name="Zarez 2 3 2 3 2 2 3" xfId="3498"/>
    <cellStyle name="Zarez 2 3 2 3 2 2 3 2" xfId="8336"/>
    <cellStyle name="Zarez 2 3 2 3 2 2 3 2 2" xfId="27688"/>
    <cellStyle name="Zarez 2 3 2 3 2 2 3 2 3" xfId="18012"/>
    <cellStyle name="Zarez 2 3 2 3 2 2 3 3" xfId="22850"/>
    <cellStyle name="Zarez 2 3 2 3 2 2 3 4" xfId="13174"/>
    <cellStyle name="Zarez 2 3 2 3 2 2 4" xfId="4707"/>
    <cellStyle name="Zarez 2 3 2 3 2 2 4 2" xfId="9545"/>
    <cellStyle name="Zarez 2 3 2 3 2 2 4 2 2" xfId="28897"/>
    <cellStyle name="Zarez 2 3 2 3 2 2 4 2 3" xfId="19221"/>
    <cellStyle name="Zarez 2 3 2 3 2 2 4 3" xfId="24059"/>
    <cellStyle name="Zarez 2 3 2 3 2 2 4 4" xfId="14383"/>
    <cellStyle name="Zarez 2 3 2 3 2 2 5" xfId="5916"/>
    <cellStyle name="Zarez 2 3 2 3 2 2 5 2" xfId="25268"/>
    <cellStyle name="Zarez 2 3 2 3 2 2 5 3" xfId="15592"/>
    <cellStyle name="Zarez 2 3 2 3 2 2 6" xfId="20430"/>
    <cellStyle name="Zarez 2 3 2 3 2 2 7" xfId="10754"/>
    <cellStyle name="Zarez 2 3 2 3 2 3" xfId="1684"/>
    <cellStyle name="Zarez 2 3 2 3 2 3 2" xfId="6522"/>
    <cellStyle name="Zarez 2 3 2 3 2 3 2 2" xfId="25874"/>
    <cellStyle name="Zarez 2 3 2 3 2 3 2 3" xfId="16198"/>
    <cellStyle name="Zarez 2 3 2 3 2 3 3" xfId="21036"/>
    <cellStyle name="Zarez 2 3 2 3 2 3 4" xfId="11360"/>
    <cellStyle name="Zarez 2 3 2 3 2 4" xfId="2894"/>
    <cellStyle name="Zarez 2 3 2 3 2 4 2" xfId="7732"/>
    <cellStyle name="Zarez 2 3 2 3 2 4 2 2" xfId="27084"/>
    <cellStyle name="Zarez 2 3 2 3 2 4 2 3" xfId="17408"/>
    <cellStyle name="Zarez 2 3 2 3 2 4 3" xfId="22246"/>
    <cellStyle name="Zarez 2 3 2 3 2 4 4" xfId="12570"/>
    <cellStyle name="Zarez 2 3 2 3 2 5" xfId="4103"/>
    <cellStyle name="Zarez 2 3 2 3 2 5 2" xfId="8941"/>
    <cellStyle name="Zarez 2 3 2 3 2 5 2 2" xfId="28293"/>
    <cellStyle name="Zarez 2 3 2 3 2 5 2 3" xfId="18617"/>
    <cellStyle name="Zarez 2 3 2 3 2 5 3" xfId="23455"/>
    <cellStyle name="Zarez 2 3 2 3 2 5 4" xfId="13779"/>
    <cellStyle name="Zarez 2 3 2 3 2 6" xfId="5312"/>
    <cellStyle name="Zarez 2 3 2 3 2 6 2" xfId="24664"/>
    <cellStyle name="Zarez 2 3 2 3 2 6 3" xfId="14988"/>
    <cellStyle name="Zarez 2 3 2 3 2 7" xfId="19826"/>
    <cellStyle name="Zarez 2 3 2 3 2 8" xfId="10150"/>
    <cellStyle name="Zarez 2 3 2 3 3" xfId="776"/>
    <cellStyle name="Zarez 2 3 2 3 3 2" xfId="1986"/>
    <cellStyle name="Zarez 2 3 2 3 3 2 2" xfId="6824"/>
    <cellStyle name="Zarez 2 3 2 3 3 2 2 2" xfId="26176"/>
    <cellStyle name="Zarez 2 3 2 3 3 2 2 3" xfId="16500"/>
    <cellStyle name="Zarez 2 3 2 3 3 2 3" xfId="21338"/>
    <cellStyle name="Zarez 2 3 2 3 3 2 4" xfId="11662"/>
    <cellStyle name="Zarez 2 3 2 3 3 3" xfId="3196"/>
    <cellStyle name="Zarez 2 3 2 3 3 3 2" xfId="8034"/>
    <cellStyle name="Zarez 2 3 2 3 3 3 2 2" xfId="27386"/>
    <cellStyle name="Zarez 2 3 2 3 3 3 2 3" xfId="17710"/>
    <cellStyle name="Zarez 2 3 2 3 3 3 3" xfId="22548"/>
    <cellStyle name="Zarez 2 3 2 3 3 3 4" xfId="12872"/>
    <cellStyle name="Zarez 2 3 2 3 3 4" xfId="4405"/>
    <cellStyle name="Zarez 2 3 2 3 3 4 2" xfId="9243"/>
    <cellStyle name="Zarez 2 3 2 3 3 4 2 2" xfId="28595"/>
    <cellStyle name="Zarez 2 3 2 3 3 4 2 3" xfId="18919"/>
    <cellStyle name="Zarez 2 3 2 3 3 4 3" xfId="23757"/>
    <cellStyle name="Zarez 2 3 2 3 3 4 4" xfId="14081"/>
    <cellStyle name="Zarez 2 3 2 3 3 5" xfId="5614"/>
    <cellStyle name="Zarez 2 3 2 3 3 5 2" xfId="24966"/>
    <cellStyle name="Zarez 2 3 2 3 3 5 3" xfId="15290"/>
    <cellStyle name="Zarez 2 3 2 3 3 6" xfId="20128"/>
    <cellStyle name="Zarez 2 3 2 3 3 7" xfId="10452"/>
    <cellStyle name="Zarez 2 3 2 3 4" xfId="1382"/>
    <cellStyle name="Zarez 2 3 2 3 4 2" xfId="6220"/>
    <cellStyle name="Zarez 2 3 2 3 4 2 2" xfId="25572"/>
    <cellStyle name="Zarez 2 3 2 3 4 2 3" xfId="15896"/>
    <cellStyle name="Zarez 2 3 2 3 4 3" xfId="20734"/>
    <cellStyle name="Zarez 2 3 2 3 4 4" xfId="11058"/>
    <cellStyle name="Zarez 2 3 2 3 5" xfId="2592"/>
    <cellStyle name="Zarez 2 3 2 3 5 2" xfId="7430"/>
    <cellStyle name="Zarez 2 3 2 3 5 2 2" xfId="26782"/>
    <cellStyle name="Zarez 2 3 2 3 5 2 3" xfId="17106"/>
    <cellStyle name="Zarez 2 3 2 3 5 3" xfId="21944"/>
    <cellStyle name="Zarez 2 3 2 3 5 4" xfId="12268"/>
    <cellStyle name="Zarez 2 3 2 3 6" xfId="3802"/>
    <cellStyle name="Zarez 2 3 2 3 6 2" xfId="8640"/>
    <cellStyle name="Zarez 2 3 2 3 6 2 2" xfId="27992"/>
    <cellStyle name="Zarez 2 3 2 3 6 2 3" xfId="18316"/>
    <cellStyle name="Zarez 2 3 2 3 6 3" xfId="23154"/>
    <cellStyle name="Zarez 2 3 2 3 6 4" xfId="13478"/>
    <cellStyle name="Zarez 2 3 2 3 7" xfId="5010"/>
    <cellStyle name="Zarez 2 3 2 3 7 2" xfId="24362"/>
    <cellStyle name="Zarez 2 3 2 3 7 3" xfId="14686"/>
    <cellStyle name="Zarez 2 3 2 3 8" xfId="19524"/>
    <cellStyle name="Zarez 2 3 2 3 9" xfId="9848"/>
    <cellStyle name="Zarez 2 3 2 4" xfId="270"/>
    <cellStyle name="Zarez 2 3 2 4 2" xfId="574"/>
    <cellStyle name="Zarez 2 3 2 4 2 2" xfId="1178"/>
    <cellStyle name="Zarez 2 3 2 4 2 2 2" xfId="2388"/>
    <cellStyle name="Zarez 2 3 2 4 2 2 2 2" xfId="7226"/>
    <cellStyle name="Zarez 2 3 2 4 2 2 2 2 2" xfId="26578"/>
    <cellStyle name="Zarez 2 3 2 4 2 2 2 2 3" xfId="16902"/>
    <cellStyle name="Zarez 2 3 2 4 2 2 2 3" xfId="21740"/>
    <cellStyle name="Zarez 2 3 2 4 2 2 2 4" xfId="12064"/>
    <cellStyle name="Zarez 2 3 2 4 2 2 3" xfId="3598"/>
    <cellStyle name="Zarez 2 3 2 4 2 2 3 2" xfId="8436"/>
    <cellStyle name="Zarez 2 3 2 4 2 2 3 2 2" xfId="27788"/>
    <cellStyle name="Zarez 2 3 2 4 2 2 3 2 3" xfId="18112"/>
    <cellStyle name="Zarez 2 3 2 4 2 2 3 3" xfId="22950"/>
    <cellStyle name="Zarez 2 3 2 4 2 2 3 4" xfId="13274"/>
    <cellStyle name="Zarez 2 3 2 4 2 2 4" xfId="4807"/>
    <cellStyle name="Zarez 2 3 2 4 2 2 4 2" xfId="9645"/>
    <cellStyle name="Zarez 2 3 2 4 2 2 4 2 2" xfId="28997"/>
    <cellStyle name="Zarez 2 3 2 4 2 2 4 2 3" xfId="19321"/>
    <cellStyle name="Zarez 2 3 2 4 2 2 4 3" xfId="24159"/>
    <cellStyle name="Zarez 2 3 2 4 2 2 4 4" xfId="14483"/>
    <cellStyle name="Zarez 2 3 2 4 2 2 5" xfId="6016"/>
    <cellStyle name="Zarez 2 3 2 4 2 2 5 2" xfId="25368"/>
    <cellStyle name="Zarez 2 3 2 4 2 2 5 3" xfId="15692"/>
    <cellStyle name="Zarez 2 3 2 4 2 2 6" xfId="20530"/>
    <cellStyle name="Zarez 2 3 2 4 2 2 7" xfId="10854"/>
    <cellStyle name="Zarez 2 3 2 4 2 3" xfId="1784"/>
    <cellStyle name="Zarez 2 3 2 4 2 3 2" xfId="6622"/>
    <cellStyle name="Zarez 2 3 2 4 2 3 2 2" xfId="25974"/>
    <cellStyle name="Zarez 2 3 2 4 2 3 2 3" xfId="16298"/>
    <cellStyle name="Zarez 2 3 2 4 2 3 3" xfId="21136"/>
    <cellStyle name="Zarez 2 3 2 4 2 3 4" xfId="11460"/>
    <cellStyle name="Zarez 2 3 2 4 2 4" xfId="2994"/>
    <cellStyle name="Zarez 2 3 2 4 2 4 2" xfId="7832"/>
    <cellStyle name="Zarez 2 3 2 4 2 4 2 2" xfId="27184"/>
    <cellStyle name="Zarez 2 3 2 4 2 4 2 3" xfId="17508"/>
    <cellStyle name="Zarez 2 3 2 4 2 4 3" xfId="22346"/>
    <cellStyle name="Zarez 2 3 2 4 2 4 4" xfId="12670"/>
    <cellStyle name="Zarez 2 3 2 4 2 5" xfId="4203"/>
    <cellStyle name="Zarez 2 3 2 4 2 5 2" xfId="9041"/>
    <cellStyle name="Zarez 2 3 2 4 2 5 2 2" xfId="28393"/>
    <cellStyle name="Zarez 2 3 2 4 2 5 2 3" xfId="18717"/>
    <cellStyle name="Zarez 2 3 2 4 2 5 3" xfId="23555"/>
    <cellStyle name="Zarez 2 3 2 4 2 5 4" xfId="13879"/>
    <cellStyle name="Zarez 2 3 2 4 2 6" xfId="5412"/>
    <cellStyle name="Zarez 2 3 2 4 2 6 2" xfId="24764"/>
    <cellStyle name="Zarez 2 3 2 4 2 6 3" xfId="15088"/>
    <cellStyle name="Zarez 2 3 2 4 2 7" xfId="19926"/>
    <cellStyle name="Zarez 2 3 2 4 2 8" xfId="10250"/>
    <cellStyle name="Zarez 2 3 2 4 3" xfId="876"/>
    <cellStyle name="Zarez 2 3 2 4 3 2" xfId="2086"/>
    <cellStyle name="Zarez 2 3 2 4 3 2 2" xfId="6924"/>
    <cellStyle name="Zarez 2 3 2 4 3 2 2 2" xfId="26276"/>
    <cellStyle name="Zarez 2 3 2 4 3 2 2 3" xfId="16600"/>
    <cellStyle name="Zarez 2 3 2 4 3 2 3" xfId="21438"/>
    <cellStyle name="Zarez 2 3 2 4 3 2 4" xfId="11762"/>
    <cellStyle name="Zarez 2 3 2 4 3 3" xfId="3296"/>
    <cellStyle name="Zarez 2 3 2 4 3 3 2" xfId="8134"/>
    <cellStyle name="Zarez 2 3 2 4 3 3 2 2" xfId="27486"/>
    <cellStyle name="Zarez 2 3 2 4 3 3 2 3" xfId="17810"/>
    <cellStyle name="Zarez 2 3 2 4 3 3 3" xfId="22648"/>
    <cellStyle name="Zarez 2 3 2 4 3 3 4" xfId="12972"/>
    <cellStyle name="Zarez 2 3 2 4 3 4" xfId="4505"/>
    <cellStyle name="Zarez 2 3 2 4 3 4 2" xfId="9343"/>
    <cellStyle name="Zarez 2 3 2 4 3 4 2 2" xfId="28695"/>
    <cellStyle name="Zarez 2 3 2 4 3 4 2 3" xfId="19019"/>
    <cellStyle name="Zarez 2 3 2 4 3 4 3" xfId="23857"/>
    <cellStyle name="Zarez 2 3 2 4 3 4 4" xfId="14181"/>
    <cellStyle name="Zarez 2 3 2 4 3 5" xfId="5714"/>
    <cellStyle name="Zarez 2 3 2 4 3 5 2" xfId="25066"/>
    <cellStyle name="Zarez 2 3 2 4 3 5 3" xfId="15390"/>
    <cellStyle name="Zarez 2 3 2 4 3 6" xfId="20228"/>
    <cellStyle name="Zarez 2 3 2 4 3 7" xfId="10552"/>
    <cellStyle name="Zarez 2 3 2 4 4" xfId="1482"/>
    <cellStyle name="Zarez 2 3 2 4 4 2" xfId="6320"/>
    <cellStyle name="Zarez 2 3 2 4 4 2 2" xfId="25672"/>
    <cellStyle name="Zarez 2 3 2 4 4 2 3" xfId="15996"/>
    <cellStyle name="Zarez 2 3 2 4 4 3" xfId="20834"/>
    <cellStyle name="Zarez 2 3 2 4 4 4" xfId="11158"/>
    <cellStyle name="Zarez 2 3 2 4 5" xfId="2692"/>
    <cellStyle name="Zarez 2 3 2 4 5 2" xfId="7530"/>
    <cellStyle name="Zarez 2 3 2 4 5 2 2" xfId="26882"/>
    <cellStyle name="Zarez 2 3 2 4 5 2 3" xfId="17206"/>
    <cellStyle name="Zarez 2 3 2 4 5 3" xfId="22044"/>
    <cellStyle name="Zarez 2 3 2 4 5 4" xfId="12368"/>
    <cellStyle name="Zarez 2 3 2 4 6" xfId="3902"/>
    <cellStyle name="Zarez 2 3 2 4 6 2" xfId="8740"/>
    <cellStyle name="Zarez 2 3 2 4 6 2 2" xfId="28092"/>
    <cellStyle name="Zarez 2 3 2 4 6 2 3" xfId="18416"/>
    <cellStyle name="Zarez 2 3 2 4 6 3" xfId="23254"/>
    <cellStyle name="Zarez 2 3 2 4 6 4" xfId="13578"/>
    <cellStyle name="Zarez 2 3 2 4 7" xfId="5110"/>
    <cellStyle name="Zarez 2 3 2 4 7 2" xfId="24462"/>
    <cellStyle name="Zarez 2 3 2 4 7 3" xfId="14786"/>
    <cellStyle name="Zarez 2 3 2 4 8" xfId="19624"/>
    <cellStyle name="Zarez 2 3 2 4 9" xfId="9948"/>
    <cellStyle name="Zarez 2 3 2 5" xfId="323"/>
    <cellStyle name="Zarez 2 3 2 5 2" xfId="626"/>
    <cellStyle name="Zarez 2 3 2 5 2 2" xfId="1230"/>
    <cellStyle name="Zarez 2 3 2 5 2 2 2" xfId="2440"/>
    <cellStyle name="Zarez 2 3 2 5 2 2 2 2" xfId="7278"/>
    <cellStyle name="Zarez 2 3 2 5 2 2 2 2 2" xfId="26630"/>
    <cellStyle name="Zarez 2 3 2 5 2 2 2 2 3" xfId="16954"/>
    <cellStyle name="Zarez 2 3 2 5 2 2 2 3" xfId="21792"/>
    <cellStyle name="Zarez 2 3 2 5 2 2 2 4" xfId="12116"/>
    <cellStyle name="Zarez 2 3 2 5 2 2 3" xfId="3650"/>
    <cellStyle name="Zarez 2 3 2 5 2 2 3 2" xfId="8488"/>
    <cellStyle name="Zarez 2 3 2 5 2 2 3 2 2" xfId="27840"/>
    <cellStyle name="Zarez 2 3 2 5 2 2 3 2 3" xfId="18164"/>
    <cellStyle name="Zarez 2 3 2 5 2 2 3 3" xfId="23002"/>
    <cellStyle name="Zarez 2 3 2 5 2 2 3 4" xfId="13326"/>
    <cellStyle name="Zarez 2 3 2 5 2 2 4" xfId="4859"/>
    <cellStyle name="Zarez 2 3 2 5 2 2 4 2" xfId="9697"/>
    <cellStyle name="Zarez 2 3 2 5 2 2 4 2 2" xfId="29049"/>
    <cellStyle name="Zarez 2 3 2 5 2 2 4 2 3" xfId="19373"/>
    <cellStyle name="Zarez 2 3 2 5 2 2 4 3" xfId="24211"/>
    <cellStyle name="Zarez 2 3 2 5 2 2 4 4" xfId="14535"/>
    <cellStyle name="Zarez 2 3 2 5 2 2 5" xfId="6068"/>
    <cellStyle name="Zarez 2 3 2 5 2 2 5 2" xfId="25420"/>
    <cellStyle name="Zarez 2 3 2 5 2 2 5 3" xfId="15744"/>
    <cellStyle name="Zarez 2 3 2 5 2 2 6" xfId="20582"/>
    <cellStyle name="Zarez 2 3 2 5 2 2 7" xfId="10906"/>
    <cellStyle name="Zarez 2 3 2 5 2 3" xfId="1836"/>
    <cellStyle name="Zarez 2 3 2 5 2 3 2" xfId="6674"/>
    <cellStyle name="Zarez 2 3 2 5 2 3 2 2" xfId="26026"/>
    <cellStyle name="Zarez 2 3 2 5 2 3 2 3" xfId="16350"/>
    <cellStyle name="Zarez 2 3 2 5 2 3 3" xfId="21188"/>
    <cellStyle name="Zarez 2 3 2 5 2 3 4" xfId="11512"/>
    <cellStyle name="Zarez 2 3 2 5 2 4" xfId="3046"/>
    <cellStyle name="Zarez 2 3 2 5 2 4 2" xfId="7884"/>
    <cellStyle name="Zarez 2 3 2 5 2 4 2 2" xfId="27236"/>
    <cellStyle name="Zarez 2 3 2 5 2 4 2 3" xfId="17560"/>
    <cellStyle name="Zarez 2 3 2 5 2 4 3" xfId="22398"/>
    <cellStyle name="Zarez 2 3 2 5 2 4 4" xfId="12722"/>
    <cellStyle name="Zarez 2 3 2 5 2 5" xfId="4255"/>
    <cellStyle name="Zarez 2 3 2 5 2 5 2" xfId="9093"/>
    <cellStyle name="Zarez 2 3 2 5 2 5 2 2" xfId="28445"/>
    <cellStyle name="Zarez 2 3 2 5 2 5 2 3" xfId="18769"/>
    <cellStyle name="Zarez 2 3 2 5 2 5 3" xfId="23607"/>
    <cellStyle name="Zarez 2 3 2 5 2 5 4" xfId="13931"/>
    <cellStyle name="Zarez 2 3 2 5 2 6" xfId="5464"/>
    <cellStyle name="Zarez 2 3 2 5 2 6 2" xfId="24816"/>
    <cellStyle name="Zarez 2 3 2 5 2 6 3" xfId="15140"/>
    <cellStyle name="Zarez 2 3 2 5 2 7" xfId="19978"/>
    <cellStyle name="Zarez 2 3 2 5 2 8" xfId="10302"/>
    <cellStyle name="Zarez 2 3 2 5 3" xfId="928"/>
    <cellStyle name="Zarez 2 3 2 5 3 2" xfId="2138"/>
    <cellStyle name="Zarez 2 3 2 5 3 2 2" xfId="6976"/>
    <cellStyle name="Zarez 2 3 2 5 3 2 2 2" xfId="26328"/>
    <cellStyle name="Zarez 2 3 2 5 3 2 2 3" xfId="16652"/>
    <cellStyle name="Zarez 2 3 2 5 3 2 3" xfId="21490"/>
    <cellStyle name="Zarez 2 3 2 5 3 2 4" xfId="11814"/>
    <cellStyle name="Zarez 2 3 2 5 3 3" xfId="3348"/>
    <cellStyle name="Zarez 2 3 2 5 3 3 2" xfId="8186"/>
    <cellStyle name="Zarez 2 3 2 5 3 3 2 2" xfId="27538"/>
    <cellStyle name="Zarez 2 3 2 5 3 3 2 3" xfId="17862"/>
    <cellStyle name="Zarez 2 3 2 5 3 3 3" xfId="22700"/>
    <cellStyle name="Zarez 2 3 2 5 3 3 4" xfId="13024"/>
    <cellStyle name="Zarez 2 3 2 5 3 4" xfId="4557"/>
    <cellStyle name="Zarez 2 3 2 5 3 4 2" xfId="9395"/>
    <cellStyle name="Zarez 2 3 2 5 3 4 2 2" xfId="28747"/>
    <cellStyle name="Zarez 2 3 2 5 3 4 2 3" xfId="19071"/>
    <cellStyle name="Zarez 2 3 2 5 3 4 3" xfId="23909"/>
    <cellStyle name="Zarez 2 3 2 5 3 4 4" xfId="14233"/>
    <cellStyle name="Zarez 2 3 2 5 3 5" xfId="5766"/>
    <cellStyle name="Zarez 2 3 2 5 3 5 2" xfId="25118"/>
    <cellStyle name="Zarez 2 3 2 5 3 5 3" xfId="15442"/>
    <cellStyle name="Zarez 2 3 2 5 3 6" xfId="20280"/>
    <cellStyle name="Zarez 2 3 2 5 3 7" xfId="10604"/>
    <cellStyle name="Zarez 2 3 2 5 4" xfId="1534"/>
    <cellStyle name="Zarez 2 3 2 5 4 2" xfId="6372"/>
    <cellStyle name="Zarez 2 3 2 5 4 2 2" xfId="25724"/>
    <cellStyle name="Zarez 2 3 2 5 4 2 3" xfId="16048"/>
    <cellStyle name="Zarez 2 3 2 5 4 3" xfId="20886"/>
    <cellStyle name="Zarez 2 3 2 5 4 4" xfId="11210"/>
    <cellStyle name="Zarez 2 3 2 5 5" xfId="2744"/>
    <cellStyle name="Zarez 2 3 2 5 5 2" xfId="7582"/>
    <cellStyle name="Zarez 2 3 2 5 5 2 2" xfId="26934"/>
    <cellStyle name="Zarez 2 3 2 5 5 2 3" xfId="17258"/>
    <cellStyle name="Zarez 2 3 2 5 5 3" xfId="22096"/>
    <cellStyle name="Zarez 2 3 2 5 5 4" xfId="12420"/>
    <cellStyle name="Zarez 2 3 2 5 6" xfId="3953"/>
    <cellStyle name="Zarez 2 3 2 5 6 2" xfId="8791"/>
    <cellStyle name="Zarez 2 3 2 5 6 2 2" xfId="28143"/>
    <cellStyle name="Zarez 2 3 2 5 6 2 3" xfId="18467"/>
    <cellStyle name="Zarez 2 3 2 5 6 3" xfId="23305"/>
    <cellStyle name="Zarez 2 3 2 5 6 4" xfId="13629"/>
    <cellStyle name="Zarez 2 3 2 5 7" xfId="5162"/>
    <cellStyle name="Zarez 2 3 2 5 7 2" xfId="24514"/>
    <cellStyle name="Zarez 2 3 2 5 7 3" xfId="14838"/>
    <cellStyle name="Zarez 2 3 2 5 8" xfId="19676"/>
    <cellStyle name="Zarez 2 3 2 5 9" xfId="10000"/>
    <cellStyle name="Zarez 2 3 2 6" xfId="374"/>
    <cellStyle name="Zarez 2 3 2 6 2" xfId="978"/>
    <cellStyle name="Zarez 2 3 2 6 2 2" xfId="2188"/>
    <cellStyle name="Zarez 2 3 2 6 2 2 2" xfId="7026"/>
    <cellStyle name="Zarez 2 3 2 6 2 2 2 2" xfId="26378"/>
    <cellStyle name="Zarez 2 3 2 6 2 2 2 3" xfId="16702"/>
    <cellStyle name="Zarez 2 3 2 6 2 2 3" xfId="21540"/>
    <cellStyle name="Zarez 2 3 2 6 2 2 4" xfId="11864"/>
    <cellStyle name="Zarez 2 3 2 6 2 3" xfId="3398"/>
    <cellStyle name="Zarez 2 3 2 6 2 3 2" xfId="8236"/>
    <cellStyle name="Zarez 2 3 2 6 2 3 2 2" xfId="27588"/>
    <cellStyle name="Zarez 2 3 2 6 2 3 2 3" xfId="17912"/>
    <cellStyle name="Zarez 2 3 2 6 2 3 3" xfId="22750"/>
    <cellStyle name="Zarez 2 3 2 6 2 3 4" xfId="13074"/>
    <cellStyle name="Zarez 2 3 2 6 2 4" xfId="4607"/>
    <cellStyle name="Zarez 2 3 2 6 2 4 2" xfId="9445"/>
    <cellStyle name="Zarez 2 3 2 6 2 4 2 2" xfId="28797"/>
    <cellStyle name="Zarez 2 3 2 6 2 4 2 3" xfId="19121"/>
    <cellStyle name="Zarez 2 3 2 6 2 4 3" xfId="23959"/>
    <cellStyle name="Zarez 2 3 2 6 2 4 4" xfId="14283"/>
    <cellStyle name="Zarez 2 3 2 6 2 5" xfId="5816"/>
    <cellStyle name="Zarez 2 3 2 6 2 5 2" xfId="25168"/>
    <cellStyle name="Zarez 2 3 2 6 2 5 3" xfId="15492"/>
    <cellStyle name="Zarez 2 3 2 6 2 6" xfId="20330"/>
    <cellStyle name="Zarez 2 3 2 6 2 7" xfId="10654"/>
    <cellStyle name="Zarez 2 3 2 6 3" xfId="1584"/>
    <cellStyle name="Zarez 2 3 2 6 3 2" xfId="6422"/>
    <cellStyle name="Zarez 2 3 2 6 3 2 2" xfId="25774"/>
    <cellStyle name="Zarez 2 3 2 6 3 2 3" xfId="16098"/>
    <cellStyle name="Zarez 2 3 2 6 3 3" xfId="20936"/>
    <cellStyle name="Zarez 2 3 2 6 3 4" xfId="11260"/>
    <cellStyle name="Zarez 2 3 2 6 4" xfId="2794"/>
    <cellStyle name="Zarez 2 3 2 6 4 2" xfId="7632"/>
    <cellStyle name="Zarez 2 3 2 6 4 2 2" xfId="26984"/>
    <cellStyle name="Zarez 2 3 2 6 4 2 3" xfId="17308"/>
    <cellStyle name="Zarez 2 3 2 6 4 3" xfId="22146"/>
    <cellStyle name="Zarez 2 3 2 6 4 4" xfId="12470"/>
    <cellStyle name="Zarez 2 3 2 6 5" xfId="4003"/>
    <cellStyle name="Zarez 2 3 2 6 5 2" xfId="8841"/>
    <cellStyle name="Zarez 2 3 2 6 5 2 2" xfId="28193"/>
    <cellStyle name="Zarez 2 3 2 6 5 2 3" xfId="18517"/>
    <cellStyle name="Zarez 2 3 2 6 5 3" xfId="23355"/>
    <cellStyle name="Zarez 2 3 2 6 5 4" xfId="13679"/>
    <cellStyle name="Zarez 2 3 2 6 6" xfId="5212"/>
    <cellStyle name="Zarez 2 3 2 6 6 2" xfId="24564"/>
    <cellStyle name="Zarez 2 3 2 6 6 3" xfId="14888"/>
    <cellStyle name="Zarez 2 3 2 6 7" xfId="19726"/>
    <cellStyle name="Zarez 2 3 2 6 8" xfId="10050"/>
    <cellStyle name="Zarez 2 3 2 7" xfId="676"/>
    <cellStyle name="Zarez 2 3 2 7 2" xfId="1886"/>
    <cellStyle name="Zarez 2 3 2 7 2 2" xfId="6724"/>
    <cellStyle name="Zarez 2 3 2 7 2 2 2" xfId="26076"/>
    <cellStyle name="Zarez 2 3 2 7 2 2 3" xfId="16400"/>
    <cellStyle name="Zarez 2 3 2 7 2 3" xfId="21238"/>
    <cellStyle name="Zarez 2 3 2 7 2 4" xfId="11562"/>
    <cellStyle name="Zarez 2 3 2 7 3" xfId="3096"/>
    <cellStyle name="Zarez 2 3 2 7 3 2" xfId="7934"/>
    <cellStyle name="Zarez 2 3 2 7 3 2 2" xfId="27286"/>
    <cellStyle name="Zarez 2 3 2 7 3 2 3" xfId="17610"/>
    <cellStyle name="Zarez 2 3 2 7 3 3" xfId="22448"/>
    <cellStyle name="Zarez 2 3 2 7 3 4" xfId="12772"/>
    <cellStyle name="Zarez 2 3 2 7 4" xfId="4305"/>
    <cellStyle name="Zarez 2 3 2 7 4 2" xfId="9143"/>
    <cellStyle name="Zarez 2 3 2 7 4 2 2" xfId="28495"/>
    <cellStyle name="Zarez 2 3 2 7 4 2 3" xfId="18819"/>
    <cellStyle name="Zarez 2 3 2 7 4 3" xfId="23657"/>
    <cellStyle name="Zarez 2 3 2 7 4 4" xfId="13981"/>
    <cellStyle name="Zarez 2 3 2 7 5" xfId="5514"/>
    <cellStyle name="Zarez 2 3 2 7 5 2" xfId="24866"/>
    <cellStyle name="Zarez 2 3 2 7 5 3" xfId="15190"/>
    <cellStyle name="Zarez 2 3 2 7 6" xfId="20028"/>
    <cellStyle name="Zarez 2 3 2 7 7" xfId="10352"/>
    <cellStyle name="Zarez 2 3 2 8" xfId="1282"/>
    <cellStyle name="Zarez 2 3 2 8 2" xfId="6120"/>
    <cellStyle name="Zarez 2 3 2 8 2 2" xfId="25472"/>
    <cellStyle name="Zarez 2 3 2 8 2 3" xfId="15796"/>
    <cellStyle name="Zarez 2 3 2 8 3" xfId="20634"/>
    <cellStyle name="Zarez 2 3 2 8 4" xfId="10958"/>
    <cellStyle name="Zarez 2 3 2 9" xfId="2492"/>
    <cellStyle name="Zarez 2 3 2 9 2" xfId="7330"/>
    <cellStyle name="Zarez 2 3 2 9 2 2" xfId="26682"/>
    <cellStyle name="Zarez 2 3 2 9 2 3" xfId="17006"/>
    <cellStyle name="Zarez 2 3 2 9 3" xfId="21844"/>
    <cellStyle name="Zarez 2 3 2 9 4" xfId="12168"/>
    <cellStyle name="Zarez 2 3 3" xfId="70"/>
    <cellStyle name="Zarez 2 3 3 10" xfId="9777"/>
    <cellStyle name="Zarez 2 3 3 2" xfId="183"/>
    <cellStyle name="Zarez 2 3 3 2 2" xfId="503"/>
    <cellStyle name="Zarez 2 3 3 2 2 2" xfId="1107"/>
    <cellStyle name="Zarez 2 3 3 2 2 2 2" xfId="2317"/>
    <cellStyle name="Zarez 2 3 3 2 2 2 2 2" xfId="7155"/>
    <cellStyle name="Zarez 2 3 3 2 2 2 2 2 2" xfId="26507"/>
    <cellStyle name="Zarez 2 3 3 2 2 2 2 2 3" xfId="16831"/>
    <cellStyle name="Zarez 2 3 3 2 2 2 2 3" xfId="21669"/>
    <cellStyle name="Zarez 2 3 3 2 2 2 2 4" xfId="11993"/>
    <cellStyle name="Zarez 2 3 3 2 2 2 3" xfId="3527"/>
    <cellStyle name="Zarez 2 3 3 2 2 2 3 2" xfId="8365"/>
    <cellStyle name="Zarez 2 3 3 2 2 2 3 2 2" xfId="27717"/>
    <cellStyle name="Zarez 2 3 3 2 2 2 3 2 3" xfId="18041"/>
    <cellStyle name="Zarez 2 3 3 2 2 2 3 3" xfId="22879"/>
    <cellStyle name="Zarez 2 3 3 2 2 2 3 4" xfId="13203"/>
    <cellStyle name="Zarez 2 3 3 2 2 2 4" xfId="4736"/>
    <cellStyle name="Zarez 2 3 3 2 2 2 4 2" xfId="9574"/>
    <cellStyle name="Zarez 2 3 3 2 2 2 4 2 2" xfId="28926"/>
    <cellStyle name="Zarez 2 3 3 2 2 2 4 2 3" xfId="19250"/>
    <cellStyle name="Zarez 2 3 3 2 2 2 4 3" xfId="24088"/>
    <cellStyle name="Zarez 2 3 3 2 2 2 4 4" xfId="14412"/>
    <cellStyle name="Zarez 2 3 3 2 2 2 5" xfId="5945"/>
    <cellStyle name="Zarez 2 3 3 2 2 2 5 2" xfId="25297"/>
    <cellStyle name="Zarez 2 3 3 2 2 2 5 3" xfId="15621"/>
    <cellStyle name="Zarez 2 3 3 2 2 2 6" xfId="20459"/>
    <cellStyle name="Zarez 2 3 3 2 2 2 7" xfId="10783"/>
    <cellStyle name="Zarez 2 3 3 2 2 3" xfId="1713"/>
    <cellStyle name="Zarez 2 3 3 2 2 3 2" xfId="6551"/>
    <cellStyle name="Zarez 2 3 3 2 2 3 2 2" xfId="25903"/>
    <cellStyle name="Zarez 2 3 3 2 2 3 2 3" xfId="16227"/>
    <cellStyle name="Zarez 2 3 3 2 2 3 3" xfId="21065"/>
    <cellStyle name="Zarez 2 3 3 2 2 3 4" xfId="11389"/>
    <cellStyle name="Zarez 2 3 3 2 2 4" xfId="2923"/>
    <cellStyle name="Zarez 2 3 3 2 2 4 2" xfId="7761"/>
    <cellStyle name="Zarez 2 3 3 2 2 4 2 2" xfId="27113"/>
    <cellStyle name="Zarez 2 3 3 2 2 4 2 3" xfId="17437"/>
    <cellStyle name="Zarez 2 3 3 2 2 4 3" xfId="22275"/>
    <cellStyle name="Zarez 2 3 3 2 2 4 4" xfId="12599"/>
    <cellStyle name="Zarez 2 3 3 2 2 5" xfId="4132"/>
    <cellStyle name="Zarez 2 3 3 2 2 5 2" xfId="8970"/>
    <cellStyle name="Zarez 2 3 3 2 2 5 2 2" xfId="28322"/>
    <cellStyle name="Zarez 2 3 3 2 2 5 2 3" xfId="18646"/>
    <cellStyle name="Zarez 2 3 3 2 2 5 3" xfId="23484"/>
    <cellStyle name="Zarez 2 3 3 2 2 5 4" xfId="13808"/>
    <cellStyle name="Zarez 2 3 3 2 2 6" xfId="5341"/>
    <cellStyle name="Zarez 2 3 3 2 2 6 2" xfId="24693"/>
    <cellStyle name="Zarez 2 3 3 2 2 6 3" xfId="15017"/>
    <cellStyle name="Zarez 2 3 3 2 2 7" xfId="19855"/>
    <cellStyle name="Zarez 2 3 3 2 2 8" xfId="10179"/>
    <cellStyle name="Zarez 2 3 3 2 3" xfId="805"/>
    <cellStyle name="Zarez 2 3 3 2 3 2" xfId="2015"/>
    <cellStyle name="Zarez 2 3 3 2 3 2 2" xfId="6853"/>
    <cellStyle name="Zarez 2 3 3 2 3 2 2 2" xfId="26205"/>
    <cellStyle name="Zarez 2 3 3 2 3 2 2 3" xfId="16529"/>
    <cellStyle name="Zarez 2 3 3 2 3 2 3" xfId="21367"/>
    <cellStyle name="Zarez 2 3 3 2 3 2 4" xfId="11691"/>
    <cellStyle name="Zarez 2 3 3 2 3 3" xfId="3225"/>
    <cellStyle name="Zarez 2 3 3 2 3 3 2" xfId="8063"/>
    <cellStyle name="Zarez 2 3 3 2 3 3 2 2" xfId="27415"/>
    <cellStyle name="Zarez 2 3 3 2 3 3 2 3" xfId="17739"/>
    <cellStyle name="Zarez 2 3 3 2 3 3 3" xfId="22577"/>
    <cellStyle name="Zarez 2 3 3 2 3 3 4" xfId="12901"/>
    <cellStyle name="Zarez 2 3 3 2 3 4" xfId="4434"/>
    <cellStyle name="Zarez 2 3 3 2 3 4 2" xfId="9272"/>
    <cellStyle name="Zarez 2 3 3 2 3 4 2 2" xfId="28624"/>
    <cellStyle name="Zarez 2 3 3 2 3 4 2 3" xfId="18948"/>
    <cellStyle name="Zarez 2 3 3 2 3 4 3" xfId="23786"/>
    <cellStyle name="Zarez 2 3 3 2 3 4 4" xfId="14110"/>
    <cellStyle name="Zarez 2 3 3 2 3 5" xfId="5643"/>
    <cellStyle name="Zarez 2 3 3 2 3 5 2" xfId="24995"/>
    <cellStyle name="Zarez 2 3 3 2 3 5 3" xfId="15319"/>
    <cellStyle name="Zarez 2 3 3 2 3 6" xfId="20157"/>
    <cellStyle name="Zarez 2 3 3 2 3 7" xfId="10481"/>
    <cellStyle name="Zarez 2 3 3 2 4" xfId="1411"/>
    <cellStyle name="Zarez 2 3 3 2 4 2" xfId="6249"/>
    <cellStyle name="Zarez 2 3 3 2 4 2 2" xfId="25601"/>
    <cellStyle name="Zarez 2 3 3 2 4 2 3" xfId="15925"/>
    <cellStyle name="Zarez 2 3 3 2 4 3" xfId="20763"/>
    <cellStyle name="Zarez 2 3 3 2 4 4" xfId="11087"/>
    <cellStyle name="Zarez 2 3 3 2 5" xfId="2621"/>
    <cellStyle name="Zarez 2 3 3 2 5 2" xfId="7459"/>
    <cellStyle name="Zarez 2 3 3 2 5 2 2" xfId="26811"/>
    <cellStyle name="Zarez 2 3 3 2 5 2 3" xfId="17135"/>
    <cellStyle name="Zarez 2 3 3 2 5 3" xfId="21973"/>
    <cellStyle name="Zarez 2 3 3 2 5 4" xfId="12297"/>
    <cellStyle name="Zarez 2 3 3 2 6" xfId="3831"/>
    <cellStyle name="Zarez 2 3 3 2 6 2" xfId="8669"/>
    <cellStyle name="Zarez 2 3 3 2 6 2 2" xfId="28021"/>
    <cellStyle name="Zarez 2 3 3 2 6 2 3" xfId="18345"/>
    <cellStyle name="Zarez 2 3 3 2 6 3" xfId="23183"/>
    <cellStyle name="Zarez 2 3 3 2 6 4" xfId="13507"/>
    <cellStyle name="Zarez 2 3 3 2 7" xfId="5039"/>
    <cellStyle name="Zarez 2 3 3 2 7 2" xfId="24391"/>
    <cellStyle name="Zarez 2 3 3 2 7 3" xfId="14715"/>
    <cellStyle name="Zarez 2 3 3 2 8" xfId="19553"/>
    <cellStyle name="Zarez 2 3 3 2 9" xfId="9877"/>
    <cellStyle name="Zarez 2 3 3 3" xfId="403"/>
    <cellStyle name="Zarez 2 3 3 3 2" xfId="1007"/>
    <cellStyle name="Zarez 2 3 3 3 2 2" xfId="2217"/>
    <cellStyle name="Zarez 2 3 3 3 2 2 2" xfId="7055"/>
    <cellStyle name="Zarez 2 3 3 3 2 2 2 2" xfId="26407"/>
    <cellStyle name="Zarez 2 3 3 3 2 2 2 3" xfId="16731"/>
    <cellStyle name="Zarez 2 3 3 3 2 2 3" xfId="21569"/>
    <cellStyle name="Zarez 2 3 3 3 2 2 4" xfId="11893"/>
    <cellStyle name="Zarez 2 3 3 3 2 3" xfId="3427"/>
    <cellStyle name="Zarez 2 3 3 3 2 3 2" xfId="8265"/>
    <cellStyle name="Zarez 2 3 3 3 2 3 2 2" xfId="27617"/>
    <cellStyle name="Zarez 2 3 3 3 2 3 2 3" xfId="17941"/>
    <cellStyle name="Zarez 2 3 3 3 2 3 3" xfId="22779"/>
    <cellStyle name="Zarez 2 3 3 3 2 3 4" xfId="13103"/>
    <cellStyle name="Zarez 2 3 3 3 2 4" xfId="4636"/>
    <cellStyle name="Zarez 2 3 3 3 2 4 2" xfId="9474"/>
    <cellStyle name="Zarez 2 3 3 3 2 4 2 2" xfId="28826"/>
    <cellStyle name="Zarez 2 3 3 3 2 4 2 3" xfId="19150"/>
    <cellStyle name="Zarez 2 3 3 3 2 4 3" xfId="23988"/>
    <cellStyle name="Zarez 2 3 3 3 2 4 4" xfId="14312"/>
    <cellStyle name="Zarez 2 3 3 3 2 5" xfId="5845"/>
    <cellStyle name="Zarez 2 3 3 3 2 5 2" xfId="25197"/>
    <cellStyle name="Zarez 2 3 3 3 2 5 3" xfId="15521"/>
    <cellStyle name="Zarez 2 3 3 3 2 6" xfId="20359"/>
    <cellStyle name="Zarez 2 3 3 3 2 7" xfId="10683"/>
    <cellStyle name="Zarez 2 3 3 3 3" xfId="1613"/>
    <cellStyle name="Zarez 2 3 3 3 3 2" xfId="6451"/>
    <cellStyle name="Zarez 2 3 3 3 3 2 2" xfId="25803"/>
    <cellStyle name="Zarez 2 3 3 3 3 2 3" xfId="16127"/>
    <cellStyle name="Zarez 2 3 3 3 3 3" xfId="20965"/>
    <cellStyle name="Zarez 2 3 3 3 3 4" xfId="11289"/>
    <cellStyle name="Zarez 2 3 3 3 4" xfId="2823"/>
    <cellStyle name="Zarez 2 3 3 3 4 2" xfId="7661"/>
    <cellStyle name="Zarez 2 3 3 3 4 2 2" xfId="27013"/>
    <cellStyle name="Zarez 2 3 3 3 4 2 3" xfId="17337"/>
    <cellStyle name="Zarez 2 3 3 3 4 3" xfId="22175"/>
    <cellStyle name="Zarez 2 3 3 3 4 4" xfId="12499"/>
    <cellStyle name="Zarez 2 3 3 3 5" xfId="4032"/>
    <cellStyle name="Zarez 2 3 3 3 5 2" xfId="8870"/>
    <cellStyle name="Zarez 2 3 3 3 5 2 2" xfId="28222"/>
    <cellStyle name="Zarez 2 3 3 3 5 2 3" xfId="18546"/>
    <cellStyle name="Zarez 2 3 3 3 5 3" xfId="23384"/>
    <cellStyle name="Zarez 2 3 3 3 5 4" xfId="13708"/>
    <cellStyle name="Zarez 2 3 3 3 6" xfId="5241"/>
    <cellStyle name="Zarez 2 3 3 3 6 2" xfId="24593"/>
    <cellStyle name="Zarez 2 3 3 3 6 3" xfId="14917"/>
    <cellStyle name="Zarez 2 3 3 3 7" xfId="19755"/>
    <cellStyle name="Zarez 2 3 3 3 8" xfId="10079"/>
    <cellStyle name="Zarez 2 3 3 4" xfId="705"/>
    <cellStyle name="Zarez 2 3 3 4 2" xfId="1915"/>
    <cellStyle name="Zarez 2 3 3 4 2 2" xfId="6753"/>
    <cellStyle name="Zarez 2 3 3 4 2 2 2" xfId="26105"/>
    <cellStyle name="Zarez 2 3 3 4 2 2 3" xfId="16429"/>
    <cellStyle name="Zarez 2 3 3 4 2 3" xfId="21267"/>
    <cellStyle name="Zarez 2 3 3 4 2 4" xfId="11591"/>
    <cellStyle name="Zarez 2 3 3 4 3" xfId="3125"/>
    <cellStyle name="Zarez 2 3 3 4 3 2" xfId="7963"/>
    <cellStyle name="Zarez 2 3 3 4 3 2 2" xfId="27315"/>
    <cellStyle name="Zarez 2 3 3 4 3 2 3" xfId="17639"/>
    <cellStyle name="Zarez 2 3 3 4 3 3" xfId="22477"/>
    <cellStyle name="Zarez 2 3 3 4 3 4" xfId="12801"/>
    <cellStyle name="Zarez 2 3 3 4 4" xfId="4334"/>
    <cellStyle name="Zarez 2 3 3 4 4 2" xfId="9172"/>
    <cellStyle name="Zarez 2 3 3 4 4 2 2" xfId="28524"/>
    <cellStyle name="Zarez 2 3 3 4 4 2 3" xfId="18848"/>
    <cellStyle name="Zarez 2 3 3 4 4 3" xfId="23686"/>
    <cellStyle name="Zarez 2 3 3 4 4 4" xfId="14010"/>
    <cellStyle name="Zarez 2 3 3 4 5" xfId="5543"/>
    <cellStyle name="Zarez 2 3 3 4 5 2" xfId="24895"/>
    <cellStyle name="Zarez 2 3 3 4 5 3" xfId="15219"/>
    <cellStyle name="Zarez 2 3 3 4 6" xfId="20057"/>
    <cellStyle name="Zarez 2 3 3 4 7" xfId="10381"/>
    <cellStyle name="Zarez 2 3 3 5" xfId="1311"/>
    <cellStyle name="Zarez 2 3 3 5 2" xfId="6149"/>
    <cellStyle name="Zarez 2 3 3 5 2 2" xfId="25501"/>
    <cellStyle name="Zarez 2 3 3 5 2 3" xfId="15825"/>
    <cellStyle name="Zarez 2 3 3 5 3" xfId="20663"/>
    <cellStyle name="Zarez 2 3 3 5 4" xfId="10987"/>
    <cellStyle name="Zarez 2 3 3 6" xfId="2521"/>
    <cellStyle name="Zarez 2 3 3 6 2" xfId="7359"/>
    <cellStyle name="Zarez 2 3 3 6 2 2" xfId="26711"/>
    <cellStyle name="Zarez 2 3 3 6 2 3" xfId="17035"/>
    <cellStyle name="Zarez 2 3 3 6 3" xfId="21873"/>
    <cellStyle name="Zarez 2 3 3 6 4" xfId="12197"/>
    <cellStyle name="Zarez 2 3 3 7" xfId="3731"/>
    <cellStyle name="Zarez 2 3 3 7 2" xfId="8569"/>
    <cellStyle name="Zarez 2 3 3 7 2 2" xfId="27921"/>
    <cellStyle name="Zarez 2 3 3 7 2 3" xfId="18245"/>
    <cellStyle name="Zarez 2 3 3 7 3" xfId="23083"/>
    <cellStyle name="Zarez 2 3 3 7 4" xfId="13407"/>
    <cellStyle name="Zarez 2 3 3 8" xfId="4939"/>
    <cellStyle name="Zarez 2 3 3 8 2" xfId="24291"/>
    <cellStyle name="Zarez 2 3 3 8 3" xfId="14615"/>
    <cellStyle name="Zarez 2 3 3 9" xfId="19453"/>
    <cellStyle name="Zarez 2 3 4" xfId="132"/>
    <cellStyle name="Zarez 2 3 4 2" xfId="453"/>
    <cellStyle name="Zarez 2 3 4 2 2" xfId="1057"/>
    <cellStyle name="Zarez 2 3 4 2 2 2" xfId="2267"/>
    <cellStyle name="Zarez 2 3 4 2 2 2 2" xfId="7105"/>
    <cellStyle name="Zarez 2 3 4 2 2 2 2 2" xfId="26457"/>
    <cellStyle name="Zarez 2 3 4 2 2 2 2 3" xfId="16781"/>
    <cellStyle name="Zarez 2 3 4 2 2 2 3" xfId="21619"/>
    <cellStyle name="Zarez 2 3 4 2 2 2 4" xfId="11943"/>
    <cellStyle name="Zarez 2 3 4 2 2 3" xfId="3477"/>
    <cellStyle name="Zarez 2 3 4 2 2 3 2" xfId="8315"/>
    <cellStyle name="Zarez 2 3 4 2 2 3 2 2" xfId="27667"/>
    <cellStyle name="Zarez 2 3 4 2 2 3 2 3" xfId="17991"/>
    <cellStyle name="Zarez 2 3 4 2 2 3 3" xfId="22829"/>
    <cellStyle name="Zarez 2 3 4 2 2 3 4" xfId="13153"/>
    <cellStyle name="Zarez 2 3 4 2 2 4" xfId="4686"/>
    <cellStyle name="Zarez 2 3 4 2 2 4 2" xfId="9524"/>
    <cellStyle name="Zarez 2 3 4 2 2 4 2 2" xfId="28876"/>
    <cellStyle name="Zarez 2 3 4 2 2 4 2 3" xfId="19200"/>
    <cellStyle name="Zarez 2 3 4 2 2 4 3" xfId="24038"/>
    <cellStyle name="Zarez 2 3 4 2 2 4 4" xfId="14362"/>
    <cellStyle name="Zarez 2 3 4 2 2 5" xfId="5895"/>
    <cellStyle name="Zarez 2 3 4 2 2 5 2" xfId="25247"/>
    <cellStyle name="Zarez 2 3 4 2 2 5 3" xfId="15571"/>
    <cellStyle name="Zarez 2 3 4 2 2 6" xfId="20409"/>
    <cellStyle name="Zarez 2 3 4 2 2 7" xfId="10733"/>
    <cellStyle name="Zarez 2 3 4 2 3" xfId="1663"/>
    <cellStyle name="Zarez 2 3 4 2 3 2" xfId="6501"/>
    <cellStyle name="Zarez 2 3 4 2 3 2 2" xfId="25853"/>
    <cellStyle name="Zarez 2 3 4 2 3 2 3" xfId="16177"/>
    <cellStyle name="Zarez 2 3 4 2 3 3" xfId="21015"/>
    <cellStyle name="Zarez 2 3 4 2 3 4" xfId="11339"/>
    <cellStyle name="Zarez 2 3 4 2 4" xfId="2873"/>
    <cellStyle name="Zarez 2 3 4 2 4 2" xfId="7711"/>
    <cellStyle name="Zarez 2 3 4 2 4 2 2" xfId="27063"/>
    <cellStyle name="Zarez 2 3 4 2 4 2 3" xfId="17387"/>
    <cellStyle name="Zarez 2 3 4 2 4 3" xfId="22225"/>
    <cellStyle name="Zarez 2 3 4 2 4 4" xfId="12549"/>
    <cellStyle name="Zarez 2 3 4 2 5" xfId="4082"/>
    <cellStyle name="Zarez 2 3 4 2 5 2" xfId="8920"/>
    <cellStyle name="Zarez 2 3 4 2 5 2 2" xfId="28272"/>
    <cellStyle name="Zarez 2 3 4 2 5 2 3" xfId="18596"/>
    <cellStyle name="Zarez 2 3 4 2 5 3" xfId="23434"/>
    <cellStyle name="Zarez 2 3 4 2 5 4" xfId="13758"/>
    <cellStyle name="Zarez 2 3 4 2 6" xfId="5291"/>
    <cellStyle name="Zarez 2 3 4 2 6 2" xfId="24643"/>
    <cellStyle name="Zarez 2 3 4 2 6 3" xfId="14967"/>
    <cellStyle name="Zarez 2 3 4 2 7" xfId="19805"/>
    <cellStyle name="Zarez 2 3 4 2 8" xfId="10129"/>
    <cellStyle name="Zarez 2 3 4 3" xfId="755"/>
    <cellStyle name="Zarez 2 3 4 3 2" xfId="1965"/>
    <cellStyle name="Zarez 2 3 4 3 2 2" xfId="6803"/>
    <cellStyle name="Zarez 2 3 4 3 2 2 2" xfId="26155"/>
    <cellStyle name="Zarez 2 3 4 3 2 2 3" xfId="16479"/>
    <cellStyle name="Zarez 2 3 4 3 2 3" xfId="21317"/>
    <cellStyle name="Zarez 2 3 4 3 2 4" xfId="11641"/>
    <cellStyle name="Zarez 2 3 4 3 3" xfId="3175"/>
    <cellStyle name="Zarez 2 3 4 3 3 2" xfId="8013"/>
    <cellStyle name="Zarez 2 3 4 3 3 2 2" xfId="27365"/>
    <cellStyle name="Zarez 2 3 4 3 3 2 3" xfId="17689"/>
    <cellStyle name="Zarez 2 3 4 3 3 3" xfId="22527"/>
    <cellStyle name="Zarez 2 3 4 3 3 4" xfId="12851"/>
    <cellStyle name="Zarez 2 3 4 3 4" xfId="4384"/>
    <cellStyle name="Zarez 2 3 4 3 4 2" xfId="9222"/>
    <cellStyle name="Zarez 2 3 4 3 4 2 2" xfId="28574"/>
    <cellStyle name="Zarez 2 3 4 3 4 2 3" xfId="18898"/>
    <cellStyle name="Zarez 2 3 4 3 4 3" xfId="23736"/>
    <cellStyle name="Zarez 2 3 4 3 4 4" xfId="14060"/>
    <cellStyle name="Zarez 2 3 4 3 5" xfId="5593"/>
    <cellStyle name="Zarez 2 3 4 3 5 2" xfId="24945"/>
    <cellStyle name="Zarez 2 3 4 3 5 3" xfId="15269"/>
    <cellStyle name="Zarez 2 3 4 3 6" xfId="20107"/>
    <cellStyle name="Zarez 2 3 4 3 7" xfId="10431"/>
    <cellStyle name="Zarez 2 3 4 4" xfId="1361"/>
    <cellStyle name="Zarez 2 3 4 4 2" xfId="6199"/>
    <cellStyle name="Zarez 2 3 4 4 2 2" xfId="25551"/>
    <cellStyle name="Zarez 2 3 4 4 2 3" xfId="15875"/>
    <cellStyle name="Zarez 2 3 4 4 3" xfId="20713"/>
    <cellStyle name="Zarez 2 3 4 4 4" xfId="11037"/>
    <cellStyle name="Zarez 2 3 4 5" xfId="2571"/>
    <cellStyle name="Zarez 2 3 4 5 2" xfId="7409"/>
    <cellStyle name="Zarez 2 3 4 5 2 2" xfId="26761"/>
    <cellStyle name="Zarez 2 3 4 5 2 3" xfId="17085"/>
    <cellStyle name="Zarez 2 3 4 5 3" xfId="21923"/>
    <cellStyle name="Zarez 2 3 4 5 4" xfId="12247"/>
    <cellStyle name="Zarez 2 3 4 6" xfId="3781"/>
    <cellStyle name="Zarez 2 3 4 6 2" xfId="8619"/>
    <cellStyle name="Zarez 2 3 4 6 2 2" xfId="27971"/>
    <cellStyle name="Zarez 2 3 4 6 2 3" xfId="18295"/>
    <cellStyle name="Zarez 2 3 4 6 3" xfId="23133"/>
    <cellStyle name="Zarez 2 3 4 6 4" xfId="13457"/>
    <cellStyle name="Zarez 2 3 4 7" xfId="4989"/>
    <cellStyle name="Zarez 2 3 4 7 2" xfId="24341"/>
    <cellStyle name="Zarez 2 3 4 7 3" xfId="14665"/>
    <cellStyle name="Zarez 2 3 4 8" xfId="19503"/>
    <cellStyle name="Zarez 2 3 4 9" xfId="9827"/>
    <cellStyle name="Zarez 2 3 5" xfId="249"/>
    <cellStyle name="Zarez 2 3 5 2" xfId="553"/>
    <cellStyle name="Zarez 2 3 5 2 2" xfId="1157"/>
    <cellStyle name="Zarez 2 3 5 2 2 2" xfId="2367"/>
    <cellStyle name="Zarez 2 3 5 2 2 2 2" xfId="7205"/>
    <cellStyle name="Zarez 2 3 5 2 2 2 2 2" xfId="26557"/>
    <cellStyle name="Zarez 2 3 5 2 2 2 2 3" xfId="16881"/>
    <cellStyle name="Zarez 2 3 5 2 2 2 3" xfId="21719"/>
    <cellStyle name="Zarez 2 3 5 2 2 2 4" xfId="12043"/>
    <cellStyle name="Zarez 2 3 5 2 2 3" xfId="3577"/>
    <cellStyle name="Zarez 2 3 5 2 2 3 2" xfId="8415"/>
    <cellStyle name="Zarez 2 3 5 2 2 3 2 2" xfId="27767"/>
    <cellStyle name="Zarez 2 3 5 2 2 3 2 3" xfId="18091"/>
    <cellStyle name="Zarez 2 3 5 2 2 3 3" xfId="22929"/>
    <cellStyle name="Zarez 2 3 5 2 2 3 4" xfId="13253"/>
    <cellStyle name="Zarez 2 3 5 2 2 4" xfId="4786"/>
    <cellStyle name="Zarez 2 3 5 2 2 4 2" xfId="9624"/>
    <cellStyle name="Zarez 2 3 5 2 2 4 2 2" xfId="28976"/>
    <cellStyle name="Zarez 2 3 5 2 2 4 2 3" xfId="19300"/>
    <cellStyle name="Zarez 2 3 5 2 2 4 3" xfId="24138"/>
    <cellStyle name="Zarez 2 3 5 2 2 4 4" xfId="14462"/>
    <cellStyle name="Zarez 2 3 5 2 2 5" xfId="5995"/>
    <cellStyle name="Zarez 2 3 5 2 2 5 2" xfId="25347"/>
    <cellStyle name="Zarez 2 3 5 2 2 5 3" xfId="15671"/>
    <cellStyle name="Zarez 2 3 5 2 2 6" xfId="20509"/>
    <cellStyle name="Zarez 2 3 5 2 2 7" xfId="10833"/>
    <cellStyle name="Zarez 2 3 5 2 3" xfId="1763"/>
    <cellStyle name="Zarez 2 3 5 2 3 2" xfId="6601"/>
    <cellStyle name="Zarez 2 3 5 2 3 2 2" xfId="25953"/>
    <cellStyle name="Zarez 2 3 5 2 3 2 3" xfId="16277"/>
    <cellStyle name="Zarez 2 3 5 2 3 3" xfId="21115"/>
    <cellStyle name="Zarez 2 3 5 2 3 4" xfId="11439"/>
    <cellStyle name="Zarez 2 3 5 2 4" xfId="2973"/>
    <cellStyle name="Zarez 2 3 5 2 4 2" xfId="7811"/>
    <cellStyle name="Zarez 2 3 5 2 4 2 2" xfId="27163"/>
    <cellStyle name="Zarez 2 3 5 2 4 2 3" xfId="17487"/>
    <cellStyle name="Zarez 2 3 5 2 4 3" xfId="22325"/>
    <cellStyle name="Zarez 2 3 5 2 4 4" xfId="12649"/>
    <cellStyle name="Zarez 2 3 5 2 5" xfId="4182"/>
    <cellStyle name="Zarez 2 3 5 2 5 2" xfId="9020"/>
    <cellStyle name="Zarez 2 3 5 2 5 2 2" xfId="28372"/>
    <cellStyle name="Zarez 2 3 5 2 5 2 3" xfId="18696"/>
    <cellStyle name="Zarez 2 3 5 2 5 3" xfId="23534"/>
    <cellStyle name="Zarez 2 3 5 2 5 4" xfId="13858"/>
    <cellStyle name="Zarez 2 3 5 2 6" xfId="5391"/>
    <cellStyle name="Zarez 2 3 5 2 6 2" xfId="24743"/>
    <cellStyle name="Zarez 2 3 5 2 6 3" xfId="15067"/>
    <cellStyle name="Zarez 2 3 5 2 7" xfId="19905"/>
    <cellStyle name="Zarez 2 3 5 2 8" xfId="10229"/>
    <cellStyle name="Zarez 2 3 5 3" xfId="855"/>
    <cellStyle name="Zarez 2 3 5 3 2" xfId="2065"/>
    <cellStyle name="Zarez 2 3 5 3 2 2" xfId="6903"/>
    <cellStyle name="Zarez 2 3 5 3 2 2 2" xfId="26255"/>
    <cellStyle name="Zarez 2 3 5 3 2 2 3" xfId="16579"/>
    <cellStyle name="Zarez 2 3 5 3 2 3" xfId="21417"/>
    <cellStyle name="Zarez 2 3 5 3 2 4" xfId="11741"/>
    <cellStyle name="Zarez 2 3 5 3 3" xfId="3275"/>
    <cellStyle name="Zarez 2 3 5 3 3 2" xfId="8113"/>
    <cellStyle name="Zarez 2 3 5 3 3 2 2" xfId="27465"/>
    <cellStyle name="Zarez 2 3 5 3 3 2 3" xfId="17789"/>
    <cellStyle name="Zarez 2 3 5 3 3 3" xfId="22627"/>
    <cellStyle name="Zarez 2 3 5 3 3 4" xfId="12951"/>
    <cellStyle name="Zarez 2 3 5 3 4" xfId="4484"/>
    <cellStyle name="Zarez 2 3 5 3 4 2" xfId="9322"/>
    <cellStyle name="Zarez 2 3 5 3 4 2 2" xfId="28674"/>
    <cellStyle name="Zarez 2 3 5 3 4 2 3" xfId="18998"/>
    <cellStyle name="Zarez 2 3 5 3 4 3" xfId="23836"/>
    <cellStyle name="Zarez 2 3 5 3 4 4" xfId="14160"/>
    <cellStyle name="Zarez 2 3 5 3 5" xfId="5693"/>
    <cellStyle name="Zarez 2 3 5 3 5 2" xfId="25045"/>
    <cellStyle name="Zarez 2 3 5 3 5 3" xfId="15369"/>
    <cellStyle name="Zarez 2 3 5 3 6" xfId="20207"/>
    <cellStyle name="Zarez 2 3 5 3 7" xfId="10531"/>
    <cellStyle name="Zarez 2 3 5 4" xfId="1461"/>
    <cellStyle name="Zarez 2 3 5 4 2" xfId="6299"/>
    <cellStyle name="Zarez 2 3 5 4 2 2" xfId="25651"/>
    <cellStyle name="Zarez 2 3 5 4 2 3" xfId="15975"/>
    <cellStyle name="Zarez 2 3 5 4 3" xfId="20813"/>
    <cellStyle name="Zarez 2 3 5 4 4" xfId="11137"/>
    <cellStyle name="Zarez 2 3 5 5" xfId="2671"/>
    <cellStyle name="Zarez 2 3 5 5 2" xfId="7509"/>
    <cellStyle name="Zarez 2 3 5 5 2 2" xfId="26861"/>
    <cellStyle name="Zarez 2 3 5 5 2 3" xfId="17185"/>
    <cellStyle name="Zarez 2 3 5 5 3" xfId="22023"/>
    <cellStyle name="Zarez 2 3 5 5 4" xfId="12347"/>
    <cellStyle name="Zarez 2 3 5 6" xfId="3881"/>
    <cellStyle name="Zarez 2 3 5 6 2" xfId="8719"/>
    <cellStyle name="Zarez 2 3 5 6 2 2" xfId="28071"/>
    <cellStyle name="Zarez 2 3 5 6 2 3" xfId="18395"/>
    <cellStyle name="Zarez 2 3 5 6 3" xfId="23233"/>
    <cellStyle name="Zarez 2 3 5 6 4" xfId="13557"/>
    <cellStyle name="Zarez 2 3 5 7" xfId="5089"/>
    <cellStyle name="Zarez 2 3 5 7 2" xfId="24441"/>
    <cellStyle name="Zarez 2 3 5 7 3" xfId="14765"/>
    <cellStyle name="Zarez 2 3 5 8" xfId="19603"/>
    <cellStyle name="Zarez 2 3 5 9" xfId="9927"/>
    <cellStyle name="Zarez 2 3 6" xfId="302"/>
    <cellStyle name="Zarez 2 3 6 2" xfId="605"/>
    <cellStyle name="Zarez 2 3 6 2 2" xfId="1209"/>
    <cellStyle name="Zarez 2 3 6 2 2 2" xfId="2419"/>
    <cellStyle name="Zarez 2 3 6 2 2 2 2" xfId="7257"/>
    <cellStyle name="Zarez 2 3 6 2 2 2 2 2" xfId="26609"/>
    <cellStyle name="Zarez 2 3 6 2 2 2 2 3" xfId="16933"/>
    <cellStyle name="Zarez 2 3 6 2 2 2 3" xfId="21771"/>
    <cellStyle name="Zarez 2 3 6 2 2 2 4" xfId="12095"/>
    <cellStyle name="Zarez 2 3 6 2 2 3" xfId="3629"/>
    <cellStyle name="Zarez 2 3 6 2 2 3 2" xfId="8467"/>
    <cellStyle name="Zarez 2 3 6 2 2 3 2 2" xfId="27819"/>
    <cellStyle name="Zarez 2 3 6 2 2 3 2 3" xfId="18143"/>
    <cellStyle name="Zarez 2 3 6 2 2 3 3" xfId="22981"/>
    <cellStyle name="Zarez 2 3 6 2 2 3 4" xfId="13305"/>
    <cellStyle name="Zarez 2 3 6 2 2 4" xfId="4838"/>
    <cellStyle name="Zarez 2 3 6 2 2 4 2" xfId="9676"/>
    <cellStyle name="Zarez 2 3 6 2 2 4 2 2" xfId="29028"/>
    <cellStyle name="Zarez 2 3 6 2 2 4 2 3" xfId="19352"/>
    <cellStyle name="Zarez 2 3 6 2 2 4 3" xfId="24190"/>
    <cellStyle name="Zarez 2 3 6 2 2 4 4" xfId="14514"/>
    <cellStyle name="Zarez 2 3 6 2 2 5" xfId="6047"/>
    <cellStyle name="Zarez 2 3 6 2 2 5 2" xfId="25399"/>
    <cellStyle name="Zarez 2 3 6 2 2 5 3" xfId="15723"/>
    <cellStyle name="Zarez 2 3 6 2 2 6" xfId="20561"/>
    <cellStyle name="Zarez 2 3 6 2 2 7" xfId="10885"/>
    <cellStyle name="Zarez 2 3 6 2 3" xfId="1815"/>
    <cellStyle name="Zarez 2 3 6 2 3 2" xfId="6653"/>
    <cellStyle name="Zarez 2 3 6 2 3 2 2" xfId="26005"/>
    <cellStyle name="Zarez 2 3 6 2 3 2 3" xfId="16329"/>
    <cellStyle name="Zarez 2 3 6 2 3 3" xfId="21167"/>
    <cellStyle name="Zarez 2 3 6 2 3 4" xfId="11491"/>
    <cellStyle name="Zarez 2 3 6 2 4" xfId="3025"/>
    <cellStyle name="Zarez 2 3 6 2 4 2" xfId="7863"/>
    <cellStyle name="Zarez 2 3 6 2 4 2 2" xfId="27215"/>
    <cellStyle name="Zarez 2 3 6 2 4 2 3" xfId="17539"/>
    <cellStyle name="Zarez 2 3 6 2 4 3" xfId="22377"/>
    <cellStyle name="Zarez 2 3 6 2 4 4" xfId="12701"/>
    <cellStyle name="Zarez 2 3 6 2 5" xfId="4234"/>
    <cellStyle name="Zarez 2 3 6 2 5 2" xfId="9072"/>
    <cellStyle name="Zarez 2 3 6 2 5 2 2" xfId="28424"/>
    <cellStyle name="Zarez 2 3 6 2 5 2 3" xfId="18748"/>
    <cellStyle name="Zarez 2 3 6 2 5 3" xfId="23586"/>
    <cellStyle name="Zarez 2 3 6 2 5 4" xfId="13910"/>
    <cellStyle name="Zarez 2 3 6 2 6" xfId="5443"/>
    <cellStyle name="Zarez 2 3 6 2 6 2" xfId="24795"/>
    <cellStyle name="Zarez 2 3 6 2 6 3" xfId="15119"/>
    <cellStyle name="Zarez 2 3 6 2 7" xfId="19957"/>
    <cellStyle name="Zarez 2 3 6 2 8" xfId="10281"/>
    <cellStyle name="Zarez 2 3 6 3" xfId="907"/>
    <cellStyle name="Zarez 2 3 6 3 2" xfId="2117"/>
    <cellStyle name="Zarez 2 3 6 3 2 2" xfId="6955"/>
    <cellStyle name="Zarez 2 3 6 3 2 2 2" xfId="26307"/>
    <cellStyle name="Zarez 2 3 6 3 2 2 3" xfId="16631"/>
    <cellStyle name="Zarez 2 3 6 3 2 3" xfId="21469"/>
    <cellStyle name="Zarez 2 3 6 3 2 4" xfId="11793"/>
    <cellStyle name="Zarez 2 3 6 3 3" xfId="3327"/>
    <cellStyle name="Zarez 2 3 6 3 3 2" xfId="8165"/>
    <cellStyle name="Zarez 2 3 6 3 3 2 2" xfId="27517"/>
    <cellStyle name="Zarez 2 3 6 3 3 2 3" xfId="17841"/>
    <cellStyle name="Zarez 2 3 6 3 3 3" xfId="22679"/>
    <cellStyle name="Zarez 2 3 6 3 3 4" xfId="13003"/>
    <cellStyle name="Zarez 2 3 6 3 4" xfId="4536"/>
    <cellStyle name="Zarez 2 3 6 3 4 2" xfId="9374"/>
    <cellStyle name="Zarez 2 3 6 3 4 2 2" xfId="28726"/>
    <cellStyle name="Zarez 2 3 6 3 4 2 3" xfId="19050"/>
    <cellStyle name="Zarez 2 3 6 3 4 3" xfId="23888"/>
    <cellStyle name="Zarez 2 3 6 3 4 4" xfId="14212"/>
    <cellStyle name="Zarez 2 3 6 3 5" xfId="5745"/>
    <cellStyle name="Zarez 2 3 6 3 5 2" xfId="25097"/>
    <cellStyle name="Zarez 2 3 6 3 5 3" xfId="15421"/>
    <cellStyle name="Zarez 2 3 6 3 6" xfId="20259"/>
    <cellStyle name="Zarez 2 3 6 3 7" xfId="10583"/>
    <cellStyle name="Zarez 2 3 6 4" xfId="1513"/>
    <cellStyle name="Zarez 2 3 6 4 2" xfId="6351"/>
    <cellStyle name="Zarez 2 3 6 4 2 2" xfId="25703"/>
    <cellStyle name="Zarez 2 3 6 4 2 3" xfId="16027"/>
    <cellStyle name="Zarez 2 3 6 4 3" xfId="20865"/>
    <cellStyle name="Zarez 2 3 6 4 4" xfId="11189"/>
    <cellStyle name="Zarez 2 3 6 5" xfId="2723"/>
    <cellStyle name="Zarez 2 3 6 5 2" xfId="7561"/>
    <cellStyle name="Zarez 2 3 6 5 2 2" xfId="26913"/>
    <cellStyle name="Zarez 2 3 6 5 2 3" xfId="17237"/>
    <cellStyle name="Zarez 2 3 6 5 3" xfId="22075"/>
    <cellStyle name="Zarez 2 3 6 5 4" xfId="12399"/>
    <cellStyle name="Zarez 2 3 6 6" xfId="3932"/>
    <cellStyle name="Zarez 2 3 6 6 2" xfId="8770"/>
    <cellStyle name="Zarez 2 3 6 6 2 2" xfId="28122"/>
    <cellStyle name="Zarez 2 3 6 6 2 3" xfId="18446"/>
    <cellStyle name="Zarez 2 3 6 6 3" xfId="23284"/>
    <cellStyle name="Zarez 2 3 6 6 4" xfId="13608"/>
    <cellStyle name="Zarez 2 3 6 7" xfId="5141"/>
    <cellStyle name="Zarez 2 3 6 7 2" xfId="24493"/>
    <cellStyle name="Zarez 2 3 6 7 3" xfId="14817"/>
    <cellStyle name="Zarez 2 3 6 8" xfId="19655"/>
    <cellStyle name="Zarez 2 3 6 9" xfId="9979"/>
    <cellStyle name="Zarez 2 3 7" xfId="353"/>
    <cellStyle name="Zarez 2 3 7 2" xfId="957"/>
    <cellStyle name="Zarez 2 3 7 2 2" xfId="2167"/>
    <cellStyle name="Zarez 2 3 7 2 2 2" xfId="7005"/>
    <cellStyle name="Zarez 2 3 7 2 2 2 2" xfId="26357"/>
    <cellStyle name="Zarez 2 3 7 2 2 2 3" xfId="16681"/>
    <cellStyle name="Zarez 2 3 7 2 2 3" xfId="21519"/>
    <cellStyle name="Zarez 2 3 7 2 2 4" xfId="11843"/>
    <cellStyle name="Zarez 2 3 7 2 3" xfId="3377"/>
    <cellStyle name="Zarez 2 3 7 2 3 2" xfId="8215"/>
    <cellStyle name="Zarez 2 3 7 2 3 2 2" xfId="27567"/>
    <cellStyle name="Zarez 2 3 7 2 3 2 3" xfId="17891"/>
    <cellStyle name="Zarez 2 3 7 2 3 3" xfId="22729"/>
    <cellStyle name="Zarez 2 3 7 2 3 4" xfId="13053"/>
    <cellStyle name="Zarez 2 3 7 2 4" xfId="4586"/>
    <cellStyle name="Zarez 2 3 7 2 4 2" xfId="9424"/>
    <cellStyle name="Zarez 2 3 7 2 4 2 2" xfId="28776"/>
    <cellStyle name="Zarez 2 3 7 2 4 2 3" xfId="19100"/>
    <cellStyle name="Zarez 2 3 7 2 4 3" xfId="23938"/>
    <cellStyle name="Zarez 2 3 7 2 4 4" xfId="14262"/>
    <cellStyle name="Zarez 2 3 7 2 5" xfId="5795"/>
    <cellStyle name="Zarez 2 3 7 2 5 2" xfId="25147"/>
    <cellStyle name="Zarez 2 3 7 2 5 3" xfId="15471"/>
    <cellStyle name="Zarez 2 3 7 2 6" xfId="20309"/>
    <cellStyle name="Zarez 2 3 7 2 7" xfId="10633"/>
    <cellStyle name="Zarez 2 3 7 3" xfId="1563"/>
    <cellStyle name="Zarez 2 3 7 3 2" xfId="6401"/>
    <cellStyle name="Zarez 2 3 7 3 2 2" xfId="25753"/>
    <cellStyle name="Zarez 2 3 7 3 2 3" xfId="16077"/>
    <cellStyle name="Zarez 2 3 7 3 3" xfId="20915"/>
    <cellStyle name="Zarez 2 3 7 3 4" xfId="11239"/>
    <cellStyle name="Zarez 2 3 7 4" xfId="2773"/>
    <cellStyle name="Zarez 2 3 7 4 2" xfId="7611"/>
    <cellStyle name="Zarez 2 3 7 4 2 2" xfId="26963"/>
    <cellStyle name="Zarez 2 3 7 4 2 3" xfId="17287"/>
    <cellStyle name="Zarez 2 3 7 4 3" xfId="22125"/>
    <cellStyle name="Zarez 2 3 7 4 4" xfId="12449"/>
    <cellStyle name="Zarez 2 3 7 5" xfId="3982"/>
    <cellStyle name="Zarez 2 3 7 5 2" xfId="8820"/>
    <cellStyle name="Zarez 2 3 7 5 2 2" xfId="28172"/>
    <cellStyle name="Zarez 2 3 7 5 2 3" xfId="18496"/>
    <cellStyle name="Zarez 2 3 7 5 3" xfId="23334"/>
    <cellStyle name="Zarez 2 3 7 5 4" xfId="13658"/>
    <cellStyle name="Zarez 2 3 7 6" xfId="5191"/>
    <cellStyle name="Zarez 2 3 7 6 2" xfId="24543"/>
    <cellStyle name="Zarez 2 3 7 6 3" xfId="14867"/>
    <cellStyle name="Zarez 2 3 7 7" xfId="19705"/>
    <cellStyle name="Zarez 2 3 7 8" xfId="10029"/>
    <cellStyle name="Zarez 2 3 8" xfId="655"/>
    <cellStyle name="Zarez 2 3 8 2" xfId="1865"/>
    <cellStyle name="Zarez 2 3 8 2 2" xfId="6703"/>
    <cellStyle name="Zarez 2 3 8 2 2 2" xfId="26055"/>
    <cellStyle name="Zarez 2 3 8 2 2 3" xfId="16379"/>
    <cellStyle name="Zarez 2 3 8 2 3" xfId="21217"/>
    <cellStyle name="Zarez 2 3 8 2 4" xfId="11541"/>
    <cellStyle name="Zarez 2 3 8 3" xfId="3075"/>
    <cellStyle name="Zarez 2 3 8 3 2" xfId="7913"/>
    <cellStyle name="Zarez 2 3 8 3 2 2" xfId="27265"/>
    <cellStyle name="Zarez 2 3 8 3 2 3" xfId="17589"/>
    <cellStyle name="Zarez 2 3 8 3 3" xfId="22427"/>
    <cellStyle name="Zarez 2 3 8 3 4" xfId="12751"/>
    <cellStyle name="Zarez 2 3 8 4" xfId="4284"/>
    <cellStyle name="Zarez 2 3 8 4 2" xfId="9122"/>
    <cellStyle name="Zarez 2 3 8 4 2 2" xfId="28474"/>
    <cellStyle name="Zarez 2 3 8 4 2 3" xfId="18798"/>
    <cellStyle name="Zarez 2 3 8 4 3" xfId="23636"/>
    <cellStyle name="Zarez 2 3 8 4 4" xfId="13960"/>
    <cellStyle name="Zarez 2 3 8 5" xfId="5493"/>
    <cellStyle name="Zarez 2 3 8 5 2" xfId="24845"/>
    <cellStyle name="Zarez 2 3 8 5 3" xfId="15169"/>
    <cellStyle name="Zarez 2 3 8 6" xfId="20007"/>
    <cellStyle name="Zarez 2 3 8 7" xfId="10331"/>
    <cellStyle name="Zarez 2 3 9" xfId="1261"/>
    <cellStyle name="Zarez 2 3 9 2" xfId="6099"/>
    <cellStyle name="Zarez 2 3 9 2 2" xfId="25451"/>
    <cellStyle name="Zarez 2 3 9 2 3" xfId="15775"/>
    <cellStyle name="Zarez 2 3 9 3" xfId="20613"/>
    <cellStyle name="Zarez 2 3 9 4" xfId="10937"/>
    <cellStyle name="Zarez 2 4" xfId="28"/>
    <cellStyle name="Zarez 2 4 10" xfId="3693"/>
    <cellStyle name="Zarez 2 4 10 2" xfId="8531"/>
    <cellStyle name="Zarez 2 4 10 2 2" xfId="27883"/>
    <cellStyle name="Zarez 2 4 10 2 3" xfId="18207"/>
    <cellStyle name="Zarez 2 4 10 3" xfId="23045"/>
    <cellStyle name="Zarez 2 4 10 4" xfId="13369"/>
    <cellStyle name="Zarez 2 4 11" xfId="4899"/>
    <cellStyle name="Zarez 2 4 11 2" xfId="24251"/>
    <cellStyle name="Zarez 2 4 11 3" xfId="14575"/>
    <cellStyle name="Zarez 2 4 12" xfId="19413"/>
    <cellStyle name="Zarez 2 4 13" xfId="9737"/>
    <cellStyle name="Zarez 2 4 2" xfId="82"/>
    <cellStyle name="Zarez 2 4 2 10" xfId="9787"/>
    <cellStyle name="Zarez 2 4 2 2" xfId="193"/>
    <cellStyle name="Zarez 2 4 2 2 2" xfId="513"/>
    <cellStyle name="Zarez 2 4 2 2 2 2" xfId="1117"/>
    <cellStyle name="Zarez 2 4 2 2 2 2 2" xfId="2327"/>
    <cellStyle name="Zarez 2 4 2 2 2 2 2 2" xfId="7165"/>
    <cellStyle name="Zarez 2 4 2 2 2 2 2 2 2" xfId="26517"/>
    <cellStyle name="Zarez 2 4 2 2 2 2 2 2 3" xfId="16841"/>
    <cellStyle name="Zarez 2 4 2 2 2 2 2 3" xfId="21679"/>
    <cellStyle name="Zarez 2 4 2 2 2 2 2 4" xfId="12003"/>
    <cellStyle name="Zarez 2 4 2 2 2 2 3" xfId="3537"/>
    <cellStyle name="Zarez 2 4 2 2 2 2 3 2" xfId="8375"/>
    <cellStyle name="Zarez 2 4 2 2 2 2 3 2 2" xfId="27727"/>
    <cellStyle name="Zarez 2 4 2 2 2 2 3 2 3" xfId="18051"/>
    <cellStyle name="Zarez 2 4 2 2 2 2 3 3" xfId="22889"/>
    <cellStyle name="Zarez 2 4 2 2 2 2 3 4" xfId="13213"/>
    <cellStyle name="Zarez 2 4 2 2 2 2 4" xfId="4746"/>
    <cellStyle name="Zarez 2 4 2 2 2 2 4 2" xfId="9584"/>
    <cellStyle name="Zarez 2 4 2 2 2 2 4 2 2" xfId="28936"/>
    <cellStyle name="Zarez 2 4 2 2 2 2 4 2 3" xfId="19260"/>
    <cellStyle name="Zarez 2 4 2 2 2 2 4 3" xfId="24098"/>
    <cellStyle name="Zarez 2 4 2 2 2 2 4 4" xfId="14422"/>
    <cellStyle name="Zarez 2 4 2 2 2 2 5" xfId="5955"/>
    <cellStyle name="Zarez 2 4 2 2 2 2 5 2" xfId="25307"/>
    <cellStyle name="Zarez 2 4 2 2 2 2 5 3" xfId="15631"/>
    <cellStyle name="Zarez 2 4 2 2 2 2 6" xfId="20469"/>
    <cellStyle name="Zarez 2 4 2 2 2 2 7" xfId="10793"/>
    <cellStyle name="Zarez 2 4 2 2 2 3" xfId="1723"/>
    <cellStyle name="Zarez 2 4 2 2 2 3 2" xfId="6561"/>
    <cellStyle name="Zarez 2 4 2 2 2 3 2 2" xfId="25913"/>
    <cellStyle name="Zarez 2 4 2 2 2 3 2 3" xfId="16237"/>
    <cellStyle name="Zarez 2 4 2 2 2 3 3" xfId="21075"/>
    <cellStyle name="Zarez 2 4 2 2 2 3 4" xfId="11399"/>
    <cellStyle name="Zarez 2 4 2 2 2 4" xfId="2933"/>
    <cellStyle name="Zarez 2 4 2 2 2 4 2" xfId="7771"/>
    <cellStyle name="Zarez 2 4 2 2 2 4 2 2" xfId="27123"/>
    <cellStyle name="Zarez 2 4 2 2 2 4 2 3" xfId="17447"/>
    <cellStyle name="Zarez 2 4 2 2 2 4 3" xfId="22285"/>
    <cellStyle name="Zarez 2 4 2 2 2 4 4" xfId="12609"/>
    <cellStyle name="Zarez 2 4 2 2 2 5" xfId="4142"/>
    <cellStyle name="Zarez 2 4 2 2 2 5 2" xfId="8980"/>
    <cellStyle name="Zarez 2 4 2 2 2 5 2 2" xfId="28332"/>
    <cellStyle name="Zarez 2 4 2 2 2 5 2 3" xfId="18656"/>
    <cellStyle name="Zarez 2 4 2 2 2 5 3" xfId="23494"/>
    <cellStyle name="Zarez 2 4 2 2 2 5 4" xfId="13818"/>
    <cellStyle name="Zarez 2 4 2 2 2 6" xfId="5351"/>
    <cellStyle name="Zarez 2 4 2 2 2 6 2" xfId="24703"/>
    <cellStyle name="Zarez 2 4 2 2 2 6 3" xfId="15027"/>
    <cellStyle name="Zarez 2 4 2 2 2 7" xfId="19865"/>
    <cellStyle name="Zarez 2 4 2 2 2 8" xfId="10189"/>
    <cellStyle name="Zarez 2 4 2 2 3" xfId="815"/>
    <cellStyle name="Zarez 2 4 2 2 3 2" xfId="2025"/>
    <cellStyle name="Zarez 2 4 2 2 3 2 2" xfId="6863"/>
    <cellStyle name="Zarez 2 4 2 2 3 2 2 2" xfId="26215"/>
    <cellStyle name="Zarez 2 4 2 2 3 2 2 3" xfId="16539"/>
    <cellStyle name="Zarez 2 4 2 2 3 2 3" xfId="21377"/>
    <cellStyle name="Zarez 2 4 2 2 3 2 4" xfId="11701"/>
    <cellStyle name="Zarez 2 4 2 2 3 3" xfId="3235"/>
    <cellStyle name="Zarez 2 4 2 2 3 3 2" xfId="8073"/>
    <cellStyle name="Zarez 2 4 2 2 3 3 2 2" xfId="27425"/>
    <cellStyle name="Zarez 2 4 2 2 3 3 2 3" xfId="17749"/>
    <cellStyle name="Zarez 2 4 2 2 3 3 3" xfId="22587"/>
    <cellStyle name="Zarez 2 4 2 2 3 3 4" xfId="12911"/>
    <cellStyle name="Zarez 2 4 2 2 3 4" xfId="4444"/>
    <cellStyle name="Zarez 2 4 2 2 3 4 2" xfId="9282"/>
    <cellStyle name="Zarez 2 4 2 2 3 4 2 2" xfId="28634"/>
    <cellStyle name="Zarez 2 4 2 2 3 4 2 3" xfId="18958"/>
    <cellStyle name="Zarez 2 4 2 2 3 4 3" xfId="23796"/>
    <cellStyle name="Zarez 2 4 2 2 3 4 4" xfId="14120"/>
    <cellStyle name="Zarez 2 4 2 2 3 5" xfId="5653"/>
    <cellStyle name="Zarez 2 4 2 2 3 5 2" xfId="25005"/>
    <cellStyle name="Zarez 2 4 2 2 3 5 3" xfId="15329"/>
    <cellStyle name="Zarez 2 4 2 2 3 6" xfId="20167"/>
    <cellStyle name="Zarez 2 4 2 2 3 7" xfId="10491"/>
    <cellStyle name="Zarez 2 4 2 2 4" xfId="1421"/>
    <cellStyle name="Zarez 2 4 2 2 4 2" xfId="6259"/>
    <cellStyle name="Zarez 2 4 2 2 4 2 2" xfId="25611"/>
    <cellStyle name="Zarez 2 4 2 2 4 2 3" xfId="15935"/>
    <cellStyle name="Zarez 2 4 2 2 4 3" xfId="20773"/>
    <cellStyle name="Zarez 2 4 2 2 4 4" xfId="11097"/>
    <cellStyle name="Zarez 2 4 2 2 5" xfId="2631"/>
    <cellStyle name="Zarez 2 4 2 2 5 2" xfId="7469"/>
    <cellStyle name="Zarez 2 4 2 2 5 2 2" xfId="26821"/>
    <cellStyle name="Zarez 2 4 2 2 5 2 3" xfId="17145"/>
    <cellStyle name="Zarez 2 4 2 2 5 3" xfId="21983"/>
    <cellStyle name="Zarez 2 4 2 2 5 4" xfId="12307"/>
    <cellStyle name="Zarez 2 4 2 2 6" xfId="3841"/>
    <cellStyle name="Zarez 2 4 2 2 6 2" xfId="8679"/>
    <cellStyle name="Zarez 2 4 2 2 6 2 2" xfId="28031"/>
    <cellStyle name="Zarez 2 4 2 2 6 2 3" xfId="18355"/>
    <cellStyle name="Zarez 2 4 2 2 6 3" xfId="23193"/>
    <cellStyle name="Zarez 2 4 2 2 6 4" xfId="13517"/>
    <cellStyle name="Zarez 2 4 2 2 7" xfId="5049"/>
    <cellStyle name="Zarez 2 4 2 2 7 2" xfId="24401"/>
    <cellStyle name="Zarez 2 4 2 2 7 3" xfId="14725"/>
    <cellStyle name="Zarez 2 4 2 2 8" xfId="19563"/>
    <cellStyle name="Zarez 2 4 2 2 9" xfId="9887"/>
    <cellStyle name="Zarez 2 4 2 3" xfId="413"/>
    <cellStyle name="Zarez 2 4 2 3 2" xfId="1017"/>
    <cellStyle name="Zarez 2 4 2 3 2 2" xfId="2227"/>
    <cellStyle name="Zarez 2 4 2 3 2 2 2" xfId="7065"/>
    <cellStyle name="Zarez 2 4 2 3 2 2 2 2" xfId="26417"/>
    <cellStyle name="Zarez 2 4 2 3 2 2 2 3" xfId="16741"/>
    <cellStyle name="Zarez 2 4 2 3 2 2 3" xfId="21579"/>
    <cellStyle name="Zarez 2 4 2 3 2 2 4" xfId="11903"/>
    <cellStyle name="Zarez 2 4 2 3 2 3" xfId="3437"/>
    <cellStyle name="Zarez 2 4 2 3 2 3 2" xfId="8275"/>
    <cellStyle name="Zarez 2 4 2 3 2 3 2 2" xfId="27627"/>
    <cellStyle name="Zarez 2 4 2 3 2 3 2 3" xfId="17951"/>
    <cellStyle name="Zarez 2 4 2 3 2 3 3" xfId="22789"/>
    <cellStyle name="Zarez 2 4 2 3 2 3 4" xfId="13113"/>
    <cellStyle name="Zarez 2 4 2 3 2 4" xfId="4646"/>
    <cellStyle name="Zarez 2 4 2 3 2 4 2" xfId="9484"/>
    <cellStyle name="Zarez 2 4 2 3 2 4 2 2" xfId="28836"/>
    <cellStyle name="Zarez 2 4 2 3 2 4 2 3" xfId="19160"/>
    <cellStyle name="Zarez 2 4 2 3 2 4 3" xfId="23998"/>
    <cellStyle name="Zarez 2 4 2 3 2 4 4" xfId="14322"/>
    <cellStyle name="Zarez 2 4 2 3 2 5" xfId="5855"/>
    <cellStyle name="Zarez 2 4 2 3 2 5 2" xfId="25207"/>
    <cellStyle name="Zarez 2 4 2 3 2 5 3" xfId="15531"/>
    <cellStyle name="Zarez 2 4 2 3 2 6" xfId="20369"/>
    <cellStyle name="Zarez 2 4 2 3 2 7" xfId="10693"/>
    <cellStyle name="Zarez 2 4 2 3 3" xfId="1623"/>
    <cellStyle name="Zarez 2 4 2 3 3 2" xfId="6461"/>
    <cellStyle name="Zarez 2 4 2 3 3 2 2" xfId="25813"/>
    <cellStyle name="Zarez 2 4 2 3 3 2 3" xfId="16137"/>
    <cellStyle name="Zarez 2 4 2 3 3 3" xfId="20975"/>
    <cellStyle name="Zarez 2 4 2 3 3 4" xfId="11299"/>
    <cellStyle name="Zarez 2 4 2 3 4" xfId="2833"/>
    <cellStyle name="Zarez 2 4 2 3 4 2" xfId="7671"/>
    <cellStyle name="Zarez 2 4 2 3 4 2 2" xfId="27023"/>
    <cellStyle name="Zarez 2 4 2 3 4 2 3" xfId="17347"/>
    <cellStyle name="Zarez 2 4 2 3 4 3" xfId="22185"/>
    <cellStyle name="Zarez 2 4 2 3 4 4" xfId="12509"/>
    <cellStyle name="Zarez 2 4 2 3 5" xfId="4042"/>
    <cellStyle name="Zarez 2 4 2 3 5 2" xfId="8880"/>
    <cellStyle name="Zarez 2 4 2 3 5 2 2" xfId="28232"/>
    <cellStyle name="Zarez 2 4 2 3 5 2 3" xfId="18556"/>
    <cellStyle name="Zarez 2 4 2 3 5 3" xfId="23394"/>
    <cellStyle name="Zarez 2 4 2 3 5 4" xfId="13718"/>
    <cellStyle name="Zarez 2 4 2 3 6" xfId="5251"/>
    <cellStyle name="Zarez 2 4 2 3 6 2" xfId="24603"/>
    <cellStyle name="Zarez 2 4 2 3 6 3" xfId="14927"/>
    <cellStyle name="Zarez 2 4 2 3 7" xfId="19765"/>
    <cellStyle name="Zarez 2 4 2 3 8" xfId="10089"/>
    <cellStyle name="Zarez 2 4 2 4" xfId="715"/>
    <cellStyle name="Zarez 2 4 2 4 2" xfId="1925"/>
    <cellStyle name="Zarez 2 4 2 4 2 2" xfId="6763"/>
    <cellStyle name="Zarez 2 4 2 4 2 2 2" xfId="26115"/>
    <cellStyle name="Zarez 2 4 2 4 2 2 3" xfId="16439"/>
    <cellStyle name="Zarez 2 4 2 4 2 3" xfId="21277"/>
    <cellStyle name="Zarez 2 4 2 4 2 4" xfId="11601"/>
    <cellStyle name="Zarez 2 4 2 4 3" xfId="3135"/>
    <cellStyle name="Zarez 2 4 2 4 3 2" xfId="7973"/>
    <cellStyle name="Zarez 2 4 2 4 3 2 2" xfId="27325"/>
    <cellStyle name="Zarez 2 4 2 4 3 2 3" xfId="17649"/>
    <cellStyle name="Zarez 2 4 2 4 3 3" xfId="22487"/>
    <cellStyle name="Zarez 2 4 2 4 3 4" xfId="12811"/>
    <cellStyle name="Zarez 2 4 2 4 4" xfId="4344"/>
    <cellStyle name="Zarez 2 4 2 4 4 2" xfId="9182"/>
    <cellStyle name="Zarez 2 4 2 4 4 2 2" xfId="28534"/>
    <cellStyle name="Zarez 2 4 2 4 4 2 3" xfId="18858"/>
    <cellStyle name="Zarez 2 4 2 4 4 3" xfId="23696"/>
    <cellStyle name="Zarez 2 4 2 4 4 4" xfId="14020"/>
    <cellStyle name="Zarez 2 4 2 4 5" xfId="5553"/>
    <cellStyle name="Zarez 2 4 2 4 5 2" xfId="24905"/>
    <cellStyle name="Zarez 2 4 2 4 5 3" xfId="15229"/>
    <cellStyle name="Zarez 2 4 2 4 6" xfId="20067"/>
    <cellStyle name="Zarez 2 4 2 4 7" xfId="10391"/>
    <cellStyle name="Zarez 2 4 2 5" xfId="1321"/>
    <cellStyle name="Zarez 2 4 2 5 2" xfId="6159"/>
    <cellStyle name="Zarez 2 4 2 5 2 2" xfId="25511"/>
    <cellStyle name="Zarez 2 4 2 5 2 3" xfId="15835"/>
    <cellStyle name="Zarez 2 4 2 5 3" xfId="20673"/>
    <cellStyle name="Zarez 2 4 2 5 4" xfId="10997"/>
    <cellStyle name="Zarez 2 4 2 6" xfId="2531"/>
    <cellStyle name="Zarez 2 4 2 6 2" xfId="7369"/>
    <cellStyle name="Zarez 2 4 2 6 2 2" xfId="26721"/>
    <cellStyle name="Zarez 2 4 2 6 2 3" xfId="17045"/>
    <cellStyle name="Zarez 2 4 2 6 3" xfId="21883"/>
    <cellStyle name="Zarez 2 4 2 6 4" xfId="12207"/>
    <cellStyle name="Zarez 2 4 2 7" xfId="3741"/>
    <cellStyle name="Zarez 2 4 2 7 2" xfId="8579"/>
    <cellStyle name="Zarez 2 4 2 7 2 2" xfId="27931"/>
    <cellStyle name="Zarez 2 4 2 7 2 3" xfId="18255"/>
    <cellStyle name="Zarez 2 4 2 7 3" xfId="23093"/>
    <cellStyle name="Zarez 2 4 2 7 4" xfId="13417"/>
    <cellStyle name="Zarez 2 4 2 8" xfId="4949"/>
    <cellStyle name="Zarez 2 4 2 8 2" xfId="24301"/>
    <cellStyle name="Zarez 2 4 2 8 3" xfId="14625"/>
    <cellStyle name="Zarez 2 4 2 9" xfId="19463"/>
    <cellStyle name="Zarez 2 4 3" xfId="143"/>
    <cellStyle name="Zarez 2 4 3 2" xfId="463"/>
    <cellStyle name="Zarez 2 4 3 2 2" xfId="1067"/>
    <cellStyle name="Zarez 2 4 3 2 2 2" xfId="2277"/>
    <cellStyle name="Zarez 2 4 3 2 2 2 2" xfId="7115"/>
    <cellStyle name="Zarez 2 4 3 2 2 2 2 2" xfId="26467"/>
    <cellStyle name="Zarez 2 4 3 2 2 2 2 3" xfId="16791"/>
    <cellStyle name="Zarez 2 4 3 2 2 2 3" xfId="21629"/>
    <cellStyle name="Zarez 2 4 3 2 2 2 4" xfId="11953"/>
    <cellStyle name="Zarez 2 4 3 2 2 3" xfId="3487"/>
    <cellStyle name="Zarez 2 4 3 2 2 3 2" xfId="8325"/>
    <cellStyle name="Zarez 2 4 3 2 2 3 2 2" xfId="27677"/>
    <cellStyle name="Zarez 2 4 3 2 2 3 2 3" xfId="18001"/>
    <cellStyle name="Zarez 2 4 3 2 2 3 3" xfId="22839"/>
    <cellStyle name="Zarez 2 4 3 2 2 3 4" xfId="13163"/>
    <cellStyle name="Zarez 2 4 3 2 2 4" xfId="4696"/>
    <cellStyle name="Zarez 2 4 3 2 2 4 2" xfId="9534"/>
    <cellStyle name="Zarez 2 4 3 2 2 4 2 2" xfId="28886"/>
    <cellStyle name="Zarez 2 4 3 2 2 4 2 3" xfId="19210"/>
    <cellStyle name="Zarez 2 4 3 2 2 4 3" xfId="24048"/>
    <cellStyle name="Zarez 2 4 3 2 2 4 4" xfId="14372"/>
    <cellStyle name="Zarez 2 4 3 2 2 5" xfId="5905"/>
    <cellStyle name="Zarez 2 4 3 2 2 5 2" xfId="25257"/>
    <cellStyle name="Zarez 2 4 3 2 2 5 3" xfId="15581"/>
    <cellStyle name="Zarez 2 4 3 2 2 6" xfId="20419"/>
    <cellStyle name="Zarez 2 4 3 2 2 7" xfId="10743"/>
    <cellStyle name="Zarez 2 4 3 2 3" xfId="1673"/>
    <cellStyle name="Zarez 2 4 3 2 3 2" xfId="6511"/>
    <cellStyle name="Zarez 2 4 3 2 3 2 2" xfId="25863"/>
    <cellStyle name="Zarez 2 4 3 2 3 2 3" xfId="16187"/>
    <cellStyle name="Zarez 2 4 3 2 3 3" xfId="21025"/>
    <cellStyle name="Zarez 2 4 3 2 3 4" xfId="11349"/>
    <cellStyle name="Zarez 2 4 3 2 4" xfId="2883"/>
    <cellStyle name="Zarez 2 4 3 2 4 2" xfId="7721"/>
    <cellStyle name="Zarez 2 4 3 2 4 2 2" xfId="27073"/>
    <cellStyle name="Zarez 2 4 3 2 4 2 3" xfId="17397"/>
    <cellStyle name="Zarez 2 4 3 2 4 3" xfId="22235"/>
    <cellStyle name="Zarez 2 4 3 2 4 4" xfId="12559"/>
    <cellStyle name="Zarez 2 4 3 2 5" xfId="4092"/>
    <cellStyle name="Zarez 2 4 3 2 5 2" xfId="8930"/>
    <cellStyle name="Zarez 2 4 3 2 5 2 2" xfId="28282"/>
    <cellStyle name="Zarez 2 4 3 2 5 2 3" xfId="18606"/>
    <cellStyle name="Zarez 2 4 3 2 5 3" xfId="23444"/>
    <cellStyle name="Zarez 2 4 3 2 5 4" xfId="13768"/>
    <cellStyle name="Zarez 2 4 3 2 6" xfId="5301"/>
    <cellStyle name="Zarez 2 4 3 2 6 2" xfId="24653"/>
    <cellStyle name="Zarez 2 4 3 2 6 3" xfId="14977"/>
    <cellStyle name="Zarez 2 4 3 2 7" xfId="19815"/>
    <cellStyle name="Zarez 2 4 3 2 8" xfId="10139"/>
    <cellStyle name="Zarez 2 4 3 3" xfId="765"/>
    <cellStyle name="Zarez 2 4 3 3 2" xfId="1975"/>
    <cellStyle name="Zarez 2 4 3 3 2 2" xfId="6813"/>
    <cellStyle name="Zarez 2 4 3 3 2 2 2" xfId="26165"/>
    <cellStyle name="Zarez 2 4 3 3 2 2 3" xfId="16489"/>
    <cellStyle name="Zarez 2 4 3 3 2 3" xfId="21327"/>
    <cellStyle name="Zarez 2 4 3 3 2 4" xfId="11651"/>
    <cellStyle name="Zarez 2 4 3 3 3" xfId="3185"/>
    <cellStyle name="Zarez 2 4 3 3 3 2" xfId="8023"/>
    <cellStyle name="Zarez 2 4 3 3 3 2 2" xfId="27375"/>
    <cellStyle name="Zarez 2 4 3 3 3 2 3" xfId="17699"/>
    <cellStyle name="Zarez 2 4 3 3 3 3" xfId="22537"/>
    <cellStyle name="Zarez 2 4 3 3 3 4" xfId="12861"/>
    <cellStyle name="Zarez 2 4 3 3 4" xfId="4394"/>
    <cellStyle name="Zarez 2 4 3 3 4 2" xfId="9232"/>
    <cellStyle name="Zarez 2 4 3 3 4 2 2" xfId="28584"/>
    <cellStyle name="Zarez 2 4 3 3 4 2 3" xfId="18908"/>
    <cellStyle name="Zarez 2 4 3 3 4 3" xfId="23746"/>
    <cellStyle name="Zarez 2 4 3 3 4 4" xfId="14070"/>
    <cellStyle name="Zarez 2 4 3 3 5" xfId="5603"/>
    <cellStyle name="Zarez 2 4 3 3 5 2" xfId="24955"/>
    <cellStyle name="Zarez 2 4 3 3 5 3" xfId="15279"/>
    <cellStyle name="Zarez 2 4 3 3 6" xfId="20117"/>
    <cellStyle name="Zarez 2 4 3 3 7" xfId="10441"/>
    <cellStyle name="Zarez 2 4 3 4" xfId="1371"/>
    <cellStyle name="Zarez 2 4 3 4 2" xfId="6209"/>
    <cellStyle name="Zarez 2 4 3 4 2 2" xfId="25561"/>
    <cellStyle name="Zarez 2 4 3 4 2 3" xfId="15885"/>
    <cellStyle name="Zarez 2 4 3 4 3" xfId="20723"/>
    <cellStyle name="Zarez 2 4 3 4 4" xfId="11047"/>
    <cellStyle name="Zarez 2 4 3 5" xfId="2581"/>
    <cellStyle name="Zarez 2 4 3 5 2" xfId="7419"/>
    <cellStyle name="Zarez 2 4 3 5 2 2" xfId="26771"/>
    <cellStyle name="Zarez 2 4 3 5 2 3" xfId="17095"/>
    <cellStyle name="Zarez 2 4 3 5 3" xfId="21933"/>
    <cellStyle name="Zarez 2 4 3 5 4" xfId="12257"/>
    <cellStyle name="Zarez 2 4 3 6" xfId="3791"/>
    <cellStyle name="Zarez 2 4 3 6 2" xfId="8629"/>
    <cellStyle name="Zarez 2 4 3 6 2 2" xfId="27981"/>
    <cellStyle name="Zarez 2 4 3 6 2 3" xfId="18305"/>
    <cellStyle name="Zarez 2 4 3 6 3" xfId="23143"/>
    <cellStyle name="Zarez 2 4 3 6 4" xfId="13467"/>
    <cellStyle name="Zarez 2 4 3 7" xfId="4999"/>
    <cellStyle name="Zarez 2 4 3 7 2" xfId="24351"/>
    <cellStyle name="Zarez 2 4 3 7 3" xfId="14675"/>
    <cellStyle name="Zarez 2 4 3 8" xfId="19513"/>
    <cellStyle name="Zarez 2 4 3 9" xfId="9837"/>
    <cellStyle name="Zarez 2 4 4" xfId="259"/>
    <cellStyle name="Zarez 2 4 4 2" xfId="563"/>
    <cellStyle name="Zarez 2 4 4 2 2" xfId="1167"/>
    <cellStyle name="Zarez 2 4 4 2 2 2" xfId="2377"/>
    <cellStyle name="Zarez 2 4 4 2 2 2 2" xfId="7215"/>
    <cellStyle name="Zarez 2 4 4 2 2 2 2 2" xfId="26567"/>
    <cellStyle name="Zarez 2 4 4 2 2 2 2 3" xfId="16891"/>
    <cellStyle name="Zarez 2 4 4 2 2 2 3" xfId="21729"/>
    <cellStyle name="Zarez 2 4 4 2 2 2 4" xfId="12053"/>
    <cellStyle name="Zarez 2 4 4 2 2 3" xfId="3587"/>
    <cellStyle name="Zarez 2 4 4 2 2 3 2" xfId="8425"/>
    <cellStyle name="Zarez 2 4 4 2 2 3 2 2" xfId="27777"/>
    <cellStyle name="Zarez 2 4 4 2 2 3 2 3" xfId="18101"/>
    <cellStyle name="Zarez 2 4 4 2 2 3 3" xfId="22939"/>
    <cellStyle name="Zarez 2 4 4 2 2 3 4" xfId="13263"/>
    <cellStyle name="Zarez 2 4 4 2 2 4" xfId="4796"/>
    <cellStyle name="Zarez 2 4 4 2 2 4 2" xfId="9634"/>
    <cellStyle name="Zarez 2 4 4 2 2 4 2 2" xfId="28986"/>
    <cellStyle name="Zarez 2 4 4 2 2 4 2 3" xfId="19310"/>
    <cellStyle name="Zarez 2 4 4 2 2 4 3" xfId="24148"/>
    <cellStyle name="Zarez 2 4 4 2 2 4 4" xfId="14472"/>
    <cellStyle name="Zarez 2 4 4 2 2 5" xfId="6005"/>
    <cellStyle name="Zarez 2 4 4 2 2 5 2" xfId="25357"/>
    <cellStyle name="Zarez 2 4 4 2 2 5 3" xfId="15681"/>
    <cellStyle name="Zarez 2 4 4 2 2 6" xfId="20519"/>
    <cellStyle name="Zarez 2 4 4 2 2 7" xfId="10843"/>
    <cellStyle name="Zarez 2 4 4 2 3" xfId="1773"/>
    <cellStyle name="Zarez 2 4 4 2 3 2" xfId="6611"/>
    <cellStyle name="Zarez 2 4 4 2 3 2 2" xfId="25963"/>
    <cellStyle name="Zarez 2 4 4 2 3 2 3" xfId="16287"/>
    <cellStyle name="Zarez 2 4 4 2 3 3" xfId="21125"/>
    <cellStyle name="Zarez 2 4 4 2 3 4" xfId="11449"/>
    <cellStyle name="Zarez 2 4 4 2 4" xfId="2983"/>
    <cellStyle name="Zarez 2 4 4 2 4 2" xfId="7821"/>
    <cellStyle name="Zarez 2 4 4 2 4 2 2" xfId="27173"/>
    <cellStyle name="Zarez 2 4 4 2 4 2 3" xfId="17497"/>
    <cellStyle name="Zarez 2 4 4 2 4 3" xfId="22335"/>
    <cellStyle name="Zarez 2 4 4 2 4 4" xfId="12659"/>
    <cellStyle name="Zarez 2 4 4 2 5" xfId="4192"/>
    <cellStyle name="Zarez 2 4 4 2 5 2" xfId="9030"/>
    <cellStyle name="Zarez 2 4 4 2 5 2 2" xfId="28382"/>
    <cellStyle name="Zarez 2 4 4 2 5 2 3" xfId="18706"/>
    <cellStyle name="Zarez 2 4 4 2 5 3" xfId="23544"/>
    <cellStyle name="Zarez 2 4 4 2 5 4" xfId="13868"/>
    <cellStyle name="Zarez 2 4 4 2 6" xfId="5401"/>
    <cellStyle name="Zarez 2 4 4 2 6 2" xfId="24753"/>
    <cellStyle name="Zarez 2 4 4 2 6 3" xfId="15077"/>
    <cellStyle name="Zarez 2 4 4 2 7" xfId="19915"/>
    <cellStyle name="Zarez 2 4 4 2 8" xfId="10239"/>
    <cellStyle name="Zarez 2 4 4 3" xfId="865"/>
    <cellStyle name="Zarez 2 4 4 3 2" xfId="2075"/>
    <cellStyle name="Zarez 2 4 4 3 2 2" xfId="6913"/>
    <cellStyle name="Zarez 2 4 4 3 2 2 2" xfId="26265"/>
    <cellStyle name="Zarez 2 4 4 3 2 2 3" xfId="16589"/>
    <cellStyle name="Zarez 2 4 4 3 2 3" xfId="21427"/>
    <cellStyle name="Zarez 2 4 4 3 2 4" xfId="11751"/>
    <cellStyle name="Zarez 2 4 4 3 3" xfId="3285"/>
    <cellStyle name="Zarez 2 4 4 3 3 2" xfId="8123"/>
    <cellStyle name="Zarez 2 4 4 3 3 2 2" xfId="27475"/>
    <cellStyle name="Zarez 2 4 4 3 3 2 3" xfId="17799"/>
    <cellStyle name="Zarez 2 4 4 3 3 3" xfId="22637"/>
    <cellStyle name="Zarez 2 4 4 3 3 4" xfId="12961"/>
    <cellStyle name="Zarez 2 4 4 3 4" xfId="4494"/>
    <cellStyle name="Zarez 2 4 4 3 4 2" xfId="9332"/>
    <cellStyle name="Zarez 2 4 4 3 4 2 2" xfId="28684"/>
    <cellStyle name="Zarez 2 4 4 3 4 2 3" xfId="19008"/>
    <cellStyle name="Zarez 2 4 4 3 4 3" xfId="23846"/>
    <cellStyle name="Zarez 2 4 4 3 4 4" xfId="14170"/>
    <cellStyle name="Zarez 2 4 4 3 5" xfId="5703"/>
    <cellStyle name="Zarez 2 4 4 3 5 2" xfId="25055"/>
    <cellStyle name="Zarez 2 4 4 3 5 3" xfId="15379"/>
    <cellStyle name="Zarez 2 4 4 3 6" xfId="20217"/>
    <cellStyle name="Zarez 2 4 4 3 7" xfId="10541"/>
    <cellStyle name="Zarez 2 4 4 4" xfId="1471"/>
    <cellStyle name="Zarez 2 4 4 4 2" xfId="6309"/>
    <cellStyle name="Zarez 2 4 4 4 2 2" xfId="25661"/>
    <cellStyle name="Zarez 2 4 4 4 2 3" xfId="15985"/>
    <cellStyle name="Zarez 2 4 4 4 3" xfId="20823"/>
    <cellStyle name="Zarez 2 4 4 4 4" xfId="11147"/>
    <cellStyle name="Zarez 2 4 4 5" xfId="2681"/>
    <cellStyle name="Zarez 2 4 4 5 2" xfId="7519"/>
    <cellStyle name="Zarez 2 4 4 5 2 2" xfId="26871"/>
    <cellStyle name="Zarez 2 4 4 5 2 3" xfId="17195"/>
    <cellStyle name="Zarez 2 4 4 5 3" xfId="22033"/>
    <cellStyle name="Zarez 2 4 4 5 4" xfId="12357"/>
    <cellStyle name="Zarez 2 4 4 6" xfId="3891"/>
    <cellStyle name="Zarez 2 4 4 6 2" xfId="8729"/>
    <cellStyle name="Zarez 2 4 4 6 2 2" xfId="28081"/>
    <cellStyle name="Zarez 2 4 4 6 2 3" xfId="18405"/>
    <cellStyle name="Zarez 2 4 4 6 3" xfId="23243"/>
    <cellStyle name="Zarez 2 4 4 6 4" xfId="13567"/>
    <cellStyle name="Zarez 2 4 4 7" xfId="5099"/>
    <cellStyle name="Zarez 2 4 4 7 2" xfId="24451"/>
    <cellStyle name="Zarez 2 4 4 7 3" xfId="14775"/>
    <cellStyle name="Zarez 2 4 4 8" xfId="19613"/>
    <cellStyle name="Zarez 2 4 4 9" xfId="9937"/>
    <cellStyle name="Zarez 2 4 5" xfId="312"/>
    <cellStyle name="Zarez 2 4 5 2" xfId="615"/>
    <cellStyle name="Zarez 2 4 5 2 2" xfId="1219"/>
    <cellStyle name="Zarez 2 4 5 2 2 2" xfId="2429"/>
    <cellStyle name="Zarez 2 4 5 2 2 2 2" xfId="7267"/>
    <cellStyle name="Zarez 2 4 5 2 2 2 2 2" xfId="26619"/>
    <cellStyle name="Zarez 2 4 5 2 2 2 2 3" xfId="16943"/>
    <cellStyle name="Zarez 2 4 5 2 2 2 3" xfId="21781"/>
    <cellStyle name="Zarez 2 4 5 2 2 2 4" xfId="12105"/>
    <cellStyle name="Zarez 2 4 5 2 2 3" xfId="3639"/>
    <cellStyle name="Zarez 2 4 5 2 2 3 2" xfId="8477"/>
    <cellStyle name="Zarez 2 4 5 2 2 3 2 2" xfId="27829"/>
    <cellStyle name="Zarez 2 4 5 2 2 3 2 3" xfId="18153"/>
    <cellStyle name="Zarez 2 4 5 2 2 3 3" xfId="22991"/>
    <cellStyle name="Zarez 2 4 5 2 2 3 4" xfId="13315"/>
    <cellStyle name="Zarez 2 4 5 2 2 4" xfId="4848"/>
    <cellStyle name="Zarez 2 4 5 2 2 4 2" xfId="9686"/>
    <cellStyle name="Zarez 2 4 5 2 2 4 2 2" xfId="29038"/>
    <cellStyle name="Zarez 2 4 5 2 2 4 2 3" xfId="19362"/>
    <cellStyle name="Zarez 2 4 5 2 2 4 3" xfId="24200"/>
    <cellStyle name="Zarez 2 4 5 2 2 4 4" xfId="14524"/>
    <cellStyle name="Zarez 2 4 5 2 2 5" xfId="6057"/>
    <cellStyle name="Zarez 2 4 5 2 2 5 2" xfId="25409"/>
    <cellStyle name="Zarez 2 4 5 2 2 5 3" xfId="15733"/>
    <cellStyle name="Zarez 2 4 5 2 2 6" xfId="20571"/>
    <cellStyle name="Zarez 2 4 5 2 2 7" xfId="10895"/>
    <cellStyle name="Zarez 2 4 5 2 3" xfId="1825"/>
    <cellStyle name="Zarez 2 4 5 2 3 2" xfId="6663"/>
    <cellStyle name="Zarez 2 4 5 2 3 2 2" xfId="26015"/>
    <cellStyle name="Zarez 2 4 5 2 3 2 3" xfId="16339"/>
    <cellStyle name="Zarez 2 4 5 2 3 3" xfId="21177"/>
    <cellStyle name="Zarez 2 4 5 2 3 4" xfId="11501"/>
    <cellStyle name="Zarez 2 4 5 2 4" xfId="3035"/>
    <cellStyle name="Zarez 2 4 5 2 4 2" xfId="7873"/>
    <cellStyle name="Zarez 2 4 5 2 4 2 2" xfId="27225"/>
    <cellStyle name="Zarez 2 4 5 2 4 2 3" xfId="17549"/>
    <cellStyle name="Zarez 2 4 5 2 4 3" xfId="22387"/>
    <cellStyle name="Zarez 2 4 5 2 4 4" xfId="12711"/>
    <cellStyle name="Zarez 2 4 5 2 5" xfId="4244"/>
    <cellStyle name="Zarez 2 4 5 2 5 2" xfId="9082"/>
    <cellStyle name="Zarez 2 4 5 2 5 2 2" xfId="28434"/>
    <cellStyle name="Zarez 2 4 5 2 5 2 3" xfId="18758"/>
    <cellStyle name="Zarez 2 4 5 2 5 3" xfId="23596"/>
    <cellStyle name="Zarez 2 4 5 2 5 4" xfId="13920"/>
    <cellStyle name="Zarez 2 4 5 2 6" xfId="5453"/>
    <cellStyle name="Zarez 2 4 5 2 6 2" xfId="24805"/>
    <cellStyle name="Zarez 2 4 5 2 6 3" xfId="15129"/>
    <cellStyle name="Zarez 2 4 5 2 7" xfId="19967"/>
    <cellStyle name="Zarez 2 4 5 2 8" xfId="10291"/>
    <cellStyle name="Zarez 2 4 5 3" xfId="917"/>
    <cellStyle name="Zarez 2 4 5 3 2" xfId="2127"/>
    <cellStyle name="Zarez 2 4 5 3 2 2" xfId="6965"/>
    <cellStyle name="Zarez 2 4 5 3 2 2 2" xfId="26317"/>
    <cellStyle name="Zarez 2 4 5 3 2 2 3" xfId="16641"/>
    <cellStyle name="Zarez 2 4 5 3 2 3" xfId="21479"/>
    <cellStyle name="Zarez 2 4 5 3 2 4" xfId="11803"/>
    <cellStyle name="Zarez 2 4 5 3 3" xfId="3337"/>
    <cellStyle name="Zarez 2 4 5 3 3 2" xfId="8175"/>
    <cellStyle name="Zarez 2 4 5 3 3 2 2" xfId="27527"/>
    <cellStyle name="Zarez 2 4 5 3 3 2 3" xfId="17851"/>
    <cellStyle name="Zarez 2 4 5 3 3 3" xfId="22689"/>
    <cellStyle name="Zarez 2 4 5 3 3 4" xfId="13013"/>
    <cellStyle name="Zarez 2 4 5 3 4" xfId="4546"/>
    <cellStyle name="Zarez 2 4 5 3 4 2" xfId="9384"/>
    <cellStyle name="Zarez 2 4 5 3 4 2 2" xfId="28736"/>
    <cellStyle name="Zarez 2 4 5 3 4 2 3" xfId="19060"/>
    <cellStyle name="Zarez 2 4 5 3 4 3" xfId="23898"/>
    <cellStyle name="Zarez 2 4 5 3 4 4" xfId="14222"/>
    <cellStyle name="Zarez 2 4 5 3 5" xfId="5755"/>
    <cellStyle name="Zarez 2 4 5 3 5 2" xfId="25107"/>
    <cellStyle name="Zarez 2 4 5 3 5 3" xfId="15431"/>
    <cellStyle name="Zarez 2 4 5 3 6" xfId="20269"/>
    <cellStyle name="Zarez 2 4 5 3 7" xfId="10593"/>
    <cellStyle name="Zarez 2 4 5 4" xfId="1523"/>
    <cellStyle name="Zarez 2 4 5 4 2" xfId="6361"/>
    <cellStyle name="Zarez 2 4 5 4 2 2" xfId="25713"/>
    <cellStyle name="Zarez 2 4 5 4 2 3" xfId="16037"/>
    <cellStyle name="Zarez 2 4 5 4 3" xfId="20875"/>
    <cellStyle name="Zarez 2 4 5 4 4" xfId="11199"/>
    <cellStyle name="Zarez 2 4 5 5" xfId="2733"/>
    <cellStyle name="Zarez 2 4 5 5 2" xfId="7571"/>
    <cellStyle name="Zarez 2 4 5 5 2 2" xfId="26923"/>
    <cellStyle name="Zarez 2 4 5 5 2 3" xfId="17247"/>
    <cellStyle name="Zarez 2 4 5 5 3" xfId="22085"/>
    <cellStyle name="Zarez 2 4 5 5 4" xfId="12409"/>
    <cellStyle name="Zarez 2 4 5 6" xfId="3942"/>
    <cellStyle name="Zarez 2 4 5 6 2" xfId="8780"/>
    <cellStyle name="Zarez 2 4 5 6 2 2" xfId="28132"/>
    <cellStyle name="Zarez 2 4 5 6 2 3" xfId="18456"/>
    <cellStyle name="Zarez 2 4 5 6 3" xfId="23294"/>
    <cellStyle name="Zarez 2 4 5 6 4" xfId="13618"/>
    <cellStyle name="Zarez 2 4 5 7" xfId="5151"/>
    <cellStyle name="Zarez 2 4 5 7 2" xfId="24503"/>
    <cellStyle name="Zarez 2 4 5 7 3" xfId="14827"/>
    <cellStyle name="Zarez 2 4 5 8" xfId="19665"/>
    <cellStyle name="Zarez 2 4 5 9" xfId="9989"/>
    <cellStyle name="Zarez 2 4 6" xfId="363"/>
    <cellStyle name="Zarez 2 4 6 2" xfId="967"/>
    <cellStyle name="Zarez 2 4 6 2 2" xfId="2177"/>
    <cellStyle name="Zarez 2 4 6 2 2 2" xfId="7015"/>
    <cellStyle name="Zarez 2 4 6 2 2 2 2" xfId="26367"/>
    <cellStyle name="Zarez 2 4 6 2 2 2 3" xfId="16691"/>
    <cellStyle name="Zarez 2 4 6 2 2 3" xfId="21529"/>
    <cellStyle name="Zarez 2 4 6 2 2 4" xfId="11853"/>
    <cellStyle name="Zarez 2 4 6 2 3" xfId="3387"/>
    <cellStyle name="Zarez 2 4 6 2 3 2" xfId="8225"/>
    <cellStyle name="Zarez 2 4 6 2 3 2 2" xfId="27577"/>
    <cellStyle name="Zarez 2 4 6 2 3 2 3" xfId="17901"/>
    <cellStyle name="Zarez 2 4 6 2 3 3" xfId="22739"/>
    <cellStyle name="Zarez 2 4 6 2 3 4" xfId="13063"/>
    <cellStyle name="Zarez 2 4 6 2 4" xfId="4596"/>
    <cellStyle name="Zarez 2 4 6 2 4 2" xfId="9434"/>
    <cellStyle name="Zarez 2 4 6 2 4 2 2" xfId="28786"/>
    <cellStyle name="Zarez 2 4 6 2 4 2 3" xfId="19110"/>
    <cellStyle name="Zarez 2 4 6 2 4 3" xfId="23948"/>
    <cellStyle name="Zarez 2 4 6 2 4 4" xfId="14272"/>
    <cellStyle name="Zarez 2 4 6 2 5" xfId="5805"/>
    <cellStyle name="Zarez 2 4 6 2 5 2" xfId="25157"/>
    <cellStyle name="Zarez 2 4 6 2 5 3" xfId="15481"/>
    <cellStyle name="Zarez 2 4 6 2 6" xfId="20319"/>
    <cellStyle name="Zarez 2 4 6 2 7" xfId="10643"/>
    <cellStyle name="Zarez 2 4 6 3" xfId="1573"/>
    <cellStyle name="Zarez 2 4 6 3 2" xfId="6411"/>
    <cellStyle name="Zarez 2 4 6 3 2 2" xfId="25763"/>
    <cellStyle name="Zarez 2 4 6 3 2 3" xfId="16087"/>
    <cellStyle name="Zarez 2 4 6 3 3" xfId="20925"/>
    <cellStyle name="Zarez 2 4 6 3 4" xfId="11249"/>
    <cellStyle name="Zarez 2 4 6 4" xfId="2783"/>
    <cellStyle name="Zarez 2 4 6 4 2" xfId="7621"/>
    <cellStyle name="Zarez 2 4 6 4 2 2" xfId="26973"/>
    <cellStyle name="Zarez 2 4 6 4 2 3" xfId="17297"/>
    <cellStyle name="Zarez 2 4 6 4 3" xfId="22135"/>
    <cellStyle name="Zarez 2 4 6 4 4" xfId="12459"/>
    <cellStyle name="Zarez 2 4 6 5" xfId="3992"/>
    <cellStyle name="Zarez 2 4 6 5 2" xfId="8830"/>
    <cellStyle name="Zarez 2 4 6 5 2 2" xfId="28182"/>
    <cellStyle name="Zarez 2 4 6 5 2 3" xfId="18506"/>
    <cellStyle name="Zarez 2 4 6 5 3" xfId="23344"/>
    <cellStyle name="Zarez 2 4 6 5 4" xfId="13668"/>
    <cellStyle name="Zarez 2 4 6 6" xfId="5201"/>
    <cellStyle name="Zarez 2 4 6 6 2" xfId="24553"/>
    <cellStyle name="Zarez 2 4 6 6 3" xfId="14877"/>
    <cellStyle name="Zarez 2 4 6 7" xfId="19715"/>
    <cellStyle name="Zarez 2 4 6 8" xfId="10039"/>
    <cellStyle name="Zarez 2 4 7" xfId="665"/>
    <cellStyle name="Zarez 2 4 7 2" xfId="1875"/>
    <cellStyle name="Zarez 2 4 7 2 2" xfId="6713"/>
    <cellStyle name="Zarez 2 4 7 2 2 2" xfId="26065"/>
    <cellStyle name="Zarez 2 4 7 2 2 3" xfId="16389"/>
    <cellStyle name="Zarez 2 4 7 2 3" xfId="21227"/>
    <cellStyle name="Zarez 2 4 7 2 4" xfId="11551"/>
    <cellStyle name="Zarez 2 4 7 3" xfId="3085"/>
    <cellStyle name="Zarez 2 4 7 3 2" xfId="7923"/>
    <cellStyle name="Zarez 2 4 7 3 2 2" xfId="27275"/>
    <cellStyle name="Zarez 2 4 7 3 2 3" xfId="17599"/>
    <cellStyle name="Zarez 2 4 7 3 3" xfId="22437"/>
    <cellStyle name="Zarez 2 4 7 3 4" xfId="12761"/>
    <cellStyle name="Zarez 2 4 7 4" xfId="4294"/>
    <cellStyle name="Zarez 2 4 7 4 2" xfId="9132"/>
    <cellStyle name="Zarez 2 4 7 4 2 2" xfId="28484"/>
    <cellStyle name="Zarez 2 4 7 4 2 3" xfId="18808"/>
    <cellStyle name="Zarez 2 4 7 4 3" xfId="23646"/>
    <cellStyle name="Zarez 2 4 7 4 4" xfId="13970"/>
    <cellStyle name="Zarez 2 4 7 5" xfId="5503"/>
    <cellStyle name="Zarez 2 4 7 5 2" xfId="24855"/>
    <cellStyle name="Zarez 2 4 7 5 3" xfId="15179"/>
    <cellStyle name="Zarez 2 4 7 6" xfId="20017"/>
    <cellStyle name="Zarez 2 4 7 7" xfId="10341"/>
    <cellStyle name="Zarez 2 4 8" xfId="1271"/>
    <cellStyle name="Zarez 2 4 8 2" xfId="6109"/>
    <cellStyle name="Zarez 2 4 8 2 2" xfId="25461"/>
    <cellStyle name="Zarez 2 4 8 2 3" xfId="15785"/>
    <cellStyle name="Zarez 2 4 8 3" xfId="20623"/>
    <cellStyle name="Zarez 2 4 8 4" xfId="10947"/>
    <cellStyle name="Zarez 2 4 9" xfId="2481"/>
    <cellStyle name="Zarez 2 4 9 2" xfId="7319"/>
    <cellStyle name="Zarez 2 4 9 2 2" xfId="26671"/>
    <cellStyle name="Zarez 2 4 9 2 3" xfId="16995"/>
    <cellStyle name="Zarez 2 4 9 3" xfId="21833"/>
    <cellStyle name="Zarez 2 4 9 4" xfId="12157"/>
    <cellStyle name="Zarez 2 5" xfId="59"/>
    <cellStyle name="Zarez 2 5 10" xfId="9766"/>
    <cellStyle name="Zarez 2 5 2" xfId="172"/>
    <cellStyle name="Zarez 2 5 2 2" xfId="492"/>
    <cellStyle name="Zarez 2 5 2 2 2" xfId="1096"/>
    <cellStyle name="Zarez 2 5 2 2 2 2" xfId="2306"/>
    <cellStyle name="Zarez 2 5 2 2 2 2 2" xfId="7144"/>
    <cellStyle name="Zarez 2 5 2 2 2 2 2 2" xfId="26496"/>
    <cellStyle name="Zarez 2 5 2 2 2 2 2 3" xfId="16820"/>
    <cellStyle name="Zarez 2 5 2 2 2 2 3" xfId="21658"/>
    <cellStyle name="Zarez 2 5 2 2 2 2 4" xfId="11982"/>
    <cellStyle name="Zarez 2 5 2 2 2 3" xfId="3516"/>
    <cellStyle name="Zarez 2 5 2 2 2 3 2" xfId="8354"/>
    <cellStyle name="Zarez 2 5 2 2 2 3 2 2" xfId="27706"/>
    <cellStyle name="Zarez 2 5 2 2 2 3 2 3" xfId="18030"/>
    <cellStyle name="Zarez 2 5 2 2 2 3 3" xfId="22868"/>
    <cellStyle name="Zarez 2 5 2 2 2 3 4" xfId="13192"/>
    <cellStyle name="Zarez 2 5 2 2 2 4" xfId="4725"/>
    <cellStyle name="Zarez 2 5 2 2 2 4 2" xfId="9563"/>
    <cellStyle name="Zarez 2 5 2 2 2 4 2 2" xfId="28915"/>
    <cellStyle name="Zarez 2 5 2 2 2 4 2 3" xfId="19239"/>
    <cellStyle name="Zarez 2 5 2 2 2 4 3" xfId="24077"/>
    <cellStyle name="Zarez 2 5 2 2 2 4 4" xfId="14401"/>
    <cellStyle name="Zarez 2 5 2 2 2 5" xfId="5934"/>
    <cellStyle name="Zarez 2 5 2 2 2 5 2" xfId="25286"/>
    <cellStyle name="Zarez 2 5 2 2 2 5 3" xfId="15610"/>
    <cellStyle name="Zarez 2 5 2 2 2 6" xfId="20448"/>
    <cellStyle name="Zarez 2 5 2 2 2 7" xfId="10772"/>
    <cellStyle name="Zarez 2 5 2 2 3" xfId="1702"/>
    <cellStyle name="Zarez 2 5 2 2 3 2" xfId="6540"/>
    <cellStyle name="Zarez 2 5 2 2 3 2 2" xfId="25892"/>
    <cellStyle name="Zarez 2 5 2 2 3 2 3" xfId="16216"/>
    <cellStyle name="Zarez 2 5 2 2 3 3" xfId="21054"/>
    <cellStyle name="Zarez 2 5 2 2 3 4" xfId="11378"/>
    <cellStyle name="Zarez 2 5 2 2 4" xfId="2912"/>
    <cellStyle name="Zarez 2 5 2 2 4 2" xfId="7750"/>
    <cellStyle name="Zarez 2 5 2 2 4 2 2" xfId="27102"/>
    <cellStyle name="Zarez 2 5 2 2 4 2 3" xfId="17426"/>
    <cellStyle name="Zarez 2 5 2 2 4 3" xfId="22264"/>
    <cellStyle name="Zarez 2 5 2 2 4 4" xfId="12588"/>
    <cellStyle name="Zarez 2 5 2 2 5" xfId="4121"/>
    <cellStyle name="Zarez 2 5 2 2 5 2" xfId="8959"/>
    <cellStyle name="Zarez 2 5 2 2 5 2 2" xfId="28311"/>
    <cellStyle name="Zarez 2 5 2 2 5 2 3" xfId="18635"/>
    <cellStyle name="Zarez 2 5 2 2 5 3" xfId="23473"/>
    <cellStyle name="Zarez 2 5 2 2 5 4" xfId="13797"/>
    <cellStyle name="Zarez 2 5 2 2 6" xfId="5330"/>
    <cellStyle name="Zarez 2 5 2 2 6 2" xfId="24682"/>
    <cellStyle name="Zarez 2 5 2 2 6 3" xfId="15006"/>
    <cellStyle name="Zarez 2 5 2 2 7" xfId="19844"/>
    <cellStyle name="Zarez 2 5 2 2 8" xfId="10168"/>
    <cellStyle name="Zarez 2 5 2 3" xfId="794"/>
    <cellStyle name="Zarez 2 5 2 3 2" xfId="2004"/>
    <cellStyle name="Zarez 2 5 2 3 2 2" xfId="6842"/>
    <cellStyle name="Zarez 2 5 2 3 2 2 2" xfId="26194"/>
    <cellStyle name="Zarez 2 5 2 3 2 2 3" xfId="16518"/>
    <cellStyle name="Zarez 2 5 2 3 2 3" xfId="21356"/>
    <cellStyle name="Zarez 2 5 2 3 2 4" xfId="11680"/>
    <cellStyle name="Zarez 2 5 2 3 3" xfId="3214"/>
    <cellStyle name="Zarez 2 5 2 3 3 2" xfId="8052"/>
    <cellStyle name="Zarez 2 5 2 3 3 2 2" xfId="27404"/>
    <cellStyle name="Zarez 2 5 2 3 3 2 3" xfId="17728"/>
    <cellStyle name="Zarez 2 5 2 3 3 3" xfId="22566"/>
    <cellStyle name="Zarez 2 5 2 3 3 4" xfId="12890"/>
    <cellStyle name="Zarez 2 5 2 3 4" xfId="4423"/>
    <cellStyle name="Zarez 2 5 2 3 4 2" xfId="9261"/>
    <cellStyle name="Zarez 2 5 2 3 4 2 2" xfId="28613"/>
    <cellStyle name="Zarez 2 5 2 3 4 2 3" xfId="18937"/>
    <cellStyle name="Zarez 2 5 2 3 4 3" xfId="23775"/>
    <cellStyle name="Zarez 2 5 2 3 4 4" xfId="14099"/>
    <cellStyle name="Zarez 2 5 2 3 5" xfId="5632"/>
    <cellStyle name="Zarez 2 5 2 3 5 2" xfId="24984"/>
    <cellStyle name="Zarez 2 5 2 3 5 3" xfId="15308"/>
    <cellStyle name="Zarez 2 5 2 3 6" xfId="20146"/>
    <cellStyle name="Zarez 2 5 2 3 7" xfId="10470"/>
    <cellStyle name="Zarez 2 5 2 4" xfId="1400"/>
    <cellStyle name="Zarez 2 5 2 4 2" xfId="6238"/>
    <cellStyle name="Zarez 2 5 2 4 2 2" xfId="25590"/>
    <cellStyle name="Zarez 2 5 2 4 2 3" xfId="15914"/>
    <cellStyle name="Zarez 2 5 2 4 3" xfId="20752"/>
    <cellStyle name="Zarez 2 5 2 4 4" xfId="11076"/>
    <cellStyle name="Zarez 2 5 2 5" xfId="2610"/>
    <cellStyle name="Zarez 2 5 2 5 2" xfId="7448"/>
    <cellStyle name="Zarez 2 5 2 5 2 2" xfId="26800"/>
    <cellStyle name="Zarez 2 5 2 5 2 3" xfId="17124"/>
    <cellStyle name="Zarez 2 5 2 5 3" xfId="21962"/>
    <cellStyle name="Zarez 2 5 2 5 4" xfId="12286"/>
    <cellStyle name="Zarez 2 5 2 6" xfId="3820"/>
    <cellStyle name="Zarez 2 5 2 6 2" xfId="8658"/>
    <cellStyle name="Zarez 2 5 2 6 2 2" xfId="28010"/>
    <cellStyle name="Zarez 2 5 2 6 2 3" xfId="18334"/>
    <cellStyle name="Zarez 2 5 2 6 3" xfId="23172"/>
    <cellStyle name="Zarez 2 5 2 6 4" xfId="13496"/>
    <cellStyle name="Zarez 2 5 2 7" xfId="5028"/>
    <cellStyle name="Zarez 2 5 2 7 2" xfId="24380"/>
    <cellStyle name="Zarez 2 5 2 7 3" xfId="14704"/>
    <cellStyle name="Zarez 2 5 2 8" xfId="19542"/>
    <cellStyle name="Zarez 2 5 2 9" xfId="9866"/>
    <cellStyle name="Zarez 2 5 3" xfId="392"/>
    <cellStyle name="Zarez 2 5 3 2" xfId="996"/>
    <cellStyle name="Zarez 2 5 3 2 2" xfId="2206"/>
    <cellStyle name="Zarez 2 5 3 2 2 2" xfId="7044"/>
    <cellStyle name="Zarez 2 5 3 2 2 2 2" xfId="26396"/>
    <cellStyle name="Zarez 2 5 3 2 2 2 3" xfId="16720"/>
    <cellStyle name="Zarez 2 5 3 2 2 3" xfId="21558"/>
    <cellStyle name="Zarez 2 5 3 2 2 4" xfId="11882"/>
    <cellStyle name="Zarez 2 5 3 2 3" xfId="3416"/>
    <cellStyle name="Zarez 2 5 3 2 3 2" xfId="8254"/>
    <cellStyle name="Zarez 2 5 3 2 3 2 2" xfId="27606"/>
    <cellStyle name="Zarez 2 5 3 2 3 2 3" xfId="17930"/>
    <cellStyle name="Zarez 2 5 3 2 3 3" xfId="22768"/>
    <cellStyle name="Zarez 2 5 3 2 3 4" xfId="13092"/>
    <cellStyle name="Zarez 2 5 3 2 4" xfId="4625"/>
    <cellStyle name="Zarez 2 5 3 2 4 2" xfId="9463"/>
    <cellStyle name="Zarez 2 5 3 2 4 2 2" xfId="28815"/>
    <cellStyle name="Zarez 2 5 3 2 4 2 3" xfId="19139"/>
    <cellStyle name="Zarez 2 5 3 2 4 3" xfId="23977"/>
    <cellStyle name="Zarez 2 5 3 2 4 4" xfId="14301"/>
    <cellStyle name="Zarez 2 5 3 2 5" xfId="5834"/>
    <cellStyle name="Zarez 2 5 3 2 5 2" xfId="25186"/>
    <cellStyle name="Zarez 2 5 3 2 5 3" xfId="15510"/>
    <cellStyle name="Zarez 2 5 3 2 6" xfId="20348"/>
    <cellStyle name="Zarez 2 5 3 2 7" xfId="10672"/>
    <cellStyle name="Zarez 2 5 3 3" xfId="1602"/>
    <cellStyle name="Zarez 2 5 3 3 2" xfId="6440"/>
    <cellStyle name="Zarez 2 5 3 3 2 2" xfId="25792"/>
    <cellStyle name="Zarez 2 5 3 3 2 3" xfId="16116"/>
    <cellStyle name="Zarez 2 5 3 3 3" xfId="20954"/>
    <cellStyle name="Zarez 2 5 3 3 4" xfId="11278"/>
    <cellStyle name="Zarez 2 5 3 4" xfId="2812"/>
    <cellStyle name="Zarez 2 5 3 4 2" xfId="7650"/>
    <cellStyle name="Zarez 2 5 3 4 2 2" xfId="27002"/>
    <cellStyle name="Zarez 2 5 3 4 2 3" xfId="17326"/>
    <cellStyle name="Zarez 2 5 3 4 3" xfId="22164"/>
    <cellStyle name="Zarez 2 5 3 4 4" xfId="12488"/>
    <cellStyle name="Zarez 2 5 3 5" xfId="4021"/>
    <cellStyle name="Zarez 2 5 3 5 2" xfId="8859"/>
    <cellStyle name="Zarez 2 5 3 5 2 2" xfId="28211"/>
    <cellStyle name="Zarez 2 5 3 5 2 3" xfId="18535"/>
    <cellStyle name="Zarez 2 5 3 5 3" xfId="23373"/>
    <cellStyle name="Zarez 2 5 3 5 4" xfId="13697"/>
    <cellStyle name="Zarez 2 5 3 6" xfId="5230"/>
    <cellStyle name="Zarez 2 5 3 6 2" xfId="24582"/>
    <cellStyle name="Zarez 2 5 3 6 3" xfId="14906"/>
    <cellStyle name="Zarez 2 5 3 7" xfId="19744"/>
    <cellStyle name="Zarez 2 5 3 8" xfId="10068"/>
    <cellStyle name="Zarez 2 5 4" xfId="694"/>
    <cellStyle name="Zarez 2 5 4 2" xfId="1904"/>
    <cellStyle name="Zarez 2 5 4 2 2" xfId="6742"/>
    <cellStyle name="Zarez 2 5 4 2 2 2" xfId="26094"/>
    <cellStyle name="Zarez 2 5 4 2 2 3" xfId="16418"/>
    <cellStyle name="Zarez 2 5 4 2 3" xfId="21256"/>
    <cellStyle name="Zarez 2 5 4 2 4" xfId="11580"/>
    <cellStyle name="Zarez 2 5 4 3" xfId="3114"/>
    <cellStyle name="Zarez 2 5 4 3 2" xfId="7952"/>
    <cellStyle name="Zarez 2 5 4 3 2 2" xfId="27304"/>
    <cellStyle name="Zarez 2 5 4 3 2 3" xfId="17628"/>
    <cellStyle name="Zarez 2 5 4 3 3" xfId="22466"/>
    <cellStyle name="Zarez 2 5 4 3 4" xfId="12790"/>
    <cellStyle name="Zarez 2 5 4 4" xfId="4323"/>
    <cellStyle name="Zarez 2 5 4 4 2" xfId="9161"/>
    <cellStyle name="Zarez 2 5 4 4 2 2" xfId="28513"/>
    <cellStyle name="Zarez 2 5 4 4 2 3" xfId="18837"/>
    <cellStyle name="Zarez 2 5 4 4 3" xfId="23675"/>
    <cellStyle name="Zarez 2 5 4 4 4" xfId="13999"/>
    <cellStyle name="Zarez 2 5 4 5" xfId="5532"/>
    <cellStyle name="Zarez 2 5 4 5 2" xfId="24884"/>
    <cellStyle name="Zarez 2 5 4 5 3" xfId="15208"/>
    <cellStyle name="Zarez 2 5 4 6" xfId="20046"/>
    <cellStyle name="Zarez 2 5 4 7" xfId="10370"/>
    <cellStyle name="Zarez 2 5 5" xfId="1300"/>
    <cellStyle name="Zarez 2 5 5 2" xfId="6138"/>
    <cellStyle name="Zarez 2 5 5 2 2" xfId="25490"/>
    <cellStyle name="Zarez 2 5 5 2 3" xfId="15814"/>
    <cellStyle name="Zarez 2 5 5 3" xfId="20652"/>
    <cellStyle name="Zarez 2 5 5 4" xfId="10976"/>
    <cellStyle name="Zarez 2 5 6" xfId="2510"/>
    <cellStyle name="Zarez 2 5 6 2" xfId="7348"/>
    <cellStyle name="Zarez 2 5 6 2 2" xfId="26700"/>
    <cellStyle name="Zarez 2 5 6 2 3" xfId="17024"/>
    <cellStyle name="Zarez 2 5 6 3" xfId="21862"/>
    <cellStyle name="Zarez 2 5 6 4" xfId="12186"/>
    <cellStyle name="Zarez 2 5 7" xfId="3720"/>
    <cellStyle name="Zarez 2 5 7 2" xfId="8558"/>
    <cellStyle name="Zarez 2 5 7 2 2" xfId="27910"/>
    <cellStyle name="Zarez 2 5 7 2 3" xfId="18234"/>
    <cellStyle name="Zarez 2 5 7 3" xfId="23072"/>
    <cellStyle name="Zarez 2 5 7 4" xfId="13396"/>
    <cellStyle name="Zarez 2 5 8" xfId="4928"/>
    <cellStyle name="Zarez 2 5 8 2" xfId="24280"/>
    <cellStyle name="Zarez 2 5 8 3" xfId="14604"/>
    <cellStyle name="Zarez 2 5 9" xfId="19442"/>
    <cellStyle name="Zarez 2 6" xfId="121"/>
    <cellStyle name="Zarez 2 6 2" xfId="442"/>
    <cellStyle name="Zarez 2 6 2 2" xfId="1046"/>
    <cellStyle name="Zarez 2 6 2 2 2" xfId="2256"/>
    <cellStyle name="Zarez 2 6 2 2 2 2" xfId="7094"/>
    <cellStyle name="Zarez 2 6 2 2 2 2 2" xfId="26446"/>
    <cellStyle name="Zarez 2 6 2 2 2 2 3" xfId="16770"/>
    <cellStyle name="Zarez 2 6 2 2 2 3" xfId="21608"/>
    <cellStyle name="Zarez 2 6 2 2 2 4" xfId="11932"/>
    <cellStyle name="Zarez 2 6 2 2 3" xfId="3466"/>
    <cellStyle name="Zarez 2 6 2 2 3 2" xfId="8304"/>
    <cellStyle name="Zarez 2 6 2 2 3 2 2" xfId="27656"/>
    <cellStyle name="Zarez 2 6 2 2 3 2 3" xfId="17980"/>
    <cellStyle name="Zarez 2 6 2 2 3 3" xfId="22818"/>
    <cellStyle name="Zarez 2 6 2 2 3 4" xfId="13142"/>
    <cellStyle name="Zarez 2 6 2 2 4" xfId="4675"/>
    <cellStyle name="Zarez 2 6 2 2 4 2" xfId="9513"/>
    <cellStyle name="Zarez 2 6 2 2 4 2 2" xfId="28865"/>
    <cellStyle name="Zarez 2 6 2 2 4 2 3" xfId="19189"/>
    <cellStyle name="Zarez 2 6 2 2 4 3" xfId="24027"/>
    <cellStyle name="Zarez 2 6 2 2 4 4" xfId="14351"/>
    <cellStyle name="Zarez 2 6 2 2 5" xfId="5884"/>
    <cellStyle name="Zarez 2 6 2 2 5 2" xfId="25236"/>
    <cellStyle name="Zarez 2 6 2 2 5 3" xfId="15560"/>
    <cellStyle name="Zarez 2 6 2 2 6" xfId="20398"/>
    <cellStyle name="Zarez 2 6 2 2 7" xfId="10722"/>
    <cellStyle name="Zarez 2 6 2 3" xfId="1652"/>
    <cellStyle name="Zarez 2 6 2 3 2" xfId="6490"/>
    <cellStyle name="Zarez 2 6 2 3 2 2" xfId="25842"/>
    <cellStyle name="Zarez 2 6 2 3 2 3" xfId="16166"/>
    <cellStyle name="Zarez 2 6 2 3 3" xfId="21004"/>
    <cellStyle name="Zarez 2 6 2 3 4" xfId="11328"/>
    <cellStyle name="Zarez 2 6 2 4" xfId="2862"/>
    <cellStyle name="Zarez 2 6 2 4 2" xfId="7700"/>
    <cellStyle name="Zarez 2 6 2 4 2 2" xfId="27052"/>
    <cellStyle name="Zarez 2 6 2 4 2 3" xfId="17376"/>
    <cellStyle name="Zarez 2 6 2 4 3" xfId="22214"/>
    <cellStyle name="Zarez 2 6 2 4 4" xfId="12538"/>
    <cellStyle name="Zarez 2 6 2 5" xfId="4071"/>
    <cellStyle name="Zarez 2 6 2 5 2" xfId="8909"/>
    <cellStyle name="Zarez 2 6 2 5 2 2" xfId="28261"/>
    <cellStyle name="Zarez 2 6 2 5 2 3" xfId="18585"/>
    <cellStyle name="Zarez 2 6 2 5 3" xfId="23423"/>
    <cellStyle name="Zarez 2 6 2 5 4" xfId="13747"/>
    <cellStyle name="Zarez 2 6 2 6" xfId="5280"/>
    <cellStyle name="Zarez 2 6 2 6 2" xfId="24632"/>
    <cellStyle name="Zarez 2 6 2 6 3" xfId="14956"/>
    <cellStyle name="Zarez 2 6 2 7" xfId="19794"/>
    <cellStyle name="Zarez 2 6 2 8" xfId="10118"/>
    <cellStyle name="Zarez 2 6 3" xfId="744"/>
    <cellStyle name="Zarez 2 6 3 2" xfId="1954"/>
    <cellStyle name="Zarez 2 6 3 2 2" xfId="6792"/>
    <cellStyle name="Zarez 2 6 3 2 2 2" xfId="26144"/>
    <cellStyle name="Zarez 2 6 3 2 2 3" xfId="16468"/>
    <cellStyle name="Zarez 2 6 3 2 3" xfId="21306"/>
    <cellStyle name="Zarez 2 6 3 2 4" xfId="11630"/>
    <cellStyle name="Zarez 2 6 3 3" xfId="3164"/>
    <cellStyle name="Zarez 2 6 3 3 2" xfId="8002"/>
    <cellStyle name="Zarez 2 6 3 3 2 2" xfId="27354"/>
    <cellStyle name="Zarez 2 6 3 3 2 3" xfId="17678"/>
    <cellStyle name="Zarez 2 6 3 3 3" xfId="22516"/>
    <cellStyle name="Zarez 2 6 3 3 4" xfId="12840"/>
    <cellStyle name="Zarez 2 6 3 4" xfId="4373"/>
    <cellStyle name="Zarez 2 6 3 4 2" xfId="9211"/>
    <cellStyle name="Zarez 2 6 3 4 2 2" xfId="28563"/>
    <cellStyle name="Zarez 2 6 3 4 2 3" xfId="18887"/>
    <cellStyle name="Zarez 2 6 3 4 3" xfId="23725"/>
    <cellStyle name="Zarez 2 6 3 4 4" xfId="14049"/>
    <cellStyle name="Zarez 2 6 3 5" xfId="5582"/>
    <cellStyle name="Zarez 2 6 3 5 2" xfId="24934"/>
    <cellStyle name="Zarez 2 6 3 5 3" xfId="15258"/>
    <cellStyle name="Zarez 2 6 3 6" xfId="20096"/>
    <cellStyle name="Zarez 2 6 3 7" xfId="10420"/>
    <cellStyle name="Zarez 2 6 4" xfId="1350"/>
    <cellStyle name="Zarez 2 6 4 2" xfId="6188"/>
    <cellStyle name="Zarez 2 6 4 2 2" xfId="25540"/>
    <cellStyle name="Zarez 2 6 4 2 3" xfId="15864"/>
    <cellStyle name="Zarez 2 6 4 3" xfId="20702"/>
    <cellStyle name="Zarez 2 6 4 4" xfId="11026"/>
    <cellStyle name="Zarez 2 6 5" xfId="2560"/>
    <cellStyle name="Zarez 2 6 5 2" xfId="7398"/>
    <cellStyle name="Zarez 2 6 5 2 2" xfId="26750"/>
    <cellStyle name="Zarez 2 6 5 2 3" xfId="17074"/>
    <cellStyle name="Zarez 2 6 5 3" xfId="21912"/>
    <cellStyle name="Zarez 2 6 5 4" xfId="12236"/>
    <cellStyle name="Zarez 2 6 6" xfId="3770"/>
    <cellStyle name="Zarez 2 6 6 2" xfId="8608"/>
    <cellStyle name="Zarez 2 6 6 2 2" xfId="27960"/>
    <cellStyle name="Zarez 2 6 6 2 3" xfId="18284"/>
    <cellStyle name="Zarez 2 6 6 3" xfId="23122"/>
    <cellStyle name="Zarez 2 6 6 4" xfId="13446"/>
    <cellStyle name="Zarez 2 6 7" xfId="4978"/>
    <cellStyle name="Zarez 2 6 7 2" xfId="24330"/>
    <cellStyle name="Zarez 2 6 7 3" xfId="14654"/>
    <cellStyle name="Zarez 2 6 8" xfId="19492"/>
    <cellStyle name="Zarez 2 6 9" xfId="9816"/>
    <cellStyle name="Zarez 2 7" xfId="238"/>
    <cellStyle name="Zarez 2 7 2" xfId="542"/>
    <cellStyle name="Zarez 2 7 2 2" xfId="1146"/>
    <cellStyle name="Zarez 2 7 2 2 2" xfId="2356"/>
    <cellStyle name="Zarez 2 7 2 2 2 2" xfId="7194"/>
    <cellStyle name="Zarez 2 7 2 2 2 2 2" xfId="26546"/>
    <cellStyle name="Zarez 2 7 2 2 2 2 3" xfId="16870"/>
    <cellStyle name="Zarez 2 7 2 2 2 3" xfId="21708"/>
    <cellStyle name="Zarez 2 7 2 2 2 4" xfId="12032"/>
    <cellStyle name="Zarez 2 7 2 2 3" xfId="3566"/>
    <cellStyle name="Zarez 2 7 2 2 3 2" xfId="8404"/>
    <cellStyle name="Zarez 2 7 2 2 3 2 2" xfId="27756"/>
    <cellStyle name="Zarez 2 7 2 2 3 2 3" xfId="18080"/>
    <cellStyle name="Zarez 2 7 2 2 3 3" xfId="22918"/>
    <cellStyle name="Zarez 2 7 2 2 3 4" xfId="13242"/>
    <cellStyle name="Zarez 2 7 2 2 4" xfId="4775"/>
    <cellStyle name="Zarez 2 7 2 2 4 2" xfId="9613"/>
    <cellStyle name="Zarez 2 7 2 2 4 2 2" xfId="28965"/>
    <cellStyle name="Zarez 2 7 2 2 4 2 3" xfId="19289"/>
    <cellStyle name="Zarez 2 7 2 2 4 3" xfId="24127"/>
    <cellStyle name="Zarez 2 7 2 2 4 4" xfId="14451"/>
    <cellStyle name="Zarez 2 7 2 2 5" xfId="5984"/>
    <cellStyle name="Zarez 2 7 2 2 5 2" xfId="25336"/>
    <cellStyle name="Zarez 2 7 2 2 5 3" xfId="15660"/>
    <cellStyle name="Zarez 2 7 2 2 6" xfId="20498"/>
    <cellStyle name="Zarez 2 7 2 2 7" xfId="10822"/>
    <cellStyle name="Zarez 2 7 2 3" xfId="1752"/>
    <cellStyle name="Zarez 2 7 2 3 2" xfId="6590"/>
    <cellStyle name="Zarez 2 7 2 3 2 2" xfId="25942"/>
    <cellStyle name="Zarez 2 7 2 3 2 3" xfId="16266"/>
    <cellStyle name="Zarez 2 7 2 3 3" xfId="21104"/>
    <cellStyle name="Zarez 2 7 2 3 4" xfId="11428"/>
    <cellStyle name="Zarez 2 7 2 4" xfId="2962"/>
    <cellStyle name="Zarez 2 7 2 4 2" xfId="7800"/>
    <cellStyle name="Zarez 2 7 2 4 2 2" xfId="27152"/>
    <cellStyle name="Zarez 2 7 2 4 2 3" xfId="17476"/>
    <cellStyle name="Zarez 2 7 2 4 3" xfId="22314"/>
    <cellStyle name="Zarez 2 7 2 4 4" xfId="12638"/>
    <cellStyle name="Zarez 2 7 2 5" xfId="4171"/>
    <cellStyle name="Zarez 2 7 2 5 2" xfId="9009"/>
    <cellStyle name="Zarez 2 7 2 5 2 2" xfId="28361"/>
    <cellStyle name="Zarez 2 7 2 5 2 3" xfId="18685"/>
    <cellStyle name="Zarez 2 7 2 5 3" xfId="23523"/>
    <cellStyle name="Zarez 2 7 2 5 4" xfId="13847"/>
    <cellStyle name="Zarez 2 7 2 6" xfId="5380"/>
    <cellStyle name="Zarez 2 7 2 6 2" xfId="24732"/>
    <cellStyle name="Zarez 2 7 2 6 3" xfId="15056"/>
    <cellStyle name="Zarez 2 7 2 7" xfId="19894"/>
    <cellStyle name="Zarez 2 7 2 8" xfId="10218"/>
    <cellStyle name="Zarez 2 7 3" xfId="844"/>
    <cellStyle name="Zarez 2 7 3 2" xfId="2054"/>
    <cellStyle name="Zarez 2 7 3 2 2" xfId="6892"/>
    <cellStyle name="Zarez 2 7 3 2 2 2" xfId="26244"/>
    <cellStyle name="Zarez 2 7 3 2 2 3" xfId="16568"/>
    <cellStyle name="Zarez 2 7 3 2 3" xfId="21406"/>
    <cellStyle name="Zarez 2 7 3 2 4" xfId="11730"/>
    <cellStyle name="Zarez 2 7 3 3" xfId="3264"/>
    <cellStyle name="Zarez 2 7 3 3 2" xfId="8102"/>
    <cellStyle name="Zarez 2 7 3 3 2 2" xfId="27454"/>
    <cellStyle name="Zarez 2 7 3 3 2 3" xfId="17778"/>
    <cellStyle name="Zarez 2 7 3 3 3" xfId="22616"/>
    <cellStyle name="Zarez 2 7 3 3 4" xfId="12940"/>
    <cellStyle name="Zarez 2 7 3 4" xfId="4473"/>
    <cellStyle name="Zarez 2 7 3 4 2" xfId="9311"/>
    <cellStyle name="Zarez 2 7 3 4 2 2" xfId="28663"/>
    <cellStyle name="Zarez 2 7 3 4 2 3" xfId="18987"/>
    <cellStyle name="Zarez 2 7 3 4 3" xfId="23825"/>
    <cellStyle name="Zarez 2 7 3 4 4" xfId="14149"/>
    <cellStyle name="Zarez 2 7 3 5" xfId="5682"/>
    <cellStyle name="Zarez 2 7 3 5 2" xfId="25034"/>
    <cellStyle name="Zarez 2 7 3 5 3" xfId="15358"/>
    <cellStyle name="Zarez 2 7 3 6" xfId="20196"/>
    <cellStyle name="Zarez 2 7 3 7" xfId="10520"/>
    <cellStyle name="Zarez 2 7 4" xfId="1450"/>
    <cellStyle name="Zarez 2 7 4 2" xfId="6288"/>
    <cellStyle name="Zarez 2 7 4 2 2" xfId="25640"/>
    <cellStyle name="Zarez 2 7 4 2 3" xfId="15964"/>
    <cellStyle name="Zarez 2 7 4 3" xfId="20802"/>
    <cellStyle name="Zarez 2 7 4 4" xfId="11126"/>
    <cellStyle name="Zarez 2 7 5" xfId="2660"/>
    <cellStyle name="Zarez 2 7 5 2" xfId="7498"/>
    <cellStyle name="Zarez 2 7 5 2 2" xfId="26850"/>
    <cellStyle name="Zarez 2 7 5 2 3" xfId="17174"/>
    <cellStyle name="Zarez 2 7 5 3" xfId="22012"/>
    <cellStyle name="Zarez 2 7 5 4" xfId="12336"/>
    <cellStyle name="Zarez 2 7 6" xfId="3870"/>
    <cellStyle name="Zarez 2 7 6 2" xfId="8708"/>
    <cellStyle name="Zarez 2 7 6 2 2" xfId="28060"/>
    <cellStyle name="Zarez 2 7 6 2 3" xfId="18384"/>
    <cellStyle name="Zarez 2 7 6 3" xfId="23222"/>
    <cellStyle name="Zarez 2 7 6 4" xfId="13546"/>
    <cellStyle name="Zarez 2 7 7" xfId="5078"/>
    <cellStyle name="Zarez 2 7 7 2" xfId="24430"/>
    <cellStyle name="Zarez 2 7 7 3" xfId="14754"/>
    <cellStyle name="Zarez 2 7 8" xfId="19592"/>
    <cellStyle name="Zarez 2 7 9" xfId="9916"/>
    <cellStyle name="Zarez 2 8" xfId="291"/>
    <cellStyle name="Zarez 2 8 2" xfId="594"/>
    <cellStyle name="Zarez 2 8 2 2" xfId="1198"/>
    <cellStyle name="Zarez 2 8 2 2 2" xfId="2408"/>
    <cellStyle name="Zarez 2 8 2 2 2 2" xfId="7246"/>
    <cellStyle name="Zarez 2 8 2 2 2 2 2" xfId="26598"/>
    <cellStyle name="Zarez 2 8 2 2 2 2 3" xfId="16922"/>
    <cellStyle name="Zarez 2 8 2 2 2 3" xfId="21760"/>
    <cellStyle name="Zarez 2 8 2 2 2 4" xfId="12084"/>
    <cellStyle name="Zarez 2 8 2 2 3" xfId="3618"/>
    <cellStyle name="Zarez 2 8 2 2 3 2" xfId="8456"/>
    <cellStyle name="Zarez 2 8 2 2 3 2 2" xfId="27808"/>
    <cellStyle name="Zarez 2 8 2 2 3 2 3" xfId="18132"/>
    <cellStyle name="Zarez 2 8 2 2 3 3" xfId="22970"/>
    <cellStyle name="Zarez 2 8 2 2 3 4" xfId="13294"/>
    <cellStyle name="Zarez 2 8 2 2 4" xfId="4827"/>
    <cellStyle name="Zarez 2 8 2 2 4 2" xfId="9665"/>
    <cellStyle name="Zarez 2 8 2 2 4 2 2" xfId="29017"/>
    <cellStyle name="Zarez 2 8 2 2 4 2 3" xfId="19341"/>
    <cellStyle name="Zarez 2 8 2 2 4 3" xfId="24179"/>
    <cellStyle name="Zarez 2 8 2 2 4 4" xfId="14503"/>
    <cellStyle name="Zarez 2 8 2 2 5" xfId="6036"/>
    <cellStyle name="Zarez 2 8 2 2 5 2" xfId="25388"/>
    <cellStyle name="Zarez 2 8 2 2 5 3" xfId="15712"/>
    <cellStyle name="Zarez 2 8 2 2 6" xfId="20550"/>
    <cellStyle name="Zarez 2 8 2 2 7" xfId="10874"/>
    <cellStyle name="Zarez 2 8 2 3" xfId="1804"/>
    <cellStyle name="Zarez 2 8 2 3 2" xfId="6642"/>
    <cellStyle name="Zarez 2 8 2 3 2 2" xfId="25994"/>
    <cellStyle name="Zarez 2 8 2 3 2 3" xfId="16318"/>
    <cellStyle name="Zarez 2 8 2 3 3" xfId="21156"/>
    <cellStyle name="Zarez 2 8 2 3 4" xfId="11480"/>
    <cellStyle name="Zarez 2 8 2 4" xfId="3014"/>
    <cellStyle name="Zarez 2 8 2 4 2" xfId="7852"/>
    <cellStyle name="Zarez 2 8 2 4 2 2" xfId="27204"/>
    <cellStyle name="Zarez 2 8 2 4 2 3" xfId="17528"/>
    <cellStyle name="Zarez 2 8 2 4 3" xfId="22366"/>
    <cellStyle name="Zarez 2 8 2 4 4" xfId="12690"/>
    <cellStyle name="Zarez 2 8 2 5" xfId="4223"/>
    <cellStyle name="Zarez 2 8 2 5 2" xfId="9061"/>
    <cellStyle name="Zarez 2 8 2 5 2 2" xfId="28413"/>
    <cellStyle name="Zarez 2 8 2 5 2 3" xfId="18737"/>
    <cellStyle name="Zarez 2 8 2 5 3" xfId="23575"/>
    <cellStyle name="Zarez 2 8 2 5 4" xfId="13899"/>
    <cellStyle name="Zarez 2 8 2 6" xfId="5432"/>
    <cellStyle name="Zarez 2 8 2 6 2" xfId="24784"/>
    <cellStyle name="Zarez 2 8 2 6 3" xfId="15108"/>
    <cellStyle name="Zarez 2 8 2 7" xfId="19946"/>
    <cellStyle name="Zarez 2 8 2 8" xfId="10270"/>
    <cellStyle name="Zarez 2 8 3" xfId="896"/>
    <cellStyle name="Zarez 2 8 3 2" xfId="2106"/>
    <cellStyle name="Zarez 2 8 3 2 2" xfId="6944"/>
    <cellStyle name="Zarez 2 8 3 2 2 2" xfId="26296"/>
    <cellStyle name="Zarez 2 8 3 2 2 3" xfId="16620"/>
    <cellStyle name="Zarez 2 8 3 2 3" xfId="21458"/>
    <cellStyle name="Zarez 2 8 3 2 4" xfId="11782"/>
    <cellStyle name="Zarez 2 8 3 3" xfId="3316"/>
    <cellStyle name="Zarez 2 8 3 3 2" xfId="8154"/>
    <cellStyle name="Zarez 2 8 3 3 2 2" xfId="27506"/>
    <cellStyle name="Zarez 2 8 3 3 2 3" xfId="17830"/>
    <cellStyle name="Zarez 2 8 3 3 3" xfId="22668"/>
    <cellStyle name="Zarez 2 8 3 3 4" xfId="12992"/>
    <cellStyle name="Zarez 2 8 3 4" xfId="4525"/>
    <cellStyle name="Zarez 2 8 3 4 2" xfId="9363"/>
    <cellStyle name="Zarez 2 8 3 4 2 2" xfId="28715"/>
    <cellStyle name="Zarez 2 8 3 4 2 3" xfId="19039"/>
    <cellStyle name="Zarez 2 8 3 4 3" xfId="23877"/>
    <cellStyle name="Zarez 2 8 3 4 4" xfId="14201"/>
    <cellStyle name="Zarez 2 8 3 5" xfId="5734"/>
    <cellStyle name="Zarez 2 8 3 5 2" xfId="25086"/>
    <cellStyle name="Zarez 2 8 3 5 3" xfId="15410"/>
    <cellStyle name="Zarez 2 8 3 6" xfId="20248"/>
    <cellStyle name="Zarez 2 8 3 7" xfId="10572"/>
    <cellStyle name="Zarez 2 8 4" xfId="1502"/>
    <cellStyle name="Zarez 2 8 4 2" xfId="6340"/>
    <cellStyle name="Zarez 2 8 4 2 2" xfId="25692"/>
    <cellStyle name="Zarez 2 8 4 2 3" xfId="16016"/>
    <cellStyle name="Zarez 2 8 4 3" xfId="20854"/>
    <cellStyle name="Zarez 2 8 4 4" xfId="11178"/>
    <cellStyle name="Zarez 2 8 5" xfId="2712"/>
    <cellStyle name="Zarez 2 8 5 2" xfId="7550"/>
    <cellStyle name="Zarez 2 8 5 2 2" xfId="26902"/>
    <cellStyle name="Zarez 2 8 5 2 3" xfId="17226"/>
    <cellStyle name="Zarez 2 8 5 3" xfId="22064"/>
    <cellStyle name="Zarez 2 8 5 4" xfId="12388"/>
    <cellStyle name="Zarez 2 8 6" xfId="3921"/>
    <cellStyle name="Zarez 2 8 6 2" xfId="8759"/>
    <cellStyle name="Zarez 2 8 6 2 2" xfId="28111"/>
    <cellStyle name="Zarez 2 8 6 2 3" xfId="18435"/>
    <cellStyle name="Zarez 2 8 6 3" xfId="23273"/>
    <cellStyle name="Zarez 2 8 6 4" xfId="13597"/>
    <cellStyle name="Zarez 2 8 7" xfId="5130"/>
    <cellStyle name="Zarez 2 8 7 2" xfId="24482"/>
    <cellStyle name="Zarez 2 8 7 3" xfId="14806"/>
    <cellStyle name="Zarez 2 8 8" xfId="19644"/>
    <cellStyle name="Zarez 2 8 9" xfId="9968"/>
    <cellStyle name="Zarez 2 9" xfId="342"/>
    <cellStyle name="Zarez 2 9 2" xfId="946"/>
    <cellStyle name="Zarez 2 9 2 2" xfId="2156"/>
    <cellStyle name="Zarez 2 9 2 2 2" xfId="6994"/>
    <cellStyle name="Zarez 2 9 2 2 2 2" xfId="26346"/>
    <cellStyle name="Zarez 2 9 2 2 2 3" xfId="16670"/>
    <cellStyle name="Zarez 2 9 2 2 3" xfId="21508"/>
    <cellStyle name="Zarez 2 9 2 2 4" xfId="11832"/>
    <cellStyle name="Zarez 2 9 2 3" xfId="3366"/>
    <cellStyle name="Zarez 2 9 2 3 2" xfId="8204"/>
    <cellStyle name="Zarez 2 9 2 3 2 2" xfId="27556"/>
    <cellStyle name="Zarez 2 9 2 3 2 3" xfId="17880"/>
    <cellStyle name="Zarez 2 9 2 3 3" xfId="22718"/>
    <cellStyle name="Zarez 2 9 2 3 4" xfId="13042"/>
    <cellStyle name="Zarez 2 9 2 4" xfId="4575"/>
    <cellStyle name="Zarez 2 9 2 4 2" xfId="9413"/>
    <cellStyle name="Zarez 2 9 2 4 2 2" xfId="28765"/>
    <cellStyle name="Zarez 2 9 2 4 2 3" xfId="19089"/>
    <cellStyle name="Zarez 2 9 2 4 3" xfId="23927"/>
    <cellStyle name="Zarez 2 9 2 4 4" xfId="14251"/>
    <cellStyle name="Zarez 2 9 2 5" xfId="5784"/>
    <cellStyle name="Zarez 2 9 2 5 2" xfId="25136"/>
    <cellStyle name="Zarez 2 9 2 5 3" xfId="15460"/>
    <cellStyle name="Zarez 2 9 2 6" xfId="20298"/>
    <cellStyle name="Zarez 2 9 2 7" xfId="10622"/>
    <cellStyle name="Zarez 2 9 3" xfId="1552"/>
    <cellStyle name="Zarez 2 9 3 2" xfId="6390"/>
    <cellStyle name="Zarez 2 9 3 2 2" xfId="25742"/>
    <cellStyle name="Zarez 2 9 3 2 3" xfId="16066"/>
    <cellStyle name="Zarez 2 9 3 3" xfId="20904"/>
    <cellStyle name="Zarez 2 9 3 4" xfId="11228"/>
    <cellStyle name="Zarez 2 9 4" xfId="2762"/>
    <cellStyle name="Zarez 2 9 4 2" xfId="7600"/>
    <cellStyle name="Zarez 2 9 4 2 2" xfId="26952"/>
    <cellStyle name="Zarez 2 9 4 2 3" xfId="17276"/>
    <cellStyle name="Zarez 2 9 4 3" xfId="22114"/>
    <cellStyle name="Zarez 2 9 4 4" xfId="12438"/>
    <cellStyle name="Zarez 2 9 5" xfId="3971"/>
    <cellStyle name="Zarez 2 9 5 2" xfId="8809"/>
    <cellStyle name="Zarez 2 9 5 2 2" xfId="28161"/>
    <cellStyle name="Zarez 2 9 5 2 3" xfId="18485"/>
    <cellStyle name="Zarez 2 9 5 3" xfId="23323"/>
    <cellStyle name="Zarez 2 9 5 4" xfId="13647"/>
    <cellStyle name="Zarez 2 9 6" xfId="5180"/>
    <cellStyle name="Zarez 2 9 6 2" xfId="24532"/>
    <cellStyle name="Zarez 2 9 6 3" xfId="14856"/>
    <cellStyle name="Zarez 2 9 7" xfId="19694"/>
    <cellStyle name="Zarez 2 9 8" xfId="10018"/>
    <cellStyle name="Zarez 3" xfId="7"/>
    <cellStyle name="Zarez 3 10" xfId="1253"/>
    <cellStyle name="Zarez 3 10 2" xfId="6091"/>
    <cellStyle name="Zarez 3 10 2 2" xfId="25443"/>
    <cellStyle name="Zarez 3 10 2 3" xfId="15767"/>
    <cellStyle name="Zarez 3 10 3" xfId="20605"/>
    <cellStyle name="Zarez 3 10 4" xfId="10929"/>
    <cellStyle name="Zarez 3 11" xfId="2463"/>
    <cellStyle name="Zarez 3 11 2" xfId="7301"/>
    <cellStyle name="Zarez 3 11 2 2" xfId="26653"/>
    <cellStyle name="Zarez 3 11 2 3" xfId="16977"/>
    <cellStyle name="Zarez 3 11 3" xfId="21815"/>
    <cellStyle name="Zarez 3 11 4" xfId="12139"/>
    <cellStyle name="Zarez 3 12" xfId="3675"/>
    <cellStyle name="Zarez 3 12 2" xfId="8513"/>
    <cellStyle name="Zarez 3 12 2 2" xfId="27865"/>
    <cellStyle name="Zarez 3 12 2 3" xfId="18189"/>
    <cellStyle name="Zarez 3 12 3" xfId="23027"/>
    <cellStyle name="Zarez 3 12 4" xfId="13351"/>
    <cellStyle name="Zarez 3 13" xfId="4881"/>
    <cellStyle name="Zarez 3 13 2" xfId="24233"/>
    <cellStyle name="Zarez 3 13 3" xfId="14557"/>
    <cellStyle name="Zarez 3 14" xfId="19395"/>
    <cellStyle name="Zarez 3 15" xfId="9719"/>
    <cellStyle name="Zarez 3 2" xfId="18"/>
    <cellStyle name="Zarez 3 2 10" xfId="2474"/>
    <cellStyle name="Zarez 3 2 10 2" xfId="7312"/>
    <cellStyle name="Zarez 3 2 10 2 2" xfId="26664"/>
    <cellStyle name="Zarez 3 2 10 2 3" xfId="16988"/>
    <cellStyle name="Zarez 3 2 10 3" xfId="21826"/>
    <cellStyle name="Zarez 3 2 10 4" xfId="12150"/>
    <cellStyle name="Zarez 3 2 11" xfId="3686"/>
    <cellStyle name="Zarez 3 2 11 2" xfId="8524"/>
    <cellStyle name="Zarez 3 2 11 2 2" xfId="27876"/>
    <cellStyle name="Zarez 3 2 11 2 3" xfId="18200"/>
    <cellStyle name="Zarez 3 2 11 3" xfId="23038"/>
    <cellStyle name="Zarez 3 2 11 4" xfId="13362"/>
    <cellStyle name="Zarez 3 2 12" xfId="4892"/>
    <cellStyle name="Zarez 3 2 12 2" xfId="24244"/>
    <cellStyle name="Zarez 3 2 12 3" xfId="14568"/>
    <cellStyle name="Zarez 3 2 13" xfId="19406"/>
    <cellStyle name="Zarez 3 2 14" xfId="9730"/>
    <cellStyle name="Zarez 3 2 2" xfId="42"/>
    <cellStyle name="Zarez 3 2 2 10" xfId="3707"/>
    <cellStyle name="Zarez 3 2 2 10 2" xfId="8545"/>
    <cellStyle name="Zarez 3 2 2 10 2 2" xfId="27897"/>
    <cellStyle name="Zarez 3 2 2 10 2 3" xfId="18221"/>
    <cellStyle name="Zarez 3 2 2 10 3" xfId="23059"/>
    <cellStyle name="Zarez 3 2 2 10 4" xfId="13383"/>
    <cellStyle name="Zarez 3 2 2 11" xfId="4913"/>
    <cellStyle name="Zarez 3 2 2 11 2" xfId="24265"/>
    <cellStyle name="Zarez 3 2 2 11 3" xfId="14589"/>
    <cellStyle name="Zarez 3 2 2 12" xfId="19427"/>
    <cellStyle name="Zarez 3 2 2 13" xfId="9751"/>
    <cellStyle name="Zarez 3 2 2 2" xfId="96"/>
    <cellStyle name="Zarez 3 2 2 2 10" xfId="9801"/>
    <cellStyle name="Zarez 3 2 2 2 2" xfId="207"/>
    <cellStyle name="Zarez 3 2 2 2 2 2" xfId="527"/>
    <cellStyle name="Zarez 3 2 2 2 2 2 2" xfId="1131"/>
    <cellStyle name="Zarez 3 2 2 2 2 2 2 2" xfId="2341"/>
    <cellStyle name="Zarez 3 2 2 2 2 2 2 2 2" xfId="7179"/>
    <cellStyle name="Zarez 3 2 2 2 2 2 2 2 2 2" xfId="26531"/>
    <cellStyle name="Zarez 3 2 2 2 2 2 2 2 2 3" xfId="16855"/>
    <cellStyle name="Zarez 3 2 2 2 2 2 2 2 3" xfId="21693"/>
    <cellStyle name="Zarez 3 2 2 2 2 2 2 2 4" xfId="12017"/>
    <cellStyle name="Zarez 3 2 2 2 2 2 2 3" xfId="3551"/>
    <cellStyle name="Zarez 3 2 2 2 2 2 2 3 2" xfId="8389"/>
    <cellStyle name="Zarez 3 2 2 2 2 2 2 3 2 2" xfId="27741"/>
    <cellStyle name="Zarez 3 2 2 2 2 2 2 3 2 3" xfId="18065"/>
    <cellStyle name="Zarez 3 2 2 2 2 2 2 3 3" xfId="22903"/>
    <cellStyle name="Zarez 3 2 2 2 2 2 2 3 4" xfId="13227"/>
    <cellStyle name="Zarez 3 2 2 2 2 2 2 4" xfId="4760"/>
    <cellStyle name="Zarez 3 2 2 2 2 2 2 4 2" xfId="9598"/>
    <cellStyle name="Zarez 3 2 2 2 2 2 2 4 2 2" xfId="28950"/>
    <cellStyle name="Zarez 3 2 2 2 2 2 2 4 2 3" xfId="19274"/>
    <cellStyle name="Zarez 3 2 2 2 2 2 2 4 3" xfId="24112"/>
    <cellStyle name="Zarez 3 2 2 2 2 2 2 4 4" xfId="14436"/>
    <cellStyle name="Zarez 3 2 2 2 2 2 2 5" xfId="5969"/>
    <cellStyle name="Zarez 3 2 2 2 2 2 2 5 2" xfId="25321"/>
    <cellStyle name="Zarez 3 2 2 2 2 2 2 5 3" xfId="15645"/>
    <cellStyle name="Zarez 3 2 2 2 2 2 2 6" xfId="20483"/>
    <cellStyle name="Zarez 3 2 2 2 2 2 2 7" xfId="10807"/>
    <cellStyle name="Zarez 3 2 2 2 2 2 3" xfId="1737"/>
    <cellStyle name="Zarez 3 2 2 2 2 2 3 2" xfId="6575"/>
    <cellStyle name="Zarez 3 2 2 2 2 2 3 2 2" xfId="25927"/>
    <cellStyle name="Zarez 3 2 2 2 2 2 3 2 3" xfId="16251"/>
    <cellStyle name="Zarez 3 2 2 2 2 2 3 3" xfId="21089"/>
    <cellStyle name="Zarez 3 2 2 2 2 2 3 4" xfId="11413"/>
    <cellStyle name="Zarez 3 2 2 2 2 2 4" xfId="2947"/>
    <cellStyle name="Zarez 3 2 2 2 2 2 4 2" xfId="7785"/>
    <cellStyle name="Zarez 3 2 2 2 2 2 4 2 2" xfId="27137"/>
    <cellStyle name="Zarez 3 2 2 2 2 2 4 2 3" xfId="17461"/>
    <cellStyle name="Zarez 3 2 2 2 2 2 4 3" xfId="22299"/>
    <cellStyle name="Zarez 3 2 2 2 2 2 4 4" xfId="12623"/>
    <cellStyle name="Zarez 3 2 2 2 2 2 5" xfId="4156"/>
    <cellStyle name="Zarez 3 2 2 2 2 2 5 2" xfId="8994"/>
    <cellStyle name="Zarez 3 2 2 2 2 2 5 2 2" xfId="28346"/>
    <cellStyle name="Zarez 3 2 2 2 2 2 5 2 3" xfId="18670"/>
    <cellStyle name="Zarez 3 2 2 2 2 2 5 3" xfId="23508"/>
    <cellStyle name="Zarez 3 2 2 2 2 2 5 4" xfId="13832"/>
    <cellStyle name="Zarez 3 2 2 2 2 2 6" xfId="5365"/>
    <cellStyle name="Zarez 3 2 2 2 2 2 6 2" xfId="24717"/>
    <cellStyle name="Zarez 3 2 2 2 2 2 6 3" xfId="15041"/>
    <cellStyle name="Zarez 3 2 2 2 2 2 7" xfId="19879"/>
    <cellStyle name="Zarez 3 2 2 2 2 2 8" xfId="10203"/>
    <cellStyle name="Zarez 3 2 2 2 2 3" xfId="829"/>
    <cellStyle name="Zarez 3 2 2 2 2 3 2" xfId="2039"/>
    <cellStyle name="Zarez 3 2 2 2 2 3 2 2" xfId="6877"/>
    <cellStyle name="Zarez 3 2 2 2 2 3 2 2 2" xfId="26229"/>
    <cellStyle name="Zarez 3 2 2 2 2 3 2 2 3" xfId="16553"/>
    <cellStyle name="Zarez 3 2 2 2 2 3 2 3" xfId="21391"/>
    <cellStyle name="Zarez 3 2 2 2 2 3 2 4" xfId="11715"/>
    <cellStyle name="Zarez 3 2 2 2 2 3 3" xfId="3249"/>
    <cellStyle name="Zarez 3 2 2 2 2 3 3 2" xfId="8087"/>
    <cellStyle name="Zarez 3 2 2 2 2 3 3 2 2" xfId="27439"/>
    <cellStyle name="Zarez 3 2 2 2 2 3 3 2 3" xfId="17763"/>
    <cellStyle name="Zarez 3 2 2 2 2 3 3 3" xfId="22601"/>
    <cellStyle name="Zarez 3 2 2 2 2 3 3 4" xfId="12925"/>
    <cellStyle name="Zarez 3 2 2 2 2 3 4" xfId="4458"/>
    <cellStyle name="Zarez 3 2 2 2 2 3 4 2" xfId="9296"/>
    <cellStyle name="Zarez 3 2 2 2 2 3 4 2 2" xfId="28648"/>
    <cellStyle name="Zarez 3 2 2 2 2 3 4 2 3" xfId="18972"/>
    <cellStyle name="Zarez 3 2 2 2 2 3 4 3" xfId="23810"/>
    <cellStyle name="Zarez 3 2 2 2 2 3 4 4" xfId="14134"/>
    <cellStyle name="Zarez 3 2 2 2 2 3 5" xfId="5667"/>
    <cellStyle name="Zarez 3 2 2 2 2 3 5 2" xfId="25019"/>
    <cellStyle name="Zarez 3 2 2 2 2 3 5 3" xfId="15343"/>
    <cellStyle name="Zarez 3 2 2 2 2 3 6" xfId="20181"/>
    <cellStyle name="Zarez 3 2 2 2 2 3 7" xfId="10505"/>
    <cellStyle name="Zarez 3 2 2 2 2 4" xfId="1435"/>
    <cellStyle name="Zarez 3 2 2 2 2 4 2" xfId="6273"/>
    <cellStyle name="Zarez 3 2 2 2 2 4 2 2" xfId="25625"/>
    <cellStyle name="Zarez 3 2 2 2 2 4 2 3" xfId="15949"/>
    <cellStyle name="Zarez 3 2 2 2 2 4 3" xfId="20787"/>
    <cellStyle name="Zarez 3 2 2 2 2 4 4" xfId="11111"/>
    <cellStyle name="Zarez 3 2 2 2 2 5" xfId="2645"/>
    <cellStyle name="Zarez 3 2 2 2 2 5 2" xfId="7483"/>
    <cellStyle name="Zarez 3 2 2 2 2 5 2 2" xfId="26835"/>
    <cellStyle name="Zarez 3 2 2 2 2 5 2 3" xfId="17159"/>
    <cellStyle name="Zarez 3 2 2 2 2 5 3" xfId="21997"/>
    <cellStyle name="Zarez 3 2 2 2 2 5 4" xfId="12321"/>
    <cellStyle name="Zarez 3 2 2 2 2 6" xfId="3855"/>
    <cellStyle name="Zarez 3 2 2 2 2 6 2" xfId="8693"/>
    <cellStyle name="Zarez 3 2 2 2 2 6 2 2" xfId="28045"/>
    <cellStyle name="Zarez 3 2 2 2 2 6 2 3" xfId="18369"/>
    <cellStyle name="Zarez 3 2 2 2 2 6 3" xfId="23207"/>
    <cellStyle name="Zarez 3 2 2 2 2 6 4" xfId="13531"/>
    <cellStyle name="Zarez 3 2 2 2 2 7" xfId="5063"/>
    <cellStyle name="Zarez 3 2 2 2 2 7 2" xfId="24415"/>
    <cellStyle name="Zarez 3 2 2 2 2 7 3" xfId="14739"/>
    <cellStyle name="Zarez 3 2 2 2 2 8" xfId="19577"/>
    <cellStyle name="Zarez 3 2 2 2 2 9" xfId="9901"/>
    <cellStyle name="Zarez 3 2 2 2 3" xfId="427"/>
    <cellStyle name="Zarez 3 2 2 2 3 2" xfId="1031"/>
    <cellStyle name="Zarez 3 2 2 2 3 2 2" xfId="2241"/>
    <cellStyle name="Zarez 3 2 2 2 3 2 2 2" xfId="7079"/>
    <cellStyle name="Zarez 3 2 2 2 3 2 2 2 2" xfId="26431"/>
    <cellStyle name="Zarez 3 2 2 2 3 2 2 2 3" xfId="16755"/>
    <cellStyle name="Zarez 3 2 2 2 3 2 2 3" xfId="21593"/>
    <cellStyle name="Zarez 3 2 2 2 3 2 2 4" xfId="11917"/>
    <cellStyle name="Zarez 3 2 2 2 3 2 3" xfId="3451"/>
    <cellStyle name="Zarez 3 2 2 2 3 2 3 2" xfId="8289"/>
    <cellStyle name="Zarez 3 2 2 2 3 2 3 2 2" xfId="27641"/>
    <cellStyle name="Zarez 3 2 2 2 3 2 3 2 3" xfId="17965"/>
    <cellStyle name="Zarez 3 2 2 2 3 2 3 3" xfId="22803"/>
    <cellStyle name="Zarez 3 2 2 2 3 2 3 4" xfId="13127"/>
    <cellStyle name="Zarez 3 2 2 2 3 2 4" xfId="4660"/>
    <cellStyle name="Zarez 3 2 2 2 3 2 4 2" xfId="9498"/>
    <cellStyle name="Zarez 3 2 2 2 3 2 4 2 2" xfId="28850"/>
    <cellStyle name="Zarez 3 2 2 2 3 2 4 2 3" xfId="19174"/>
    <cellStyle name="Zarez 3 2 2 2 3 2 4 3" xfId="24012"/>
    <cellStyle name="Zarez 3 2 2 2 3 2 4 4" xfId="14336"/>
    <cellStyle name="Zarez 3 2 2 2 3 2 5" xfId="5869"/>
    <cellStyle name="Zarez 3 2 2 2 3 2 5 2" xfId="25221"/>
    <cellStyle name="Zarez 3 2 2 2 3 2 5 3" xfId="15545"/>
    <cellStyle name="Zarez 3 2 2 2 3 2 6" xfId="20383"/>
    <cellStyle name="Zarez 3 2 2 2 3 2 7" xfId="10707"/>
    <cellStyle name="Zarez 3 2 2 2 3 3" xfId="1637"/>
    <cellStyle name="Zarez 3 2 2 2 3 3 2" xfId="6475"/>
    <cellStyle name="Zarez 3 2 2 2 3 3 2 2" xfId="25827"/>
    <cellStyle name="Zarez 3 2 2 2 3 3 2 3" xfId="16151"/>
    <cellStyle name="Zarez 3 2 2 2 3 3 3" xfId="20989"/>
    <cellStyle name="Zarez 3 2 2 2 3 3 4" xfId="11313"/>
    <cellStyle name="Zarez 3 2 2 2 3 4" xfId="2847"/>
    <cellStyle name="Zarez 3 2 2 2 3 4 2" xfId="7685"/>
    <cellStyle name="Zarez 3 2 2 2 3 4 2 2" xfId="27037"/>
    <cellStyle name="Zarez 3 2 2 2 3 4 2 3" xfId="17361"/>
    <cellStyle name="Zarez 3 2 2 2 3 4 3" xfId="22199"/>
    <cellStyle name="Zarez 3 2 2 2 3 4 4" xfId="12523"/>
    <cellStyle name="Zarez 3 2 2 2 3 5" xfId="4056"/>
    <cellStyle name="Zarez 3 2 2 2 3 5 2" xfId="8894"/>
    <cellStyle name="Zarez 3 2 2 2 3 5 2 2" xfId="28246"/>
    <cellStyle name="Zarez 3 2 2 2 3 5 2 3" xfId="18570"/>
    <cellStyle name="Zarez 3 2 2 2 3 5 3" xfId="23408"/>
    <cellStyle name="Zarez 3 2 2 2 3 5 4" xfId="13732"/>
    <cellStyle name="Zarez 3 2 2 2 3 6" xfId="5265"/>
    <cellStyle name="Zarez 3 2 2 2 3 6 2" xfId="24617"/>
    <cellStyle name="Zarez 3 2 2 2 3 6 3" xfId="14941"/>
    <cellStyle name="Zarez 3 2 2 2 3 7" xfId="19779"/>
    <cellStyle name="Zarez 3 2 2 2 3 8" xfId="10103"/>
    <cellStyle name="Zarez 3 2 2 2 4" xfId="729"/>
    <cellStyle name="Zarez 3 2 2 2 4 2" xfId="1939"/>
    <cellStyle name="Zarez 3 2 2 2 4 2 2" xfId="6777"/>
    <cellStyle name="Zarez 3 2 2 2 4 2 2 2" xfId="26129"/>
    <cellStyle name="Zarez 3 2 2 2 4 2 2 3" xfId="16453"/>
    <cellStyle name="Zarez 3 2 2 2 4 2 3" xfId="21291"/>
    <cellStyle name="Zarez 3 2 2 2 4 2 4" xfId="11615"/>
    <cellStyle name="Zarez 3 2 2 2 4 3" xfId="3149"/>
    <cellStyle name="Zarez 3 2 2 2 4 3 2" xfId="7987"/>
    <cellStyle name="Zarez 3 2 2 2 4 3 2 2" xfId="27339"/>
    <cellStyle name="Zarez 3 2 2 2 4 3 2 3" xfId="17663"/>
    <cellStyle name="Zarez 3 2 2 2 4 3 3" xfId="22501"/>
    <cellStyle name="Zarez 3 2 2 2 4 3 4" xfId="12825"/>
    <cellStyle name="Zarez 3 2 2 2 4 4" xfId="4358"/>
    <cellStyle name="Zarez 3 2 2 2 4 4 2" xfId="9196"/>
    <cellStyle name="Zarez 3 2 2 2 4 4 2 2" xfId="28548"/>
    <cellStyle name="Zarez 3 2 2 2 4 4 2 3" xfId="18872"/>
    <cellStyle name="Zarez 3 2 2 2 4 4 3" xfId="23710"/>
    <cellStyle name="Zarez 3 2 2 2 4 4 4" xfId="14034"/>
    <cellStyle name="Zarez 3 2 2 2 4 5" xfId="5567"/>
    <cellStyle name="Zarez 3 2 2 2 4 5 2" xfId="24919"/>
    <cellStyle name="Zarez 3 2 2 2 4 5 3" xfId="15243"/>
    <cellStyle name="Zarez 3 2 2 2 4 6" xfId="20081"/>
    <cellStyle name="Zarez 3 2 2 2 4 7" xfId="10405"/>
    <cellStyle name="Zarez 3 2 2 2 5" xfId="1335"/>
    <cellStyle name="Zarez 3 2 2 2 5 2" xfId="6173"/>
    <cellStyle name="Zarez 3 2 2 2 5 2 2" xfId="25525"/>
    <cellStyle name="Zarez 3 2 2 2 5 2 3" xfId="15849"/>
    <cellStyle name="Zarez 3 2 2 2 5 3" xfId="20687"/>
    <cellStyle name="Zarez 3 2 2 2 5 4" xfId="11011"/>
    <cellStyle name="Zarez 3 2 2 2 6" xfId="2545"/>
    <cellStyle name="Zarez 3 2 2 2 6 2" xfId="7383"/>
    <cellStyle name="Zarez 3 2 2 2 6 2 2" xfId="26735"/>
    <cellStyle name="Zarez 3 2 2 2 6 2 3" xfId="17059"/>
    <cellStyle name="Zarez 3 2 2 2 6 3" xfId="21897"/>
    <cellStyle name="Zarez 3 2 2 2 6 4" xfId="12221"/>
    <cellStyle name="Zarez 3 2 2 2 7" xfId="3755"/>
    <cellStyle name="Zarez 3 2 2 2 7 2" xfId="8593"/>
    <cellStyle name="Zarez 3 2 2 2 7 2 2" xfId="27945"/>
    <cellStyle name="Zarez 3 2 2 2 7 2 3" xfId="18269"/>
    <cellStyle name="Zarez 3 2 2 2 7 3" xfId="23107"/>
    <cellStyle name="Zarez 3 2 2 2 7 4" xfId="13431"/>
    <cellStyle name="Zarez 3 2 2 2 8" xfId="4963"/>
    <cellStyle name="Zarez 3 2 2 2 8 2" xfId="24315"/>
    <cellStyle name="Zarez 3 2 2 2 8 3" xfId="14639"/>
    <cellStyle name="Zarez 3 2 2 2 9" xfId="19477"/>
    <cellStyle name="Zarez 3 2 2 3" xfId="157"/>
    <cellStyle name="Zarez 3 2 2 3 2" xfId="477"/>
    <cellStyle name="Zarez 3 2 2 3 2 2" xfId="1081"/>
    <cellStyle name="Zarez 3 2 2 3 2 2 2" xfId="2291"/>
    <cellStyle name="Zarez 3 2 2 3 2 2 2 2" xfId="7129"/>
    <cellStyle name="Zarez 3 2 2 3 2 2 2 2 2" xfId="26481"/>
    <cellStyle name="Zarez 3 2 2 3 2 2 2 2 3" xfId="16805"/>
    <cellStyle name="Zarez 3 2 2 3 2 2 2 3" xfId="21643"/>
    <cellStyle name="Zarez 3 2 2 3 2 2 2 4" xfId="11967"/>
    <cellStyle name="Zarez 3 2 2 3 2 2 3" xfId="3501"/>
    <cellStyle name="Zarez 3 2 2 3 2 2 3 2" xfId="8339"/>
    <cellStyle name="Zarez 3 2 2 3 2 2 3 2 2" xfId="27691"/>
    <cellStyle name="Zarez 3 2 2 3 2 2 3 2 3" xfId="18015"/>
    <cellStyle name="Zarez 3 2 2 3 2 2 3 3" xfId="22853"/>
    <cellStyle name="Zarez 3 2 2 3 2 2 3 4" xfId="13177"/>
    <cellStyle name="Zarez 3 2 2 3 2 2 4" xfId="4710"/>
    <cellStyle name="Zarez 3 2 2 3 2 2 4 2" xfId="9548"/>
    <cellStyle name="Zarez 3 2 2 3 2 2 4 2 2" xfId="28900"/>
    <cellStyle name="Zarez 3 2 2 3 2 2 4 2 3" xfId="19224"/>
    <cellStyle name="Zarez 3 2 2 3 2 2 4 3" xfId="24062"/>
    <cellStyle name="Zarez 3 2 2 3 2 2 4 4" xfId="14386"/>
    <cellStyle name="Zarez 3 2 2 3 2 2 5" xfId="5919"/>
    <cellStyle name="Zarez 3 2 2 3 2 2 5 2" xfId="25271"/>
    <cellStyle name="Zarez 3 2 2 3 2 2 5 3" xfId="15595"/>
    <cellStyle name="Zarez 3 2 2 3 2 2 6" xfId="20433"/>
    <cellStyle name="Zarez 3 2 2 3 2 2 7" xfId="10757"/>
    <cellStyle name="Zarez 3 2 2 3 2 3" xfId="1687"/>
    <cellStyle name="Zarez 3 2 2 3 2 3 2" xfId="6525"/>
    <cellStyle name="Zarez 3 2 2 3 2 3 2 2" xfId="25877"/>
    <cellStyle name="Zarez 3 2 2 3 2 3 2 3" xfId="16201"/>
    <cellStyle name="Zarez 3 2 2 3 2 3 3" xfId="21039"/>
    <cellStyle name="Zarez 3 2 2 3 2 3 4" xfId="11363"/>
    <cellStyle name="Zarez 3 2 2 3 2 4" xfId="2897"/>
    <cellStyle name="Zarez 3 2 2 3 2 4 2" xfId="7735"/>
    <cellStyle name="Zarez 3 2 2 3 2 4 2 2" xfId="27087"/>
    <cellStyle name="Zarez 3 2 2 3 2 4 2 3" xfId="17411"/>
    <cellStyle name="Zarez 3 2 2 3 2 4 3" xfId="22249"/>
    <cellStyle name="Zarez 3 2 2 3 2 4 4" xfId="12573"/>
    <cellStyle name="Zarez 3 2 2 3 2 5" xfId="4106"/>
    <cellStyle name="Zarez 3 2 2 3 2 5 2" xfId="8944"/>
    <cellStyle name="Zarez 3 2 2 3 2 5 2 2" xfId="28296"/>
    <cellStyle name="Zarez 3 2 2 3 2 5 2 3" xfId="18620"/>
    <cellStyle name="Zarez 3 2 2 3 2 5 3" xfId="23458"/>
    <cellStyle name="Zarez 3 2 2 3 2 5 4" xfId="13782"/>
    <cellStyle name="Zarez 3 2 2 3 2 6" xfId="5315"/>
    <cellStyle name="Zarez 3 2 2 3 2 6 2" xfId="24667"/>
    <cellStyle name="Zarez 3 2 2 3 2 6 3" xfId="14991"/>
    <cellStyle name="Zarez 3 2 2 3 2 7" xfId="19829"/>
    <cellStyle name="Zarez 3 2 2 3 2 8" xfId="10153"/>
    <cellStyle name="Zarez 3 2 2 3 3" xfId="779"/>
    <cellStyle name="Zarez 3 2 2 3 3 2" xfId="1989"/>
    <cellStyle name="Zarez 3 2 2 3 3 2 2" xfId="6827"/>
    <cellStyle name="Zarez 3 2 2 3 3 2 2 2" xfId="26179"/>
    <cellStyle name="Zarez 3 2 2 3 3 2 2 3" xfId="16503"/>
    <cellStyle name="Zarez 3 2 2 3 3 2 3" xfId="21341"/>
    <cellStyle name="Zarez 3 2 2 3 3 2 4" xfId="11665"/>
    <cellStyle name="Zarez 3 2 2 3 3 3" xfId="3199"/>
    <cellStyle name="Zarez 3 2 2 3 3 3 2" xfId="8037"/>
    <cellStyle name="Zarez 3 2 2 3 3 3 2 2" xfId="27389"/>
    <cellStyle name="Zarez 3 2 2 3 3 3 2 3" xfId="17713"/>
    <cellStyle name="Zarez 3 2 2 3 3 3 3" xfId="22551"/>
    <cellStyle name="Zarez 3 2 2 3 3 3 4" xfId="12875"/>
    <cellStyle name="Zarez 3 2 2 3 3 4" xfId="4408"/>
    <cellStyle name="Zarez 3 2 2 3 3 4 2" xfId="9246"/>
    <cellStyle name="Zarez 3 2 2 3 3 4 2 2" xfId="28598"/>
    <cellStyle name="Zarez 3 2 2 3 3 4 2 3" xfId="18922"/>
    <cellStyle name="Zarez 3 2 2 3 3 4 3" xfId="23760"/>
    <cellStyle name="Zarez 3 2 2 3 3 4 4" xfId="14084"/>
    <cellStyle name="Zarez 3 2 2 3 3 5" xfId="5617"/>
    <cellStyle name="Zarez 3 2 2 3 3 5 2" xfId="24969"/>
    <cellStyle name="Zarez 3 2 2 3 3 5 3" xfId="15293"/>
    <cellStyle name="Zarez 3 2 2 3 3 6" xfId="20131"/>
    <cellStyle name="Zarez 3 2 2 3 3 7" xfId="10455"/>
    <cellStyle name="Zarez 3 2 2 3 4" xfId="1385"/>
    <cellStyle name="Zarez 3 2 2 3 4 2" xfId="6223"/>
    <cellStyle name="Zarez 3 2 2 3 4 2 2" xfId="25575"/>
    <cellStyle name="Zarez 3 2 2 3 4 2 3" xfId="15899"/>
    <cellStyle name="Zarez 3 2 2 3 4 3" xfId="20737"/>
    <cellStyle name="Zarez 3 2 2 3 4 4" xfId="11061"/>
    <cellStyle name="Zarez 3 2 2 3 5" xfId="2595"/>
    <cellStyle name="Zarez 3 2 2 3 5 2" xfId="7433"/>
    <cellStyle name="Zarez 3 2 2 3 5 2 2" xfId="26785"/>
    <cellStyle name="Zarez 3 2 2 3 5 2 3" xfId="17109"/>
    <cellStyle name="Zarez 3 2 2 3 5 3" xfId="21947"/>
    <cellStyle name="Zarez 3 2 2 3 5 4" xfId="12271"/>
    <cellStyle name="Zarez 3 2 2 3 6" xfId="3805"/>
    <cellStyle name="Zarez 3 2 2 3 6 2" xfId="8643"/>
    <cellStyle name="Zarez 3 2 2 3 6 2 2" xfId="27995"/>
    <cellStyle name="Zarez 3 2 2 3 6 2 3" xfId="18319"/>
    <cellStyle name="Zarez 3 2 2 3 6 3" xfId="23157"/>
    <cellStyle name="Zarez 3 2 2 3 6 4" xfId="13481"/>
    <cellStyle name="Zarez 3 2 2 3 7" xfId="5013"/>
    <cellStyle name="Zarez 3 2 2 3 7 2" xfId="24365"/>
    <cellStyle name="Zarez 3 2 2 3 7 3" xfId="14689"/>
    <cellStyle name="Zarez 3 2 2 3 8" xfId="19527"/>
    <cellStyle name="Zarez 3 2 2 3 9" xfId="9851"/>
    <cellStyle name="Zarez 3 2 2 4" xfId="273"/>
    <cellStyle name="Zarez 3 2 2 4 2" xfId="577"/>
    <cellStyle name="Zarez 3 2 2 4 2 2" xfId="1181"/>
    <cellStyle name="Zarez 3 2 2 4 2 2 2" xfId="2391"/>
    <cellStyle name="Zarez 3 2 2 4 2 2 2 2" xfId="7229"/>
    <cellStyle name="Zarez 3 2 2 4 2 2 2 2 2" xfId="26581"/>
    <cellStyle name="Zarez 3 2 2 4 2 2 2 2 3" xfId="16905"/>
    <cellStyle name="Zarez 3 2 2 4 2 2 2 3" xfId="21743"/>
    <cellStyle name="Zarez 3 2 2 4 2 2 2 4" xfId="12067"/>
    <cellStyle name="Zarez 3 2 2 4 2 2 3" xfId="3601"/>
    <cellStyle name="Zarez 3 2 2 4 2 2 3 2" xfId="8439"/>
    <cellStyle name="Zarez 3 2 2 4 2 2 3 2 2" xfId="27791"/>
    <cellStyle name="Zarez 3 2 2 4 2 2 3 2 3" xfId="18115"/>
    <cellStyle name="Zarez 3 2 2 4 2 2 3 3" xfId="22953"/>
    <cellStyle name="Zarez 3 2 2 4 2 2 3 4" xfId="13277"/>
    <cellStyle name="Zarez 3 2 2 4 2 2 4" xfId="4810"/>
    <cellStyle name="Zarez 3 2 2 4 2 2 4 2" xfId="9648"/>
    <cellStyle name="Zarez 3 2 2 4 2 2 4 2 2" xfId="29000"/>
    <cellStyle name="Zarez 3 2 2 4 2 2 4 2 3" xfId="19324"/>
    <cellStyle name="Zarez 3 2 2 4 2 2 4 3" xfId="24162"/>
    <cellStyle name="Zarez 3 2 2 4 2 2 4 4" xfId="14486"/>
    <cellStyle name="Zarez 3 2 2 4 2 2 5" xfId="6019"/>
    <cellStyle name="Zarez 3 2 2 4 2 2 5 2" xfId="25371"/>
    <cellStyle name="Zarez 3 2 2 4 2 2 5 3" xfId="15695"/>
    <cellStyle name="Zarez 3 2 2 4 2 2 6" xfId="20533"/>
    <cellStyle name="Zarez 3 2 2 4 2 2 7" xfId="10857"/>
    <cellStyle name="Zarez 3 2 2 4 2 3" xfId="1787"/>
    <cellStyle name="Zarez 3 2 2 4 2 3 2" xfId="6625"/>
    <cellStyle name="Zarez 3 2 2 4 2 3 2 2" xfId="25977"/>
    <cellStyle name="Zarez 3 2 2 4 2 3 2 3" xfId="16301"/>
    <cellStyle name="Zarez 3 2 2 4 2 3 3" xfId="21139"/>
    <cellStyle name="Zarez 3 2 2 4 2 3 4" xfId="11463"/>
    <cellStyle name="Zarez 3 2 2 4 2 4" xfId="2997"/>
    <cellStyle name="Zarez 3 2 2 4 2 4 2" xfId="7835"/>
    <cellStyle name="Zarez 3 2 2 4 2 4 2 2" xfId="27187"/>
    <cellStyle name="Zarez 3 2 2 4 2 4 2 3" xfId="17511"/>
    <cellStyle name="Zarez 3 2 2 4 2 4 3" xfId="22349"/>
    <cellStyle name="Zarez 3 2 2 4 2 4 4" xfId="12673"/>
    <cellStyle name="Zarez 3 2 2 4 2 5" xfId="4206"/>
    <cellStyle name="Zarez 3 2 2 4 2 5 2" xfId="9044"/>
    <cellStyle name="Zarez 3 2 2 4 2 5 2 2" xfId="28396"/>
    <cellStyle name="Zarez 3 2 2 4 2 5 2 3" xfId="18720"/>
    <cellStyle name="Zarez 3 2 2 4 2 5 3" xfId="23558"/>
    <cellStyle name="Zarez 3 2 2 4 2 5 4" xfId="13882"/>
    <cellStyle name="Zarez 3 2 2 4 2 6" xfId="5415"/>
    <cellStyle name="Zarez 3 2 2 4 2 6 2" xfId="24767"/>
    <cellStyle name="Zarez 3 2 2 4 2 6 3" xfId="15091"/>
    <cellStyle name="Zarez 3 2 2 4 2 7" xfId="19929"/>
    <cellStyle name="Zarez 3 2 2 4 2 8" xfId="10253"/>
    <cellStyle name="Zarez 3 2 2 4 3" xfId="879"/>
    <cellStyle name="Zarez 3 2 2 4 3 2" xfId="2089"/>
    <cellStyle name="Zarez 3 2 2 4 3 2 2" xfId="6927"/>
    <cellStyle name="Zarez 3 2 2 4 3 2 2 2" xfId="26279"/>
    <cellStyle name="Zarez 3 2 2 4 3 2 2 3" xfId="16603"/>
    <cellStyle name="Zarez 3 2 2 4 3 2 3" xfId="21441"/>
    <cellStyle name="Zarez 3 2 2 4 3 2 4" xfId="11765"/>
    <cellStyle name="Zarez 3 2 2 4 3 3" xfId="3299"/>
    <cellStyle name="Zarez 3 2 2 4 3 3 2" xfId="8137"/>
    <cellStyle name="Zarez 3 2 2 4 3 3 2 2" xfId="27489"/>
    <cellStyle name="Zarez 3 2 2 4 3 3 2 3" xfId="17813"/>
    <cellStyle name="Zarez 3 2 2 4 3 3 3" xfId="22651"/>
    <cellStyle name="Zarez 3 2 2 4 3 3 4" xfId="12975"/>
    <cellStyle name="Zarez 3 2 2 4 3 4" xfId="4508"/>
    <cellStyle name="Zarez 3 2 2 4 3 4 2" xfId="9346"/>
    <cellStyle name="Zarez 3 2 2 4 3 4 2 2" xfId="28698"/>
    <cellStyle name="Zarez 3 2 2 4 3 4 2 3" xfId="19022"/>
    <cellStyle name="Zarez 3 2 2 4 3 4 3" xfId="23860"/>
    <cellStyle name="Zarez 3 2 2 4 3 4 4" xfId="14184"/>
    <cellStyle name="Zarez 3 2 2 4 3 5" xfId="5717"/>
    <cellStyle name="Zarez 3 2 2 4 3 5 2" xfId="25069"/>
    <cellStyle name="Zarez 3 2 2 4 3 5 3" xfId="15393"/>
    <cellStyle name="Zarez 3 2 2 4 3 6" xfId="20231"/>
    <cellStyle name="Zarez 3 2 2 4 3 7" xfId="10555"/>
    <cellStyle name="Zarez 3 2 2 4 4" xfId="1485"/>
    <cellStyle name="Zarez 3 2 2 4 4 2" xfId="6323"/>
    <cellStyle name="Zarez 3 2 2 4 4 2 2" xfId="25675"/>
    <cellStyle name="Zarez 3 2 2 4 4 2 3" xfId="15999"/>
    <cellStyle name="Zarez 3 2 2 4 4 3" xfId="20837"/>
    <cellStyle name="Zarez 3 2 2 4 4 4" xfId="11161"/>
    <cellStyle name="Zarez 3 2 2 4 5" xfId="2695"/>
    <cellStyle name="Zarez 3 2 2 4 5 2" xfId="7533"/>
    <cellStyle name="Zarez 3 2 2 4 5 2 2" xfId="26885"/>
    <cellStyle name="Zarez 3 2 2 4 5 2 3" xfId="17209"/>
    <cellStyle name="Zarez 3 2 2 4 5 3" xfId="22047"/>
    <cellStyle name="Zarez 3 2 2 4 5 4" xfId="12371"/>
    <cellStyle name="Zarez 3 2 2 4 6" xfId="3905"/>
    <cellStyle name="Zarez 3 2 2 4 6 2" xfId="8743"/>
    <cellStyle name="Zarez 3 2 2 4 6 2 2" xfId="28095"/>
    <cellStyle name="Zarez 3 2 2 4 6 2 3" xfId="18419"/>
    <cellStyle name="Zarez 3 2 2 4 6 3" xfId="23257"/>
    <cellStyle name="Zarez 3 2 2 4 6 4" xfId="13581"/>
    <cellStyle name="Zarez 3 2 2 4 7" xfId="5113"/>
    <cellStyle name="Zarez 3 2 2 4 7 2" xfId="24465"/>
    <cellStyle name="Zarez 3 2 2 4 7 3" xfId="14789"/>
    <cellStyle name="Zarez 3 2 2 4 8" xfId="19627"/>
    <cellStyle name="Zarez 3 2 2 4 9" xfId="9951"/>
    <cellStyle name="Zarez 3 2 2 5" xfId="326"/>
    <cellStyle name="Zarez 3 2 2 5 2" xfId="629"/>
    <cellStyle name="Zarez 3 2 2 5 2 2" xfId="1233"/>
    <cellStyle name="Zarez 3 2 2 5 2 2 2" xfId="2443"/>
    <cellStyle name="Zarez 3 2 2 5 2 2 2 2" xfId="7281"/>
    <cellStyle name="Zarez 3 2 2 5 2 2 2 2 2" xfId="26633"/>
    <cellStyle name="Zarez 3 2 2 5 2 2 2 2 3" xfId="16957"/>
    <cellStyle name="Zarez 3 2 2 5 2 2 2 3" xfId="21795"/>
    <cellStyle name="Zarez 3 2 2 5 2 2 2 4" xfId="12119"/>
    <cellStyle name="Zarez 3 2 2 5 2 2 3" xfId="3653"/>
    <cellStyle name="Zarez 3 2 2 5 2 2 3 2" xfId="8491"/>
    <cellStyle name="Zarez 3 2 2 5 2 2 3 2 2" xfId="27843"/>
    <cellStyle name="Zarez 3 2 2 5 2 2 3 2 3" xfId="18167"/>
    <cellStyle name="Zarez 3 2 2 5 2 2 3 3" xfId="23005"/>
    <cellStyle name="Zarez 3 2 2 5 2 2 3 4" xfId="13329"/>
    <cellStyle name="Zarez 3 2 2 5 2 2 4" xfId="4862"/>
    <cellStyle name="Zarez 3 2 2 5 2 2 4 2" xfId="9700"/>
    <cellStyle name="Zarez 3 2 2 5 2 2 4 2 2" xfId="29052"/>
    <cellStyle name="Zarez 3 2 2 5 2 2 4 2 3" xfId="19376"/>
    <cellStyle name="Zarez 3 2 2 5 2 2 4 3" xfId="24214"/>
    <cellStyle name="Zarez 3 2 2 5 2 2 4 4" xfId="14538"/>
    <cellStyle name="Zarez 3 2 2 5 2 2 5" xfId="6071"/>
    <cellStyle name="Zarez 3 2 2 5 2 2 5 2" xfId="25423"/>
    <cellStyle name="Zarez 3 2 2 5 2 2 5 3" xfId="15747"/>
    <cellStyle name="Zarez 3 2 2 5 2 2 6" xfId="20585"/>
    <cellStyle name="Zarez 3 2 2 5 2 2 7" xfId="10909"/>
    <cellStyle name="Zarez 3 2 2 5 2 3" xfId="1839"/>
    <cellStyle name="Zarez 3 2 2 5 2 3 2" xfId="6677"/>
    <cellStyle name="Zarez 3 2 2 5 2 3 2 2" xfId="26029"/>
    <cellStyle name="Zarez 3 2 2 5 2 3 2 3" xfId="16353"/>
    <cellStyle name="Zarez 3 2 2 5 2 3 3" xfId="21191"/>
    <cellStyle name="Zarez 3 2 2 5 2 3 4" xfId="11515"/>
    <cellStyle name="Zarez 3 2 2 5 2 4" xfId="3049"/>
    <cellStyle name="Zarez 3 2 2 5 2 4 2" xfId="7887"/>
    <cellStyle name="Zarez 3 2 2 5 2 4 2 2" xfId="27239"/>
    <cellStyle name="Zarez 3 2 2 5 2 4 2 3" xfId="17563"/>
    <cellStyle name="Zarez 3 2 2 5 2 4 3" xfId="22401"/>
    <cellStyle name="Zarez 3 2 2 5 2 4 4" xfId="12725"/>
    <cellStyle name="Zarez 3 2 2 5 2 5" xfId="4258"/>
    <cellStyle name="Zarez 3 2 2 5 2 5 2" xfId="9096"/>
    <cellStyle name="Zarez 3 2 2 5 2 5 2 2" xfId="28448"/>
    <cellStyle name="Zarez 3 2 2 5 2 5 2 3" xfId="18772"/>
    <cellStyle name="Zarez 3 2 2 5 2 5 3" xfId="23610"/>
    <cellStyle name="Zarez 3 2 2 5 2 5 4" xfId="13934"/>
    <cellStyle name="Zarez 3 2 2 5 2 6" xfId="5467"/>
    <cellStyle name="Zarez 3 2 2 5 2 6 2" xfId="24819"/>
    <cellStyle name="Zarez 3 2 2 5 2 6 3" xfId="15143"/>
    <cellStyle name="Zarez 3 2 2 5 2 7" xfId="19981"/>
    <cellStyle name="Zarez 3 2 2 5 2 8" xfId="10305"/>
    <cellStyle name="Zarez 3 2 2 5 3" xfId="931"/>
    <cellStyle name="Zarez 3 2 2 5 3 2" xfId="2141"/>
    <cellStyle name="Zarez 3 2 2 5 3 2 2" xfId="6979"/>
    <cellStyle name="Zarez 3 2 2 5 3 2 2 2" xfId="26331"/>
    <cellStyle name="Zarez 3 2 2 5 3 2 2 3" xfId="16655"/>
    <cellStyle name="Zarez 3 2 2 5 3 2 3" xfId="21493"/>
    <cellStyle name="Zarez 3 2 2 5 3 2 4" xfId="11817"/>
    <cellStyle name="Zarez 3 2 2 5 3 3" xfId="3351"/>
    <cellStyle name="Zarez 3 2 2 5 3 3 2" xfId="8189"/>
    <cellStyle name="Zarez 3 2 2 5 3 3 2 2" xfId="27541"/>
    <cellStyle name="Zarez 3 2 2 5 3 3 2 3" xfId="17865"/>
    <cellStyle name="Zarez 3 2 2 5 3 3 3" xfId="22703"/>
    <cellStyle name="Zarez 3 2 2 5 3 3 4" xfId="13027"/>
    <cellStyle name="Zarez 3 2 2 5 3 4" xfId="4560"/>
    <cellStyle name="Zarez 3 2 2 5 3 4 2" xfId="9398"/>
    <cellStyle name="Zarez 3 2 2 5 3 4 2 2" xfId="28750"/>
    <cellStyle name="Zarez 3 2 2 5 3 4 2 3" xfId="19074"/>
    <cellStyle name="Zarez 3 2 2 5 3 4 3" xfId="23912"/>
    <cellStyle name="Zarez 3 2 2 5 3 4 4" xfId="14236"/>
    <cellStyle name="Zarez 3 2 2 5 3 5" xfId="5769"/>
    <cellStyle name="Zarez 3 2 2 5 3 5 2" xfId="25121"/>
    <cellStyle name="Zarez 3 2 2 5 3 5 3" xfId="15445"/>
    <cellStyle name="Zarez 3 2 2 5 3 6" xfId="20283"/>
    <cellStyle name="Zarez 3 2 2 5 3 7" xfId="10607"/>
    <cellStyle name="Zarez 3 2 2 5 4" xfId="1537"/>
    <cellStyle name="Zarez 3 2 2 5 4 2" xfId="6375"/>
    <cellStyle name="Zarez 3 2 2 5 4 2 2" xfId="25727"/>
    <cellStyle name="Zarez 3 2 2 5 4 2 3" xfId="16051"/>
    <cellStyle name="Zarez 3 2 2 5 4 3" xfId="20889"/>
    <cellStyle name="Zarez 3 2 2 5 4 4" xfId="11213"/>
    <cellStyle name="Zarez 3 2 2 5 5" xfId="2747"/>
    <cellStyle name="Zarez 3 2 2 5 5 2" xfId="7585"/>
    <cellStyle name="Zarez 3 2 2 5 5 2 2" xfId="26937"/>
    <cellStyle name="Zarez 3 2 2 5 5 2 3" xfId="17261"/>
    <cellStyle name="Zarez 3 2 2 5 5 3" xfId="22099"/>
    <cellStyle name="Zarez 3 2 2 5 5 4" xfId="12423"/>
    <cellStyle name="Zarez 3 2 2 5 6" xfId="3956"/>
    <cellStyle name="Zarez 3 2 2 5 6 2" xfId="8794"/>
    <cellStyle name="Zarez 3 2 2 5 6 2 2" xfId="28146"/>
    <cellStyle name="Zarez 3 2 2 5 6 2 3" xfId="18470"/>
    <cellStyle name="Zarez 3 2 2 5 6 3" xfId="23308"/>
    <cellStyle name="Zarez 3 2 2 5 6 4" xfId="13632"/>
    <cellStyle name="Zarez 3 2 2 5 7" xfId="5165"/>
    <cellStyle name="Zarez 3 2 2 5 7 2" xfId="24517"/>
    <cellStyle name="Zarez 3 2 2 5 7 3" xfId="14841"/>
    <cellStyle name="Zarez 3 2 2 5 8" xfId="19679"/>
    <cellStyle name="Zarez 3 2 2 5 9" xfId="10003"/>
    <cellStyle name="Zarez 3 2 2 6" xfId="377"/>
    <cellStyle name="Zarez 3 2 2 6 2" xfId="981"/>
    <cellStyle name="Zarez 3 2 2 6 2 2" xfId="2191"/>
    <cellStyle name="Zarez 3 2 2 6 2 2 2" xfId="7029"/>
    <cellStyle name="Zarez 3 2 2 6 2 2 2 2" xfId="26381"/>
    <cellStyle name="Zarez 3 2 2 6 2 2 2 3" xfId="16705"/>
    <cellStyle name="Zarez 3 2 2 6 2 2 3" xfId="21543"/>
    <cellStyle name="Zarez 3 2 2 6 2 2 4" xfId="11867"/>
    <cellStyle name="Zarez 3 2 2 6 2 3" xfId="3401"/>
    <cellStyle name="Zarez 3 2 2 6 2 3 2" xfId="8239"/>
    <cellStyle name="Zarez 3 2 2 6 2 3 2 2" xfId="27591"/>
    <cellStyle name="Zarez 3 2 2 6 2 3 2 3" xfId="17915"/>
    <cellStyle name="Zarez 3 2 2 6 2 3 3" xfId="22753"/>
    <cellStyle name="Zarez 3 2 2 6 2 3 4" xfId="13077"/>
    <cellStyle name="Zarez 3 2 2 6 2 4" xfId="4610"/>
    <cellStyle name="Zarez 3 2 2 6 2 4 2" xfId="9448"/>
    <cellStyle name="Zarez 3 2 2 6 2 4 2 2" xfId="28800"/>
    <cellStyle name="Zarez 3 2 2 6 2 4 2 3" xfId="19124"/>
    <cellStyle name="Zarez 3 2 2 6 2 4 3" xfId="23962"/>
    <cellStyle name="Zarez 3 2 2 6 2 4 4" xfId="14286"/>
    <cellStyle name="Zarez 3 2 2 6 2 5" xfId="5819"/>
    <cellStyle name="Zarez 3 2 2 6 2 5 2" xfId="25171"/>
    <cellStyle name="Zarez 3 2 2 6 2 5 3" xfId="15495"/>
    <cellStyle name="Zarez 3 2 2 6 2 6" xfId="20333"/>
    <cellStyle name="Zarez 3 2 2 6 2 7" xfId="10657"/>
    <cellStyle name="Zarez 3 2 2 6 3" xfId="1587"/>
    <cellStyle name="Zarez 3 2 2 6 3 2" xfId="6425"/>
    <cellStyle name="Zarez 3 2 2 6 3 2 2" xfId="25777"/>
    <cellStyle name="Zarez 3 2 2 6 3 2 3" xfId="16101"/>
    <cellStyle name="Zarez 3 2 2 6 3 3" xfId="20939"/>
    <cellStyle name="Zarez 3 2 2 6 3 4" xfId="11263"/>
    <cellStyle name="Zarez 3 2 2 6 4" xfId="2797"/>
    <cellStyle name="Zarez 3 2 2 6 4 2" xfId="7635"/>
    <cellStyle name="Zarez 3 2 2 6 4 2 2" xfId="26987"/>
    <cellStyle name="Zarez 3 2 2 6 4 2 3" xfId="17311"/>
    <cellStyle name="Zarez 3 2 2 6 4 3" xfId="22149"/>
    <cellStyle name="Zarez 3 2 2 6 4 4" xfId="12473"/>
    <cellStyle name="Zarez 3 2 2 6 5" xfId="4006"/>
    <cellStyle name="Zarez 3 2 2 6 5 2" xfId="8844"/>
    <cellStyle name="Zarez 3 2 2 6 5 2 2" xfId="28196"/>
    <cellStyle name="Zarez 3 2 2 6 5 2 3" xfId="18520"/>
    <cellStyle name="Zarez 3 2 2 6 5 3" xfId="23358"/>
    <cellStyle name="Zarez 3 2 2 6 5 4" xfId="13682"/>
    <cellStyle name="Zarez 3 2 2 6 6" xfId="5215"/>
    <cellStyle name="Zarez 3 2 2 6 6 2" xfId="24567"/>
    <cellStyle name="Zarez 3 2 2 6 6 3" xfId="14891"/>
    <cellStyle name="Zarez 3 2 2 6 7" xfId="19729"/>
    <cellStyle name="Zarez 3 2 2 6 8" xfId="10053"/>
    <cellStyle name="Zarez 3 2 2 7" xfId="679"/>
    <cellStyle name="Zarez 3 2 2 7 2" xfId="1889"/>
    <cellStyle name="Zarez 3 2 2 7 2 2" xfId="6727"/>
    <cellStyle name="Zarez 3 2 2 7 2 2 2" xfId="26079"/>
    <cellStyle name="Zarez 3 2 2 7 2 2 3" xfId="16403"/>
    <cellStyle name="Zarez 3 2 2 7 2 3" xfId="21241"/>
    <cellStyle name="Zarez 3 2 2 7 2 4" xfId="11565"/>
    <cellStyle name="Zarez 3 2 2 7 3" xfId="3099"/>
    <cellStyle name="Zarez 3 2 2 7 3 2" xfId="7937"/>
    <cellStyle name="Zarez 3 2 2 7 3 2 2" xfId="27289"/>
    <cellStyle name="Zarez 3 2 2 7 3 2 3" xfId="17613"/>
    <cellStyle name="Zarez 3 2 2 7 3 3" xfId="22451"/>
    <cellStyle name="Zarez 3 2 2 7 3 4" xfId="12775"/>
    <cellStyle name="Zarez 3 2 2 7 4" xfId="4308"/>
    <cellStyle name="Zarez 3 2 2 7 4 2" xfId="9146"/>
    <cellStyle name="Zarez 3 2 2 7 4 2 2" xfId="28498"/>
    <cellStyle name="Zarez 3 2 2 7 4 2 3" xfId="18822"/>
    <cellStyle name="Zarez 3 2 2 7 4 3" xfId="23660"/>
    <cellStyle name="Zarez 3 2 2 7 4 4" xfId="13984"/>
    <cellStyle name="Zarez 3 2 2 7 5" xfId="5517"/>
    <cellStyle name="Zarez 3 2 2 7 5 2" xfId="24869"/>
    <cellStyle name="Zarez 3 2 2 7 5 3" xfId="15193"/>
    <cellStyle name="Zarez 3 2 2 7 6" xfId="20031"/>
    <cellStyle name="Zarez 3 2 2 7 7" xfId="10355"/>
    <cellStyle name="Zarez 3 2 2 8" xfId="1285"/>
    <cellStyle name="Zarez 3 2 2 8 2" xfId="6123"/>
    <cellStyle name="Zarez 3 2 2 8 2 2" xfId="25475"/>
    <cellStyle name="Zarez 3 2 2 8 2 3" xfId="15799"/>
    <cellStyle name="Zarez 3 2 2 8 3" xfId="20637"/>
    <cellStyle name="Zarez 3 2 2 8 4" xfId="10961"/>
    <cellStyle name="Zarez 3 2 2 9" xfId="2495"/>
    <cellStyle name="Zarez 3 2 2 9 2" xfId="7333"/>
    <cellStyle name="Zarez 3 2 2 9 2 2" xfId="26685"/>
    <cellStyle name="Zarez 3 2 2 9 2 3" xfId="17009"/>
    <cellStyle name="Zarez 3 2 2 9 3" xfId="21847"/>
    <cellStyle name="Zarez 3 2 2 9 4" xfId="12171"/>
    <cellStyle name="Zarez 3 2 3" xfId="73"/>
    <cellStyle name="Zarez 3 2 3 10" xfId="9780"/>
    <cellStyle name="Zarez 3 2 3 2" xfId="186"/>
    <cellStyle name="Zarez 3 2 3 2 2" xfId="506"/>
    <cellStyle name="Zarez 3 2 3 2 2 2" xfId="1110"/>
    <cellStyle name="Zarez 3 2 3 2 2 2 2" xfId="2320"/>
    <cellStyle name="Zarez 3 2 3 2 2 2 2 2" xfId="7158"/>
    <cellStyle name="Zarez 3 2 3 2 2 2 2 2 2" xfId="26510"/>
    <cellStyle name="Zarez 3 2 3 2 2 2 2 2 3" xfId="16834"/>
    <cellStyle name="Zarez 3 2 3 2 2 2 2 3" xfId="21672"/>
    <cellStyle name="Zarez 3 2 3 2 2 2 2 4" xfId="11996"/>
    <cellStyle name="Zarez 3 2 3 2 2 2 3" xfId="3530"/>
    <cellStyle name="Zarez 3 2 3 2 2 2 3 2" xfId="8368"/>
    <cellStyle name="Zarez 3 2 3 2 2 2 3 2 2" xfId="27720"/>
    <cellStyle name="Zarez 3 2 3 2 2 2 3 2 3" xfId="18044"/>
    <cellStyle name="Zarez 3 2 3 2 2 2 3 3" xfId="22882"/>
    <cellStyle name="Zarez 3 2 3 2 2 2 3 4" xfId="13206"/>
    <cellStyle name="Zarez 3 2 3 2 2 2 4" xfId="4739"/>
    <cellStyle name="Zarez 3 2 3 2 2 2 4 2" xfId="9577"/>
    <cellStyle name="Zarez 3 2 3 2 2 2 4 2 2" xfId="28929"/>
    <cellStyle name="Zarez 3 2 3 2 2 2 4 2 3" xfId="19253"/>
    <cellStyle name="Zarez 3 2 3 2 2 2 4 3" xfId="24091"/>
    <cellStyle name="Zarez 3 2 3 2 2 2 4 4" xfId="14415"/>
    <cellStyle name="Zarez 3 2 3 2 2 2 5" xfId="5948"/>
    <cellStyle name="Zarez 3 2 3 2 2 2 5 2" xfId="25300"/>
    <cellStyle name="Zarez 3 2 3 2 2 2 5 3" xfId="15624"/>
    <cellStyle name="Zarez 3 2 3 2 2 2 6" xfId="20462"/>
    <cellStyle name="Zarez 3 2 3 2 2 2 7" xfId="10786"/>
    <cellStyle name="Zarez 3 2 3 2 2 3" xfId="1716"/>
    <cellStyle name="Zarez 3 2 3 2 2 3 2" xfId="6554"/>
    <cellStyle name="Zarez 3 2 3 2 2 3 2 2" xfId="25906"/>
    <cellStyle name="Zarez 3 2 3 2 2 3 2 3" xfId="16230"/>
    <cellStyle name="Zarez 3 2 3 2 2 3 3" xfId="21068"/>
    <cellStyle name="Zarez 3 2 3 2 2 3 4" xfId="11392"/>
    <cellStyle name="Zarez 3 2 3 2 2 4" xfId="2926"/>
    <cellStyle name="Zarez 3 2 3 2 2 4 2" xfId="7764"/>
    <cellStyle name="Zarez 3 2 3 2 2 4 2 2" xfId="27116"/>
    <cellStyle name="Zarez 3 2 3 2 2 4 2 3" xfId="17440"/>
    <cellStyle name="Zarez 3 2 3 2 2 4 3" xfId="22278"/>
    <cellStyle name="Zarez 3 2 3 2 2 4 4" xfId="12602"/>
    <cellStyle name="Zarez 3 2 3 2 2 5" xfId="4135"/>
    <cellStyle name="Zarez 3 2 3 2 2 5 2" xfId="8973"/>
    <cellStyle name="Zarez 3 2 3 2 2 5 2 2" xfId="28325"/>
    <cellStyle name="Zarez 3 2 3 2 2 5 2 3" xfId="18649"/>
    <cellStyle name="Zarez 3 2 3 2 2 5 3" xfId="23487"/>
    <cellStyle name="Zarez 3 2 3 2 2 5 4" xfId="13811"/>
    <cellStyle name="Zarez 3 2 3 2 2 6" xfId="5344"/>
    <cellStyle name="Zarez 3 2 3 2 2 6 2" xfId="24696"/>
    <cellStyle name="Zarez 3 2 3 2 2 6 3" xfId="15020"/>
    <cellStyle name="Zarez 3 2 3 2 2 7" xfId="19858"/>
    <cellStyle name="Zarez 3 2 3 2 2 8" xfId="10182"/>
    <cellStyle name="Zarez 3 2 3 2 3" xfId="808"/>
    <cellStyle name="Zarez 3 2 3 2 3 2" xfId="2018"/>
    <cellStyle name="Zarez 3 2 3 2 3 2 2" xfId="6856"/>
    <cellStyle name="Zarez 3 2 3 2 3 2 2 2" xfId="26208"/>
    <cellStyle name="Zarez 3 2 3 2 3 2 2 3" xfId="16532"/>
    <cellStyle name="Zarez 3 2 3 2 3 2 3" xfId="21370"/>
    <cellStyle name="Zarez 3 2 3 2 3 2 4" xfId="11694"/>
    <cellStyle name="Zarez 3 2 3 2 3 3" xfId="3228"/>
    <cellStyle name="Zarez 3 2 3 2 3 3 2" xfId="8066"/>
    <cellStyle name="Zarez 3 2 3 2 3 3 2 2" xfId="27418"/>
    <cellStyle name="Zarez 3 2 3 2 3 3 2 3" xfId="17742"/>
    <cellStyle name="Zarez 3 2 3 2 3 3 3" xfId="22580"/>
    <cellStyle name="Zarez 3 2 3 2 3 3 4" xfId="12904"/>
    <cellStyle name="Zarez 3 2 3 2 3 4" xfId="4437"/>
    <cellStyle name="Zarez 3 2 3 2 3 4 2" xfId="9275"/>
    <cellStyle name="Zarez 3 2 3 2 3 4 2 2" xfId="28627"/>
    <cellStyle name="Zarez 3 2 3 2 3 4 2 3" xfId="18951"/>
    <cellStyle name="Zarez 3 2 3 2 3 4 3" xfId="23789"/>
    <cellStyle name="Zarez 3 2 3 2 3 4 4" xfId="14113"/>
    <cellStyle name="Zarez 3 2 3 2 3 5" xfId="5646"/>
    <cellStyle name="Zarez 3 2 3 2 3 5 2" xfId="24998"/>
    <cellStyle name="Zarez 3 2 3 2 3 5 3" xfId="15322"/>
    <cellStyle name="Zarez 3 2 3 2 3 6" xfId="20160"/>
    <cellStyle name="Zarez 3 2 3 2 3 7" xfId="10484"/>
    <cellStyle name="Zarez 3 2 3 2 4" xfId="1414"/>
    <cellStyle name="Zarez 3 2 3 2 4 2" xfId="6252"/>
    <cellStyle name="Zarez 3 2 3 2 4 2 2" xfId="25604"/>
    <cellStyle name="Zarez 3 2 3 2 4 2 3" xfId="15928"/>
    <cellStyle name="Zarez 3 2 3 2 4 3" xfId="20766"/>
    <cellStyle name="Zarez 3 2 3 2 4 4" xfId="11090"/>
    <cellStyle name="Zarez 3 2 3 2 5" xfId="2624"/>
    <cellStyle name="Zarez 3 2 3 2 5 2" xfId="7462"/>
    <cellStyle name="Zarez 3 2 3 2 5 2 2" xfId="26814"/>
    <cellStyle name="Zarez 3 2 3 2 5 2 3" xfId="17138"/>
    <cellStyle name="Zarez 3 2 3 2 5 3" xfId="21976"/>
    <cellStyle name="Zarez 3 2 3 2 5 4" xfId="12300"/>
    <cellStyle name="Zarez 3 2 3 2 6" xfId="3834"/>
    <cellStyle name="Zarez 3 2 3 2 6 2" xfId="8672"/>
    <cellStyle name="Zarez 3 2 3 2 6 2 2" xfId="28024"/>
    <cellStyle name="Zarez 3 2 3 2 6 2 3" xfId="18348"/>
    <cellStyle name="Zarez 3 2 3 2 6 3" xfId="23186"/>
    <cellStyle name="Zarez 3 2 3 2 6 4" xfId="13510"/>
    <cellStyle name="Zarez 3 2 3 2 7" xfId="5042"/>
    <cellStyle name="Zarez 3 2 3 2 7 2" xfId="24394"/>
    <cellStyle name="Zarez 3 2 3 2 7 3" xfId="14718"/>
    <cellStyle name="Zarez 3 2 3 2 8" xfId="19556"/>
    <cellStyle name="Zarez 3 2 3 2 9" xfId="9880"/>
    <cellStyle name="Zarez 3 2 3 3" xfId="406"/>
    <cellStyle name="Zarez 3 2 3 3 2" xfId="1010"/>
    <cellStyle name="Zarez 3 2 3 3 2 2" xfId="2220"/>
    <cellStyle name="Zarez 3 2 3 3 2 2 2" xfId="7058"/>
    <cellStyle name="Zarez 3 2 3 3 2 2 2 2" xfId="26410"/>
    <cellStyle name="Zarez 3 2 3 3 2 2 2 3" xfId="16734"/>
    <cellStyle name="Zarez 3 2 3 3 2 2 3" xfId="21572"/>
    <cellStyle name="Zarez 3 2 3 3 2 2 4" xfId="11896"/>
    <cellStyle name="Zarez 3 2 3 3 2 3" xfId="3430"/>
    <cellStyle name="Zarez 3 2 3 3 2 3 2" xfId="8268"/>
    <cellStyle name="Zarez 3 2 3 3 2 3 2 2" xfId="27620"/>
    <cellStyle name="Zarez 3 2 3 3 2 3 2 3" xfId="17944"/>
    <cellStyle name="Zarez 3 2 3 3 2 3 3" xfId="22782"/>
    <cellStyle name="Zarez 3 2 3 3 2 3 4" xfId="13106"/>
    <cellStyle name="Zarez 3 2 3 3 2 4" xfId="4639"/>
    <cellStyle name="Zarez 3 2 3 3 2 4 2" xfId="9477"/>
    <cellStyle name="Zarez 3 2 3 3 2 4 2 2" xfId="28829"/>
    <cellStyle name="Zarez 3 2 3 3 2 4 2 3" xfId="19153"/>
    <cellStyle name="Zarez 3 2 3 3 2 4 3" xfId="23991"/>
    <cellStyle name="Zarez 3 2 3 3 2 4 4" xfId="14315"/>
    <cellStyle name="Zarez 3 2 3 3 2 5" xfId="5848"/>
    <cellStyle name="Zarez 3 2 3 3 2 5 2" xfId="25200"/>
    <cellStyle name="Zarez 3 2 3 3 2 5 3" xfId="15524"/>
    <cellStyle name="Zarez 3 2 3 3 2 6" xfId="20362"/>
    <cellStyle name="Zarez 3 2 3 3 2 7" xfId="10686"/>
    <cellStyle name="Zarez 3 2 3 3 3" xfId="1616"/>
    <cellStyle name="Zarez 3 2 3 3 3 2" xfId="6454"/>
    <cellStyle name="Zarez 3 2 3 3 3 2 2" xfId="25806"/>
    <cellStyle name="Zarez 3 2 3 3 3 2 3" xfId="16130"/>
    <cellStyle name="Zarez 3 2 3 3 3 3" xfId="20968"/>
    <cellStyle name="Zarez 3 2 3 3 3 4" xfId="11292"/>
    <cellStyle name="Zarez 3 2 3 3 4" xfId="2826"/>
    <cellStyle name="Zarez 3 2 3 3 4 2" xfId="7664"/>
    <cellStyle name="Zarez 3 2 3 3 4 2 2" xfId="27016"/>
    <cellStyle name="Zarez 3 2 3 3 4 2 3" xfId="17340"/>
    <cellStyle name="Zarez 3 2 3 3 4 3" xfId="22178"/>
    <cellStyle name="Zarez 3 2 3 3 4 4" xfId="12502"/>
    <cellStyle name="Zarez 3 2 3 3 5" xfId="4035"/>
    <cellStyle name="Zarez 3 2 3 3 5 2" xfId="8873"/>
    <cellStyle name="Zarez 3 2 3 3 5 2 2" xfId="28225"/>
    <cellStyle name="Zarez 3 2 3 3 5 2 3" xfId="18549"/>
    <cellStyle name="Zarez 3 2 3 3 5 3" xfId="23387"/>
    <cellStyle name="Zarez 3 2 3 3 5 4" xfId="13711"/>
    <cellStyle name="Zarez 3 2 3 3 6" xfId="5244"/>
    <cellStyle name="Zarez 3 2 3 3 6 2" xfId="24596"/>
    <cellStyle name="Zarez 3 2 3 3 6 3" xfId="14920"/>
    <cellStyle name="Zarez 3 2 3 3 7" xfId="19758"/>
    <cellStyle name="Zarez 3 2 3 3 8" xfId="10082"/>
    <cellStyle name="Zarez 3 2 3 4" xfId="708"/>
    <cellStyle name="Zarez 3 2 3 4 2" xfId="1918"/>
    <cellStyle name="Zarez 3 2 3 4 2 2" xfId="6756"/>
    <cellStyle name="Zarez 3 2 3 4 2 2 2" xfId="26108"/>
    <cellStyle name="Zarez 3 2 3 4 2 2 3" xfId="16432"/>
    <cellStyle name="Zarez 3 2 3 4 2 3" xfId="21270"/>
    <cellStyle name="Zarez 3 2 3 4 2 4" xfId="11594"/>
    <cellStyle name="Zarez 3 2 3 4 3" xfId="3128"/>
    <cellStyle name="Zarez 3 2 3 4 3 2" xfId="7966"/>
    <cellStyle name="Zarez 3 2 3 4 3 2 2" xfId="27318"/>
    <cellStyle name="Zarez 3 2 3 4 3 2 3" xfId="17642"/>
    <cellStyle name="Zarez 3 2 3 4 3 3" xfId="22480"/>
    <cellStyle name="Zarez 3 2 3 4 3 4" xfId="12804"/>
    <cellStyle name="Zarez 3 2 3 4 4" xfId="4337"/>
    <cellStyle name="Zarez 3 2 3 4 4 2" xfId="9175"/>
    <cellStyle name="Zarez 3 2 3 4 4 2 2" xfId="28527"/>
    <cellStyle name="Zarez 3 2 3 4 4 2 3" xfId="18851"/>
    <cellStyle name="Zarez 3 2 3 4 4 3" xfId="23689"/>
    <cellStyle name="Zarez 3 2 3 4 4 4" xfId="14013"/>
    <cellStyle name="Zarez 3 2 3 4 5" xfId="5546"/>
    <cellStyle name="Zarez 3 2 3 4 5 2" xfId="24898"/>
    <cellStyle name="Zarez 3 2 3 4 5 3" xfId="15222"/>
    <cellStyle name="Zarez 3 2 3 4 6" xfId="20060"/>
    <cellStyle name="Zarez 3 2 3 4 7" xfId="10384"/>
    <cellStyle name="Zarez 3 2 3 5" xfId="1314"/>
    <cellStyle name="Zarez 3 2 3 5 2" xfId="6152"/>
    <cellStyle name="Zarez 3 2 3 5 2 2" xfId="25504"/>
    <cellStyle name="Zarez 3 2 3 5 2 3" xfId="15828"/>
    <cellStyle name="Zarez 3 2 3 5 3" xfId="20666"/>
    <cellStyle name="Zarez 3 2 3 5 4" xfId="10990"/>
    <cellStyle name="Zarez 3 2 3 6" xfId="2524"/>
    <cellStyle name="Zarez 3 2 3 6 2" xfId="7362"/>
    <cellStyle name="Zarez 3 2 3 6 2 2" xfId="26714"/>
    <cellStyle name="Zarez 3 2 3 6 2 3" xfId="17038"/>
    <cellStyle name="Zarez 3 2 3 6 3" xfId="21876"/>
    <cellStyle name="Zarez 3 2 3 6 4" xfId="12200"/>
    <cellStyle name="Zarez 3 2 3 7" xfId="3734"/>
    <cellStyle name="Zarez 3 2 3 7 2" xfId="8572"/>
    <cellStyle name="Zarez 3 2 3 7 2 2" xfId="27924"/>
    <cellStyle name="Zarez 3 2 3 7 2 3" xfId="18248"/>
    <cellStyle name="Zarez 3 2 3 7 3" xfId="23086"/>
    <cellStyle name="Zarez 3 2 3 7 4" xfId="13410"/>
    <cellStyle name="Zarez 3 2 3 8" xfId="4942"/>
    <cellStyle name="Zarez 3 2 3 8 2" xfId="24294"/>
    <cellStyle name="Zarez 3 2 3 8 3" xfId="14618"/>
    <cellStyle name="Zarez 3 2 3 9" xfId="19456"/>
    <cellStyle name="Zarez 3 2 4" xfId="135"/>
    <cellStyle name="Zarez 3 2 4 2" xfId="456"/>
    <cellStyle name="Zarez 3 2 4 2 2" xfId="1060"/>
    <cellStyle name="Zarez 3 2 4 2 2 2" xfId="2270"/>
    <cellStyle name="Zarez 3 2 4 2 2 2 2" xfId="7108"/>
    <cellStyle name="Zarez 3 2 4 2 2 2 2 2" xfId="26460"/>
    <cellStyle name="Zarez 3 2 4 2 2 2 2 3" xfId="16784"/>
    <cellStyle name="Zarez 3 2 4 2 2 2 3" xfId="21622"/>
    <cellStyle name="Zarez 3 2 4 2 2 2 4" xfId="11946"/>
    <cellStyle name="Zarez 3 2 4 2 2 3" xfId="3480"/>
    <cellStyle name="Zarez 3 2 4 2 2 3 2" xfId="8318"/>
    <cellStyle name="Zarez 3 2 4 2 2 3 2 2" xfId="27670"/>
    <cellStyle name="Zarez 3 2 4 2 2 3 2 3" xfId="17994"/>
    <cellStyle name="Zarez 3 2 4 2 2 3 3" xfId="22832"/>
    <cellStyle name="Zarez 3 2 4 2 2 3 4" xfId="13156"/>
    <cellStyle name="Zarez 3 2 4 2 2 4" xfId="4689"/>
    <cellStyle name="Zarez 3 2 4 2 2 4 2" xfId="9527"/>
    <cellStyle name="Zarez 3 2 4 2 2 4 2 2" xfId="28879"/>
    <cellStyle name="Zarez 3 2 4 2 2 4 2 3" xfId="19203"/>
    <cellStyle name="Zarez 3 2 4 2 2 4 3" xfId="24041"/>
    <cellStyle name="Zarez 3 2 4 2 2 4 4" xfId="14365"/>
    <cellStyle name="Zarez 3 2 4 2 2 5" xfId="5898"/>
    <cellStyle name="Zarez 3 2 4 2 2 5 2" xfId="25250"/>
    <cellStyle name="Zarez 3 2 4 2 2 5 3" xfId="15574"/>
    <cellStyle name="Zarez 3 2 4 2 2 6" xfId="20412"/>
    <cellStyle name="Zarez 3 2 4 2 2 7" xfId="10736"/>
    <cellStyle name="Zarez 3 2 4 2 3" xfId="1666"/>
    <cellStyle name="Zarez 3 2 4 2 3 2" xfId="6504"/>
    <cellStyle name="Zarez 3 2 4 2 3 2 2" xfId="25856"/>
    <cellStyle name="Zarez 3 2 4 2 3 2 3" xfId="16180"/>
    <cellStyle name="Zarez 3 2 4 2 3 3" xfId="21018"/>
    <cellStyle name="Zarez 3 2 4 2 3 4" xfId="11342"/>
    <cellStyle name="Zarez 3 2 4 2 4" xfId="2876"/>
    <cellStyle name="Zarez 3 2 4 2 4 2" xfId="7714"/>
    <cellStyle name="Zarez 3 2 4 2 4 2 2" xfId="27066"/>
    <cellStyle name="Zarez 3 2 4 2 4 2 3" xfId="17390"/>
    <cellStyle name="Zarez 3 2 4 2 4 3" xfId="22228"/>
    <cellStyle name="Zarez 3 2 4 2 4 4" xfId="12552"/>
    <cellStyle name="Zarez 3 2 4 2 5" xfId="4085"/>
    <cellStyle name="Zarez 3 2 4 2 5 2" xfId="8923"/>
    <cellStyle name="Zarez 3 2 4 2 5 2 2" xfId="28275"/>
    <cellStyle name="Zarez 3 2 4 2 5 2 3" xfId="18599"/>
    <cellStyle name="Zarez 3 2 4 2 5 3" xfId="23437"/>
    <cellStyle name="Zarez 3 2 4 2 5 4" xfId="13761"/>
    <cellStyle name="Zarez 3 2 4 2 6" xfId="5294"/>
    <cellStyle name="Zarez 3 2 4 2 6 2" xfId="24646"/>
    <cellStyle name="Zarez 3 2 4 2 6 3" xfId="14970"/>
    <cellStyle name="Zarez 3 2 4 2 7" xfId="19808"/>
    <cellStyle name="Zarez 3 2 4 2 8" xfId="10132"/>
    <cellStyle name="Zarez 3 2 4 3" xfId="758"/>
    <cellStyle name="Zarez 3 2 4 3 2" xfId="1968"/>
    <cellStyle name="Zarez 3 2 4 3 2 2" xfId="6806"/>
    <cellStyle name="Zarez 3 2 4 3 2 2 2" xfId="26158"/>
    <cellStyle name="Zarez 3 2 4 3 2 2 3" xfId="16482"/>
    <cellStyle name="Zarez 3 2 4 3 2 3" xfId="21320"/>
    <cellStyle name="Zarez 3 2 4 3 2 4" xfId="11644"/>
    <cellStyle name="Zarez 3 2 4 3 3" xfId="3178"/>
    <cellStyle name="Zarez 3 2 4 3 3 2" xfId="8016"/>
    <cellStyle name="Zarez 3 2 4 3 3 2 2" xfId="27368"/>
    <cellStyle name="Zarez 3 2 4 3 3 2 3" xfId="17692"/>
    <cellStyle name="Zarez 3 2 4 3 3 3" xfId="22530"/>
    <cellStyle name="Zarez 3 2 4 3 3 4" xfId="12854"/>
    <cellStyle name="Zarez 3 2 4 3 4" xfId="4387"/>
    <cellStyle name="Zarez 3 2 4 3 4 2" xfId="9225"/>
    <cellStyle name="Zarez 3 2 4 3 4 2 2" xfId="28577"/>
    <cellStyle name="Zarez 3 2 4 3 4 2 3" xfId="18901"/>
    <cellStyle name="Zarez 3 2 4 3 4 3" xfId="23739"/>
    <cellStyle name="Zarez 3 2 4 3 4 4" xfId="14063"/>
    <cellStyle name="Zarez 3 2 4 3 5" xfId="5596"/>
    <cellStyle name="Zarez 3 2 4 3 5 2" xfId="24948"/>
    <cellStyle name="Zarez 3 2 4 3 5 3" xfId="15272"/>
    <cellStyle name="Zarez 3 2 4 3 6" xfId="20110"/>
    <cellStyle name="Zarez 3 2 4 3 7" xfId="10434"/>
    <cellStyle name="Zarez 3 2 4 4" xfId="1364"/>
    <cellStyle name="Zarez 3 2 4 4 2" xfId="6202"/>
    <cellStyle name="Zarez 3 2 4 4 2 2" xfId="25554"/>
    <cellStyle name="Zarez 3 2 4 4 2 3" xfId="15878"/>
    <cellStyle name="Zarez 3 2 4 4 3" xfId="20716"/>
    <cellStyle name="Zarez 3 2 4 4 4" xfId="11040"/>
    <cellStyle name="Zarez 3 2 4 5" xfId="2574"/>
    <cellStyle name="Zarez 3 2 4 5 2" xfId="7412"/>
    <cellStyle name="Zarez 3 2 4 5 2 2" xfId="26764"/>
    <cellStyle name="Zarez 3 2 4 5 2 3" xfId="17088"/>
    <cellStyle name="Zarez 3 2 4 5 3" xfId="21926"/>
    <cellStyle name="Zarez 3 2 4 5 4" xfId="12250"/>
    <cellStyle name="Zarez 3 2 4 6" xfId="3784"/>
    <cellStyle name="Zarez 3 2 4 6 2" xfId="8622"/>
    <cellStyle name="Zarez 3 2 4 6 2 2" xfId="27974"/>
    <cellStyle name="Zarez 3 2 4 6 2 3" xfId="18298"/>
    <cellStyle name="Zarez 3 2 4 6 3" xfId="23136"/>
    <cellStyle name="Zarez 3 2 4 6 4" xfId="13460"/>
    <cellStyle name="Zarez 3 2 4 7" xfId="4992"/>
    <cellStyle name="Zarez 3 2 4 7 2" xfId="24344"/>
    <cellStyle name="Zarez 3 2 4 7 3" xfId="14668"/>
    <cellStyle name="Zarez 3 2 4 8" xfId="19506"/>
    <cellStyle name="Zarez 3 2 4 9" xfId="9830"/>
    <cellStyle name="Zarez 3 2 5" xfId="252"/>
    <cellStyle name="Zarez 3 2 5 2" xfId="556"/>
    <cellStyle name="Zarez 3 2 5 2 2" xfId="1160"/>
    <cellStyle name="Zarez 3 2 5 2 2 2" xfId="2370"/>
    <cellStyle name="Zarez 3 2 5 2 2 2 2" xfId="7208"/>
    <cellStyle name="Zarez 3 2 5 2 2 2 2 2" xfId="26560"/>
    <cellStyle name="Zarez 3 2 5 2 2 2 2 3" xfId="16884"/>
    <cellStyle name="Zarez 3 2 5 2 2 2 3" xfId="21722"/>
    <cellStyle name="Zarez 3 2 5 2 2 2 4" xfId="12046"/>
    <cellStyle name="Zarez 3 2 5 2 2 3" xfId="3580"/>
    <cellStyle name="Zarez 3 2 5 2 2 3 2" xfId="8418"/>
    <cellStyle name="Zarez 3 2 5 2 2 3 2 2" xfId="27770"/>
    <cellStyle name="Zarez 3 2 5 2 2 3 2 3" xfId="18094"/>
    <cellStyle name="Zarez 3 2 5 2 2 3 3" xfId="22932"/>
    <cellStyle name="Zarez 3 2 5 2 2 3 4" xfId="13256"/>
    <cellStyle name="Zarez 3 2 5 2 2 4" xfId="4789"/>
    <cellStyle name="Zarez 3 2 5 2 2 4 2" xfId="9627"/>
    <cellStyle name="Zarez 3 2 5 2 2 4 2 2" xfId="28979"/>
    <cellStyle name="Zarez 3 2 5 2 2 4 2 3" xfId="19303"/>
    <cellStyle name="Zarez 3 2 5 2 2 4 3" xfId="24141"/>
    <cellStyle name="Zarez 3 2 5 2 2 4 4" xfId="14465"/>
    <cellStyle name="Zarez 3 2 5 2 2 5" xfId="5998"/>
    <cellStyle name="Zarez 3 2 5 2 2 5 2" xfId="25350"/>
    <cellStyle name="Zarez 3 2 5 2 2 5 3" xfId="15674"/>
    <cellStyle name="Zarez 3 2 5 2 2 6" xfId="20512"/>
    <cellStyle name="Zarez 3 2 5 2 2 7" xfId="10836"/>
    <cellStyle name="Zarez 3 2 5 2 3" xfId="1766"/>
    <cellStyle name="Zarez 3 2 5 2 3 2" xfId="6604"/>
    <cellStyle name="Zarez 3 2 5 2 3 2 2" xfId="25956"/>
    <cellStyle name="Zarez 3 2 5 2 3 2 3" xfId="16280"/>
    <cellStyle name="Zarez 3 2 5 2 3 3" xfId="21118"/>
    <cellStyle name="Zarez 3 2 5 2 3 4" xfId="11442"/>
    <cellStyle name="Zarez 3 2 5 2 4" xfId="2976"/>
    <cellStyle name="Zarez 3 2 5 2 4 2" xfId="7814"/>
    <cellStyle name="Zarez 3 2 5 2 4 2 2" xfId="27166"/>
    <cellStyle name="Zarez 3 2 5 2 4 2 3" xfId="17490"/>
    <cellStyle name="Zarez 3 2 5 2 4 3" xfId="22328"/>
    <cellStyle name="Zarez 3 2 5 2 4 4" xfId="12652"/>
    <cellStyle name="Zarez 3 2 5 2 5" xfId="4185"/>
    <cellStyle name="Zarez 3 2 5 2 5 2" xfId="9023"/>
    <cellStyle name="Zarez 3 2 5 2 5 2 2" xfId="28375"/>
    <cellStyle name="Zarez 3 2 5 2 5 2 3" xfId="18699"/>
    <cellStyle name="Zarez 3 2 5 2 5 3" xfId="23537"/>
    <cellStyle name="Zarez 3 2 5 2 5 4" xfId="13861"/>
    <cellStyle name="Zarez 3 2 5 2 6" xfId="5394"/>
    <cellStyle name="Zarez 3 2 5 2 6 2" xfId="24746"/>
    <cellStyle name="Zarez 3 2 5 2 6 3" xfId="15070"/>
    <cellStyle name="Zarez 3 2 5 2 7" xfId="19908"/>
    <cellStyle name="Zarez 3 2 5 2 8" xfId="10232"/>
    <cellStyle name="Zarez 3 2 5 3" xfId="858"/>
    <cellStyle name="Zarez 3 2 5 3 2" xfId="2068"/>
    <cellStyle name="Zarez 3 2 5 3 2 2" xfId="6906"/>
    <cellStyle name="Zarez 3 2 5 3 2 2 2" xfId="26258"/>
    <cellStyle name="Zarez 3 2 5 3 2 2 3" xfId="16582"/>
    <cellStyle name="Zarez 3 2 5 3 2 3" xfId="21420"/>
    <cellStyle name="Zarez 3 2 5 3 2 4" xfId="11744"/>
    <cellStyle name="Zarez 3 2 5 3 3" xfId="3278"/>
    <cellStyle name="Zarez 3 2 5 3 3 2" xfId="8116"/>
    <cellStyle name="Zarez 3 2 5 3 3 2 2" xfId="27468"/>
    <cellStyle name="Zarez 3 2 5 3 3 2 3" xfId="17792"/>
    <cellStyle name="Zarez 3 2 5 3 3 3" xfId="22630"/>
    <cellStyle name="Zarez 3 2 5 3 3 4" xfId="12954"/>
    <cellStyle name="Zarez 3 2 5 3 4" xfId="4487"/>
    <cellStyle name="Zarez 3 2 5 3 4 2" xfId="9325"/>
    <cellStyle name="Zarez 3 2 5 3 4 2 2" xfId="28677"/>
    <cellStyle name="Zarez 3 2 5 3 4 2 3" xfId="19001"/>
    <cellStyle name="Zarez 3 2 5 3 4 3" xfId="23839"/>
    <cellStyle name="Zarez 3 2 5 3 4 4" xfId="14163"/>
    <cellStyle name="Zarez 3 2 5 3 5" xfId="5696"/>
    <cellStyle name="Zarez 3 2 5 3 5 2" xfId="25048"/>
    <cellStyle name="Zarez 3 2 5 3 5 3" xfId="15372"/>
    <cellStyle name="Zarez 3 2 5 3 6" xfId="20210"/>
    <cellStyle name="Zarez 3 2 5 3 7" xfId="10534"/>
    <cellStyle name="Zarez 3 2 5 4" xfId="1464"/>
    <cellStyle name="Zarez 3 2 5 4 2" xfId="6302"/>
    <cellStyle name="Zarez 3 2 5 4 2 2" xfId="25654"/>
    <cellStyle name="Zarez 3 2 5 4 2 3" xfId="15978"/>
    <cellStyle name="Zarez 3 2 5 4 3" xfId="20816"/>
    <cellStyle name="Zarez 3 2 5 4 4" xfId="11140"/>
    <cellStyle name="Zarez 3 2 5 5" xfId="2674"/>
    <cellStyle name="Zarez 3 2 5 5 2" xfId="7512"/>
    <cellStyle name="Zarez 3 2 5 5 2 2" xfId="26864"/>
    <cellStyle name="Zarez 3 2 5 5 2 3" xfId="17188"/>
    <cellStyle name="Zarez 3 2 5 5 3" xfId="22026"/>
    <cellStyle name="Zarez 3 2 5 5 4" xfId="12350"/>
    <cellStyle name="Zarez 3 2 5 6" xfId="3884"/>
    <cellStyle name="Zarez 3 2 5 6 2" xfId="8722"/>
    <cellStyle name="Zarez 3 2 5 6 2 2" xfId="28074"/>
    <cellStyle name="Zarez 3 2 5 6 2 3" xfId="18398"/>
    <cellStyle name="Zarez 3 2 5 6 3" xfId="23236"/>
    <cellStyle name="Zarez 3 2 5 6 4" xfId="13560"/>
    <cellStyle name="Zarez 3 2 5 7" xfId="5092"/>
    <cellStyle name="Zarez 3 2 5 7 2" xfId="24444"/>
    <cellStyle name="Zarez 3 2 5 7 3" xfId="14768"/>
    <cellStyle name="Zarez 3 2 5 8" xfId="19606"/>
    <cellStyle name="Zarez 3 2 5 9" xfId="9930"/>
    <cellStyle name="Zarez 3 2 6" xfId="305"/>
    <cellStyle name="Zarez 3 2 6 2" xfId="608"/>
    <cellStyle name="Zarez 3 2 6 2 2" xfId="1212"/>
    <cellStyle name="Zarez 3 2 6 2 2 2" xfId="2422"/>
    <cellStyle name="Zarez 3 2 6 2 2 2 2" xfId="7260"/>
    <cellStyle name="Zarez 3 2 6 2 2 2 2 2" xfId="26612"/>
    <cellStyle name="Zarez 3 2 6 2 2 2 2 3" xfId="16936"/>
    <cellStyle name="Zarez 3 2 6 2 2 2 3" xfId="21774"/>
    <cellStyle name="Zarez 3 2 6 2 2 2 4" xfId="12098"/>
    <cellStyle name="Zarez 3 2 6 2 2 3" xfId="3632"/>
    <cellStyle name="Zarez 3 2 6 2 2 3 2" xfId="8470"/>
    <cellStyle name="Zarez 3 2 6 2 2 3 2 2" xfId="27822"/>
    <cellStyle name="Zarez 3 2 6 2 2 3 2 3" xfId="18146"/>
    <cellStyle name="Zarez 3 2 6 2 2 3 3" xfId="22984"/>
    <cellStyle name="Zarez 3 2 6 2 2 3 4" xfId="13308"/>
    <cellStyle name="Zarez 3 2 6 2 2 4" xfId="4841"/>
    <cellStyle name="Zarez 3 2 6 2 2 4 2" xfId="9679"/>
    <cellStyle name="Zarez 3 2 6 2 2 4 2 2" xfId="29031"/>
    <cellStyle name="Zarez 3 2 6 2 2 4 2 3" xfId="19355"/>
    <cellStyle name="Zarez 3 2 6 2 2 4 3" xfId="24193"/>
    <cellStyle name="Zarez 3 2 6 2 2 4 4" xfId="14517"/>
    <cellStyle name="Zarez 3 2 6 2 2 5" xfId="6050"/>
    <cellStyle name="Zarez 3 2 6 2 2 5 2" xfId="25402"/>
    <cellStyle name="Zarez 3 2 6 2 2 5 3" xfId="15726"/>
    <cellStyle name="Zarez 3 2 6 2 2 6" xfId="20564"/>
    <cellStyle name="Zarez 3 2 6 2 2 7" xfId="10888"/>
    <cellStyle name="Zarez 3 2 6 2 3" xfId="1818"/>
    <cellStyle name="Zarez 3 2 6 2 3 2" xfId="6656"/>
    <cellStyle name="Zarez 3 2 6 2 3 2 2" xfId="26008"/>
    <cellStyle name="Zarez 3 2 6 2 3 2 3" xfId="16332"/>
    <cellStyle name="Zarez 3 2 6 2 3 3" xfId="21170"/>
    <cellStyle name="Zarez 3 2 6 2 3 4" xfId="11494"/>
    <cellStyle name="Zarez 3 2 6 2 4" xfId="3028"/>
    <cellStyle name="Zarez 3 2 6 2 4 2" xfId="7866"/>
    <cellStyle name="Zarez 3 2 6 2 4 2 2" xfId="27218"/>
    <cellStyle name="Zarez 3 2 6 2 4 2 3" xfId="17542"/>
    <cellStyle name="Zarez 3 2 6 2 4 3" xfId="22380"/>
    <cellStyle name="Zarez 3 2 6 2 4 4" xfId="12704"/>
    <cellStyle name="Zarez 3 2 6 2 5" xfId="4237"/>
    <cellStyle name="Zarez 3 2 6 2 5 2" xfId="9075"/>
    <cellStyle name="Zarez 3 2 6 2 5 2 2" xfId="28427"/>
    <cellStyle name="Zarez 3 2 6 2 5 2 3" xfId="18751"/>
    <cellStyle name="Zarez 3 2 6 2 5 3" xfId="23589"/>
    <cellStyle name="Zarez 3 2 6 2 5 4" xfId="13913"/>
    <cellStyle name="Zarez 3 2 6 2 6" xfId="5446"/>
    <cellStyle name="Zarez 3 2 6 2 6 2" xfId="24798"/>
    <cellStyle name="Zarez 3 2 6 2 6 3" xfId="15122"/>
    <cellStyle name="Zarez 3 2 6 2 7" xfId="19960"/>
    <cellStyle name="Zarez 3 2 6 2 8" xfId="10284"/>
    <cellStyle name="Zarez 3 2 6 3" xfId="910"/>
    <cellStyle name="Zarez 3 2 6 3 2" xfId="2120"/>
    <cellStyle name="Zarez 3 2 6 3 2 2" xfId="6958"/>
    <cellStyle name="Zarez 3 2 6 3 2 2 2" xfId="26310"/>
    <cellStyle name="Zarez 3 2 6 3 2 2 3" xfId="16634"/>
    <cellStyle name="Zarez 3 2 6 3 2 3" xfId="21472"/>
    <cellStyle name="Zarez 3 2 6 3 2 4" xfId="11796"/>
    <cellStyle name="Zarez 3 2 6 3 3" xfId="3330"/>
    <cellStyle name="Zarez 3 2 6 3 3 2" xfId="8168"/>
    <cellStyle name="Zarez 3 2 6 3 3 2 2" xfId="27520"/>
    <cellStyle name="Zarez 3 2 6 3 3 2 3" xfId="17844"/>
    <cellStyle name="Zarez 3 2 6 3 3 3" xfId="22682"/>
    <cellStyle name="Zarez 3 2 6 3 3 4" xfId="13006"/>
    <cellStyle name="Zarez 3 2 6 3 4" xfId="4539"/>
    <cellStyle name="Zarez 3 2 6 3 4 2" xfId="9377"/>
    <cellStyle name="Zarez 3 2 6 3 4 2 2" xfId="28729"/>
    <cellStyle name="Zarez 3 2 6 3 4 2 3" xfId="19053"/>
    <cellStyle name="Zarez 3 2 6 3 4 3" xfId="23891"/>
    <cellStyle name="Zarez 3 2 6 3 4 4" xfId="14215"/>
    <cellStyle name="Zarez 3 2 6 3 5" xfId="5748"/>
    <cellStyle name="Zarez 3 2 6 3 5 2" xfId="25100"/>
    <cellStyle name="Zarez 3 2 6 3 5 3" xfId="15424"/>
    <cellStyle name="Zarez 3 2 6 3 6" xfId="20262"/>
    <cellStyle name="Zarez 3 2 6 3 7" xfId="10586"/>
    <cellStyle name="Zarez 3 2 6 4" xfId="1516"/>
    <cellStyle name="Zarez 3 2 6 4 2" xfId="6354"/>
    <cellStyle name="Zarez 3 2 6 4 2 2" xfId="25706"/>
    <cellStyle name="Zarez 3 2 6 4 2 3" xfId="16030"/>
    <cellStyle name="Zarez 3 2 6 4 3" xfId="20868"/>
    <cellStyle name="Zarez 3 2 6 4 4" xfId="11192"/>
    <cellStyle name="Zarez 3 2 6 5" xfId="2726"/>
    <cellStyle name="Zarez 3 2 6 5 2" xfId="7564"/>
    <cellStyle name="Zarez 3 2 6 5 2 2" xfId="26916"/>
    <cellStyle name="Zarez 3 2 6 5 2 3" xfId="17240"/>
    <cellStyle name="Zarez 3 2 6 5 3" xfId="22078"/>
    <cellStyle name="Zarez 3 2 6 5 4" xfId="12402"/>
    <cellStyle name="Zarez 3 2 6 6" xfId="3935"/>
    <cellStyle name="Zarez 3 2 6 6 2" xfId="8773"/>
    <cellStyle name="Zarez 3 2 6 6 2 2" xfId="28125"/>
    <cellStyle name="Zarez 3 2 6 6 2 3" xfId="18449"/>
    <cellStyle name="Zarez 3 2 6 6 3" xfId="23287"/>
    <cellStyle name="Zarez 3 2 6 6 4" xfId="13611"/>
    <cellStyle name="Zarez 3 2 6 7" xfId="5144"/>
    <cellStyle name="Zarez 3 2 6 7 2" xfId="24496"/>
    <cellStyle name="Zarez 3 2 6 7 3" xfId="14820"/>
    <cellStyle name="Zarez 3 2 6 8" xfId="19658"/>
    <cellStyle name="Zarez 3 2 6 9" xfId="9982"/>
    <cellStyle name="Zarez 3 2 7" xfId="356"/>
    <cellStyle name="Zarez 3 2 7 2" xfId="960"/>
    <cellStyle name="Zarez 3 2 7 2 2" xfId="2170"/>
    <cellStyle name="Zarez 3 2 7 2 2 2" xfId="7008"/>
    <cellStyle name="Zarez 3 2 7 2 2 2 2" xfId="26360"/>
    <cellStyle name="Zarez 3 2 7 2 2 2 3" xfId="16684"/>
    <cellStyle name="Zarez 3 2 7 2 2 3" xfId="21522"/>
    <cellStyle name="Zarez 3 2 7 2 2 4" xfId="11846"/>
    <cellStyle name="Zarez 3 2 7 2 3" xfId="3380"/>
    <cellStyle name="Zarez 3 2 7 2 3 2" xfId="8218"/>
    <cellStyle name="Zarez 3 2 7 2 3 2 2" xfId="27570"/>
    <cellStyle name="Zarez 3 2 7 2 3 2 3" xfId="17894"/>
    <cellStyle name="Zarez 3 2 7 2 3 3" xfId="22732"/>
    <cellStyle name="Zarez 3 2 7 2 3 4" xfId="13056"/>
    <cellStyle name="Zarez 3 2 7 2 4" xfId="4589"/>
    <cellStyle name="Zarez 3 2 7 2 4 2" xfId="9427"/>
    <cellStyle name="Zarez 3 2 7 2 4 2 2" xfId="28779"/>
    <cellStyle name="Zarez 3 2 7 2 4 2 3" xfId="19103"/>
    <cellStyle name="Zarez 3 2 7 2 4 3" xfId="23941"/>
    <cellStyle name="Zarez 3 2 7 2 4 4" xfId="14265"/>
    <cellStyle name="Zarez 3 2 7 2 5" xfId="5798"/>
    <cellStyle name="Zarez 3 2 7 2 5 2" xfId="25150"/>
    <cellStyle name="Zarez 3 2 7 2 5 3" xfId="15474"/>
    <cellStyle name="Zarez 3 2 7 2 6" xfId="20312"/>
    <cellStyle name="Zarez 3 2 7 2 7" xfId="10636"/>
    <cellStyle name="Zarez 3 2 7 3" xfId="1566"/>
    <cellStyle name="Zarez 3 2 7 3 2" xfId="6404"/>
    <cellStyle name="Zarez 3 2 7 3 2 2" xfId="25756"/>
    <cellStyle name="Zarez 3 2 7 3 2 3" xfId="16080"/>
    <cellStyle name="Zarez 3 2 7 3 3" xfId="20918"/>
    <cellStyle name="Zarez 3 2 7 3 4" xfId="11242"/>
    <cellStyle name="Zarez 3 2 7 4" xfId="2776"/>
    <cellStyle name="Zarez 3 2 7 4 2" xfId="7614"/>
    <cellStyle name="Zarez 3 2 7 4 2 2" xfId="26966"/>
    <cellStyle name="Zarez 3 2 7 4 2 3" xfId="17290"/>
    <cellStyle name="Zarez 3 2 7 4 3" xfId="22128"/>
    <cellStyle name="Zarez 3 2 7 4 4" xfId="12452"/>
    <cellStyle name="Zarez 3 2 7 5" xfId="3985"/>
    <cellStyle name="Zarez 3 2 7 5 2" xfId="8823"/>
    <cellStyle name="Zarez 3 2 7 5 2 2" xfId="28175"/>
    <cellStyle name="Zarez 3 2 7 5 2 3" xfId="18499"/>
    <cellStyle name="Zarez 3 2 7 5 3" xfId="23337"/>
    <cellStyle name="Zarez 3 2 7 5 4" xfId="13661"/>
    <cellStyle name="Zarez 3 2 7 6" xfId="5194"/>
    <cellStyle name="Zarez 3 2 7 6 2" xfId="24546"/>
    <cellStyle name="Zarez 3 2 7 6 3" xfId="14870"/>
    <cellStyle name="Zarez 3 2 7 7" xfId="19708"/>
    <cellStyle name="Zarez 3 2 7 8" xfId="10032"/>
    <cellStyle name="Zarez 3 2 8" xfId="658"/>
    <cellStyle name="Zarez 3 2 8 2" xfId="1868"/>
    <cellStyle name="Zarez 3 2 8 2 2" xfId="6706"/>
    <cellStyle name="Zarez 3 2 8 2 2 2" xfId="26058"/>
    <cellStyle name="Zarez 3 2 8 2 2 3" xfId="16382"/>
    <cellStyle name="Zarez 3 2 8 2 3" xfId="21220"/>
    <cellStyle name="Zarez 3 2 8 2 4" xfId="11544"/>
    <cellStyle name="Zarez 3 2 8 3" xfId="3078"/>
    <cellStyle name="Zarez 3 2 8 3 2" xfId="7916"/>
    <cellStyle name="Zarez 3 2 8 3 2 2" xfId="27268"/>
    <cellStyle name="Zarez 3 2 8 3 2 3" xfId="17592"/>
    <cellStyle name="Zarez 3 2 8 3 3" xfId="22430"/>
    <cellStyle name="Zarez 3 2 8 3 4" xfId="12754"/>
    <cellStyle name="Zarez 3 2 8 4" xfId="4287"/>
    <cellStyle name="Zarez 3 2 8 4 2" xfId="9125"/>
    <cellStyle name="Zarez 3 2 8 4 2 2" xfId="28477"/>
    <cellStyle name="Zarez 3 2 8 4 2 3" xfId="18801"/>
    <cellStyle name="Zarez 3 2 8 4 3" xfId="23639"/>
    <cellStyle name="Zarez 3 2 8 4 4" xfId="13963"/>
    <cellStyle name="Zarez 3 2 8 5" xfId="5496"/>
    <cellStyle name="Zarez 3 2 8 5 2" xfId="24848"/>
    <cellStyle name="Zarez 3 2 8 5 3" xfId="15172"/>
    <cellStyle name="Zarez 3 2 8 6" xfId="20010"/>
    <cellStyle name="Zarez 3 2 8 7" xfId="10334"/>
    <cellStyle name="Zarez 3 2 9" xfId="1264"/>
    <cellStyle name="Zarez 3 2 9 2" xfId="6102"/>
    <cellStyle name="Zarez 3 2 9 2 2" xfId="25454"/>
    <cellStyle name="Zarez 3 2 9 2 3" xfId="15778"/>
    <cellStyle name="Zarez 3 2 9 3" xfId="20616"/>
    <cellStyle name="Zarez 3 2 9 4" xfId="10940"/>
    <cellStyle name="Zarez 3 3" xfId="31"/>
    <cellStyle name="Zarez 3 3 10" xfId="3696"/>
    <cellStyle name="Zarez 3 3 10 2" xfId="8534"/>
    <cellStyle name="Zarez 3 3 10 2 2" xfId="27886"/>
    <cellStyle name="Zarez 3 3 10 2 3" xfId="18210"/>
    <cellStyle name="Zarez 3 3 10 3" xfId="23048"/>
    <cellStyle name="Zarez 3 3 10 4" xfId="13372"/>
    <cellStyle name="Zarez 3 3 11" xfId="4902"/>
    <cellStyle name="Zarez 3 3 11 2" xfId="24254"/>
    <cellStyle name="Zarez 3 3 11 3" xfId="14578"/>
    <cellStyle name="Zarez 3 3 12" xfId="19416"/>
    <cellStyle name="Zarez 3 3 13" xfId="9740"/>
    <cellStyle name="Zarez 3 3 2" xfId="85"/>
    <cellStyle name="Zarez 3 3 2 10" xfId="9790"/>
    <cellStyle name="Zarez 3 3 2 2" xfId="196"/>
    <cellStyle name="Zarez 3 3 2 2 2" xfId="516"/>
    <cellStyle name="Zarez 3 3 2 2 2 2" xfId="1120"/>
    <cellStyle name="Zarez 3 3 2 2 2 2 2" xfId="2330"/>
    <cellStyle name="Zarez 3 3 2 2 2 2 2 2" xfId="7168"/>
    <cellStyle name="Zarez 3 3 2 2 2 2 2 2 2" xfId="26520"/>
    <cellStyle name="Zarez 3 3 2 2 2 2 2 2 3" xfId="16844"/>
    <cellStyle name="Zarez 3 3 2 2 2 2 2 3" xfId="21682"/>
    <cellStyle name="Zarez 3 3 2 2 2 2 2 4" xfId="12006"/>
    <cellStyle name="Zarez 3 3 2 2 2 2 3" xfId="3540"/>
    <cellStyle name="Zarez 3 3 2 2 2 2 3 2" xfId="8378"/>
    <cellStyle name="Zarez 3 3 2 2 2 2 3 2 2" xfId="27730"/>
    <cellStyle name="Zarez 3 3 2 2 2 2 3 2 3" xfId="18054"/>
    <cellStyle name="Zarez 3 3 2 2 2 2 3 3" xfId="22892"/>
    <cellStyle name="Zarez 3 3 2 2 2 2 3 4" xfId="13216"/>
    <cellStyle name="Zarez 3 3 2 2 2 2 4" xfId="4749"/>
    <cellStyle name="Zarez 3 3 2 2 2 2 4 2" xfId="9587"/>
    <cellStyle name="Zarez 3 3 2 2 2 2 4 2 2" xfId="28939"/>
    <cellStyle name="Zarez 3 3 2 2 2 2 4 2 3" xfId="19263"/>
    <cellStyle name="Zarez 3 3 2 2 2 2 4 3" xfId="24101"/>
    <cellStyle name="Zarez 3 3 2 2 2 2 4 4" xfId="14425"/>
    <cellStyle name="Zarez 3 3 2 2 2 2 5" xfId="5958"/>
    <cellStyle name="Zarez 3 3 2 2 2 2 5 2" xfId="25310"/>
    <cellStyle name="Zarez 3 3 2 2 2 2 5 3" xfId="15634"/>
    <cellStyle name="Zarez 3 3 2 2 2 2 6" xfId="20472"/>
    <cellStyle name="Zarez 3 3 2 2 2 2 7" xfId="10796"/>
    <cellStyle name="Zarez 3 3 2 2 2 3" xfId="1726"/>
    <cellStyle name="Zarez 3 3 2 2 2 3 2" xfId="6564"/>
    <cellStyle name="Zarez 3 3 2 2 2 3 2 2" xfId="25916"/>
    <cellStyle name="Zarez 3 3 2 2 2 3 2 3" xfId="16240"/>
    <cellStyle name="Zarez 3 3 2 2 2 3 3" xfId="21078"/>
    <cellStyle name="Zarez 3 3 2 2 2 3 4" xfId="11402"/>
    <cellStyle name="Zarez 3 3 2 2 2 4" xfId="2936"/>
    <cellStyle name="Zarez 3 3 2 2 2 4 2" xfId="7774"/>
    <cellStyle name="Zarez 3 3 2 2 2 4 2 2" xfId="27126"/>
    <cellStyle name="Zarez 3 3 2 2 2 4 2 3" xfId="17450"/>
    <cellStyle name="Zarez 3 3 2 2 2 4 3" xfId="22288"/>
    <cellStyle name="Zarez 3 3 2 2 2 4 4" xfId="12612"/>
    <cellStyle name="Zarez 3 3 2 2 2 5" xfId="4145"/>
    <cellStyle name="Zarez 3 3 2 2 2 5 2" xfId="8983"/>
    <cellStyle name="Zarez 3 3 2 2 2 5 2 2" xfId="28335"/>
    <cellStyle name="Zarez 3 3 2 2 2 5 2 3" xfId="18659"/>
    <cellStyle name="Zarez 3 3 2 2 2 5 3" xfId="23497"/>
    <cellStyle name="Zarez 3 3 2 2 2 5 4" xfId="13821"/>
    <cellStyle name="Zarez 3 3 2 2 2 6" xfId="5354"/>
    <cellStyle name="Zarez 3 3 2 2 2 6 2" xfId="24706"/>
    <cellStyle name="Zarez 3 3 2 2 2 6 3" xfId="15030"/>
    <cellStyle name="Zarez 3 3 2 2 2 7" xfId="19868"/>
    <cellStyle name="Zarez 3 3 2 2 2 8" xfId="10192"/>
    <cellStyle name="Zarez 3 3 2 2 3" xfId="818"/>
    <cellStyle name="Zarez 3 3 2 2 3 2" xfId="2028"/>
    <cellStyle name="Zarez 3 3 2 2 3 2 2" xfId="6866"/>
    <cellStyle name="Zarez 3 3 2 2 3 2 2 2" xfId="26218"/>
    <cellStyle name="Zarez 3 3 2 2 3 2 2 3" xfId="16542"/>
    <cellStyle name="Zarez 3 3 2 2 3 2 3" xfId="21380"/>
    <cellStyle name="Zarez 3 3 2 2 3 2 4" xfId="11704"/>
    <cellStyle name="Zarez 3 3 2 2 3 3" xfId="3238"/>
    <cellStyle name="Zarez 3 3 2 2 3 3 2" xfId="8076"/>
    <cellStyle name="Zarez 3 3 2 2 3 3 2 2" xfId="27428"/>
    <cellStyle name="Zarez 3 3 2 2 3 3 2 3" xfId="17752"/>
    <cellStyle name="Zarez 3 3 2 2 3 3 3" xfId="22590"/>
    <cellStyle name="Zarez 3 3 2 2 3 3 4" xfId="12914"/>
    <cellStyle name="Zarez 3 3 2 2 3 4" xfId="4447"/>
    <cellStyle name="Zarez 3 3 2 2 3 4 2" xfId="9285"/>
    <cellStyle name="Zarez 3 3 2 2 3 4 2 2" xfId="28637"/>
    <cellStyle name="Zarez 3 3 2 2 3 4 2 3" xfId="18961"/>
    <cellStyle name="Zarez 3 3 2 2 3 4 3" xfId="23799"/>
    <cellStyle name="Zarez 3 3 2 2 3 4 4" xfId="14123"/>
    <cellStyle name="Zarez 3 3 2 2 3 5" xfId="5656"/>
    <cellStyle name="Zarez 3 3 2 2 3 5 2" xfId="25008"/>
    <cellStyle name="Zarez 3 3 2 2 3 5 3" xfId="15332"/>
    <cellStyle name="Zarez 3 3 2 2 3 6" xfId="20170"/>
    <cellStyle name="Zarez 3 3 2 2 3 7" xfId="10494"/>
    <cellStyle name="Zarez 3 3 2 2 4" xfId="1424"/>
    <cellStyle name="Zarez 3 3 2 2 4 2" xfId="6262"/>
    <cellStyle name="Zarez 3 3 2 2 4 2 2" xfId="25614"/>
    <cellStyle name="Zarez 3 3 2 2 4 2 3" xfId="15938"/>
    <cellStyle name="Zarez 3 3 2 2 4 3" xfId="20776"/>
    <cellStyle name="Zarez 3 3 2 2 4 4" xfId="11100"/>
    <cellStyle name="Zarez 3 3 2 2 5" xfId="2634"/>
    <cellStyle name="Zarez 3 3 2 2 5 2" xfId="7472"/>
    <cellStyle name="Zarez 3 3 2 2 5 2 2" xfId="26824"/>
    <cellStyle name="Zarez 3 3 2 2 5 2 3" xfId="17148"/>
    <cellStyle name="Zarez 3 3 2 2 5 3" xfId="21986"/>
    <cellStyle name="Zarez 3 3 2 2 5 4" xfId="12310"/>
    <cellStyle name="Zarez 3 3 2 2 6" xfId="3844"/>
    <cellStyle name="Zarez 3 3 2 2 6 2" xfId="8682"/>
    <cellStyle name="Zarez 3 3 2 2 6 2 2" xfId="28034"/>
    <cellStyle name="Zarez 3 3 2 2 6 2 3" xfId="18358"/>
    <cellStyle name="Zarez 3 3 2 2 6 3" xfId="23196"/>
    <cellStyle name="Zarez 3 3 2 2 6 4" xfId="13520"/>
    <cellStyle name="Zarez 3 3 2 2 7" xfId="5052"/>
    <cellStyle name="Zarez 3 3 2 2 7 2" xfId="24404"/>
    <cellStyle name="Zarez 3 3 2 2 7 3" xfId="14728"/>
    <cellStyle name="Zarez 3 3 2 2 8" xfId="19566"/>
    <cellStyle name="Zarez 3 3 2 2 9" xfId="9890"/>
    <cellStyle name="Zarez 3 3 2 3" xfId="416"/>
    <cellStyle name="Zarez 3 3 2 3 2" xfId="1020"/>
    <cellStyle name="Zarez 3 3 2 3 2 2" xfId="2230"/>
    <cellStyle name="Zarez 3 3 2 3 2 2 2" xfId="7068"/>
    <cellStyle name="Zarez 3 3 2 3 2 2 2 2" xfId="26420"/>
    <cellStyle name="Zarez 3 3 2 3 2 2 2 3" xfId="16744"/>
    <cellStyle name="Zarez 3 3 2 3 2 2 3" xfId="21582"/>
    <cellStyle name="Zarez 3 3 2 3 2 2 4" xfId="11906"/>
    <cellStyle name="Zarez 3 3 2 3 2 3" xfId="3440"/>
    <cellStyle name="Zarez 3 3 2 3 2 3 2" xfId="8278"/>
    <cellStyle name="Zarez 3 3 2 3 2 3 2 2" xfId="27630"/>
    <cellStyle name="Zarez 3 3 2 3 2 3 2 3" xfId="17954"/>
    <cellStyle name="Zarez 3 3 2 3 2 3 3" xfId="22792"/>
    <cellStyle name="Zarez 3 3 2 3 2 3 4" xfId="13116"/>
    <cellStyle name="Zarez 3 3 2 3 2 4" xfId="4649"/>
    <cellStyle name="Zarez 3 3 2 3 2 4 2" xfId="9487"/>
    <cellStyle name="Zarez 3 3 2 3 2 4 2 2" xfId="28839"/>
    <cellStyle name="Zarez 3 3 2 3 2 4 2 3" xfId="19163"/>
    <cellStyle name="Zarez 3 3 2 3 2 4 3" xfId="24001"/>
    <cellStyle name="Zarez 3 3 2 3 2 4 4" xfId="14325"/>
    <cellStyle name="Zarez 3 3 2 3 2 5" xfId="5858"/>
    <cellStyle name="Zarez 3 3 2 3 2 5 2" xfId="25210"/>
    <cellStyle name="Zarez 3 3 2 3 2 5 3" xfId="15534"/>
    <cellStyle name="Zarez 3 3 2 3 2 6" xfId="20372"/>
    <cellStyle name="Zarez 3 3 2 3 2 7" xfId="10696"/>
    <cellStyle name="Zarez 3 3 2 3 3" xfId="1626"/>
    <cellStyle name="Zarez 3 3 2 3 3 2" xfId="6464"/>
    <cellStyle name="Zarez 3 3 2 3 3 2 2" xfId="25816"/>
    <cellStyle name="Zarez 3 3 2 3 3 2 3" xfId="16140"/>
    <cellStyle name="Zarez 3 3 2 3 3 3" xfId="20978"/>
    <cellStyle name="Zarez 3 3 2 3 3 4" xfId="11302"/>
    <cellStyle name="Zarez 3 3 2 3 4" xfId="2836"/>
    <cellStyle name="Zarez 3 3 2 3 4 2" xfId="7674"/>
    <cellStyle name="Zarez 3 3 2 3 4 2 2" xfId="27026"/>
    <cellStyle name="Zarez 3 3 2 3 4 2 3" xfId="17350"/>
    <cellStyle name="Zarez 3 3 2 3 4 3" xfId="22188"/>
    <cellStyle name="Zarez 3 3 2 3 4 4" xfId="12512"/>
    <cellStyle name="Zarez 3 3 2 3 5" xfId="4045"/>
    <cellStyle name="Zarez 3 3 2 3 5 2" xfId="8883"/>
    <cellStyle name="Zarez 3 3 2 3 5 2 2" xfId="28235"/>
    <cellStyle name="Zarez 3 3 2 3 5 2 3" xfId="18559"/>
    <cellStyle name="Zarez 3 3 2 3 5 3" xfId="23397"/>
    <cellStyle name="Zarez 3 3 2 3 5 4" xfId="13721"/>
    <cellStyle name="Zarez 3 3 2 3 6" xfId="5254"/>
    <cellStyle name="Zarez 3 3 2 3 6 2" xfId="24606"/>
    <cellStyle name="Zarez 3 3 2 3 6 3" xfId="14930"/>
    <cellStyle name="Zarez 3 3 2 3 7" xfId="19768"/>
    <cellStyle name="Zarez 3 3 2 3 8" xfId="10092"/>
    <cellStyle name="Zarez 3 3 2 4" xfId="718"/>
    <cellStyle name="Zarez 3 3 2 4 2" xfId="1928"/>
    <cellStyle name="Zarez 3 3 2 4 2 2" xfId="6766"/>
    <cellStyle name="Zarez 3 3 2 4 2 2 2" xfId="26118"/>
    <cellStyle name="Zarez 3 3 2 4 2 2 3" xfId="16442"/>
    <cellStyle name="Zarez 3 3 2 4 2 3" xfId="21280"/>
    <cellStyle name="Zarez 3 3 2 4 2 4" xfId="11604"/>
    <cellStyle name="Zarez 3 3 2 4 3" xfId="3138"/>
    <cellStyle name="Zarez 3 3 2 4 3 2" xfId="7976"/>
    <cellStyle name="Zarez 3 3 2 4 3 2 2" xfId="27328"/>
    <cellStyle name="Zarez 3 3 2 4 3 2 3" xfId="17652"/>
    <cellStyle name="Zarez 3 3 2 4 3 3" xfId="22490"/>
    <cellStyle name="Zarez 3 3 2 4 3 4" xfId="12814"/>
    <cellStyle name="Zarez 3 3 2 4 4" xfId="4347"/>
    <cellStyle name="Zarez 3 3 2 4 4 2" xfId="9185"/>
    <cellStyle name="Zarez 3 3 2 4 4 2 2" xfId="28537"/>
    <cellStyle name="Zarez 3 3 2 4 4 2 3" xfId="18861"/>
    <cellStyle name="Zarez 3 3 2 4 4 3" xfId="23699"/>
    <cellStyle name="Zarez 3 3 2 4 4 4" xfId="14023"/>
    <cellStyle name="Zarez 3 3 2 4 5" xfId="5556"/>
    <cellStyle name="Zarez 3 3 2 4 5 2" xfId="24908"/>
    <cellStyle name="Zarez 3 3 2 4 5 3" xfId="15232"/>
    <cellStyle name="Zarez 3 3 2 4 6" xfId="20070"/>
    <cellStyle name="Zarez 3 3 2 4 7" xfId="10394"/>
    <cellStyle name="Zarez 3 3 2 5" xfId="1324"/>
    <cellStyle name="Zarez 3 3 2 5 2" xfId="6162"/>
    <cellStyle name="Zarez 3 3 2 5 2 2" xfId="25514"/>
    <cellStyle name="Zarez 3 3 2 5 2 3" xfId="15838"/>
    <cellStyle name="Zarez 3 3 2 5 3" xfId="20676"/>
    <cellStyle name="Zarez 3 3 2 5 4" xfId="11000"/>
    <cellStyle name="Zarez 3 3 2 6" xfId="2534"/>
    <cellStyle name="Zarez 3 3 2 6 2" xfId="7372"/>
    <cellStyle name="Zarez 3 3 2 6 2 2" xfId="26724"/>
    <cellStyle name="Zarez 3 3 2 6 2 3" xfId="17048"/>
    <cellStyle name="Zarez 3 3 2 6 3" xfId="21886"/>
    <cellStyle name="Zarez 3 3 2 6 4" xfId="12210"/>
    <cellStyle name="Zarez 3 3 2 7" xfId="3744"/>
    <cellStyle name="Zarez 3 3 2 7 2" xfId="8582"/>
    <cellStyle name="Zarez 3 3 2 7 2 2" xfId="27934"/>
    <cellStyle name="Zarez 3 3 2 7 2 3" xfId="18258"/>
    <cellStyle name="Zarez 3 3 2 7 3" xfId="23096"/>
    <cellStyle name="Zarez 3 3 2 7 4" xfId="13420"/>
    <cellStyle name="Zarez 3 3 2 8" xfId="4952"/>
    <cellStyle name="Zarez 3 3 2 8 2" xfId="24304"/>
    <cellStyle name="Zarez 3 3 2 8 3" xfId="14628"/>
    <cellStyle name="Zarez 3 3 2 9" xfId="19466"/>
    <cellStyle name="Zarez 3 3 3" xfId="146"/>
    <cellStyle name="Zarez 3 3 3 2" xfId="466"/>
    <cellStyle name="Zarez 3 3 3 2 2" xfId="1070"/>
    <cellStyle name="Zarez 3 3 3 2 2 2" xfId="2280"/>
    <cellStyle name="Zarez 3 3 3 2 2 2 2" xfId="7118"/>
    <cellStyle name="Zarez 3 3 3 2 2 2 2 2" xfId="26470"/>
    <cellStyle name="Zarez 3 3 3 2 2 2 2 3" xfId="16794"/>
    <cellStyle name="Zarez 3 3 3 2 2 2 3" xfId="21632"/>
    <cellStyle name="Zarez 3 3 3 2 2 2 4" xfId="11956"/>
    <cellStyle name="Zarez 3 3 3 2 2 3" xfId="3490"/>
    <cellStyle name="Zarez 3 3 3 2 2 3 2" xfId="8328"/>
    <cellStyle name="Zarez 3 3 3 2 2 3 2 2" xfId="27680"/>
    <cellStyle name="Zarez 3 3 3 2 2 3 2 3" xfId="18004"/>
    <cellStyle name="Zarez 3 3 3 2 2 3 3" xfId="22842"/>
    <cellStyle name="Zarez 3 3 3 2 2 3 4" xfId="13166"/>
    <cellStyle name="Zarez 3 3 3 2 2 4" xfId="4699"/>
    <cellStyle name="Zarez 3 3 3 2 2 4 2" xfId="9537"/>
    <cellStyle name="Zarez 3 3 3 2 2 4 2 2" xfId="28889"/>
    <cellStyle name="Zarez 3 3 3 2 2 4 2 3" xfId="19213"/>
    <cellStyle name="Zarez 3 3 3 2 2 4 3" xfId="24051"/>
    <cellStyle name="Zarez 3 3 3 2 2 4 4" xfId="14375"/>
    <cellStyle name="Zarez 3 3 3 2 2 5" xfId="5908"/>
    <cellStyle name="Zarez 3 3 3 2 2 5 2" xfId="25260"/>
    <cellStyle name="Zarez 3 3 3 2 2 5 3" xfId="15584"/>
    <cellStyle name="Zarez 3 3 3 2 2 6" xfId="20422"/>
    <cellStyle name="Zarez 3 3 3 2 2 7" xfId="10746"/>
    <cellStyle name="Zarez 3 3 3 2 3" xfId="1676"/>
    <cellStyle name="Zarez 3 3 3 2 3 2" xfId="6514"/>
    <cellStyle name="Zarez 3 3 3 2 3 2 2" xfId="25866"/>
    <cellStyle name="Zarez 3 3 3 2 3 2 3" xfId="16190"/>
    <cellStyle name="Zarez 3 3 3 2 3 3" xfId="21028"/>
    <cellStyle name="Zarez 3 3 3 2 3 4" xfId="11352"/>
    <cellStyle name="Zarez 3 3 3 2 4" xfId="2886"/>
    <cellStyle name="Zarez 3 3 3 2 4 2" xfId="7724"/>
    <cellStyle name="Zarez 3 3 3 2 4 2 2" xfId="27076"/>
    <cellStyle name="Zarez 3 3 3 2 4 2 3" xfId="17400"/>
    <cellStyle name="Zarez 3 3 3 2 4 3" xfId="22238"/>
    <cellStyle name="Zarez 3 3 3 2 4 4" xfId="12562"/>
    <cellStyle name="Zarez 3 3 3 2 5" xfId="4095"/>
    <cellStyle name="Zarez 3 3 3 2 5 2" xfId="8933"/>
    <cellStyle name="Zarez 3 3 3 2 5 2 2" xfId="28285"/>
    <cellStyle name="Zarez 3 3 3 2 5 2 3" xfId="18609"/>
    <cellStyle name="Zarez 3 3 3 2 5 3" xfId="23447"/>
    <cellStyle name="Zarez 3 3 3 2 5 4" xfId="13771"/>
    <cellStyle name="Zarez 3 3 3 2 6" xfId="5304"/>
    <cellStyle name="Zarez 3 3 3 2 6 2" xfId="24656"/>
    <cellStyle name="Zarez 3 3 3 2 6 3" xfId="14980"/>
    <cellStyle name="Zarez 3 3 3 2 7" xfId="19818"/>
    <cellStyle name="Zarez 3 3 3 2 8" xfId="10142"/>
    <cellStyle name="Zarez 3 3 3 3" xfId="768"/>
    <cellStyle name="Zarez 3 3 3 3 2" xfId="1978"/>
    <cellStyle name="Zarez 3 3 3 3 2 2" xfId="6816"/>
    <cellStyle name="Zarez 3 3 3 3 2 2 2" xfId="26168"/>
    <cellStyle name="Zarez 3 3 3 3 2 2 3" xfId="16492"/>
    <cellStyle name="Zarez 3 3 3 3 2 3" xfId="21330"/>
    <cellStyle name="Zarez 3 3 3 3 2 4" xfId="11654"/>
    <cellStyle name="Zarez 3 3 3 3 3" xfId="3188"/>
    <cellStyle name="Zarez 3 3 3 3 3 2" xfId="8026"/>
    <cellStyle name="Zarez 3 3 3 3 3 2 2" xfId="27378"/>
    <cellStyle name="Zarez 3 3 3 3 3 2 3" xfId="17702"/>
    <cellStyle name="Zarez 3 3 3 3 3 3" xfId="22540"/>
    <cellStyle name="Zarez 3 3 3 3 3 4" xfId="12864"/>
    <cellStyle name="Zarez 3 3 3 3 4" xfId="4397"/>
    <cellStyle name="Zarez 3 3 3 3 4 2" xfId="9235"/>
    <cellStyle name="Zarez 3 3 3 3 4 2 2" xfId="28587"/>
    <cellStyle name="Zarez 3 3 3 3 4 2 3" xfId="18911"/>
    <cellStyle name="Zarez 3 3 3 3 4 3" xfId="23749"/>
    <cellStyle name="Zarez 3 3 3 3 4 4" xfId="14073"/>
    <cellStyle name="Zarez 3 3 3 3 5" xfId="5606"/>
    <cellStyle name="Zarez 3 3 3 3 5 2" xfId="24958"/>
    <cellStyle name="Zarez 3 3 3 3 5 3" xfId="15282"/>
    <cellStyle name="Zarez 3 3 3 3 6" xfId="20120"/>
    <cellStyle name="Zarez 3 3 3 3 7" xfId="10444"/>
    <cellStyle name="Zarez 3 3 3 4" xfId="1374"/>
    <cellStyle name="Zarez 3 3 3 4 2" xfId="6212"/>
    <cellStyle name="Zarez 3 3 3 4 2 2" xfId="25564"/>
    <cellStyle name="Zarez 3 3 3 4 2 3" xfId="15888"/>
    <cellStyle name="Zarez 3 3 3 4 3" xfId="20726"/>
    <cellStyle name="Zarez 3 3 3 4 4" xfId="11050"/>
    <cellStyle name="Zarez 3 3 3 5" xfId="2584"/>
    <cellStyle name="Zarez 3 3 3 5 2" xfId="7422"/>
    <cellStyle name="Zarez 3 3 3 5 2 2" xfId="26774"/>
    <cellStyle name="Zarez 3 3 3 5 2 3" xfId="17098"/>
    <cellStyle name="Zarez 3 3 3 5 3" xfId="21936"/>
    <cellStyle name="Zarez 3 3 3 5 4" xfId="12260"/>
    <cellStyle name="Zarez 3 3 3 6" xfId="3794"/>
    <cellStyle name="Zarez 3 3 3 6 2" xfId="8632"/>
    <cellStyle name="Zarez 3 3 3 6 2 2" xfId="27984"/>
    <cellStyle name="Zarez 3 3 3 6 2 3" xfId="18308"/>
    <cellStyle name="Zarez 3 3 3 6 3" xfId="23146"/>
    <cellStyle name="Zarez 3 3 3 6 4" xfId="13470"/>
    <cellStyle name="Zarez 3 3 3 7" xfId="5002"/>
    <cellStyle name="Zarez 3 3 3 7 2" xfId="24354"/>
    <cellStyle name="Zarez 3 3 3 7 3" xfId="14678"/>
    <cellStyle name="Zarez 3 3 3 8" xfId="19516"/>
    <cellStyle name="Zarez 3 3 3 9" xfId="9840"/>
    <cellStyle name="Zarez 3 3 4" xfId="262"/>
    <cellStyle name="Zarez 3 3 4 2" xfId="566"/>
    <cellStyle name="Zarez 3 3 4 2 2" xfId="1170"/>
    <cellStyle name="Zarez 3 3 4 2 2 2" xfId="2380"/>
    <cellStyle name="Zarez 3 3 4 2 2 2 2" xfId="7218"/>
    <cellStyle name="Zarez 3 3 4 2 2 2 2 2" xfId="26570"/>
    <cellStyle name="Zarez 3 3 4 2 2 2 2 3" xfId="16894"/>
    <cellStyle name="Zarez 3 3 4 2 2 2 3" xfId="21732"/>
    <cellStyle name="Zarez 3 3 4 2 2 2 4" xfId="12056"/>
    <cellStyle name="Zarez 3 3 4 2 2 3" xfId="3590"/>
    <cellStyle name="Zarez 3 3 4 2 2 3 2" xfId="8428"/>
    <cellStyle name="Zarez 3 3 4 2 2 3 2 2" xfId="27780"/>
    <cellStyle name="Zarez 3 3 4 2 2 3 2 3" xfId="18104"/>
    <cellStyle name="Zarez 3 3 4 2 2 3 3" xfId="22942"/>
    <cellStyle name="Zarez 3 3 4 2 2 3 4" xfId="13266"/>
    <cellStyle name="Zarez 3 3 4 2 2 4" xfId="4799"/>
    <cellStyle name="Zarez 3 3 4 2 2 4 2" xfId="9637"/>
    <cellStyle name="Zarez 3 3 4 2 2 4 2 2" xfId="28989"/>
    <cellStyle name="Zarez 3 3 4 2 2 4 2 3" xfId="19313"/>
    <cellStyle name="Zarez 3 3 4 2 2 4 3" xfId="24151"/>
    <cellStyle name="Zarez 3 3 4 2 2 4 4" xfId="14475"/>
    <cellStyle name="Zarez 3 3 4 2 2 5" xfId="6008"/>
    <cellStyle name="Zarez 3 3 4 2 2 5 2" xfId="25360"/>
    <cellStyle name="Zarez 3 3 4 2 2 5 3" xfId="15684"/>
    <cellStyle name="Zarez 3 3 4 2 2 6" xfId="20522"/>
    <cellStyle name="Zarez 3 3 4 2 2 7" xfId="10846"/>
    <cellStyle name="Zarez 3 3 4 2 3" xfId="1776"/>
    <cellStyle name="Zarez 3 3 4 2 3 2" xfId="6614"/>
    <cellStyle name="Zarez 3 3 4 2 3 2 2" xfId="25966"/>
    <cellStyle name="Zarez 3 3 4 2 3 2 3" xfId="16290"/>
    <cellStyle name="Zarez 3 3 4 2 3 3" xfId="21128"/>
    <cellStyle name="Zarez 3 3 4 2 3 4" xfId="11452"/>
    <cellStyle name="Zarez 3 3 4 2 4" xfId="2986"/>
    <cellStyle name="Zarez 3 3 4 2 4 2" xfId="7824"/>
    <cellStyle name="Zarez 3 3 4 2 4 2 2" xfId="27176"/>
    <cellStyle name="Zarez 3 3 4 2 4 2 3" xfId="17500"/>
    <cellStyle name="Zarez 3 3 4 2 4 3" xfId="22338"/>
    <cellStyle name="Zarez 3 3 4 2 4 4" xfId="12662"/>
    <cellStyle name="Zarez 3 3 4 2 5" xfId="4195"/>
    <cellStyle name="Zarez 3 3 4 2 5 2" xfId="9033"/>
    <cellStyle name="Zarez 3 3 4 2 5 2 2" xfId="28385"/>
    <cellStyle name="Zarez 3 3 4 2 5 2 3" xfId="18709"/>
    <cellStyle name="Zarez 3 3 4 2 5 3" xfId="23547"/>
    <cellStyle name="Zarez 3 3 4 2 5 4" xfId="13871"/>
    <cellStyle name="Zarez 3 3 4 2 6" xfId="5404"/>
    <cellStyle name="Zarez 3 3 4 2 6 2" xfId="24756"/>
    <cellStyle name="Zarez 3 3 4 2 6 3" xfId="15080"/>
    <cellStyle name="Zarez 3 3 4 2 7" xfId="19918"/>
    <cellStyle name="Zarez 3 3 4 2 8" xfId="10242"/>
    <cellStyle name="Zarez 3 3 4 3" xfId="868"/>
    <cellStyle name="Zarez 3 3 4 3 2" xfId="2078"/>
    <cellStyle name="Zarez 3 3 4 3 2 2" xfId="6916"/>
    <cellStyle name="Zarez 3 3 4 3 2 2 2" xfId="26268"/>
    <cellStyle name="Zarez 3 3 4 3 2 2 3" xfId="16592"/>
    <cellStyle name="Zarez 3 3 4 3 2 3" xfId="21430"/>
    <cellStyle name="Zarez 3 3 4 3 2 4" xfId="11754"/>
    <cellStyle name="Zarez 3 3 4 3 3" xfId="3288"/>
    <cellStyle name="Zarez 3 3 4 3 3 2" xfId="8126"/>
    <cellStyle name="Zarez 3 3 4 3 3 2 2" xfId="27478"/>
    <cellStyle name="Zarez 3 3 4 3 3 2 3" xfId="17802"/>
    <cellStyle name="Zarez 3 3 4 3 3 3" xfId="22640"/>
    <cellStyle name="Zarez 3 3 4 3 3 4" xfId="12964"/>
    <cellStyle name="Zarez 3 3 4 3 4" xfId="4497"/>
    <cellStyle name="Zarez 3 3 4 3 4 2" xfId="9335"/>
    <cellStyle name="Zarez 3 3 4 3 4 2 2" xfId="28687"/>
    <cellStyle name="Zarez 3 3 4 3 4 2 3" xfId="19011"/>
    <cellStyle name="Zarez 3 3 4 3 4 3" xfId="23849"/>
    <cellStyle name="Zarez 3 3 4 3 4 4" xfId="14173"/>
    <cellStyle name="Zarez 3 3 4 3 5" xfId="5706"/>
    <cellStyle name="Zarez 3 3 4 3 5 2" xfId="25058"/>
    <cellStyle name="Zarez 3 3 4 3 5 3" xfId="15382"/>
    <cellStyle name="Zarez 3 3 4 3 6" xfId="20220"/>
    <cellStyle name="Zarez 3 3 4 3 7" xfId="10544"/>
    <cellStyle name="Zarez 3 3 4 4" xfId="1474"/>
    <cellStyle name="Zarez 3 3 4 4 2" xfId="6312"/>
    <cellStyle name="Zarez 3 3 4 4 2 2" xfId="25664"/>
    <cellStyle name="Zarez 3 3 4 4 2 3" xfId="15988"/>
    <cellStyle name="Zarez 3 3 4 4 3" xfId="20826"/>
    <cellStyle name="Zarez 3 3 4 4 4" xfId="11150"/>
    <cellStyle name="Zarez 3 3 4 5" xfId="2684"/>
    <cellStyle name="Zarez 3 3 4 5 2" xfId="7522"/>
    <cellStyle name="Zarez 3 3 4 5 2 2" xfId="26874"/>
    <cellStyle name="Zarez 3 3 4 5 2 3" xfId="17198"/>
    <cellStyle name="Zarez 3 3 4 5 3" xfId="22036"/>
    <cellStyle name="Zarez 3 3 4 5 4" xfId="12360"/>
    <cellStyle name="Zarez 3 3 4 6" xfId="3894"/>
    <cellStyle name="Zarez 3 3 4 6 2" xfId="8732"/>
    <cellStyle name="Zarez 3 3 4 6 2 2" xfId="28084"/>
    <cellStyle name="Zarez 3 3 4 6 2 3" xfId="18408"/>
    <cellStyle name="Zarez 3 3 4 6 3" xfId="23246"/>
    <cellStyle name="Zarez 3 3 4 6 4" xfId="13570"/>
    <cellStyle name="Zarez 3 3 4 7" xfId="5102"/>
    <cellStyle name="Zarez 3 3 4 7 2" xfId="24454"/>
    <cellStyle name="Zarez 3 3 4 7 3" xfId="14778"/>
    <cellStyle name="Zarez 3 3 4 8" xfId="19616"/>
    <cellStyle name="Zarez 3 3 4 9" xfId="9940"/>
    <cellStyle name="Zarez 3 3 5" xfId="315"/>
    <cellStyle name="Zarez 3 3 5 2" xfId="618"/>
    <cellStyle name="Zarez 3 3 5 2 2" xfId="1222"/>
    <cellStyle name="Zarez 3 3 5 2 2 2" xfId="2432"/>
    <cellStyle name="Zarez 3 3 5 2 2 2 2" xfId="7270"/>
    <cellStyle name="Zarez 3 3 5 2 2 2 2 2" xfId="26622"/>
    <cellStyle name="Zarez 3 3 5 2 2 2 2 3" xfId="16946"/>
    <cellStyle name="Zarez 3 3 5 2 2 2 3" xfId="21784"/>
    <cellStyle name="Zarez 3 3 5 2 2 2 4" xfId="12108"/>
    <cellStyle name="Zarez 3 3 5 2 2 3" xfId="3642"/>
    <cellStyle name="Zarez 3 3 5 2 2 3 2" xfId="8480"/>
    <cellStyle name="Zarez 3 3 5 2 2 3 2 2" xfId="27832"/>
    <cellStyle name="Zarez 3 3 5 2 2 3 2 3" xfId="18156"/>
    <cellStyle name="Zarez 3 3 5 2 2 3 3" xfId="22994"/>
    <cellStyle name="Zarez 3 3 5 2 2 3 4" xfId="13318"/>
    <cellStyle name="Zarez 3 3 5 2 2 4" xfId="4851"/>
    <cellStyle name="Zarez 3 3 5 2 2 4 2" xfId="9689"/>
    <cellStyle name="Zarez 3 3 5 2 2 4 2 2" xfId="29041"/>
    <cellStyle name="Zarez 3 3 5 2 2 4 2 3" xfId="19365"/>
    <cellStyle name="Zarez 3 3 5 2 2 4 3" xfId="24203"/>
    <cellStyle name="Zarez 3 3 5 2 2 4 4" xfId="14527"/>
    <cellStyle name="Zarez 3 3 5 2 2 5" xfId="6060"/>
    <cellStyle name="Zarez 3 3 5 2 2 5 2" xfId="25412"/>
    <cellStyle name="Zarez 3 3 5 2 2 5 3" xfId="15736"/>
    <cellStyle name="Zarez 3 3 5 2 2 6" xfId="20574"/>
    <cellStyle name="Zarez 3 3 5 2 2 7" xfId="10898"/>
    <cellStyle name="Zarez 3 3 5 2 3" xfId="1828"/>
    <cellStyle name="Zarez 3 3 5 2 3 2" xfId="6666"/>
    <cellStyle name="Zarez 3 3 5 2 3 2 2" xfId="26018"/>
    <cellStyle name="Zarez 3 3 5 2 3 2 3" xfId="16342"/>
    <cellStyle name="Zarez 3 3 5 2 3 3" xfId="21180"/>
    <cellStyle name="Zarez 3 3 5 2 3 4" xfId="11504"/>
    <cellStyle name="Zarez 3 3 5 2 4" xfId="3038"/>
    <cellStyle name="Zarez 3 3 5 2 4 2" xfId="7876"/>
    <cellStyle name="Zarez 3 3 5 2 4 2 2" xfId="27228"/>
    <cellStyle name="Zarez 3 3 5 2 4 2 3" xfId="17552"/>
    <cellStyle name="Zarez 3 3 5 2 4 3" xfId="22390"/>
    <cellStyle name="Zarez 3 3 5 2 4 4" xfId="12714"/>
    <cellStyle name="Zarez 3 3 5 2 5" xfId="4247"/>
    <cellStyle name="Zarez 3 3 5 2 5 2" xfId="9085"/>
    <cellStyle name="Zarez 3 3 5 2 5 2 2" xfId="28437"/>
    <cellStyle name="Zarez 3 3 5 2 5 2 3" xfId="18761"/>
    <cellStyle name="Zarez 3 3 5 2 5 3" xfId="23599"/>
    <cellStyle name="Zarez 3 3 5 2 5 4" xfId="13923"/>
    <cellStyle name="Zarez 3 3 5 2 6" xfId="5456"/>
    <cellStyle name="Zarez 3 3 5 2 6 2" xfId="24808"/>
    <cellStyle name="Zarez 3 3 5 2 6 3" xfId="15132"/>
    <cellStyle name="Zarez 3 3 5 2 7" xfId="19970"/>
    <cellStyle name="Zarez 3 3 5 2 8" xfId="10294"/>
    <cellStyle name="Zarez 3 3 5 3" xfId="920"/>
    <cellStyle name="Zarez 3 3 5 3 2" xfId="2130"/>
    <cellStyle name="Zarez 3 3 5 3 2 2" xfId="6968"/>
    <cellStyle name="Zarez 3 3 5 3 2 2 2" xfId="26320"/>
    <cellStyle name="Zarez 3 3 5 3 2 2 3" xfId="16644"/>
    <cellStyle name="Zarez 3 3 5 3 2 3" xfId="21482"/>
    <cellStyle name="Zarez 3 3 5 3 2 4" xfId="11806"/>
    <cellStyle name="Zarez 3 3 5 3 3" xfId="3340"/>
    <cellStyle name="Zarez 3 3 5 3 3 2" xfId="8178"/>
    <cellStyle name="Zarez 3 3 5 3 3 2 2" xfId="27530"/>
    <cellStyle name="Zarez 3 3 5 3 3 2 3" xfId="17854"/>
    <cellStyle name="Zarez 3 3 5 3 3 3" xfId="22692"/>
    <cellStyle name="Zarez 3 3 5 3 3 4" xfId="13016"/>
    <cellStyle name="Zarez 3 3 5 3 4" xfId="4549"/>
    <cellStyle name="Zarez 3 3 5 3 4 2" xfId="9387"/>
    <cellStyle name="Zarez 3 3 5 3 4 2 2" xfId="28739"/>
    <cellStyle name="Zarez 3 3 5 3 4 2 3" xfId="19063"/>
    <cellStyle name="Zarez 3 3 5 3 4 3" xfId="23901"/>
    <cellStyle name="Zarez 3 3 5 3 4 4" xfId="14225"/>
    <cellStyle name="Zarez 3 3 5 3 5" xfId="5758"/>
    <cellStyle name="Zarez 3 3 5 3 5 2" xfId="25110"/>
    <cellStyle name="Zarez 3 3 5 3 5 3" xfId="15434"/>
    <cellStyle name="Zarez 3 3 5 3 6" xfId="20272"/>
    <cellStyle name="Zarez 3 3 5 3 7" xfId="10596"/>
    <cellStyle name="Zarez 3 3 5 4" xfId="1526"/>
    <cellStyle name="Zarez 3 3 5 4 2" xfId="6364"/>
    <cellStyle name="Zarez 3 3 5 4 2 2" xfId="25716"/>
    <cellStyle name="Zarez 3 3 5 4 2 3" xfId="16040"/>
    <cellStyle name="Zarez 3 3 5 4 3" xfId="20878"/>
    <cellStyle name="Zarez 3 3 5 4 4" xfId="11202"/>
    <cellStyle name="Zarez 3 3 5 5" xfId="2736"/>
    <cellStyle name="Zarez 3 3 5 5 2" xfId="7574"/>
    <cellStyle name="Zarez 3 3 5 5 2 2" xfId="26926"/>
    <cellStyle name="Zarez 3 3 5 5 2 3" xfId="17250"/>
    <cellStyle name="Zarez 3 3 5 5 3" xfId="22088"/>
    <cellStyle name="Zarez 3 3 5 5 4" xfId="12412"/>
    <cellStyle name="Zarez 3 3 5 6" xfId="3945"/>
    <cellStyle name="Zarez 3 3 5 6 2" xfId="8783"/>
    <cellStyle name="Zarez 3 3 5 6 2 2" xfId="28135"/>
    <cellStyle name="Zarez 3 3 5 6 2 3" xfId="18459"/>
    <cellStyle name="Zarez 3 3 5 6 3" xfId="23297"/>
    <cellStyle name="Zarez 3 3 5 6 4" xfId="13621"/>
    <cellStyle name="Zarez 3 3 5 7" xfId="5154"/>
    <cellStyle name="Zarez 3 3 5 7 2" xfId="24506"/>
    <cellStyle name="Zarez 3 3 5 7 3" xfId="14830"/>
    <cellStyle name="Zarez 3 3 5 8" xfId="19668"/>
    <cellStyle name="Zarez 3 3 5 9" xfId="9992"/>
    <cellStyle name="Zarez 3 3 6" xfId="366"/>
    <cellStyle name="Zarez 3 3 6 2" xfId="970"/>
    <cellStyle name="Zarez 3 3 6 2 2" xfId="2180"/>
    <cellStyle name="Zarez 3 3 6 2 2 2" xfId="7018"/>
    <cellStyle name="Zarez 3 3 6 2 2 2 2" xfId="26370"/>
    <cellStyle name="Zarez 3 3 6 2 2 2 3" xfId="16694"/>
    <cellStyle name="Zarez 3 3 6 2 2 3" xfId="21532"/>
    <cellStyle name="Zarez 3 3 6 2 2 4" xfId="11856"/>
    <cellStyle name="Zarez 3 3 6 2 3" xfId="3390"/>
    <cellStyle name="Zarez 3 3 6 2 3 2" xfId="8228"/>
    <cellStyle name="Zarez 3 3 6 2 3 2 2" xfId="27580"/>
    <cellStyle name="Zarez 3 3 6 2 3 2 3" xfId="17904"/>
    <cellStyle name="Zarez 3 3 6 2 3 3" xfId="22742"/>
    <cellStyle name="Zarez 3 3 6 2 3 4" xfId="13066"/>
    <cellStyle name="Zarez 3 3 6 2 4" xfId="4599"/>
    <cellStyle name="Zarez 3 3 6 2 4 2" xfId="9437"/>
    <cellStyle name="Zarez 3 3 6 2 4 2 2" xfId="28789"/>
    <cellStyle name="Zarez 3 3 6 2 4 2 3" xfId="19113"/>
    <cellStyle name="Zarez 3 3 6 2 4 3" xfId="23951"/>
    <cellStyle name="Zarez 3 3 6 2 4 4" xfId="14275"/>
    <cellStyle name="Zarez 3 3 6 2 5" xfId="5808"/>
    <cellStyle name="Zarez 3 3 6 2 5 2" xfId="25160"/>
    <cellStyle name="Zarez 3 3 6 2 5 3" xfId="15484"/>
    <cellStyle name="Zarez 3 3 6 2 6" xfId="20322"/>
    <cellStyle name="Zarez 3 3 6 2 7" xfId="10646"/>
    <cellStyle name="Zarez 3 3 6 3" xfId="1576"/>
    <cellStyle name="Zarez 3 3 6 3 2" xfId="6414"/>
    <cellStyle name="Zarez 3 3 6 3 2 2" xfId="25766"/>
    <cellStyle name="Zarez 3 3 6 3 2 3" xfId="16090"/>
    <cellStyle name="Zarez 3 3 6 3 3" xfId="20928"/>
    <cellStyle name="Zarez 3 3 6 3 4" xfId="11252"/>
    <cellStyle name="Zarez 3 3 6 4" xfId="2786"/>
    <cellStyle name="Zarez 3 3 6 4 2" xfId="7624"/>
    <cellStyle name="Zarez 3 3 6 4 2 2" xfId="26976"/>
    <cellStyle name="Zarez 3 3 6 4 2 3" xfId="17300"/>
    <cellStyle name="Zarez 3 3 6 4 3" xfId="22138"/>
    <cellStyle name="Zarez 3 3 6 4 4" xfId="12462"/>
    <cellStyle name="Zarez 3 3 6 5" xfId="3995"/>
    <cellStyle name="Zarez 3 3 6 5 2" xfId="8833"/>
    <cellStyle name="Zarez 3 3 6 5 2 2" xfId="28185"/>
    <cellStyle name="Zarez 3 3 6 5 2 3" xfId="18509"/>
    <cellStyle name="Zarez 3 3 6 5 3" xfId="23347"/>
    <cellStyle name="Zarez 3 3 6 5 4" xfId="13671"/>
    <cellStyle name="Zarez 3 3 6 6" xfId="5204"/>
    <cellStyle name="Zarez 3 3 6 6 2" xfId="24556"/>
    <cellStyle name="Zarez 3 3 6 6 3" xfId="14880"/>
    <cellStyle name="Zarez 3 3 6 7" xfId="19718"/>
    <cellStyle name="Zarez 3 3 6 8" xfId="10042"/>
    <cellStyle name="Zarez 3 3 7" xfId="668"/>
    <cellStyle name="Zarez 3 3 7 2" xfId="1878"/>
    <cellStyle name="Zarez 3 3 7 2 2" xfId="6716"/>
    <cellStyle name="Zarez 3 3 7 2 2 2" xfId="26068"/>
    <cellStyle name="Zarez 3 3 7 2 2 3" xfId="16392"/>
    <cellStyle name="Zarez 3 3 7 2 3" xfId="21230"/>
    <cellStyle name="Zarez 3 3 7 2 4" xfId="11554"/>
    <cellStyle name="Zarez 3 3 7 3" xfId="3088"/>
    <cellStyle name="Zarez 3 3 7 3 2" xfId="7926"/>
    <cellStyle name="Zarez 3 3 7 3 2 2" xfId="27278"/>
    <cellStyle name="Zarez 3 3 7 3 2 3" xfId="17602"/>
    <cellStyle name="Zarez 3 3 7 3 3" xfId="22440"/>
    <cellStyle name="Zarez 3 3 7 3 4" xfId="12764"/>
    <cellStyle name="Zarez 3 3 7 4" xfId="4297"/>
    <cellStyle name="Zarez 3 3 7 4 2" xfId="9135"/>
    <cellStyle name="Zarez 3 3 7 4 2 2" xfId="28487"/>
    <cellStyle name="Zarez 3 3 7 4 2 3" xfId="18811"/>
    <cellStyle name="Zarez 3 3 7 4 3" xfId="23649"/>
    <cellStyle name="Zarez 3 3 7 4 4" xfId="13973"/>
    <cellStyle name="Zarez 3 3 7 5" xfId="5506"/>
    <cellStyle name="Zarez 3 3 7 5 2" xfId="24858"/>
    <cellStyle name="Zarez 3 3 7 5 3" xfId="15182"/>
    <cellStyle name="Zarez 3 3 7 6" xfId="20020"/>
    <cellStyle name="Zarez 3 3 7 7" xfId="10344"/>
    <cellStyle name="Zarez 3 3 8" xfId="1274"/>
    <cellStyle name="Zarez 3 3 8 2" xfId="6112"/>
    <cellStyle name="Zarez 3 3 8 2 2" xfId="25464"/>
    <cellStyle name="Zarez 3 3 8 2 3" xfId="15788"/>
    <cellStyle name="Zarez 3 3 8 3" xfId="20626"/>
    <cellStyle name="Zarez 3 3 8 4" xfId="10950"/>
    <cellStyle name="Zarez 3 3 9" xfId="2484"/>
    <cellStyle name="Zarez 3 3 9 2" xfId="7322"/>
    <cellStyle name="Zarez 3 3 9 2 2" xfId="26674"/>
    <cellStyle name="Zarez 3 3 9 2 3" xfId="16998"/>
    <cellStyle name="Zarez 3 3 9 3" xfId="21836"/>
    <cellStyle name="Zarez 3 3 9 4" xfId="12160"/>
    <cellStyle name="Zarez 3 4" xfId="62"/>
    <cellStyle name="Zarez 3 4 10" xfId="9769"/>
    <cellStyle name="Zarez 3 4 2" xfId="175"/>
    <cellStyle name="Zarez 3 4 2 2" xfId="495"/>
    <cellStyle name="Zarez 3 4 2 2 2" xfId="1099"/>
    <cellStyle name="Zarez 3 4 2 2 2 2" xfId="2309"/>
    <cellStyle name="Zarez 3 4 2 2 2 2 2" xfId="7147"/>
    <cellStyle name="Zarez 3 4 2 2 2 2 2 2" xfId="26499"/>
    <cellStyle name="Zarez 3 4 2 2 2 2 2 3" xfId="16823"/>
    <cellStyle name="Zarez 3 4 2 2 2 2 3" xfId="21661"/>
    <cellStyle name="Zarez 3 4 2 2 2 2 4" xfId="11985"/>
    <cellStyle name="Zarez 3 4 2 2 2 3" xfId="3519"/>
    <cellStyle name="Zarez 3 4 2 2 2 3 2" xfId="8357"/>
    <cellStyle name="Zarez 3 4 2 2 2 3 2 2" xfId="27709"/>
    <cellStyle name="Zarez 3 4 2 2 2 3 2 3" xfId="18033"/>
    <cellStyle name="Zarez 3 4 2 2 2 3 3" xfId="22871"/>
    <cellStyle name="Zarez 3 4 2 2 2 3 4" xfId="13195"/>
    <cellStyle name="Zarez 3 4 2 2 2 4" xfId="4728"/>
    <cellStyle name="Zarez 3 4 2 2 2 4 2" xfId="9566"/>
    <cellStyle name="Zarez 3 4 2 2 2 4 2 2" xfId="28918"/>
    <cellStyle name="Zarez 3 4 2 2 2 4 2 3" xfId="19242"/>
    <cellStyle name="Zarez 3 4 2 2 2 4 3" xfId="24080"/>
    <cellStyle name="Zarez 3 4 2 2 2 4 4" xfId="14404"/>
    <cellStyle name="Zarez 3 4 2 2 2 5" xfId="5937"/>
    <cellStyle name="Zarez 3 4 2 2 2 5 2" xfId="25289"/>
    <cellStyle name="Zarez 3 4 2 2 2 5 3" xfId="15613"/>
    <cellStyle name="Zarez 3 4 2 2 2 6" xfId="20451"/>
    <cellStyle name="Zarez 3 4 2 2 2 7" xfId="10775"/>
    <cellStyle name="Zarez 3 4 2 2 3" xfId="1705"/>
    <cellStyle name="Zarez 3 4 2 2 3 2" xfId="6543"/>
    <cellStyle name="Zarez 3 4 2 2 3 2 2" xfId="25895"/>
    <cellStyle name="Zarez 3 4 2 2 3 2 3" xfId="16219"/>
    <cellStyle name="Zarez 3 4 2 2 3 3" xfId="21057"/>
    <cellStyle name="Zarez 3 4 2 2 3 4" xfId="11381"/>
    <cellStyle name="Zarez 3 4 2 2 4" xfId="2915"/>
    <cellStyle name="Zarez 3 4 2 2 4 2" xfId="7753"/>
    <cellStyle name="Zarez 3 4 2 2 4 2 2" xfId="27105"/>
    <cellStyle name="Zarez 3 4 2 2 4 2 3" xfId="17429"/>
    <cellStyle name="Zarez 3 4 2 2 4 3" xfId="22267"/>
    <cellStyle name="Zarez 3 4 2 2 4 4" xfId="12591"/>
    <cellStyle name="Zarez 3 4 2 2 5" xfId="4124"/>
    <cellStyle name="Zarez 3 4 2 2 5 2" xfId="8962"/>
    <cellStyle name="Zarez 3 4 2 2 5 2 2" xfId="28314"/>
    <cellStyle name="Zarez 3 4 2 2 5 2 3" xfId="18638"/>
    <cellStyle name="Zarez 3 4 2 2 5 3" xfId="23476"/>
    <cellStyle name="Zarez 3 4 2 2 5 4" xfId="13800"/>
    <cellStyle name="Zarez 3 4 2 2 6" xfId="5333"/>
    <cellStyle name="Zarez 3 4 2 2 6 2" xfId="24685"/>
    <cellStyle name="Zarez 3 4 2 2 6 3" xfId="15009"/>
    <cellStyle name="Zarez 3 4 2 2 7" xfId="19847"/>
    <cellStyle name="Zarez 3 4 2 2 8" xfId="10171"/>
    <cellStyle name="Zarez 3 4 2 3" xfId="797"/>
    <cellStyle name="Zarez 3 4 2 3 2" xfId="2007"/>
    <cellStyle name="Zarez 3 4 2 3 2 2" xfId="6845"/>
    <cellStyle name="Zarez 3 4 2 3 2 2 2" xfId="26197"/>
    <cellStyle name="Zarez 3 4 2 3 2 2 3" xfId="16521"/>
    <cellStyle name="Zarez 3 4 2 3 2 3" xfId="21359"/>
    <cellStyle name="Zarez 3 4 2 3 2 4" xfId="11683"/>
    <cellStyle name="Zarez 3 4 2 3 3" xfId="3217"/>
    <cellStyle name="Zarez 3 4 2 3 3 2" xfId="8055"/>
    <cellStyle name="Zarez 3 4 2 3 3 2 2" xfId="27407"/>
    <cellStyle name="Zarez 3 4 2 3 3 2 3" xfId="17731"/>
    <cellStyle name="Zarez 3 4 2 3 3 3" xfId="22569"/>
    <cellStyle name="Zarez 3 4 2 3 3 4" xfId="12893"/>
    <cellStyle name="Zarez 3 4 2 3 4" xfId="4426"/>
    <cellStyle name="Zarez 3 4 2 3 4 2" xfId="9264"/>
    <cellStyle name="Zarez 3 4 2 3 4 2 2" xfId="28616"/>
    <cellStyle name="Zarez 3 4 2 3 4 2 3" xfId="18940"/>
    <cellStyle name="Zarez 3 4 2 3 4 3" xfId="23778"/>
    <cellStyle name="Zarez 3 4 2 3 4 4" xfId="14102"/>
    <cellStyle name="Zarez 3 4 2 3 5" xfId="5635"/>
    <cellStyle name="Zarez 3 4 2 3 5 2" xfId="24987"/>
    <cellStyle name="Zarez 3 4 2 3 5 3" xfId="15311"/>
    <cellStyle name="Zarez 3 4 2 3 6" xfId="20149"/>
    <cellStyle name="Zarez 3 4 2 3 7" xfId="10473"/>
    <cellStyle name="Zarez 3 4 2 4" xfId="1403"/>
    <cellStyle name="Zarez 3 4 2 4 2" xfId="6241"/>
    <cellStyle name="Zarez 3 4 2 4 2 2" xfId="25593"/>
    <cellStyle name="Zarez 3 4 2 4 2 3" xfId="15917"/>
    <cellStyle name="Zarez 3 4 2 4 3" xfId="20755"/>
    <cellStyle name="Zarez 3 4 2 4 4" xfId="11079"/>
    <cellStyle name="Zarez 3 4 2 5" xfId="2613"/>
    <cellStyle name="Zarez 3 4 2 5 2" xfId="7451"/>
    <cellStyle name="Zarez 3 4 2 5 2 2" xfId="26803"/>
    <cellStyle name="Zarez 3 4 2 5 2 3" xfId="17127"/>
    <cellStyle name="Zarez 3 4 2 5 3" xfId="21965"/>
    <cellStyle name="Zarez 3 4 2 5 4" xfId="12289"/>
    <cellStyle name="Zarez 3 4 2 6" xfId="3823"/>
    <cellStyle name="Zarez 3 4 2 6 2" xfId="8661"/>
    <cellStyle name="Zarez 3 4 2 6 2 2" xfId="28013"/>
    <cellStyle name="Zarez 3 4 2 6 2 3" xfId="18337"/>
    <cellStyle name="Zarez 3 4 2 6 3" xfId="23175"/>
    <cellStyle name="Zarez 3 4 2 6 4" xfId="13499"/>
    <cellStyle name="Zarez 3 4 2 7" xfId="5031"/>
    <cellStyle name="Zarez 3 4 2 7 2" xfId="24383"/>
    <cellStyle name="Zarez 3 4 2 7 3" xfId="14707"/>
    <cellStyle name="Zarez 3 4 2 8" xfId="19545"/>
    <cellStyle name="Zarez 3 4 2 9" xfId="9869"/>
    <cellStyle name="Zarez 3 4 3" xfId="395"/>
    <cellStyle name="Zarez 3 4 3 2" xfId="999"/>
    <cellStyle name="Zarez 3 4 3 2 2" xfId="2209"/>
    <cellStyle name="Zarez 3 4 3 2 2 2" xfId="7047"/>
    <cellStyle name="Zarez 3 4 3 2 2 2 2" xfId="26399"/>
    <cellStyle name="Zarez 3 4 3 2 2 2 3" xfId="16723"/>
    <cellStyle name="Zarez 3 4 3 2 2 3" xfId="21561"/>
    <cellStyle name="Zarez 3 4 3 2 2 4" xfId="11885"/>
    <cellStyle name="Zarez 3 4 3 2 3" xfId="3419"/>
    <cellStyle name="Zarez 3 4 3 2 3 2" xfId="8257"/>
    <cellStyle name="Zarez 3 4 3 2 3 2 2" xfId="27609"/>
    <cellStyle name="Zarez 3 4 3 2 3 2 3" xfId="17933"/>
    <cellStyle name="Zarez 3 4 3 2 3 3" xfId="22771"/>
    <cellStyle name="Zarez 3 4 3 2 3 4" xfId="13095"/>
    <cellStyle name="Zarez 3 4 3 2 4" xfId="4628"/>
    <cellStyle name="Zarez 3 4 3 2 4 2" xfId="9466"/>
    <cellStyle name="Zarez 3 4 3 2 4 2 2" xfId="28818"/>
    <cellStyle name="Zarez 3 4 3 2 4 2 3" xfId="19142"/>
    <cellStyle name="Zarez 3 4 3 2 4 3" xfId="23980"/>
    <cellStyle name="Zarez 3 4 3 2 4 4" xfId="14304"/>
    <cellStyle name="Zarez 3 4 3 2 5" xfId="5837"/>
    <cellStyle name="Zarez 3 4 3 2 5 2" xfId="25189"/>
    <cellStyle name="Zarez 3 4 3 2 5 3" xfId="15513"/>
    <cellStyle name="Zarez 3 4 3 2 6" xfId="20351"/>
    <cellStyle name="Zarez 3 4 3 2 7" xfId="10675"/>
    <cellStyle name="Zarez 3 4 3 3" xfId="1605"/>
    <cellStyle name="Zarez 3 4 3 3 2" xfId="6443"/>
    <cellStyle name="Zarez 3 4 3 3 2 2" xfId="25795"/>
    <cellStyle name="Zarez 3 4 3 3 2 3" xfId="16119"/>
    <cellStyle name="Zarez 3 4 3 3 3" xfId="20957"/>
    <cellStyle name="Zarez 3 4 3 3 4" xfId="11281"/>
    <cellStyle name="Zarez 3 4 3 4" xfId="2815"/>
    <cellStyle name="Zarez 3 4 3 4 2" xfId="7653"/>
    <cellStyle name="Zarez 3 4 3 4 2 2" xfId="27005"/>
    <cellStyle name="Zarez 3 4 3 4 2 3" xfId="17329"/>
    <cellStyle name="Zarez 3 4 3 4 3" xfId="22167"/>
    <cellStyle name="Zarez 3 4 3 4 4" xfId="12491"/>
    <cellStyle name="Zarez 3 4 3 5" xfId="4024"/>
    <cellStyle name="Zarez 3 4 3 5 2" xfId="8862"/>
    <cellStyle name="Zarez 3 4 3 5 2 2" xfId="28214"/>
    <cellStyle name="Zarez 3 4 3 5 2 3" xfId="18538"/>
    <cellStyle name="Zarez 3 4 3 5 3" xfId="23376"/>
    <cellStyle name="Zarez 3 4 3 5 4" xfId="13700"/>
    <cellStyle name="Zarez 3 4 3 6" xfId="5233"/>
    <cellStyle name="Zarez 3 4 3 6 2" xfId="24585"/>
    <cellStyle name="Zarez 3 4 3 6 3" xfId="14909"/>
    <cellStyle name="Zarez 3 4 3 7" xfId="19747"/>
    <cellStyle name="Zarez 3 4 3 8" xfId="10071"/>
    <cellStyle name="Zarez 3 4 4" xfId="697"/>
    <cellStyle name="Zarez 3 4 4 2" xfId="1907"/>
    <cellStyle name="Zarez 3 4 4 2 2" xfId="6745"/>
    <cellStyle name="Zarez 3 4 4 2 2 2" xfId="26097"/>
    <cellStyle name="Zarez 3 4 4 2 2 3" xfId="16421"/>
    <cellStyle name="Zarez 3 4 4 2 3" xfId="21259"/>
    <cellStyle name="Zarez 3 4 4 2 4" xfId="11583"/>
    <cellStyle name="Zarez 3 4 4 3" xfId="3117"/>
    <cellStyle name="Zarez 3 4 4 3 2" xfId="7955"/>
    <cellStyle name="Zarez 3 4 4 3 2 2" xfId="27307"/>
    <cellStyle name="Zarez 3 4 4 3 2 3" xfId="17631"/>
    <cellStyle name="Zarez 3 4 4 3 3" xfId="22469"/>
    <cellStyle name="Zarez 3 4 4 3 4" xfId="12793"/>
    <cellStyle name="Zarez 3 4 4 4" xfId="4326"/>
    <cellStyle name="Zarez 3 4 4 4 2" xfId="9164"/>
    <cellStyle name="Zarez 3 4 4 4 2 2" xfId="28516"/>
    <cellStyle name="Zarez 3 4 4 4 2 3" xfId="18840"/>
    <cellStyle name="Zarez 3 4 4 4 3" xfId="23678"/>
    <cellStyle name="Zarez 3 4 4 4 4" xfId="14002"/>
    <cellStyle name="Zarez 3 4 4 5" xfId="5535"/>
    <cellStyle name="Zarez 3 4 4 5 2" xfId="24887"/>
    <cellStyle name="Zarez 3 4 4 5 3" xfId="15211"/>
    <cellStyle name="Zarez 3 4 4 6" xfId="20049"/>
    <cellStyle name="Zarez 3 4 4 7" xfId="10373"/>
    <cellStyle name="Zarez 3 4 5" xfId="1303"/>
    <cellStyle name="Zarez 3 4 5 2" xfId="6141"/>
    <cellStyle name="Zarez 3 4 5 2 2" xfId="25493"/>
    <cellStyle name="Zarez 3 4 5 2 3" xfId="15817"/>
    <cellStyle name="Zarez 3 4 5 3" xfId="20655"/>
    <cellStyle name="Zarez 3 4 5 4" xfId="10979"/>
    <cellStyle name="Zarez 3 4 6" xfId="2513"/>
    <cellStyle name="Zarez 3 4 6 2" xfId="7351"/>
    <cellStyle name="Zarez 3 4 6 2 2" xfId="26703"/>
    <cellStyle name="Zarez 3 4 6 2 3" xfId="17027"/>
    <cellStyle name="Zarez 3 4 6 3" xfId="21865"/>
    <cellStyle name="Zarez 3 4 6 4" xfId="12189"/>
    <cellStyle name="Zarez 3 4 7" xfId="3723"/>
    <cellStyle name="Zarez 3 4 7 2" xfId="8561"/>
    <cellStyle name="Zarez 3 4 7 2 2" xfId="27913"/>
    <cellStyle name="Zarez 3 4 7 2 3" xfId="18237"/>
    <cellStyle name="Zarez 3 4 7 3" xfId="23075"/>
    <cellStyle name="Zarez 3 4 7 4" xfId="13399"/>
    <cellStyle name="Zarez 3 4 8" xfId="4931"/>
    <cellStyle name="Zarez 3 4 8 2" xfId="24283"/>
    <cellStyle name="Zarez 3 4 8 3" xfId="14607"/>
    <cellStyle name="Zarez 3 4 9" xfId="19445"/>
    <cellStyle name="Zarez 3 5" xfId="124"/>
    <cellStyle name="Zarez 3 5 2" xfId="445"/>
    <cellStyle name="Zarez 3 5 2 2" xfId="1049"/>
    <cellStyle name="Zarez 3 5 2 2 2" xfId="2259"/>
    <cellStyle name="Zarez 3 5 2 2 2 2" xfId="7097"/>
    <cellStyle name="Zarez 3 5 2 2 2 2 2" xfId="26449"/>
    <cellStyle name="Zarez 3 5 2 2 2 2 3" xfId="16773"/>
    <cellStyle name="Zarez 3 5 2 2 2 3" xfId="21611"/>
    <cellStyle name="Zarez 3 5 2 2 2 4" xfId="11935"/>
    <cellStyle name="Zarez 3 5 2 2 3" xfId="3469"/>
    <cellStyle name="Zarez 3 5 2 2 3 2" xfId="8307"/>
    <cellStyle name="Zarez 3 5 2 2 3 2 2" xfId="27659"/>
    <cellStyle name="Zarez 3 5 2 2 3 2 3" xfId="17983"/>
    <cellStyle name="Zarez 3 5 2 2 3 3" xfId="22821"/>
    <cellStyle name="Zarez 3 5 2 2 3 4" xfId="13145"/>
    <cellStyle name="Zarez 3 5 2 2 4" xfId="4678"/>
    <cellStyle name="Zarez 3 5 2 2 4 2" xfId="9516"/>
    <cellStyle name="Zarez 3 5 2 2 4 2 2" xfId="28868"/>
    <cellStyle name="Zarez 3 5 2 2 4 2 3" xfId="19192"/>
    <cellStyle name="Zarez 3 5 2 2 4 3" xfId="24030"/>
    <cellStyle name="Zarez 3 5 2 2 4 4" xfId="14354"/>
    <cellStyle name="Zarez 3 5 2 2 5" xfId="5887"/>
    <cellStyle name="Zarez 3 5 2 2 5 2" xfId="25239"/>
    <cellStyle name="Zarez 3 5 2 2 5 3" xfId="15563"/>
    <cellStyle name="Zarez 3 5 2 2 6" xfId="20401"/>
    <cellStyle name="Zarez 3 5 2 2 7" xfId="10725"/>
    <cellStyle name="Zarez 3 5 2 3" xfId="1655"/>
    <cellStyle name="Zarez 3 5 2 3 2" xfId="6493"/>
    <cellStyle name="Zarez 3 5 2 3 2 2" xfId="25845"/>
    <cellStyle name="Zarez 3 5 2 3 2 3" xfId="16169"/>
    <cellStyle name="Zarez 3 5 2 3 3" xfId="21007"/>
    <cellStyle name="Zarez 3 5 2 3 4" xfId="11331"/>
    <cellStyle name="Zarez 3 5 2 4" xfId="2865"/>
    <cellStyle name="Zarez 3 5 2 4 2" xfId="7703"/>
    <cellStyle name="Zarez 3 5 2 4 2 2" xfId="27055"/>
    <cellStyle name="Zarez 3 5 2 4 2 3" xfId="17379"/>
    <cellStyle name="Zarez 3 5 2 4 3" xfId="22217"/>
    <cellStyle name="Zarez 3 5 2 4 4" xfId="12541"/>
    <cellStyle name="Zarez 3 5 2 5" xfId="4074"/>
    <cellStyle name="Zarez 3 5 2 5 2" xfId="8912"/>
    <cellStyle name="Zarez 3 5 2 5 2 2" xfId="28264"/>
    <cellStyle name="Zarez 3 5 2 5 2 3" xfId="18588"/>
    <cellStyle name="Zarez 3 5 2 5 3" xfId="23426"/>
    <cellStyle name="Zarez 3 5 2 5 4" xfId="13750"/>
    <cellStyle name="Zarez 3 5 2 6" xfId="5283"/>
    <cellStyle name="Zarez 3 5 2 6 2" xfId="24635"/>
    <cellStyle name="Zarez 3 5 2 6 3" xfId="14959"/>
    <cellStyle name="Zarez 3 5 2 7" xfId="19797"/>
    <cellStyle name="Zarez 3 5 2 8" xfId="10121"/>
    <cellStyle name="Zarez 3 5 3" xfId="747"/>
    <cellStyle name="Zarez 3 5 3 2" xfId="1957"/>
    <cellStyle name="Zarez 3 5 3 2 2" xfId="6795"/>
    <cellStyle name="Zarez 3 5 3 2 2 2" xfId="26147"/>
    <cellStyle name="Zarez 3 5 3 2 2 3" xfId="16471"/>
    <cellStyle name="Zarez 3 5 3 2 3" xfId="21309"/>
    <cellStyle name="Zarez 3 5 3 2 4" xfId="11633"/>
    <cellStyle name="Zarez 3 5 3 3" xfId="3167"/>
    <cellStyle name="Zarez 3 5 3 3 2" xfId="8005"/>
    <cellStyle name="Zarez 3 5 3 3 2 2" xfId="27357"/>
    <cellStyle name="Zarez 3 5 3 3 2 3" xfId="17681"/>
    <cellStyle name="Zarez 3 5 3 3 3" xfId="22519"/>
    <cellStyle name="Zarez 3 5 3 3 4" xfId="12843"/>
    <cellStyle name="Zarez 3 5 3 4" xfId="4376"/>
    <cellStyle name="Zarez 3 5 3 4 2" xfId="9214"/>
    <cellStyle name="Zarez 3 5 3 4 2 2" xfId="28566"/>
    <cellStyle name="Zarez 3 5 3 4 2 3" xfId="18890"/>
    <cellStyle name="Zarez 3 5 3 4 3" xfId="23728"/>
    <cellStyle name="Zarez 3 5 3 4 4" xfId="14052"/>
    <cellStyle name="Zarez 3 5 3 5" xfId="5585"/>
    <cellStyle name="Zarez 3 5 3 5 2" xfId="24937"/>
    <cellStyle name="Zarez 3 5 3 5 3" xfId="15261"/>
    <cellStyle name="Zarez 3 5 3 6" xfId="20099"/>
    <cellStyle name="Zarez 3 5 3 7" xfId="10423"/>
    <cellStyle name="Zarez 3 5 4" xfId="1353"/>
    <cellStyle name="Zarez 3 5 4 2" xfId="6191"/>
    <cellStyle name="Zarez 3 5 4 2 2" xfId="25543"/>
    <cellStyle name="Zarez 3 5 4 2 3" xfId="15867"/>
    <cellStyle name="Zarez 3 5 4 3" xfId="20705"/>
    <cellStyle name="Zarez 3 5 4 4" xfId="11029"/>
    <cellStyle name="Zarez 3 5 5" xfId="2563"/>
    <cellStyle name="Zarez 3 5 5 2" xfId="7401"/>
    <cellStyle name="Zarez 3 5 5 2 2" xfId="26753"/>
    <cellStyle name="Zarez 3 5 5 2 3" xfId="17077"/>
    <cellStyle name="Zarez 3 5 5 3" xfId="21915"/>
    <cellStyle name="Zarez 3 5 5 4" xfId="12239"/>
    <cellStyle name="Zarez 3 5 6" xfId="3773"/>
    <cellStyle name="Zarez 3 5 6 2" xfId="8611"/>
    <cellStyle name="Zarez 3 5 6 2 2" xfId="27963"/>
    <cellStyle name="Zarez 3 5 6 2 3" xfId="18287"/>
    <cellStyle name="Zarez 3 5 6 3" xfId="23125"/>
    <cellStyle name="Zarez 3 5 6 4" xfId="13449"/>
    <cellStyle name="Zarez 3 5 7" xfId="4981"/>
    <cellStyle name="Zarez 3 5 7 2" xfId="24333"/>
    <cellStyle name="Zarez 3 5 7 3" xfId="14657"/>
    <cellStyle name="Zarez 3 5 8" xfId="19495"/>
    <cellStyle name="Zarez 3 5 9" xfId="9819"/>
    <cellStyle name="Zarez 3 6" xfId="241"/>
    <cellStyle name="Zarez 3 6 2" xfId="545"/>
    <cellStyle name="Zarez 3 6 2 2" xfId="1149"/>
    <cellStyle name="Zarez 3 6 2 2 2" xfId="2359"/>
    <cellStyle name="Zarez 3 6 2 2 2 2" xfId="7197"/>
    <cellStyle name="Zarez 3 6 2 2 2 2 2" xfId="26549"/>
    <cellStyle name="Zarez 3 6 2 2 2 2 3" xfId="16873"/>
    <cellStyle name="Zarez 3 6 2 2 2 3" xfId="21711"/>
    <cellStyle name="Zarez 3 6 2 2 2 4" xfId="12035"/>
    <cellStyle name="Zarez 3 6 2 2 3" xfId="3569"/>
    <cellStyle name="Zarez 3 6 2 2 3 2" xfId="8407"/>
    <cellStyle name="Zarez 3 6 2 2 3 2 2" xfId="27759"/>
    <cellStyle name="Zarez 3 6 2 2 3 2 3" xfId="18083"/>
    <cellStyle name="Zarez 3 6 2 2 3 3" xfId="22921"/>
    <cellStyle name="Zarez 3 6 2 2 3 4" xfId="13245"/>
    <cellStyle name="Zarez 3 6 2 2 4" xfId="4778"/>
    <cellStyle name="Zarez 3 6 2 2 4 2" xfId="9616"/>
    <cellStyle name="Zarez 3 6 2 2 4 2 2" xfId="28968"/>
    <cellStyle name="Zarez 3 6 2 2 4 2 3" xfId="19292"/>
    <cellStyle name="Zarez 3 6 2 2 4 3" xfId="24130"/>
    <cellStyle name="Zarez 3 6 2 2 4 4" xfId="14454"/>
    <cellStyle name="Zarez 3 6 2 2 5" xfId="5987"/>
    <cellStyle name="Zarez 3 6 2 2 5 2" xfId="25339"/>
    <cellStyle name="Zarez 3 6 2 2 5 3" xfId="15663"/>
    <cellStyle name="Zarez 3 6 2 2 6" xfId="20501"/>
    <cellStyle name="Zarez 3 6 2 2 7" xfId="10825"/>
    <cellStyle name="Zarez 3 6 2 3" xfId="1755"/>
    <cellStyle name="Zarez 3 6 2 3 2" xfId="6593"/>
    <cellStyle name="Zarez 3 6 2 3 2 2" xfId="25945"/>
    <cellStyle name="Zarez 3 6 2 3 2 3" xfId="16269"/>
    <cellStyle name="Zarez 3 6 2 3 3" xfId="21107"/>
    <cellStyle name="Zarez 3 6 2 3 4" xfId="11431"/>
    <cellStyle name="Zarez 3 6 2 4" xfId="2965"/>
    <cellStyle name="Zarez 3 6 2 4 2" xfId="7803"/>
    <cellStyle name="Zarez 3 6 2 4 2 2" xfId="27155"/>
    <cellStyle name="Zarez 3 6 2 4 2 3" xfId="17479"/>
    <cellStyle name="Zarez 3 6 2 4 3" xfId="22317"/>
    <cellStyle name="Zarez 3 6 2 4 4" xfId="12641"/>
    <cellStyle name="Zarez 3 6 2 5" xfId="4174"/>
    <cellStyle name="Zarez 3 6 2 5 2" xfId="9012"/>
    <cellStyle name="Zarez 3 6 2 5 2 2" xfId="28364"/>
    <cellStyle name="Zarez 3 6 2 5 2 3" xfId="18688"/>
    <cellStyle name="Zarez 3 6 2 5 3" xfId="23526"/>
    <cellStyle name="Zarez 3 6 2 5 4" xfId="13850"/>
    <cellStyle name="Zarez 3 6 2 6" xfId="5383"/>
    <cellStyle name="Zarez 3 6 2 6 2" xfId="24735"/>
    <cellStyle name="Zarez 3 6 2 6 3" xfId="15059"/>
    <cellStyle name="Zarez 3 6 2 7" xfId="19897"/>
    <cellStyle name="Zarez 3 6 2 8" xfId="10221"/>
    <cellStyle name="Zarez 3 6 3" xfId="847"/>
    <cellStyle name="Zarez 3 6 3 2" xfId="2057"/>
    <cellStyle name="Zarez 3 6 3 2 2" xfId="6895"/>
    <cellStyle name="Zarez 3 6 3 2 2 2" xfId="26247"/>
    <cellStyle name="Zarez 3 6 3 2 2 3" xfId="16571"/>
    <cellStyle name="Zarez 3 6 3 2 3" xfId="21409"/>
    <cellStyle name="Zarez 3 6 3 2 4" xfId="11733"/>
    <cellStyle name="Zarez 3 6 3 3" xfId="3267"/>
    <cellStyle name="Zarez 3 6 3 3 2" xfId="8105"/>
    <cellStyle name="Zarez 3 6 3 3 2 2" xfId="27457"/>
    <cellStyle name="Zarez 3 6 3 3 2 3" xfId="17781"/>
    <cellStyle name="Zarez 3 6 3 3 3" xfId="22619"/>
    <cellStyle name="Zarez 3 6 3 3 4" xfId="12943"/>
    <cellStyle name="Zarez 3 6 3 4" xfId="4476"/>
    <cellStyle name="Zarez 3 6 3 4 2" xfId="9314"/>
    <cellStyle name="Zarez 3 6 3 4 2 2" xfId="28666"/>
    <cellStyle name="Zarez 3 6 3 4 2 3" xfId="18990"/>
    <cellStyle name="Zarez 3 6 3 4 3" xfId="23828"/>
    <cellStyle name="Zarez 3 6 3 4 4" xfId="14152"/>
    <cellStyle name="Zarez 3 6 3 5" xfId="5685"/>
    <cellStyle name="Zarez 3 6 3 5 2" xfId="25037"/>
    <cellStyle name="Zarez 3 6 3 5 3" xfId="15361"/>
    <cellStyle name="Zarez 3 6 3 6" xfId="20199"/>
    <cellStyle name="Zarez 3 6 3 7" xfId="10523"/>
    <cellStyle name="Zarez 3 6 4" xfId="1453"/>
    <cellStyle name="Zarez 3 6 4 2" xfId="6291"/>
    <cellStyle name="Zarez 3 6 4 2 2" xfId="25643"/>
    <cellStyle name="Zarez 3 6 4 2 3" xfId="15967"/>
    <cellStyle name="Zarez 3 6 4 3" xfId="20805"/>
    <cellStyle name="Zarez 3 6 4 4" xfId="11129"/>
    <cellStyle name="Zarez 3 6 5" xfId="2663"/>
    <cellStyle name="Zarez 3 6 5 2" xfId="7501"/>
    <cellStyle name="Zarez 3 6 5 2 2" xfId="26853"/>
    <cellStyle name="Zarez 3 6 5 2 3" xfId="17177"/>
    <cellStyle name="Zarez 3 6 5 3" xfId="22015"/>
    <cellStyle name="Zarez 3 6 5 4" xfId="12339"/>
    <cellStyle name="Zarez 3 6 6" xfId="3873"/>
    <cellStyle name="Zarez 3 6 6 2" xfId="8711"/>
    <cellStyle name="Zarez 3 6 6 2 2" xfId="28063"/>
    <cellStyle name="Zarez 3 6 6 2 3" xfId="18387"/>
    <cellStyle name="Zarez 3 6 6 3" xfId="23225"/>
    <cellStyle name="Zarez 3 6 6 4" xfId="13549"/>
    <cellStyle name="Zarez 3 6 7" xfId="5081"/>
    <cellStyle name="Zarez 3 6 7 2" xfId="24433"/>
    <cellStyle name="Zarez 3 6 7 3" xfId="14757"/>
    <cellStyle name="Zarez 3 6 8" xfId="19595"/>
    <cellStyle name="Zarez 3 6 9" xfId="9919"/>
    <cellStyle name="Zarez 3 7" xfId="294"/>
    <cellStyle name="Zarez 3 7 2" xfId="597"/>
    <cellStyle name="Zarez 3 7 2 2" xfId="1201"/>
    <cellStyle name="Zarez 3 7 2 2 2" xfId="2411"/>
    <cellStyle name="Zarez 3 7 2 2 2 2" xfId="7249"/>
    <cellStyle name="Zarez 3 7 2 2 2 2 2" xfId="26601"/>
    <cellStyle name="Zarez 3 7 2 2 2 2 3" xfId="16925"/>
    <cellStyle name="Zarez 3 7 2 2 2 3" xfId="21763"/>
    <cellStyle name="Zarez 3 7 2 2 2 4" xfId="12087"/>
    <cellStyle name="Zarez 3 7 2 2 3" xfId="3621"/>
    <cellStyle name="Zarez 3 7 2 2 3 2" xfId="8459"/>
    <cellStyle name="Zarez 3 7 2 2 3 2 2" xfId="27811"/>
    <cellStyle name="Zarez 3 7 2 2 3 2 3" xfId="18135"/>
    <cellStyle name="Zarez 3 7 2 2 3 3" xfId="22973"/>
    <cellStyle name="Zarez 3 7 2 2 3 4" xfId="13297"/>
    <cellStyle name="Zarez 3 7 2 2 4" xfId="4830"/>
    <cellStyle name="Zarez 3 7 2 2 4 2" xfId="9668"/>
    <cellStyle name="Zarez 3 7 2 2 4 2 2" xfId="29020"/>
    <cellStyle name="Zarez 3 7 2 2 4 2 3" xfId="19344"/>
    <cellStyle name="Zarez 3 7 2 2 4 3" xfId="24182"/>
    <cellStyle name="Zarez 3 7 2 2 4 4" xfId="14506"/>
    <cellStyle name="Zarez 3 7 2 2 5" xfId="6039"/>
    <cellStyle name="Zarez 3 7 2 2 5 2" xfId="25391"/>
    <cellStyle name="Zarez 3 7 2 2 5 3" xfId="15715"/>
    <cellStyle name="Zarez 3 7 2 2 6" xfId="20553"/>
    <cellStyle name="Zarez 3 7 2 2 7" xfId="10877"/>
    <cellStyle name="Zarez 3 7 2 3" xfId="1807"/>
    <cellStyle name="Zarez 3 7 2 3 2" xfId="6645"/>
    <cellStyle name="Zarez 3 7 2 3 2 2" xfId="25997"/>
    <cellStyle name="Zarez 3 7 2 3 2 3" xfId="16321"/>
    <cellStyle name="Zarez 3 7 2 3 3" xfId="21159"/>
    <cellStyle name="Zarez 3 7 2 3 4" xfId="11483"/>
    <cellStyle name="Zarez 3 7 2 4" xfId="3017"/>
    <cellStyle name="Zarez 3 7 2 4 2" xfId="7855"/>
    <cellStyle name="Zarez 3 7 2 4 2 2" xfId="27207"/>
    <cellStyle name="Zarez 3 7 2 4 2 3" xfId="17531"/>
    <cellStyle name="Zarez 3 7 2 4 3" xfId="22369"/>
    <cellStyle name="Zarez 3 7 2 4 4" xfId="12693"/>
    <cellStyle name="Zarez 3 7 2 5" xfId="4226"/>
    <cellStyle name="Zarez 3 7 2 5 2" xfId="9064"/>
    <cellStyle name="Zarez 3 7 2 5 2 2" xfId="28416"/>
    <cellStyle name="Zarez 3 7 2 5 2 3" xfId="18740"/>
    <cellStyle name="Zarez 3 7 2 5 3" xfId="23578"/>
    <cellStyle name="Zarez 3 7 2 5 4" xfId="13902"/>
    <cellStyle name="Zarez 3 7 2 6" xfId="5435"/>
    <cellStyle name="Zarez 3 7 2 6 2" xfId="24787"/>
    <cellStyle name="Zarez 3 7 2 6 3" xfId="15111"/>
    <cellStyle name="Zarez 3 7 2 7" xfId="19949"/>
    <cellStyle name="Zarez 3 7 2 8" xfId="10273"/>
    <cellStyle name="Zarez 3 7 3" xfId="899"/>
    <cellStyle name="Zarez 3 7 3 2" xfId="2109"/>
    <cellStyle name="Zarez 3 7 3 2 2" xfId="6947"/>
    <cellStyle name="Zarez 3 7 3 2 2 2" xfId="26299"/>
    <cellStyle name="Zarez 3 7 3 2 2 3" xfId="16623"/>
    <cellStyle name="Zarez 3 7 3 2 3" xfId="21461"/>
    <cellStyle name="Zarez 3 7 3 2 4" xfId="11785"/>
    <cellStyle name="Zarez 3 7 3 3" xfId="3319"/>
    <cellStyle name="Zarez 3 7 3 3 2" xfId="8157"/>
    <cellStyle name="Zarez 3 7 3 3 2 2" xfId="27509"/>
    <cellStyle name="Zarez 3 7 3 3 2 3" xfId="17833"/>
    <cellStyle name="Zarez 3 7 3 3 3" xfId="22671"/>
    <cellStyle name="Zarez 3 7 3 3 4" xfId="12995"/>
    <cellStyle name="Zarez 3 7 3 4" xfId="4528"/>
    <cellStyle name="Zarez 3 7 3 4 2" xfId="9366"/>
    <cellStyle name="Zarez 3 7 3 4 2 2" xfId="28718"/>
    <cellStyle name="Zarez 3 7 3 4 2 3" xfId="19042"/>
    <cellStyle name="Zarez 3 7 3 4 3" xfId="23880"/>
    <cellStyle name="Zarez 3 7 3 4 4" xfId="14204"/>
    <cellStyle name="Zarez 3 7 3 5" xfId="5737"/>
    <cellStyle name="Zarez 3 7 3 5 2" xfId="25089"/>
    <cellStyle name="Zarez 3 7 3 5 3" xfId="15413"/>
    <cellStyle name="Zarez 3 7 3 6" xfId="20251"/>
    <cellStyle name="Zarez 3 7 3 7" xfId="10575"/>
    <cellStyle name="Zarez 3 7 4" xfId="1505"/>
    <cellStyle name="Zarez 3 7 4 2" xfId="6343"/>
    <cellStyle name="Zarez 3 7 4 2 2" xfId="25695"/>
    <cellStyle name="Zarez 3 7 4 2 3" xfId="16019"/>
    <cellStyle name="Zarez 3 7 4 3" xfId="20857"/>
    <cellStyle name="Zarez 3 7 4 4" xfId="11181"/>
    <cellStyle name="Zarez 3 7 5" xfId="2715"/>
    <cellStyle name="Zarez 3 7 5 2" xfId="7553"/>
    <cellStyle name="Zarez 3 7 5 2 2" xfId="26905"/>
    <cellStyle name="Zarez 3 7 5 2 3" xfId="17229"/>
    <cellStyle name="Zarez 3 7 5 3" xfId="22067"/>
    <cellStyle name="Zarez 3 7 5 4" xfId="12391"/>
    <cellStyle name="Zarez 3 7 6" xfId="3924"/>
    <cellStyle name="Zarez 3 7 6 2" xfId="8762"/>
    <cellStyle name="Zarez 3 7 6 2 2" xfId="28114"/>
    <cellStyle name="Zarez 3 7 6 2 3" xfId="18438"/>
    <cellStyle name="Zarez 3 7 6 3" xfId="23276"/>
    <cellStyle name="Zarez 3 7 6 4" xfId="13600"/>
    <cellStyle name="Zarez 3 7 7" xfId="5133"/>
    <cellStyle name="Zarez 3 7 7 2" xfId="24485"/>
    <cellStyle name="Zarez 3 7 7 3" xfId="14809"/>
    <cellStyle name="Zarez 3 7 8" xfId="19647"/>
    <cellStyle name="Zarez 3 7 9" xfId="9971"/>
    <cellStyle name="Zarez 3 8" xfId="345"/>
    <cellStyle name="Zarez 3 8 2" xfId="949"/>
    <cellStyle name="Zarez 3 8 2 2" xfId="2159"/>
    <cellStyle name="Zarez 3 8 2 2 2" xfId="6997"/>
    <cellStyle name="Zarez 3 8 2 2 2 2" xfId="26349"/>
    <cellStyle name="Zarez 3 8 2 2 2 3" xfId="16673"/>
    <cellStyle name="Zarez 3 8 2 2 3" xfId="21511"/>
    <cellStyle name="Zarez 3 8 2 2 4" xfId="11835"/>
    <cellStyle name="Zarez 3 8 2 3" xfId="3369"/>
    <cellStyle name="Zarez 3 8 2 3 2" xfId="8207"/>
    <cellStyle name="Zarez 3 8 2 3 2 2" xfId="27559"/>
    <cellStyle name="Zarez 3 8 2 3 2 3" xfId="17883"/>
    <cellStyle name="Zarez 3 8 2 3 3" xfId="22721"/>
    <cellStyle name="Zarez 3 8 2 3 4" xfId="13045"/>
    <cellStyle name="Zarez 3 8 2 4" xfId="4578"/>
    <cellStyle name="Zarez 3 8 2 4 2" xfId="9416"/>
    <cellStyle name="Zarez 3 8 2 4 2 2" xfId="28768"/>
    <cellStyle name="Zarez 3 8 2 4 2 3" xfId="19092"/>
    <cellStyle name="Zarez 3 8 2 4 3" xfId="23930"/>
    <cellStyle name="Zarez 3 8 2 4 4" xfId="14254"/>
    <cellStyle name="Zarez 3 8 2 5" xfId="5787"/>
    <cellStyle name="Zarez 3 8 2 5 2" xfId="25139"/>
    <cellStyle name="Zarez 3 8 2 5 3" xfId="15463"/>
    <cellStyle name="Zarez 3 8 2 6" xfId="20301"/>
    <cellStyle name="Zarez 3 8 2 7" xfId="10625"/>
    <cellStyle name="Zarez 3 8 3" xfId="1555"/>
    <cellStyle name="Zarez 3 8 3 2" xfId="6393"/>
    <cellStyle name="Zarez 3 8 3 2 2" xfId="25745"/>
    <cellStyle name="Zarez 3 8 3 2 3" xfId="16069"/>
    <cellStyle name="Zarez 3 8 3 3" xfId="20907"/>
    <cellStyle name="Zarez 3 8 3 4" xfId="11231"/>
    <cellStyle name="Zarez 3 8 4" xfId="2765"/>
    <cellStyle name="Zarez 3 8 4 2" xfId="7603"/>
    <cellStyle name="Zarez 3 8 4 2 2" xfId="26955"/>
    <cellStyle name="Zarez 3 8 4 2 3" xfId="17279"/>
    <cellStyle name="Zarez 3 8 4 3" xfId="22117"/>
    <cellStyle name="Zarez 3 8 4 4" xfId="12441"/>
    <cellStyle name="Zarez 3 8 5" xfId="3974"/>
    <cellStyle name="Zarez 3 8 5 2" xfId="8812"/>
    <cellStyle name="Zarez 3 8 5 2 2" xfId="28164"/>
    <cellStyle name="Zarez 3 8 5 2 3" xfId="18488"/>
    <cellStyle name="Zarez 3 8 5 3" xfId="23326"/>
    <cellStyle name="Zarez 3 8 5 4" xfId="13650"/>
    <cellStyle name="Zarez 3 8 6" xfId="5183"/>
    <cellStyle name="Zarez 3 8 6 2" xfId="24535"/>
    <cellStyle name="Zarez 3 8 6 3" xfId="14859"/>
    <cellStyle name="Zarez 3 8 7" xfId="19697"/>
    <cellStyle name="Zarez 3 8 8" xfId="10021"/>
    <cellStyle name="Zarez 3 9" xfId="647"/>
    <cellStyle name="Zarez 3 9 2" xfId="1857"/>
    <cellStyle name="Zarez 3 9 2 2" xfId="6695"/>
    <cellStyle name="Zarez 3 9 2 2 2" xfId="26047"/>
    <cellStyle name="Zarez 3 9 2 2 3" xfId="16371"/>
    <cellStyle name="Zarez 3 9 2 3" xfId="21209"/>
    <cellStyle name="Zarez 3 9 2 4" xfId="11533"/>
    <cellStyle name="Zarez 3 9 3" xfId="3067"/>
    <cellStyle name="Zarez 3 9 3 2" xfId="7905"/>
    <cellStyle name="Zarez 3 9 3 2 2" xfId="27257"/>
    <cellStyle name="Zarez 3 9 3 2 3" xfId="17581"/>
    <cellStyle name="Zarez 3 9 3 3" xfId="22419"/>
    <cellStyle name="Zarez 3 9 3 4" xfId="12743"/>
    <cellStyle name="Zarez 3 9 4" xfId="4276"/>
    <cellStyle name="Zarez 3 9 4 2" xfId="9114"/>
    <cellStyle name="Zarez 3 9 4 2 2" xfId="28466"/>
    <cellStyle name="Zarez 3 9 4 2 3" xfId="18790"/>
    <cellStyle name="Zarez 3 9 4 3" xfId="23628"/>
    <cellStyle name="Zarez 3 9 4 4" xfId="13952"/>
    <cellStyle name="Zarez 3 9 5" xfId="5485"/>
    <cellStyle name="Zarez 3 9 5 2" xfId="24837"/>
    <cellStyle name="Zarez 3 9 5 3" xfId="15161"/>
    <cellStyle name="Zarez 3 9 6" xfId="19999"/>
    <cellStyle name="Zarez 3 9 7" xfId="10323"/>
    <cellStyle name="Zarez 4" xfId="12"/>
    <cellStyle name="Zarez 4 10" xfId="2468"/>
    <cellStyle name="Zarez 4 10 2" xfId="7306"/>
    <cellStyle name="Zarez 4 10 2 2" xfId="26658"/>
    <cellStyle name="Zarez 4 10 2 3" xfId="16982"/>
    <cellStyle name="Zarez 4 10 3" xfId="21820"/>
    <cellStyle name="Zarez 4 10 4" xfId="12144"/>
    <cellStyle name="Zarez 4 11" xfId="3680"/>
    <cellStyle name="Zarez 4 11 2" xfId="8518"/>
    <cellStyle name="Zarez 4 11 2 2" xfId="27870"/>
    <cellStyle name="Zarez 4 11 2 3" xfId="18194"/>
    <cellStyle name="Zarez 4 11 3" xfId="23032"/>
    <cellStyle name="Zarez 4 11 4" xfId="13356"/>
    <cellStyle name="Zarez 4 12" xfId="4886"/>
    <cellStyle name="Zarez 4 12 2" xfId="24238"/>
    <cellStyle name="Zarez 4 12 3" xfId="14562"/>
    <cellStyle name="Zarez 4 13" xfId="19400"/>
    <cellStyle name="Zarez 4 14" xfId="9724"/>
    <cellStyle name="Zarez 4 2" xfId="36"/>
    <cellStyle name="Zarez 4 2 10" xfId="3701"/>
    <cellStyle name="Zarez 4 2 10 2" xfId="8539"/>
    <cellStyle name="Zarez 4 2 10 2 2" xfId="27891"/>
    <cellStyle name="Zarez 4 2 10 2 3" xfId="18215"/>
    <cellStyle name="Zarez 4 2 10 3" xfId="23053"/>
    <cellStyle name="Zarez 4 2 10 4" xfId="13377"/>
    <cellStyle name="Zarez 4 2 11" xfId="4907"/>
    <cellStyle name="Zarez 4 2 11 2" xfId="24259"/>
    <cellStyle name="Zarez 4 2 11 3" xfId="14583"/>
    <cellStyle name="Zarez 4 2 12" xfId="19421"/>
    <cellStyle name="Zarez 4 2 13" xfId="9745"/>
    <cellStyle name="Zarez 4 2 2" xfId="90"/>
    <cellStyle name="Zarez 4 2 2 10" xfId="9795"/>
    <cellStyle name="Zarez 4 2 2 2" xfId="201"/>
    <cellStyle name="Zarez 4 2 2 2 2" xfId="521"/>
    <cellStyle name="Zarez 4 2 2 2 2 2" xfId="1125"/>
    <cellStyle name="Zarez 4 2 2 2 2 2 2" xfId="2335"/>
    <cellStyle name="Zarez 4 2 2 2 2 2 2 2" xfId="7173"/>
    <cellStyle name="Zarez 4 2 2 2 2 2 2 2 2" xfId="26525"/>
    <cellStyle name="Zarez 4 2 2 2 2 2 2 2 3" xfId="16849"/>
    <cellStyle name="Zarez 4 2 2 2 2 2 2 3" xfId="21687"/>
    <cellStyle name="Zarez 4 2 2 2 2 2 2 4" xfId="12011"/>
    <cellStyle name="Zarez 4 2 2 2 2 2 3" xfId="3545"/>
    <cellStyle name="Zarez 4 2 2 2 2 2 3 2" xfId="8383"/>
    <cellStyle name="Zarez 4 2 2 2 2 2 3 2 2" xfId="27735"/>
    <cellStyle name="Zarez 4 2 2 2 2 2 3 2 3" xfId="18059"/>
    <cellStyle name="Zarez 4 2 2 2 2 2 3 3" xfId="22897"/>
    <cellStyle name="Zarez 4 2 2 2 2 2 3 4" xfId="13221"/>
    <cellStyle name="Zarez 4 2 2 2 2 2 4" xfId="4754"/>
    <cellStyle name="Zarez 4 2 2 2 2 2 4 2" xfId="9592"/>
    <cellStyle name="Zarez 4 2 2 2 2 2 4 2 2" xfId="28944"/>
    <cellStyle name="Zarez 4 2 2 2 2 2 4 2 3" xfId="19268"/>
    <cellStyle name="Zarez 4 2 2 2 2 2 4 3" xfId="24106"/>
    <cellStyle name="Zarez 4 2 2 2 2 2 4 4" xfId="14430"/>
    <cellStyle name="Zarez 4 2 2 2 2 2 5" xfId="5963"/>
    <cellStyle name="Zarez 4 2 2 2 2 2 5 2" xfId="25315"/>
    <cellStyle name="Zarez 4 2 2 2 2 2 5 3" xfId="15639"/>
    <cellStyle name="Zarez 4 2 2 2 2 2 6" xfId="20477"/>
    <cellStyle name="Zarez 4 2 2 2 2 2 7" xfId="10801"/>
    <cellStyle name="Zarez 4 2 2 2 2 3" xfId="1731"/>
    <cellStyle name="Zarez 4 2 2 2 2 3 2" xfId="6569"/>
    <cellStyle name="Zarez 4 2 2 2 2 3 2 2" xfId="25921"/>
    <cellStyle name="Zarez 4 2 2 2 2 3 2 3" xfId="16245"/>
    <cellStyle name="Zarez 4 2 2 2 2 3 3" xfId="21083"/>
    <cellStyle name="Zarez 4 2 2 2 2 3 4" xfId="11407"/>
    <cellStyle name="Zarez 4 2 2 2 2 4" xfId="2941"/>
    <cellStyle name="Zarez 4 2 2 2 2 4 2" xfId="7779"/>
    <cellStyle name="Zarez 4 2 2 2 2 4 2 2" xfId="27131"/>
    <cellStyle name="Zarez 4 2 2 2 2 4 2 3" xfId="17455"/>
    <cellStyle name="Zarez 4 2 2 2 2 4 3" xfId="22293"/>
    <cellStyle name="Zarez 4 2 2 2 2 4 4" xfId="12617"/>
    <cellStyle name="Zarez 4 2 2 2 2 5" xfId="4150"/>
    <cellStyle name="Zarez 4 2 2 2 2 5 2" xfId="8988"/>
    <cellStyle name="Zarez 4 2 2 2 2 5 2 2" xfId="28340"/>
    <cellStyle name="Zarez 4 2 2 2 2 5 2 3" xfId="18664"/>
    <cellStyle name="Zarez 4 2 2 2 2 5 3" xfId="23502"/>
    <cellStyle name="Zarez 4 2 2 2 2 5 4" xfId="13826"/>
    <cellStyle name="Zarez 4 2 2 2 2 6" xfId="5359"/>
    <cellStyle name="Zarez 4 2 2 2 2 6 2" xfId="24711"/>
    <cellStyle name="Zarez 4 2 2 2 2 6 3" xfId="15035"/>
    <cellStyle name="Zarez 4 2 2 2 2 7" xfId="19873"/>
    <cellStyle name="Zarez 4 2 2 2 2 8" xfId="10197"/>
    <cellStyle name="Zarez 4 2 2 2 3" xfId="823"/>
    <cellStyle name="Zarez 4 2 2 2 3 2" xfId="2033"/>
    <cellStyle name="Zarez 4 2 2 2 3 2 2" xfId="6871"/>
    <cellStyle name="Zarez 4 2 2 2 3 2 2 2" xfId="26223"/>
    <cellStyle name="Zarez 4 2 2 2 3 2 2 3" xfId="16547"/>
    <cellStyle name="Zarez 4 2 2 2 3 2 3" xfId="21385"/>
    <cellStyle name="Zarez 4 2 2 2 3 2 4" xfId="11709"/>
    <cellStyle name="Zarez 4 2 2 2 3 3" xfId="3243"/>
    <cellStyle name="Zarez 4 2 2 2 3 3 2" xfId="8081"/>
    <cellStyle name="Zarez 4 2 2 2 3 3 2 2" xfId="27433"/>
    <cellStyle name="Zarez 4 2 2 2 3 3 2 3" xfId="17757"/>
    <cellStyle name="Zarez 4 2 2 2 3 3 3" xfId="22595"/>
    <cellStyle name="Zarez 4 2 2 2 3 3 4" xfId="12919"/>
    <cellStyle name="Zarez 4 2 2 2 3 4" xfId="4452"/>
    <cellStyle name="Zarez 4 2 2 2 3 4 2" xfId="9290"/>
    <cellStyle name="Zarez 4 2 2 2 3 4 2 2" xfId="28642"/>
    <cellStyle name="Zarez 4 2 2 2 3 4 2 3" xfId="18966"/>
    <cellStyle name="Zarez 4 2 2 2 3 4 3" xfId="23804"/>
    <cellStyle name="Zarez 4 2 2 2 3 4 4" xfId="14128"/>
    <cellStyle name="Zarez 4 2 2 2 3 5" xfId="5661"/>
    <cellStyle name="Zarez 4 2 2 2 3 5 2" xfId="25013"/>
    <cellStyle name="Zarez 4 2 2 2 3 5 3" xfId="15337"/>
    <cellStyle name="Zarez 4 2 2 2 3 6" xfId="20175"/>
    <cellStyle name="Zarez 4 2 2 2 3 7" xfId="10499"/>
    <cellStyle name="Zarez 4 2 2 2 4" xfId="1429"/>
    <cellStyle name="Zarez 4 2 2 2 4 2" xfId="6267"/>
    <cellStyle name="Zarez 4 2 2 2 4 2 2" xfId="25619"/>
    <cellStyle name="Zarez 4 2 2 2 4 2 3" xfId="15943"/>
    <cellStyle name="Zarez 4 2 2 2 4 3" xfId="20781"/>
    <cellStyle name="Zarez 4 2 2 2 4 4" xfId="11105"/>
    <cellStyle name="Zarez 4 2 2 2 5" xfId="2639"/>
    <cellStyle name="Zarez 4 2 2 2 5 2" xfId="7477"/>
    <cellStyle name="Zarez 4 2 2 2 5 2 2" xfId="26829"/>
    <cellStyle name="Zarez 4 2 2 2 5 2 3" xfId="17153"/>
    <cellStyle name="Zarez 4 2 2 2 5 3" xfId="21991"/>
    <cellStyle name="Zarez 4 2 2 2 5 4" xfId="12315"/>
    <cellStyle name="Zarez 4 2 2 2 6" xfId="3849"/>
    <cellStyle name="Zarez 4 2 2 2 6 2" xfId="8687"/>
    <cellStyle name="Zarez 4 2 2 2 6 2 2" xfId="28039"/>
    <cellStyle name="Zarez 4 2 2 2 6 2 3" xfId="18363"/>
    <cellStyle name="Zarez 4 2 2 2 6 3" xfId="23201"/>
    <cellStyle name="Zarez 4 2 2 2 6 4" xfId="13525"/>
    <cellStyle name="Zarez 4 2 2 2 7" xfId="5057"/>
    <cellStyle name="Zarez 4 2 2 2 7 2" xfId="24409"/>
    <cellStyle name="Zarez 4 2 2 2 7 3" xfId="14733"/>
    <cellStyle name="Zarez 4 2 2 2 8" xfId="19571"/>
    <cellStyle name="Zarez 4 2 2 2 9" xfId="9895"/>
    <cellStyle name="Zarez 4 2 2 3" xfId="421"/>
    <cellStyle name="Zarez 4 2 2 3 2" xfId="1025"/>
    <cellStyle name="Zarez 4 2 2 3 2 2" xfId="2235"/>
    <cellStyle name="Zarez 4 2 2 3 2 2 2" xfId="7073"/>
    <cellStyle name="Zarez 4 2 2 3 2 2 2 2" xfId="26425"/>
    <cellStyle name="Zarez 4 2 2 3 2 2 2 3" xfId="16749"/>
    <cellStyle name="Zarez 4 2 2 3 2 2 3" xfId="21587"/>
    <cellStyle name="Zarez 4 2 2 3 2 2 4" xfId="11911"/>
    <cellStyle name="Zarez 4 2 2 3 2 3" xfId="3445"/>
    <cellStyle name="Zarez 4 2 2 3 2 3 2" xfId="8283"/>
    <cellStyle name="Zarez 4 2 2 3 2 3 2 2" xfId="27635"/>
    <cellStyle name="Zarez 4 2 2 3 2 3 2 3" xfId="17959"/>
    <cellStyle name="Zarez 4 2 2 3 2 3 3" xfId="22797"/>
    <cellStyle name="Zarez 4 2 2 3 2 3 4" xfId="13121"/>
    <cellStyle name="Zarez 4 2 2 3 2 4" xfId="4654"/>
    <cellStyle name="Zarez 4 2 2 3 2 4 2" xfId="9492"/>
    <cellStyle name="Zarez 4 2 2 3 2 4 2 2" xfId="28844"/>
    <cellStyle name="Zarez 4 2 2 3 2 4 2 3" xfId="19168"/>
    <cellStyle name="Zarez 4 2 2 3 2 4 3" xfId="24006"/>
    <cellStyle name="Zarez 4 2 2 3 2 4 4" xfId="14330"/>
    <cellStyle name="Zarez 4 2 2 3 2 5" xfId="5863"/>
    <cellStyle name="Zarez 4 2 2 3 2 5 2" xfId="25215"/>
    <cellStyle name="Zarez 4 2 2 3 2 5 3" xfId="15539"/>
    <cellStyle name="Zarez 4 2 2 3 2 6" xfId="20377"/>
    <cellStyle name="Zarez 4 2 2 3 2 7" xfId="10701"/>
    <cellStyle name="Zarez 4 2 2 3 3" xfId="1631"/>
    <cellStyle name="Zarez 4 2 2 3 3 2" xfId="6469"/>
    <cellStyle name="Zarez 4 2 2 3 3 2 2" xfId="25821"/>
    <cellStyle name="Zarez 4 2 2 3 3 2 3" xfId="16145"/>
    <cellStyle name="Zarez 4 2 2 3 3 3" xfId="20983"/>
    <cellStyle name="Zarez 4 2 2 3 3 4" xfId="11307"/>
    <cellStyle name="Zarez 4 2 2 3 4" xfId="2841"/>
    <cellStyle name="Zarez 4 2 2 3 4 2" xfId="7679"/>
    <cellStyle name="Zarez 4 2 2 3 4 2 2" xfId="27031"/>
    <cellStyle name="Zarez 4 2 2 3 4 2 3" xfId="17355"/>
    <cellStyle name="Zarez 4 2 2 3 4 3" xfId="22193"/>
    <cellStyle name="Zarez 4 2 2 3 4 4" xfId="12517"/>
    <cellStyle name="Zarez 4 2 2 3 5" xfId="4050"/>
    <cellStyle name="Zarez 4 2 2 3 5 2" xfId="8888"/>
    <cellStyle name="Zarez 4 2 2 3 5 2 2" xfId="28240"/>
    <cellStyle name="Zarez 4 2 2 3 5 2 3" xfId="18564"/>
    <cellStyle name="Zarez 4 2 2 3 5 3" xfId="23402"/>
    <cellStyle name="Zarez 4 2 2 3 5 4" xfId="13726"/>
    <cellStyle name="Zarez 4 2 2 3 6" xfId="5259"/>
    <cellStyle name="Zarez 4 2 2 3 6 2" xfId="24611"/>
    <cellStyle name="Zarez 4 2 2 3 6 3" xfId="14935"/>
    <cellStyle name="Zarez 4 2 2 3 7" xfId="19773"/>
    <cellStyle name="Zarez 4 2 2 3 8" xfId="10097"/>
    <cellStyle name="Zarez 4 2 2 4" xfId="723"/>
    <cellStyle name="Zarez 4 2 2 4 2" xfId="1933"/>
    <cellStyle name="Zarez 4 2 2 4 2 2" xfId="6771"/>
    <cellStyle name="Zarez 4 2 2 4 2 2 2" xfId="26123"/>
    <cellStyle name="Zarez 4 2 2 4 2 2 3" xfId="16447"/>
    <cellStyle name="Zarez 4 2 2 4 2 3" xfId="21285"/>
    <cellStyle name="Zarez 4 2 2 4 2 4" xfId="11609"/>
    <cellStyle name="Zarez 4 2 2 4 3" xfId="3143"/>
    <cellStyle name="Zarez 4 2 2 4 3 2" xfId="7981"/>
    <cellStyle name="Zarez 4 2 2 4 3 2 2" xfId="27333"/>
    <cellStyle name="Zarez 4 2 2 4 3 2 3" xfId="17657"/>
    <cellStyle name="Zarez 4 2 2 4 3 3" xfId="22495"/>
    <cellStyle name="Zarez 4 2 2 4 3 4" xfId="12819"/>
    <cellStyle name="Zarez 4 2 2 4 4" xfId="4352"/>
    <cellStyle name="Zarez 4 2 2 4 4 2" xfId="9190"/>
    <cellStyle name="Zarez 4 2 2 4 4 2 2" xfId="28542"/>
    <cellStyle name="Zarez 4 2 2 4 4 2 3" xfId="18866"/>
    <cellStyle name="Zarez 4 2 2 4 4 3" xfId="23704"/>
    <cellStyle name="Zarez 4 2 2 4 4 4" xfId="14028"/>
    <cellStyle name="Zarez 4 2 2 4 5" xfId="5561"/>
    <cellStyle name="Zarez 4 2 2 4 5 2" xfId="24913"/>
    <cellStyle name="Zarez 4 2 2 4 5 3" xfId="15237"/>
    <cellStyle name="Zarez 4 2 2 4 6" xfId="20075"/>
    <cellStyle name="Zarez 4 2 2 4 7" xfId="10399"/>
    <cellStyle name="Zarez 4 2 2 5" xfId="1329"/>
    <cellStyle name="Zarez 4 2 2 5 2" xfId="6167"/>
    <cellStyle name="Zarez 4 2 2 5 2 2" xfId="25519"/>
    <cellStyle name="Zarez 4 2 2 5 2 3" xfId="15843"/>
    <cellStyle name="Zarez 4 2 2 5 3" xfId="20681"/>
    <cellStyle name="Zarez 4 2 2 5 4" xfId="11005"/>
    <cellStyle name="Zarez 4 2 2 6" xfId="2539"/>
    <cellStyle name="Zarez 4 2 2 6 2" xfId="7377"/>
    <cellStyle name="Zarez 4 2 2 6 2 2" xfId="26729"/>
    <cellStyle name="Zarez 4 2 2 6 2 3" xfId="17053"/>
    <cellStyle name="Zarez 4 2 2 6 3" xfId="21891"/>
    <cellStyle name="Zarez 4 2 2 6 4" xfId="12215"/>
    <cellStyle name="Zarez 4 2 2 7" xfId="3749"/>
    <cellStyle name="Zarez 4 2 2 7 2" xfId="8587"/>
    <cellStyle name="Zarez 4 2 2 7 2 2" xfId="27939"/>
    <cellStyle name="Zarez 4 2 2 7 2 3" xfId="18263"/>
    <cellStyle name="Zarez 4 2 2 7 3" xfId="23101"/>
    <cellStyle name="Zarez 4 2 2 7 4" xfId="13425"/>
    <cellStyle name="Zarez 4 2 2 8" xfId="4957"/>
    <cellStyle name="Zarez 4 2 2 8 2" xfId="24309"/>
    <cellStyle name="Zarez 4 2 2 8 3" xfId="14633"/>
    <cellStyle name="Zarez 4 2 2 9" xfId="19471"/>
    <cellStyle name="Zarez 4 2 3" xfId="151"/>
    <cellStyle name="Zarez 4 2 3 2" xfId="471"/>
    <cellStyle name="Zarez 4 2 3 2 2" xfId="1075"/>
    <cellStyle name="Zarez 4 2 3 2 2 2" xfId="2285"/>
    <cellStyle name="Zarez 4 2 3 2 2 2 2" xfId="7123"/>
    <cellStyle name="Zarez 4 2 3 2 2 2 2 2" xfId="26475"/>
    <cellStyle name="Zarez 4 2 3 2 2 2 2 3" xfId="16799"/>
    <cellStyle name="Zarez 4 2 3 2 2 2 3" xfId="21637"/>
    <cellStyle name="Zarez 4 2 3 2 2 2 4" xfId="11961"/>
    <cellStyle name="Zarez 4 2 3 2 2 3" xfId="3495"/>
    <cellStyle name="Zarez 4 2 3 2 2 3 2" xfId="8333"/>
    <cellStyle name="Zarez 4 2 3 2 2 3 2 2" xfId="27685"/>
    <cellStyle name="Zarez 4 2 3 2 2 3 2 3" xfId="18009"/>
    <cellStyle name="Zarez 4 2 3 2 2 3 3" xfId="22847"/>
    <cellStyle name="Zarez 4 2 3 2 2 3 4" xfId="13171"/>
    <cellStyle name="Zarez 4 2 3 2 2 4" xfId="4704"/>
    <cellStyle name="Zarez 4 2 3 2 2 4 2" xfId="9542"/>
    <cellStyle name="Zarez 4 2 3 2 2 4 2 2" xfId="28894"/>
    <cellStyle name="Zarez 4 2 3 2 2 4 2 3" xfId="19218"/>
    <cellStyle name="Zarez 4 2 3 2 2 4 3" xfId="24056"/>
    <cellStyle name="Zarez 4 2 3 2 2 4 4" xfId="14380"/>
    <cellStyle name="Zarez 4 2 3 2 2 5" xfId="5913"/>
    <cellStyle name="Zarez 4 2 3 2 2 5 2" xfId="25265"/>
    <cellStyle name="Zarez 4 2 3 2 2 5 3" xfId="15589"/>
    <cellStyle name="Zarez 4 2 3 2 2 6" xfId="20427"/>
    <cellStyle name="Zarez 4 2 3 2 2 7" xfId="10751"/>
    <cellStyle name="Zarez 4 2 3 2 3" xfId="1681"/>
    <cellStyle name="Zarez 4 2 3 2 3 2" xfId="6519"/>
    <cellStyle name="Zarez 4 2 3 2 3 2 2" xfId="25871"/>
    <cellStyle name="Zarez 4 2 3 2 3 2 3" xfId="16195"/>
    <cellStyle name="Zarez 4 2 3 2 3 3" xfId="21033"/>
    <cellStyle name="Zarez 4 2 3 2 3 4" xfId="11357"/>
    <cellStyle name="Zarez 4 2 3 2 4" xfId="2891"/>
    <cellStyle name="Zarez 4 2 3 2 4 2" xfId="7729"/>
    <cellStyle name="Zarez 4 2 3 2 4 2 2" xfId="27081"/>
    <cellStyle name="Zarez 4 2 3 2 4 2 3" xfId="17405"/>
    <cellStyle name="Zarez 4 2 3 2 4 3" xfId="22243"/>
    <cellStyle name="Zarez 4 2 3 2 4 4" xfId="12567"/>
    <cellStyle name="Zarez 4 2 3 2 5" xfId="4100"/>
    <cellStyle name="Zarez 4 2 3 2 5 2" xfId="8938"/>
    <cellStyle name="Zarez 4 2 3 2 5 2 2" xfId="28290"/>
    <cellStyle name="Zarez 4 2 3 2 5 2 3" xfId="18614"/>
    <cellStyle name="Zarez 4 2 3 2 5 3" xfId="23452"/>
    <cellStyle name="Zarez 4 2 3 2 5 4" xfId="13776"/>
    <cellStyle name="Zarez 4 2 3 2 6" xfId="5309"/>
    <cellStyle name="Zarez 4 2 3 2 6 2" xfId="24661"/>
    <cellStyle name="Zarez 4 2 3 2 6 3" xfId="14985"/>
    <cellStyle name="Zarez 4 2 3 2 7" xfId="19823"/>
    <cellStyle name="Zarez 4 2 3 2 8" xfId="10147"/>
    <cellStyle name="Zarez 4 2 3 3" xfId="773"/>
    <cellStyle name="Zarez 4 2 3 3 2" xfId="1983"/>
    <cellStyle name="Zarez 4 2 3 3 2 2" xfId="6821"/>
    <cellStyle name="Zarez 4 2 3 3 2 2 2" xfId="26173"/>
    <cellStyle name="Zarez 4 2 3 3 2 2 3" xfId="16497"/>
    <cellStyle name="Zarez 4 2 3 3 2 3" xfId="21335"/>
    <cellStyle name="Zarez 4 2 3 3 2 4" xfId="11659"/>
    <cellStyle name="Zarez 4 2 3 3 3" xfId="3193"/>
    <cellStyle name="Zarez 4 2 3 3 3 2" xfId="8031"/>
    <cellStyle name="Zarez 4 2 3 3 3 2 2" xfId="27383"/>
    <cellStyle name="Zarez 4 2 3 3 3 2 3" xfId="17707"/>
    <cellStyle name="Zarez 4 2 3 3 3 3" xfId="22545"/>
    <cellStyle name="Zarez 4 2 3 3 3 4" xfId="12869"/>
    <cellStyle name="Zarez 4 2 3 3 4" xfId="4402"/>
    <cellStyle name="Zarez 4 2 3 3 4 2" xfId="9240"/>
    <cellStyle name="Zarez 4 2 3 3 4 2 2" xfId="28592"/>
    <cellStyle name="Zarez 4 2 3 3 4 2 3" xfId="18916"/>
    <cellStyle name="Zarez 4 2 3 3 4 3" xfId="23754"/>
    <cellStyle name="Zarez 4 2 3 3 4 4" xfId="14078"/>
    <cellStyle name="Zarez 4 2 3 3 5" xfId="5611"/>
    <cellStyle name="Zarez 4 2 3 3 5 2" xfId="24963"/>
    <cellStyle name="Zarez 4 2 3 3 5 3" xfId="15287"/>
    <cellStyle name="Zarez 4 2 3 3 6" xfId="20125"/>
    <cellStyle name="Zarez 4 2 3 3 7" xfId="10449"/>
    <cellStyle name="Zarez 4 2 3 4" xfId="1379"/>
    <cellStyle name="Zarez 4 2 3 4 2" xfId="6217"/>
    <cellStyle name="Zarez 4 2 3 4 2 2" xfId="25569"/>
    <cellStyle name="Zarez 4 2 3 4 2 3" xfId="15893"/>
    <cellStyle name="Zarez 4 2 3 4 3" xfId="20731"/>
    <cellStyle name="Zarez 4 2 3 4 4" xfId="11055"/>
    <cellStyle name="Zarez 4 2 3 5" xfId="2589"/>
    <cellStyle name="Zarez 4 2 3 5 2" xfId="7427"/>
    <cellStyle name="Zarez 4 2 3 5 2 2" xfId="26779"/>
    <cellStyle name="Zarez 4 2 3 5 2 3" xfId="17103"/>
    <cellStyle name="Zarez 4 2 3 5 3" xfId="21941"/>
    <cellStyle name="Zarez 4 2 3 5 4" xfId="12265"/>
    <cellStyle name="Zarez 4 2 3 6" xfId="3799"/>
    <cellStyle name="Zarez 4 2 3 6 2" xfId="8637"/>
    <cellStyle name="Zarez 4 2 3 6 2 2" xfId="27989"/>
    <cellStyle name="Zarez 4 2 3 6 2 3" xfId="18313"/>
    <cellStyle name="Zarez 4 2 3 6 3" xfId="23151"/>
    <cellStyle name="Zarez 4 2 3 6 4" xfId="13475"/>
    <cellStyle name="Zarez 4 2 3 7" xfId="5007"/>
    <cellStyle name="Zarez 4 2 3 7 2" xfId="24359"/>
    <cellStyle name="Zarez 4 2 3 7 3" xfId="14683"/>
    <cellStyle name="Zarez 4 2 3 8" xfId="19521"/>
    <cellStyle name="Zarez 4 2 3 9" xfId="9845"/>
    <cellStyle name="Zarez 4 2 4" xfId="267"/>
    <cellStyle name="Zarez 4 2 4 2" xfId="571"/>
    <cellStyle name="Zarez 4 2 4 2 2" xfId="1175"/>
    <cellStyle name="Zarez 4 2 4 2 2 2" xfId="2385"/>
    <cellStyle name="Zarez 4 2 4 2 2 2 2" xfId="7223"/>
    <cellStyle name="Zarez 4 2 4 2 2 2 2 2" xfId="26575"/>
    <cellStyle name="Zarez 4 2 4 2 2 2 2 3" xfId="16899"/>
    <cellStyle name="Zarez 4 2 4 2 2 2 3" xfId="21737"/>
    <cellStyle name="Zarez 4 2 4 2 2 2 4" xfId="12061"/>
    <cellStyle name="Zarez 4 2 4 2 2 3" xfId="3595"/>
    <cellStyle name="Zarez 4 2 4 2 2 3 2" xfId="8433"/>
    <cellStyle name="Zarez 4 2 4 2 2 3 2 2" xfId="27785"/>
    <cellStyle name="Zarez 4 2 4 2 2 3 2 3" xfId="18109"/>
    <cellStyle name="Zarez 4 2 4 2 2 3 3" xfId="22947"/>
    <cellStyle name="Zarez 4 2 4 2 2 3 4" xfId="13271"/>
    <cellStyle name="Zarez 4 2 4 2 2 4" xfId="4804"/>
    <cellStyle name="Zarez 4 2 4 2 2 4 2" xfId="9642"/>
    <cellStyle name="Zarez 4 2 4 2 2 4 2 2" xfId="28994"/>
    <cellStyle name="Zarez 4 2 4 2 2 4 2 3" xfId="19318"/>
    <cellStyle name="Zarez 4 2 4 2 2 4 3" xfId="24156"/>
    <cellStyle name="Zarez 4 2 4 2 2 4 4" xfId="14480"/>
    <cellStyle name="Zarez 4 2 4 2 2 5" xfId="6013"/>
    <cellStyle name="Zarez 4 2 4 2 2 5 2" xfId="25365"/>
    <cellStyle name="Zarez 4 2 4 2 2 5 3" xfId="15689"/>
    <cellStyle name="Zarez 4 2 4 2 2 6" xfId="20527"/>
    <cellStyle name="Zarez 4 2 4 2 2 7" xfId="10851"/>
    <cellStyle name="Zarez 4 2 4 2 3" xfId="1781"/>
    <cellStyle name="Zarez 4 2 4 2 3 2" xfId="6619"/>
    <cellStyle name="Zarez 4 2 4 2 3 2 2" xfId="25971"/>
    <cellStyle name="Zarez 4 2 4 2 3 2 3" xfId="16295"/>
    <cellStyle name="Zarez 4 2 4 2 3 3" xfId="21133"/>
    <cellStyle name="Zarez 4 2 4 2 3 4" xfId="11457"/>
    <cellStyle name="Zarez 4 2 4 2 4" xfId="2991"/>
    <cellStyle name="Zarez 4 2 4 2 4 2" xfId="7829"/>
    <cellStyle name="Zarez 4 2 4 2 4 2 2" xfId="27181"/>
    <cellStyle name="Zarez 4 2 4 2 4 2 3" xfId="17505"/>
    <cellStyle name="Zarez 4 2 4 2 4 3" xfId="22343"/>
    <cellStyle name="Zarez 4 2 4 2 4 4" xfId="12667"/>
    <cellStyle name="Zarez 4 2 4 2 5" xfId="4200"/>
    <cellStyle name="Zarez 4 2 4 2 5 2" xfId="9038"/>
    <cellStyle name="Zarez 4 2 4 2 5 2 2" xfId="28390"/>
    <cellStyle name="Zarez 4 2 4 2 5 2 3" xfId="18714"/>
    <cellStyle name="Zarez 4 2 4 2 5 3" xfId="23552"/>
    <cellStyle name="Zarez 4 2 4 2 5 4" xfId="13876"/>
    <cellStyle name="Zarez 4 2 4 2 6" xfId="5409"/>
    <cellStyle name="Zarez 4 2 4 2 6 2" xfId="24761"/>
    <cellStyle name="Zarez 4 2 4 2 6 3" xfId="15085"/>
    <cellStyle name="Zarez 4 2 4 2 7" xfId="19923"/>
    <cellStyle name="Zarez 4 2 4 2 8" xfId="10247"/>
    <cellStyle name="Zarez 4 2 4 3" xfId="873"/>
    <cellStyle name="Zarez 4 2 4 3 2" xfId="2083"/>
    <cellStyle name="Zarez 4 2 4 3 2 2" xfId="6921"/>
    <cellStyle name="Zarez 4 2 4 3 2 2 2" xfId="26273"/>
    <cellStyle name="Zarez 4 2 4 3 2 2 3" xfId="16597"/>
    <cellStyle name="Zarez 4 2 4 3 2 3" xfId="21435"/>
    <cellStyle name="Zarez 4 2 4 3 2 4" xfId="11759"/>
    <cellStyle name="Zarez 4 2 4 3 3" xfId="3293"/>
    <cellStyle name="Zarez 4 2 4 3 3 2" xfId="8131"/>
    <cellStyle name="Zarez 4 2 4 3 3 2 2" xfId="27483"/>
    <cellStyle name="Zarez 4 2 4 3 3 2 3" xfId="17807"/>
    <cellStyle name="Zarez 4 2 4 3 3 3" xfId="22645"/>
    <cellStyle name="Zarez 4 2 4 3 3 4" xfId="12969"/>
    <cellStyle name="Zarez 4 2 4 3 4" xfId="4502"/>
    <cellStyle name="Zarez 4 2 4 3 4 2" xfId="9340"/>
    <cellStyle name="Zarez 4 2 4 3 4 2 2" xfId="28692"/>
    <cellStyle name="Zarez 4 2 4 3 4 2 3" xfId="19016"/>
    <cellStyle name="Zarez 4 2 4 3 4 3" xfId="23854"/>
    <cellStyle name="Zarez 4 2 4 3 4 4" xfId="14178"/>
    <cellStyle name="Zarez 4 2 4 3 5" xfId="5711"/>
    <cellStyle name="Zarez 4 2 4 3 5 2" xfId="25063"/>
    <cellStyle name="Zarez 4 2 4 3 5 3" xfId="15387"/>
    <cellStyle name="Zarez 4 2 4 3 6" xfId="20225"/>
    <cellStyle name="Zarez 4 2 4 3 7" xfId="10549"/>
    <cellStyle name="Zarez 4 2 4 4" xfId="1479"/>
    <cellStyle name="Zarez 4 2 4 4 2" xfId="6317"/>
    <cellStyle name="Zarez 4 2 4 4 2 2" xfId="25669"/>
    <cellStyle name="Zarez 4 2 4 4 2 3" xfId="15993"/>
    <cellStyle name="Zarez 4 2 4 4 3" xfId="20831"/>
    <cellStyle name="Zarez 4 2 4 4 4" xfId="11155"/>
    <cellStyle name="Zarez 4 2 4 5" xfId="2689"/>
    <cellStyle name="Zarez 4 2 4 5 2" xfId="7527"/>
    <cellStyle name="Zarez 4 2 4 5 2 2" xfId="26879"/>
    <cellStyle name="Zarez 4 2 4 5 2 3" xfId="17203"/>
    <cellStyle name="Zarez 4 2 4 5 3" xfId="22041"/>
    <cellStyle name="Zarez 4 2 4 5 4" xfId="12365"/>
    <cellStyle name="Zarez 4 2 4 6" xfId="3899"/>
    <cellStyle name="Zarez 4 2 4 6 2" xfId="8737"/>
    <cellStyle name="Zarez 4 2 4 6 2 2" xfId="28089"/>
    <cellStyle name="Zarez 4 2 4 6 2 3" xfId="18413"/>
    <cellStyle name="Zarez 4 2 4 6 3" xfId="23251"/>
    <cellStyle name="Zarez 4 2 4 6 4" xfId="13575"/>
    <cellStyle name="Zarez 4 2 4 7" xfId="5107"/>
    <cellStyle name="Zarez 4 2 4 7 2" xfId="24459"/>
    <cellStyle name="Zarez 4 2 4 7 3" xfId="14783"/>
    <cellStyle name="Zarez 4 2 4 8" xfId="19621"/>
    <cellStyle name="Zarez 4 2 4 9" xfId="9945"/>
    <cellStyle name="Zarez 4 2 5" xfId="320"/>
    <cellStyle name="Zarez 4 2 5 2" xfId="623"/>
    <cellStyle name="Zarez 4 2 5 2 2" xfId="1227"/>
    <cellStyle name="Zarez 4 2 5 2 2 2" xfId="2437"/>
    <cellStyle name="Zarez 4 2 5 2 2 2 2" xfId="7275"/>
    <cellStyle name="Zarez 4 2 5 2 2 2 2 2" xfId="26627"/>
    <cellStyle name="Zarez 4 2 5 2 2 2 2 3" xfId="16951"/>
    <cellStyle name="Zarez 4 2 5 2 2 2 3" xfId="21789"/>
    <cellStyle name="Zarez 4 2 5 2 2 2 4" xfId="12113"/>
    <cellStyle name="Zarez 4 2 5 2 2 3" xfId="3647"/>
    <cellStyle name="Zarez 4 2 5 2 2 3 2" xfId="8485"/>
    <cellStyle name="Zarez 4 2 5 2 2 3 2 2" xfId="27837"/>
    <cellStyle name="Zarez 4 2 5 2 2 3 2 3" xfId="18161"/>
    <cellStyle name="Zarez 4 2 5 2 2 3 3" xfId="22999"/>
    <cellStyle name="Zarez 4 2 5 2 2 3 4" xfId="13323"/>
    <cellStyle name="Zarez 4 2 5 2 2 4" xfId="4856"/>
    <cellStyle name="Zarez 4 2 5 2 2 4 2" xfId="9694"/>
    <cellStyle name="Zarez 4 2 5 2 2 4 2 2" xfId="29046"/>
    <cellStyle name="Zarez 4 2 5 2 2 4 2 3" xfId="19370"/>
    <cellStyle name="Zarez 4 2 5 2 2 4 3" xfId="24208"/>
    <cellStyle name="Zarez 4 2 5 2 2 4 4" xfId="14532"/>
    <cellStyle name="Zarez 4 2 5 2 2 5" xfId="6065"/>
    <cellStyle name="Zarez 4 2 5 2 2 5 2" xfId="25417"/>
    <cellStyle name="Zarez 4 2 5 2 2 5 3" xfId="15741"/>
    <cellStyle name="Zarez 4 2 5 2 2 6" xfId="20579"/>
    <cellStyle name="Zarez 4 2 5 2 2 7" xfId="10903"/>
    <cellStyle name="Zarez 4 2 5 2 3" xfId="1833"/>
    <cellStyle name="Zarez 4 2 5 2 3 2" xfId="6671"/>
    <cellStyle name="Zarez 4 2 5 2 3 2 2" xfId="26023"/>
    <cellStyle name="Zarez 4 2 5 2 3 2 3" xfId="16347"/>
    <cellStyle name="Zarez 4 2 5 2 3 3" xfId="21185"/>
    <cellStyle name="Zarez 4 2 5 2 3 4" xfId="11509"/>
    <cellStyle name="Zarez 4 2 5 2 4" xfId="3043"/>
    <cellStyle name="Zarez 4 2 5 2 4 2" xfId="7881"/>
    <cellStyle name="Zarez 4 2 5 2 4 2 2" xfId="27233"/>
    <cellStyle name="Zarez 4 2 5 2 4 2 3" xfId="17557"/>
    <cellStyle name="Zarez 4 2 5 2 4 3" xfId="22395"/>
    <cellStyle name="Zarez 4 2 5 2 4 4" xfId="12719"/>
    <cellStyle name="Zarez 4 2 5 2 5" xfId="4252"/>
    <cellStyle name="Zarez 4 2 5 2 5 2" xfId="9090"/>
    <cellStyle name="Zarez 4 2 5 2 5 2 2" xfId="28442"/>
    <cellStyle name="Zarez 4 2 5 2 5 2 3" xfId="18766"/>
    <cellStyle name="Zarez 4 2 5 2 5 3" xfId="23604"/>
    <cellStyle name="Zarez 4 2 5 2 5 4" xfId="13928"/>
    <cellStyle name="Zarez 4 2 5 2 6" xfId="5461"/>
    <cellStyle name="Zarez 4 2 5 2 6 2" xfId="24813"/>
    <cellStyle name="Zarez 4 2 5 2 6 3" xfId="15137"/>
    <cellStyle name="Zarez 4 2 5 2 7" xfId="19975"/>
    <cellStyle name="Zarez 4 2 5 2 8" xfId="10299"/>
    <cellStyle name="Zarez 4 2 5 3" xfId="925"/>
    <cellStyle name="Zarez 4 2 5 3 2" xfId="2135"/>
    <cellStyle name="Zarez 4 2 5 3 2 2" xfId="6973"/>
    <cellStyle name="Zarez 4 2 5 3 2 2 2" xfId="26325"/>
    <cellStyle name="Zarez 4 2 5 3 2 2 3" xfId="16649"/>
    <cellStyle name="Zarez 4 2 5 3 2 3" xfId="21487"/>
    <cellStyle name="Zarez 4 2 5 3 2 4" xfId="11811"/>
    <cellStyle name="Zarez 4 2 5 3 3" xfId="3345"/>
    <cellStyle name="Zarez 4 2 5 3 3 2" xfId="8183"/>
    <cellStyle name="Zarez 4 2 5 3 3 2 2" xfId="27535"/>
    <cellStyle name="Zarez 4 2 5 3 3 2 3" xfId="17859"/>
    <cellStyle name="Zarez 4 2 5 3 3 3" xfId="22697"/>
    <cellStyle name="Zarez 4 2 5 3 3 4" xfId="13021"/>
    <cellStyle name="Zarez 4 2 5 3 4" xfId="4554"/>
    <cellStyle name="Zarez 4 2 5 3 4 2" xfId="9392"/>
    <cellStyle name="Zarez 4 2 5 3 4 2 2" xfId="28744"/>
    <cellStyle name="Zarez 4 2 5 3 4 2 3" xfId="19068"/>
    <cellStyle name="Zarez 4 2 5 3 4 3" xfId="23906"/>
    <cellStyle name="Zarez 4 2 5 3 4 4" xfId="14230"/>
    <cellStyle name="Zarez 4 2 5 3 5" xfId="5763"/>
    <cellStyle name="Zarez 4 2 5 3 5 2" xfId="25115"/>
    <cellStyle name="Zarez 4 2 5 3 5 3" xfId="15439"/>
    <cellStyle name="Zarez 4 2 5 3 6" xfId="20277"/>
    <cellStyle name="Zarez 4 2 5 3 7" xfId="10601"/>
    <cellStyle name="Zarez 4 2 5 4" xfId="1531"/>
    <cellStyle name="Zarez 4 2 5 4 2" xfId="6369"/>
    <cellStyle name="Zarez 4 2 5 4 2 2" xfId="25721"/>
    <cellStyle name="Zarez 4 2 5 4 2 3" xfId="16045"/>
    <cellStyle name="Zarez 4 2 5 4 3" xfId="20883"/>
    <cellStyle name="Zarez 4 2 5 4 4" xfId="11207"/>
    <cellStyle name="Zarez 4 2 5 5" xfId="2741"/>
    <cellStyle name="Zarez 4 2 5 5 2" xfId="7579"/>
    <cellStyle name="Zarez 4 2 5 5 2 2" xfId="26931"/>
    <cellStyle name="Zarez 4 2 5 5 2 3" xfId="17255"/>
    <cellStyle name="Zarez 4 2 5 5 3" xfId="22093"/>
    <cellStyle name="Zarez 4 2 5 5 4" xfId="12417"/>
    <cellStyle name="Zarez 4 2 5 6" xfId="3950"/>
    <cellStyle name="Zarez 4 2 5 6 2" xfId="8788"/>
    <cellStyle name="Zarez 4 2 5 6 2 2" xfId="28140"/>
    <cellStyle name="Zarez 4 2 5 6 2 3" xfId="18464"/>
    <cellStyle name="Zarez 4 2 5 6 3" xfId="23302"/>
    <cellStyle name="Zarez 4 2 5 6 4" xfId="13626"/>
    <cellStyle name="Zarez 4 2 5 7" xfId="5159"/>
    <cellStyle name="Zarez 4 2 5 7 2" xfId="24511"/>
    <cellStyle name="Zarez 4 2 5 7 3" xfId="14835"/>
    <cellStyle name="Zarez 4 2 5 8" xfId="19673"/>
    <cellStyle name="Zarez 4 2 5 9" xfId="9997"/>
    <cellStyle name="Zarez 4 2 6" xfId="371"/>
    <cellStyle name="Zarez 4 2 6 2" xfId="975"/>
    <cellStyle name="Zarez 4 2 6 2 2" xfId="2185"/>
    <cellStyle name="Zarez 4 2 6 2 2 2" xfId="7023"/>
    <cellStyle name="Zarez 4 2 6 2 2 2 2" xfId="26375"/>
    <cellStyle name="Zarez 4 2 6 2 2 2 3" xfId="16699"/>
    <cellStyle name="Zarez 4 2 6 2 2 3" xfId="21537"/>
    <cellStyle name="Zarez 4 2 6 2 2 4" xfId="11861"/>
    <cellStyle name="Zarez 4 2 6 2 3" xfId="3395"/>
    <cellStyle name="Zarez 4 2 6 2 3 2" xfId="8233"/>
    <cellStyle name="Zarez 4 2 6 2 3 2 2" xfId="27585"/>
    <cellStyle name="Zarez 4 2 6 2 3 2 3" xfId="17909"/>
    <cellStyle name="Zarez 4 2 6 2 3 3" xfId="22747"/>
    <cellStyle name="Zarez 4 2 6 2 3 4" xfId="13071"/>
    <cellStyle name="Zarez 4 2 6 2 4" xfId="4604"/>
    <cellStyle name="Zarez 4 2 6 2 4 2" xfId="9442"/>
    <cellStyle name="Zarez 4 2 6 2 4 2 2" xfId="28794"/>
    <cellStyle name="Zarez 4 2 6 2 4 2 3" xfId="19118"/>
    <cellStyle name="Zarez 4 2 6 2 4 3" xfId="23956"/>
    <cellStyle name="Zarez 4 2 6 2 4 4" xfId="14280"/>
    <cellStyle name="Zarez 4 2 6 2 5" xfId="5813"/>
    <cellStyle name="Zarez 4 2 6 2 5 2" xfId="25165"/>
    <cellStyle name="Zarez 4 2 6 2 5 3" xfId="15489"/>
    <cellStyle name="Zarez 4 2 6 2 6" xfId="20327"/>
    <cellStyle name="Zarez 4 2 6 2 7" xfId="10651"/>
    <cellStyle name="Zarez 4 2 6 3" xfId="1581"/>
    <cellStyle name="Zarez 4 2 6 3 2" xfId="6419"/>
    <cellStyle name="Zarez 4 2 6 3 2 2" xfId="25771"/>
    <cellStyle name="Zarez 4 2 6 3 2 3" xfId="16095"/>
    <cellStyle name="Zarez 4 2 6 3 3" xfId="20933"/>
    <cellStyle name="Zarez 4 2 6 3 4" xfId="11257"/>
    <cellStyle name="Zarez 4 2 6 4" xfId="2791"/>
    <cellStyle name="Zarez 4 2 6 4 2" xfId="7629"/>
    <cellStyle name="Zarez 4 2 6 4 2 2" xfId="26981"/>
    <cellStyle name="Zarez 4 2 6 4 2 3" xfId="17305"/>
    <cellStyle name="Zarez 4 2 6 4 3" xfId="22143"/>
    <cellStyle name="Zarez 4 2 6 4 4" xfId="12467"/>
    <cellStyle name="Zarez 4 2 6 5" xfId="4000"/>
    <cellStyle name="Zarez 4 2 6 5 2" xfId="8838"/>
    <cellStyle name="Zarez 4 2 6 5 2 2" xfId="28190"/>
    <cellStyle name="Zarez 4 2 6 5 2 3" xfId="18514"/>
    <cellStyle name="Zarez 4 2 6 5 3" xfId="23352"/>
    <cellStyle name="Zarez 4 2 6 5 4" xfId="13676"/>
    <cellStyle name="Zarez 4 2 6 6" xfId="5209"/>
    <cellStyle name="Zarez 4 2 6 6 2" xfId="24561"/>
    <cellStyle name="Zarez 4 2 6 6 3" xfId="14885"/>
    <cellStyle name="Zarez 4 2 6 7" xfId="19723"/>
    <cellStyle name="Zarez 4 2 6 8" xfId="10047"/>
    <cellStyle name="Zarez 4 2 7" xfId="673"/>
    <cellStyle name="Zarez 4 2 7 2" xfId="1883"/>
    <cellStyle name="Zarez 4 2 7 2 2" xfId="6721"/>
    <cellStyle name="Zarez 4 2 7 2 2 2" xfId="26073"/>
    <cellStyle name="Zarez 4 2 7 2 2 3" xfId="16397"/>
    <cellStyle name="Zarez 4 2 7 2 3" xfId="21235"/>
    <cellStyle name="Zarez 4 2 7 2 4" xfId="11559"/>
    <cellStyle name="Zarez 4 2 7 3" xfId="3093"/>
    <cellStyle name="Zarez 4 2 7 3 2" xfId="7931"/>
    <cellStyle name="Zarez 4 2 7 3 2 2" xfId="27283"/>
    <cellStyle name="Zarez 4 2 7 3 2 3" xfId="17607"/>
    <cellStyle name="Zarez 4 2 7 3 3" xfId="22445"/>
    <cellStyle name="Zarez 4 2 7 3 4" xfId="12769"/>
    <cellStyle name="Zarez 4 2 7 4" xfId="4302"/>
    <cellStyle name="Zarez 4 2 7 4 2" xfId="9140"/>
    <cellStyle name="Zarez 4 2 7 4 2 2" xfId="28492"/>
    <cellStyle name="Zarez 4 2 7 4 2 3" xfId="18816"/>
    <cellStyle name="Zarez 4 2 7 4 3" xfId="23654"/>
    <cellStyle name="Zarez 4 2 7 4 4" xfId="13978"/>
    <cellStyle name="Zarez 4 2 7 5" xfId="5511"/>
    <cellStyle name="Zarez 4 2 7 5 2" xfId="24863"/>
    <cellStyle name="Zarez 4 2 7 5 3" xfId="15187"/>
    <cellStyle name="Zarez 4 2 7 6" xfId="20025"/>
    <cellStyle name="Zarez 4 2 7 7" xfId="10349"/>
    <cellStyle name="Zarez 4 2 8" xfId="1279"/>
    <cellStyle name="Zarez 4 2 8 2" xfId="6117"/>
    <cellStyle name="Zarez 4 2 8 2 2" xfId="25469"/>
    <cellStyle name="Zarez 4 2 8 2 3" xfId="15793"/>
    <cellStyle name="Zarez 4 2 8 3" xfId="20631"/>
    <cellStyle name="Zarez 4 2 8 4" xfId="10955"/>
    <cellStyle name="Zarez 4 2 9" xfId="2489"/>
    <cellStyle name="Zarez 4 2 9 2" xfId="7327"/>
    <cellStyle name="Zarez 4 2 9 2 2" xfId="26679"/>
    <cellStyle name="Zarez 4 2 9 2 3" xfId="17003"/>
    <cellStyle name="Zarez 4 2 9 3" xfId="21841"/>
    <cellStyle name="Zarez 4 2 9 4" xfId="12165"/>
    <cellStyle name="Zarez 4 3" xfId="67"/>
    <cellStyle name="Zarez 4 3 10" xfId="9774"/>
    <cellStyle name="Zarez 4 3 2" xfId="180"/>
    <cellStyle name="Zarez 4 3 2 2" xfId="500"/>
    <cellStyle name="Zarez 4 3 2 2 2" xfId="1104"/>
    <cellStyle name="Zarez 4 3 2 2 2 2" xfId="2314"/>
    <cellStyle name="Zarez 4 3 2 2 2 2 2" xfId="7152"/>
    <cellStyle name="Zarez 4 3 2 2 2 2 2 2" xfId="26504"/>
    <cellStyle name="Zarez 4 3 2 2 2 2 2 3" xfId="16828"/>
    <cellStyle name="Zarez 4 3 2 2 2 2 3" xfId="21666"/>
    <cellStyle name="Zarez 4 3 2 2 2 2 4" xfId="11990"/>
    <cellStyle name="Zarez 4 3 2 2 2 3" xfId="3524"/>
    <cellStyle name="Zarez 4 3 2 2 2 3 2" xfId="8362"/>
    <cellStyle name="Zarez 4 3 2 2 2 3 2 2" xfId="27714"/>
    <cellStyle name="Zarez 4 3 2 2 2 3 2 3" xfId="18038"/>
    <cellStyle name="Zarez 4 3 2 2 2 3 3" xfId="22876"/>
    <cellStyle name="Zarez 4 3 2 2 2 3 4" xfId="13200"/>
    <cellStyle name="Zarez 4 3 2 2 2 4" xfId="4733"/>
    <cellStyle name="Zarez 4 3 2 2 2 4 2" xfId="9571"/>
    <cellStyle name="Zarez 4 3 2 2 2 4 2 2" xfId="28923"/>
    <cellStyle name="Zarez 4 3 2 2 2 4 2 3" xfId="19247"/>
    <cellStyle name="Zarez 4 3 2 2 2 4 3" xfId="24085"/>
    <cellStyle name="Zarez 4 3 2 2 2 4 4" xfId="14409"/>
    <cellStyle name="Zarez 4 3 2 2 2 5" xfId="5942"/>
    <cellStyle name="Zarez 4 3 2 2 2 5 2" xfId="25294"/>
    <cellStyle name="Zarez 4 3 2 2 2 5 3" xfId="15618"/>
    <cellStyle name="Zarez 4 3 2 2 2 6" xfId="20456"/>
    <cellStyle name="Zarez 4 3 2 2 2 7" xfId="10780"/>
    <cellStyle name="Zarez 4 3 2 2 3" xfId="1710"/>
    <cellStyle name="Zarez 4 3 2 2 3 2" xfId="6548"/>
    <cellStyle name="Zarez 4 3 2 2 3 2 2" xfId="25900"/>
    <cellStyle name="Zarez 4 3 2 2 3 2 3" xfId="16224"/>
    <cellStyle name="Zarez 4 3 2 2 3 3" xfId="21062"/>
    <cellStyle name="Zarez 4 3 2 2 3 4" xfId="11386"/>
    <cellStyle name="Zarez 4 3 2 2 4" xfId="2920"/>
    <cellStyle name="Zarez 4 3 2 2 4 2" xfId="7758"/>
    <cellStyle name="Zarez 4 3 2 2 4 2 2" xfId="27110"/>
    <cellStyle name="Zarez 4 3 2 2 4 2 3" xfId="17434"/>
    <cellStyle name="Zarez 4 3 2 2 4 3" xfId="22272"/>
    <cellStyle name="Zarez 4 3 2 2 4 4" xfId="12596"/>
    <cellStyle name="Zarez 4 3 2 2 5" xfId="4129"/>
    <cellStyle name="Zarez 4 3 2 2 5 2" xfId="8967"/>
    <cellStyle name="Zarez 4 3 2 2 5 2 2" xfId="28319"/>
    <cellStyle name="Zarez 4 3 2 2 5 2 3" xfId="18643"/>
    <cellStyle name="Zarez 4 3 2 2 5 3" xfId="23481"/>
    <cellStyle name="Zarez 4 3 2 2 5 4" xfId="13805"/>
    <cellStyle name="Zarez 4 3 2 2 6" xfId="5338"/>
    <cellStyle name="Zarez 4 3 2 2 6 2" xfId="24690"/>
    <cellStyle name="Zarez 4 3 2 2 6 3" xfId="15014"/>
    <cellStyle name="Zarez 4 3 2 2 7" xfId="19852"/>
    <cellStyle name="Zarez 4 3 2 2 8" xfId="10176"/>
    <cellStyle name="Zarez 4 3 2 3" xfId="802"/>
    <cellStyle name="Zarez 4 3 2 3 2" xfId="2012"/>
    <cellStyle name="Zarez 4 3 2 3 2 2" xfId="6850"/>
    <cellStyle name="Zarez 4 3 2 3 2 2 2" xfId="26202"/>
    <cellStyle name="Zarez 4 3 2 3 2 2 3" xfId="16526"/>
    <cellStyle name="Zarez 4 3 2 3 2 3" xfId="21364"/>
    <cellStyle name="Zarez 4 3 2 3 2 4" xfId="11688"/>
    <cellStyle name="Zarez 4 3 2 3 3" xfId="3222"/>
    <cellStyle name="Zarez 4 3 2 3 3 2" xfId="8060"/>
    <cellStyle name="Zarez 4 3 2 3 3 2 2" xfId="27412"/>
    <cellStyle name="Zarez 4 3 2 3 3 2 3" xfId="17736"/>
    <cellStyle name="Zarez 4 3 2 3 3 3" xfId="22574"/>
    <cellStyle name="Zarez 4 3 2 3 3 4" xfId="12898"/>
    <cellStyle name="Zarez 4 3 2 3 4" xfId="4431"/>
    <cellStyle name="Zarez 4 3 2 3 4 2" xfId="9269"/>
    <cellStyle name="Zarez 4 3 2 3 4 2 2" xfId="28621"/>
    <cellStyle name="Zarez 4 3 2 3 4 2 3" xfId="18945"/>
    <cellStyle name="Zarez 4 3 2 3 4 3" xfId="23783"/>
    <cellStyle name="Zarez 4 3 2 3 4 4" xfId="14107"/>
    <cellStyle name="Zarez 4 3 2 3 5" xfId="5640"/>
    <cellStyle name="Zarez 4 3 2 3 5 2" xfId="24992"/>
    <cellStyle name="Zarez 4 3 2 3 5 3" xfId="15316"/>
    <cellStyle name="Zarez 4 3 2 3 6" xfId="20154"/>
    <cellStyle name="Zarez 4 3 2 3 7" xfId="10478"/>
    <cellStyle name="Zarez 4 3 2 4" xfId="1408"/>
    <cellStyle name="Zarez 4 3 2 4 2" xfId="6246"/>
    <cellStyle name="Zarez 4 3 2 4 2 2" xfId="25598"/>
    <cellStyle name="Zarez 4 3 2 4 2 3" xfId="15922"/>
    <cellStyle name="Zarez 4 3 2 4 3" xfId="20760"/>
    <cellStyle name="Zarez 4 3 2 4 4" xfId="11084"/>
    <cellStyle name="Zarez 4 3 2 5" xfId="2618"/>
    <cellStyle name="Zarez 4 3 2 5 2" xfId="7456"/>
    <cellStyle name="Zarez 4 3 2 5 2 2" xfId="26808"/>
    <cellStyle name="Zarez 4 3 2 5 2 3" xfId="17132"/>
    <cellStyle name="Zarez 4 3 2 5 3" xfId="21970"/>
    <cellStyle name="Zarez 4 3 2 5 4" xfId="12294"/>
    <cellStyle name="Zarez 4 3 2 6" xfId="3828"/>
    <cellStyle name="Zarez 4 3 2 6 2" xfId="8666"/>
    <cellStyle name="Zarez 4 3 2 6 2 2" xfId="28018"/>
    <cellStyle name="Zarez 4 3 2 6 2 3" xfId="18342"/>
    <cellStyle name="Zarez 4 3 2 6 3" xfId="23180"/>
    <cellStyle name="Zarez 4 3 2 6 4" xfId="13504"/>
    <cellStyle name="Zarez 4 3 2 7" xfId="5036"/>
    <cellStyle name="Zarez 4 3 2 7 2" xfId="24388"/>
    <cellStyle name="Zarez 4 3 2 7 3" xfId="14712"/>
    <cellStyle name="Zarez 4 3 2 8" xfId="19550"/>
    <cellStyle name="Zarez 4 3 2 9" xfId="9874"/>
    <cellStyle name="Zarez 4 3 3" xfId="400"/>
    <cellStyle name="Zarez 4 3 3 2" xfId="1004"/>
    <cellStyle name="Zarez 4 3 3 2 2" xfId="2214"/>
    <cellStyle name="Zarez 4 3 3 2 2 2" xfId="7052"/>
    <cellStyle name="Zarez 4 3 3 2 2 2 2" xfId="26404"/>
    <cellStyle name="Zarez 4 3 3 2 2 2 3" xfId="16728"/>
    <cellStyle name="Zarez 4 3 3 2 2 3" xfId="21566"/>
    <cellStyle name="Zarez 4 3 3 2 2 4" xfId="11890"/>
    <cellStyle name="Zarez 4 3 3 2 3" xfId="3424"/>
    <cellStyle name="Zarez 4 3 3 2 3 2" xfId="8262"/>
    <cellStyle name="Zarez 4 3 3 2 3 2 2" xfId="27614"/>
    <cellStyle name="Zarez 4 3 3 2 3 2 3" xfId="17938"/>
    <cellStyle name="Zarez 4 3 3 2 3 3" xfId="22776"/>
    <cellStyle name="Zarez 4 3 3 2 3 4" xfId="13100"/>
    <cellStyle name="Zarez 4 3 3 2 4" xfId="4633"/>
    <cellStyle name="Zarez 4 3 3 2 4 2" xfId="9471"/>
    <cellStyle name="Zarez 4 3 3 2 4 2 2" xfId="28823"/>
    <cellStyle name="Zarez 4 3 3 2 4 2 3" xfId="19147"/>
    <cellStyle name="Zarez 4 3 3 2 4 3" xfId="23985"/>
    <cellStyle name="Zarez 4 3 3 2 4 4" xfId="14309"/>
    <cellStyle name="Zarez 4 3 3 2 5" xfId="5842"/>
    <cellStyle name="Zarez 4 3 3 2 5 2" xfId="25194"/>
    <cellStyle name="Zarez 4 3 3 2 5 3" xfId="15518"/>
    <cellStyle name="Zarez 4 3 3 2 6" xfId="20356"/>
    <cellStyle name="Zarez 4 3 3 2 7" xfId="10680"/>
    <cellStyle name="Zarez 4 3 3 3" xfId="1610"/>
    <cellStyle name="Zarez 4 3 3 3 2" xfId="6448"/>
    <cellStyle name="Zarez 4 3 3 3 2 2" xfId="25800"/>
    <cellStyle name="Zarez 4 3 3 3 2 3" xfId="16124"/>
    <cellStyle name="Zarez 4 3 3 3 3" xfId="20962"/>
    <cellStyle name="Zarez 4 3 3 3 4" xfId="11286"/>
    <cellStyle name="Zarez 4 3 3 4" xfId="2820"/>
    <cellStyle name="Zarez 4 3 3 4 2" xfId="7658"/>
    <cellStyle name="Zarez 4 3 3 4 2 2" xfId="27010"/>
    <cellStyle name="Zarez 4 3 3 4 2 3" xfId="17334"/>
    <cellStyle name="Zarez 4 3 3 4 3" xfId="22172"/>
    <cellStyle name="Zarez 4 3 3 4 4" xfId="12496"/>
    <cellStyle name="Zarez 4 3 3 5" xfId="4029"/>
    <cellStyle name="Zarez 4 3 3 5 2" xfId="8867"/>
    <cellStyle name="Zarez 4 3 3 5 2 2" xfId="28219"/>
    <cellStyle name="Zarez 4 3 3 5 2 3" xfId="18543"/>
    <cellStyle name="Zarez 4 3 3 5 3" xfId="23381"/>
    <cellStyle name="Zarez 4 3 3 5 4" xfId="13705"/>
    <cellStyle name="Zarez 4 3 3 6" xfId="5238"/>
    <cellStyle name="Zarez 4 3 3 6 2" xfId="24590"/>
    <cellStyle name="Zarez 4 3 3 6 3" xfId="14914"/>
    <cellStyle name="Zarez 4 3 3 7" xfId="19752"/>
    <cellStyle name="Zarez 4 3 3 8" xfId="10076"/>
    <cellStyle name="Zarez 4 3 4" xfId="702"/>
    <cellStyle name="Zarez 4 3 4 2" xfId="1912"/>
    <cellStyle name="Zarez 4 3 4 2 2" xfId="6750"/>
    <cellStyle name="Zarez 4 3 4 2 2 2" xfId="26102"/>
    <cellStyle name="Zarez 4 3 4 2 2 3" xfId="16426"/>
    <cellStyle name="Zarez 4 3 4 2 3" xfId="21264"/>
    <cellStyle name="Zarez 4 3 4 2 4" xfId="11588"/>
    <cellStyle name="Zarez 4 3 4 3" xfId="3122"/>
    <cellStyle name="Zarez 4 3 4 3 2" xfId="7960"/>
    <cellStyle name="Zarez 4 3 4 3 2 2" xfId="27312"/>
    <cellStyle name="Zarez 4 3 4 3 2 3" xfId="17636"/>
    <cellStyle name="Zarez 4 3 4 3 3" xfId="22474"/>
    <cellStyle name="Zarez 4 3 4 3 4" xfId="12798"/>
    <cellStyle name="Zarez 4 3 4 4" xfId="4331"/>
    <cellStyle name="Zarez 4 3 4 4 2" xfId="9169"/>
    <cellStyle name="Zarez 4 3 4 4 2 2" xfId="28521"/>
    <cellStyle name="Zarez 4 3 4 4 2 3" xfId="18845"/>
    <cellStyle name="Zarez 4 3 4 4 3" xfId="23683"/>
    <cellStyle name="Zarez 4 3 4 4 4" xfId="14007"/>
    <cellStyle name="Zarez 4 3 4 5" xfId="5540"/>
    <cellStyle name="Zarez 4 3 4 5 2" xfId="24892"/>
    <cellStyle name="Zarez 4 3 4 5 3" xfId="15216"/>
    <cellStyle name="Zarez 4 3 4 6" xfId="20054"/>
    <cellStyle name="Zarez 4 3 4 7" xfId="10378"/>
    <cellStyle name="Zarez 4 3 5" xfId="1308"/>
    <cellStyle name="Zarez 4 3 5 2" xfId="6146"/>
    <cellStyle name="Zarez 4 3 5 2 2" xfId="25498"/>
    <cellStyle name="Zarez 4 3 5 2 3" xfId="15822"/>
    <cellStyle name="Zarez 4 3 5 3" xfId="20660"/>
    <cellStyle name="Zarez 4 3 5 4" xfId="10984"/>
    <cellStyle name="Zarez 4 3 6" xfId="2518"/>
    <cellStyle name="Zarez 4 3 6 2" xfId="7356"/>
    <cellStyle name="Zarez 4 3 6 2 2" xfId="26708"/>
    <cellStyle name="Zarez 4 3 6 2 3" xfId="17032"/>
    <cellStyle name="Zarez 4 3 6 3" xfId="21870"/>
    <cellStyle name="Zarez 4 3 6 4" xfId="12194"/>
    <cellStyle name="Zarez 4 3 7" xfId="3728"/>
    <cellStyle name="Zarez 4 3 7 2" xfId="8566"/>
    <cellStyle name="Zarez 4 3 7 2 2" xfId="27918"/>
    <cellStyle name="Zarez 4 3 7 2 3" xfId="18242"/>
    <cellStyle name="Zarez 4 3 7 3" xfId="23080"/>
    <cellStyle name="Zarez 4 3 7 4" xfId="13404"/>
    <cellStyle name="Zarez 4 3 8" xfId="4936"/>
    <cellStyle name="Zarez 4 3 8 2" xfId="24288"/>
    <cellStyle name="Zarez 4 3 8 3" xfId="14612"/>
    <cellStyle name="Zarez 4 3 9" xfId="19450"/>
    <cellStyle name="Zarez 4 4" xfId="129"/>
    <cellStyle name="Zarez 4 4 2" xfId="450"/>
    <cellStyle name="Zarez 4 4 2 2" xfId="1054"/>
    <cellStyle name="Zarez 4 4 2 2 2" xfId="2264"/>
    <cellStyle name="Zarez 4 4 2 2 2 2" xfId="7102"/>
    <cellStyle name="Zarez 4 4 2 2 2 2 2" xfId="26454"/>
    <cellStyle name="Zarez 4 4 2 2 2 2 3" xfId="16778"/>
    <cellStyle name="Zarez 4 4 2 2 2 3" xfId="21616"/>
    <cellStyle name="Zarez 4 4 2 2 2 4" xfId="11940"/>
    <cellStyle name="Zarez 4 4 2 2 3" xfId="3474"/>
    <cellStyle name="Zarez 4 4 2 2 3 2" xfId="8312"/>
    <cellStyle name="Zarez 4 4 2 2 3 2 2" xfId="27664"/>
    <cellStyle name="Zarez 4 4 2 2 3 2 3" xfId="17988"/>
    <cellStyle name="Zarez 4 4 2 2 3 3" xfId="22826"/>
    <cellStyle name="Zarez 4 4 2 2 3 4" xfId="13150"/>
    <cellStyle name="Zarez 4 4 2 2 4" xfId="4683"/>
    <cellStyle name="Zarez 4 4 2 2 4 2" xfId="9521"/>
    <cellStyle name="Zarez 4 4 2 2 4 2 2" xfId="28873"/>
    <cellStyle name="Zarez 4 4 2 2 4 2 3" xfId="19197"/>
    <cellStyle name="Zarez 4 4 2 2 4 3" xfId="24035"/>
    <cellStyle name="Zarez 4 4 2 2 4 4" xfId="14359"/>
    <cellStyle name="Zarez 4 4 2 2 5" xfId="5892"/>
    <cellStyle name="Zarez 4 4 2 2 5 2" xfId="25244"/>
    <cellStyle name="Zarez 4 4 2 2 5 3" xfId="15568"/>
    <cellStyle name="Zarez 4 4 2 2 6" xfId="20406"/>
    <cellStyle name="Zarez 4 4 2 2 7" xfId="10730"/>
    <cellStyle name="Zarez 4 4 2 3" xfId="1660"/>
    <cellStyle name="Zarez 4 4 2 3 2" xfId="6498"/>
    <cellStyle name="Zarez 4 4 2 3 2 2" xfId="25850"/>
    <cellStyle name="Zarez 4 4 2 3 2 3" xfId="16174"/>
    <cellStyle name="Zarez 4 4 2 3 3" xfId="21012"/>
    <cellStyle name="Zarez 4 4 2 3 4" xfId="11336"/>
    <cellStyle name="Zarez 4 4 2 4" xfId="2870"/>
    <cellStyle name="Zarez 4 4 2 4 2" xfId="7708"/>
    <cellStyle name="Zarez 4 4 2 4 2 2" xfId="27060"/>
    <cellStyle name="Zarez 4 4 2 4 2 3" xfId="17384"/>
    <cellStyle name="Zarez 4 4 2 4 3" xfId="22222"/>
    <cellStyle name="Zarez 4 4 2 4 4" xfId="12546"/>
    <cellStyle name="Zarez 4 4 2 5" xfId="4079"/>
    <cellStyle name="Zarez 4 4 2 5 2" xfId="8917"/>
    <cellStyle name="Zarez 4 4 2 5 2 2" xfId="28269"/>
    <cellStyle name="Zarez 4 4 2 5 2 3" xfId="18593"/>
    <cellStyle name="Zarez 4 4 2 5 3" xfId="23431"/>
    <cellStyle name="Zarez 4 4 2 5 4" xfId="13755"/>
    <cellStyle name="Zarez 4 4 2 6" xfId="5288"/>
    <cellStyle name="Zarez 4 4 2 6 2" xfId="24640"/>
    <cellStyle name="Zarez 4 4 2 6 3" xfId="14964"/>
    <cellStyle name="Zarez 4 4 2 7" xfId="19802"/>
    <cellStyle name="Zarez 4 4 2 8" xfId="10126"/>
    <cellStyle name="Zarez 4 4 3" xfId="752"/>
    <cellStyle name="Zarez 4 4 3 2" xfId="1962"/>
    <cellStyle name="Zarez 4 4 3 2 2" xfId="6800"/>
    <cellStyle name="Zarez 4 4 3 2 2 2" xfId="26152"/>
    <cellStyle name="Zarez 4 4 3 2 2 3" xfId="16476"/>
    <cellStyle name="Zarez 4 4 3 2 3" xfId="21314"/>
    <cellStyle name="Zarez 4 4 3 2 4" xfId="11638"/>
    <cellStyle name="Zarez 4 4 3 3" xfId="3172"/>
    <cellStyle name="Zarez 4 4 3 3 2" xfId="8010"/>
    <cellStyle name="Zarez 4 4 3 3 2 2" xfId="27362"/>
    <cellStyle name="Zarez 4 4 3 3 2 3" xfId="17686"/>
    <cellStyle name="Zarez 4 4 3 3 3" xfId="22524"/>
    <cellStyle name="Zarez 4 4 3 3 4" xfId="12848"/>
    <cellStyle name="Zarez 4 4 3 4" xfId="4381"/>
    <cellStyle name="Zarez 4 4 3 4 2" xfId="9219"/>
    <cellStyle name="Zarez 4 4 3 4 2 2" xfId="28571"/>
    <cellStyle name="Zarez 4 4 3 4 2 3" xfId="18895"/>
    <cellStyle name="Zarez 4 4 3 4 3" xfId="23733"/>
    <cellStyle name="Zarez 4 4 3 4 4" xfId="14057"/>
    <cellStyle name="Zarez 4 4 3 5" xfId="5590"/>
    <cellStyle name="Zarez 4 4 3 5 2" xfId="24942"/>
    <cellStyle name="Zarez 4 4 3 5 3" xfId="15266"/>
    <cellStyle name="Zarez 4 4 3 6" xfId="20104"/>
    <cellStyle name="Zarez 4 4 3 7" xfId="10428"/>
    <cellStyle name="Zarez 4 4 4" xfId="1358"/>
    <cellStyle name="Zarez 4 4 4 2" xfId="6196"/>
    <cellStyle name="Zarez 4 4 4 2 2" xfId="25548"/>
    <cellStyle name="Zarez 4 4 4 2 3" xfId="15872"/>
    <cellStyle name="Zarez 4 4 4 3" xfId="20710"/>
    <cellStyle name="Zarez 4 4 4 4" xfId="11034"/>
    <cellStyle name="Zarez 4 4 5" xfId="2568"/>
    <cellStyle name="Zarez 4 4 5 2" xfId="7406"/>
    <cellStyle name="Zarez 4 4 5 2 2" xfId="26758"/>
    <cellStyle name="Zarez 4 4 5 2 3" xfId="17082"/>
    <cellStyle name="Zarez 4 4 5 3" xfId="21920"/>
    <cellStyle name="Zarez 4 4 5 4" xfId="12244"/>
    <cellStyle name="Zarez 4 4 6" xfId="3778"/>
    <cellStyle name="Zarez 4 4 6 2" xfId="8616"/>
    <cellStyle name="Zarez 4 4 6 2 2" xfId="27968"/>
    <cellStyle name="Zarez 4 4 6 2 3" xfId="18292"/>
    <cellStyle name="Zarez 4 4 6 3" xfId="23130"/>
    <cellStyle name="Zarez 4 4 6 4" xfId="13454"/>
    <cellStyle name="Zarez 4 4 7" xfId="4986"/>
    <cellStyle name="Zarez 4 4 7 2" xfId="24338"/>
    <cellStyle name="Zarez 4 4 7 3" xfId="14662"/>
    <cellStyle name="Zarez 4 4 8" xfId="19500"/>
    <cellStyle name="Zarez 4 4 9" xfId="9824"/>
    <cellStyle name="Zarez 4 5" xfId="246"/>
    <cellStyle name="Zarez 4 5 2" xfId="550"/>
    <cellStyle name="Zarez 4 5 2 2" xfId="1154"/>
    <cellStyle name="Zarez 4 5 2 2 2" xfId="2364"/>
    <cellStyle name="Zarez 4 5 2 2 2 2" xfId="7202"/>
    <cellStyle name="Zarez 4 5 2 2 2 2 2" xfId="26554"/>
    <cellStyle name="Zarez 4 5 2 2 2 2 3" xfId="16878"/>
    <cellStyle name="Zarez 4 5 2 2 2 3" xfId="21716"/>
    <cellStyle name="Zarez 4 5 2 2 2 4" xfId="12040"/>
    <cellStyle name="Zarez 4 5 2 2 3" xfId="3574"/>
    <cellStyle name="Zarez 4 5 2 2 3 2" xfId="8412"/>
    <cellStyle name="Zarez 4 5 2 2 3 2 2" xfId="27764"/>
    <cellStyle name="Zarez 4 5 2 2 3 2 3" xfId="18088"/>
    <cellStyle name="Zarez 4 5 2 2 3 3" xfId="22926"/>
    <cellStyle name="Zarez 4 5 2 2 3 4" xfId="13250"/>
    <cellStyle name="Zarez 4 5 2 2 4" xfId="4783"/>
    <cellStyle name="Zarez 4 5 2 2 4 2" xfId="9621"/>
    <cellStyle name="Zarez 4 5 2 2 4 2 2" xfId="28973"/>
    <cellStyle name="Zarez 4 5 2 2 4 2 3" xfId="19297"/>
    <cellStyle name="Zarez 4 5 2 2 4 3" xfId="24135"/>
    <cellStyle name="Zarez 4 5 2 2 4 4" xfId="14459"/>
    <cellStyle name="Zarez 4 5 2 2 5" xfId="5992"/>
    <cellStyle name="Zarez 4 5 2 2 5 2" xfId="25344"/>
    <cellStyle name="Zarez 4 5 2 2 5 3" xfId="15668"/>
    <cellStyle name="Zarez 4 5 2 2 6" xfId="20506"/>
    <cellStyle name="Zarez 4 5 2 2 7" xfId="10830"/>
    <cellStyle name="Zarez 4 5 2 3" xfId="1760"/>
    <cellStyle name="Zarez 4 5 2 3 2" xfId="6598"/>
    <cellStyle name="Zarez 4 5 2 3 2 2" xfId="25950"/>
    <cellStyle name="Zarez 4 5 2 3 2 3" xfId="16274"/>
    <cellStyle name="Zarez 4 5 2 3 3" xfId="21112"/>
    <cellStyle name="Zarez 4 5 2 3 4" xfId="11436"/>
    <cellStyle name="Zarez 4 5 2 4" xfId="2970"/>
    <cellStyle name="Zarez 4 5 2 4 2" xfId="7808"/>
    <cellStyle name="Zarez 4 5 2 4 2 2" xfId="27160"/>
    <cellStyle name="Zarez 4 5 2 4 2 3" xfId="17484"/>
    <cellStyle name="Zarez 4 5 2 4 3" xfId="22322"/>
    <cellStyle name="Zarez 4 5 2 4 4" xfId="12646"/>
    <cellStyle name="Zarez 4 5 2 5" xfId="4179"/>
    <cellStyle name="Zarez 4 5 2 5 2" xfId="9017"/>
    <cellStyle name="Zarez 4 5 2 5 2 2" xfId="28369"/>
    <cellStyle name="Zarez 4 5 2 5 2 3" xfId="18693"/>
    <cellStyle name="Zarez 4 5 2 5 3" xfId="23531"/>
    <cellStyle name="Zarez 4 5 2 5 4" xfId="13855"/>
    <cellStyle name="Zarez 4 5 2 6" xfId="5388"/>
    <cellStyle name="Zarez 4 5 2 6 2" xfId="24740"/>
    <cellStyle name="Zarez 4 5 2 6 3" xfId="15064"/>
    <cellStyle name="Zarez 4 5 2 7" xfId="19902"/>
    <cellStyle name="Zarez 4 5 2 8" xfId="10226"/>
    <cellStyle name="Zarez 4 5 3" xfId="852"/>
    <cellStyle name="Zarez 4 5 3 2" xfId="2062"/>
    <cellStyle name="Zarez 4 5 3 2 2" xfId="6900"/>
    <cellStyle name="Zarez 4 5 3 2 2 2" xfId="26252"/>
    <cellStyle name="Zarez 4 5 3 2 2 3" xfId="16576"/>
    <cellStyle name="Zarez 4 5 3 2 3" xfId="21414"/>
    <cellStyle name="Zarez 4 5 3 2 4" xfId="11738"/>
    <cellStyle name="Zarez 4 5 3 3" xfId="3272"/>
    <cellStyle name="Zarez 4 5 3 3 2" xfId="8110"/>
    <cellStyle name="Zarez 4 5 3 3 2 2" xfId="27462"/>
    <cellStyle name="Zarez 4 5 3 3 2 3" xfId="17786"/>
    <cellStyle name="Zarez 4 5 3 3 3" xfId="22624"/>
    <cellStyle name="Zarez 4 5 3 3 4" xfId="12948"/>
    <cellStyle name="Zarez 4 5 3 4" xfId="4481"/>
    <cellStyle name="Zarez 4 5 3 4 2" xfId="9319"/>
    <cellStyle name="Zarez 4 5 3 4 2 2" xfId="28671"/>
    <cellStyle name="Zarez 4 5 3 4 2 3" xfId="18995"/>
    <cellStyle name="Zarez 4 5 3 4 3" xfId="23833"/>
    <cellStyle name="Zarez 4 5 3 4 4" xfId="14157"/>
    <cellStyle name="Zarez 4 5 3 5" xfId="5690"/>
    <cellStyle name="Zarez 4 5 3 5 2" xfId="25042"/>
    <cellStyle name="Zarez 4 5 3 5 3" xfId="15366"/>
    <cellStyle name="Zarez 4 5 3 6" xfId="20204"/>
    <cellStyle name="Zarez 4 5 3 7" xfId="10528"/>
    <cellStyle name="Zarez 4 5 4" xfId="1458"/>
    <cellStyle name="Zarez 4 5 4 2" xfId="6296"/>
    <cellStyle name="Zarez 4 5 4 2 2" xfId="25648"/>
    <cellStyle name="Zarez 4 5 4 2 3" xfId="15972"/>
    <cellStyle name="Zarez 4 5 4 3" xfId="20810"/>
    <cellStyle name="Zarez 4 5 4 4" xfId="11134"/>
    <cellStyle name="Zarez 4 5 5" xfId="2668"/>
    <cellStyle name="Zarez 4 5 5 2" xfId="7506"/>
    <cellStyle name="Zarez 4 5 5 2 2" xfId="26858"/>
    <cellStyle name="Zarez 4 5 5 2 3" xfId="17182"/>
    <cellStyle name="Zarez 4 5 5 3" xfId="22020"/>
    <cellStyle name="Zarez 4 5 5 4" xfId="12344"/>
    <cellStyle name="Zarez 4 5 6" xfId="3878"/>
    <cellStyle name="Zarez 4 5 6 2" xfId="8716"/>
    <cellStyle name="Zarez 4 5 6 2 2" xfId="28068"/>
    <cellStyle name="Zarez 4 5 6 2 3" xfId="18392"/>
    <cellStyle name="Zarez 4 5 6 3" xfId="23230"/>
    <cellStyle name="Zarez 4 5 6 4" xfId="13554"/>
    <cellStyle name="Zarez 4 5 7" xfId="5086"/>
    <cellStyle name="Zarez 4 5 7 2" xfId="24438"/>
    <cellStyle name="Zarez 4 5 7 3" xfId="14762"/>
    <cellStyle name="Zarez 4 5 8" xfId="19600"/>
    <cellStyle name="Zarez 4 5 9" xfId="9924"/>
    <cellStyle name="Zarez 4 6" xfId="299"/>
    <cellStyle name="Zarez 4 6 2" xfId="602"/>
    <cellStyle name="Zarez 4 6 2 2" xfId="1206"/>
    <cellStyle name="Zarez 4 6 2 2 2" xfId="2416"/>
    <cellStyle name="Zarez 4 6 2 2 2 2" xfId="7254"/>
    <cellStyle name="Zarez 4 6 2 2 2 2 2" xfId="26606"/>
    <cellStyle name="Zarez 4 6 2 2 2 2 3" xfId="16930"/>
    <cellStyle name="Zarez 4 6 2 2 2 3" xfId="21768"/>
    <cellStyle name="Zarez 4 6 2 2 2 4" xfId="12092"/>
    <cellStyle name="Zarez 4 6 2 2 3" xfId="3626"/>
    <cellStyle name="Zarez 4 6 2 2 3 2" xfId="8464"/>
    <cellStyle name="Zarez 4 6 2 2 3 2 2" xfId="27816"/>
    <cellStyle name="Zarez 4 6 2 2 3 2 3" xfId="18140"/>
    <cellStyle name="Zarez 4 6 2 2 3 3" xfId="22978"/>
    <cellStyle name="Zarez 4 6 2 2 3 4" xfId="13302"/>
    <cellStyle name="Zarez 4 6 2 2 4" xfId="4835"/>
    <cellStyle name="Zarez 4 6 2 2 4 2" xfId="9673"/>
    <cellStyle name="Zarez 4 6 2 2 4 2 2" xfId="29025"/>
    <cellStyle name="Zarez 4 6 2 2 4 2 3" xfId="19349"/>
    <cellStyle name="Zarez 4 6 2 2 4 3" xfId="24187"/>
    <cellStyle name="Zarez 4 6 2 2 4 4" xfId="14511"/>
    <cellStyle name="Zarez 4 6 2 2 5" xfId="6044"/>
    <cellStyle name="Zarez 4 6 2 2 5 2" xfId="25396"/>
    <cellStyle name="Zarez 4 6 2 2 5 3" xfId="15720"/>
    <cellStyle name="Zarez 4 6 2 2 6" xfId="20558"/>
    <cellStyle name="Zarez 4 6 2 2 7" xfId="10882"/>
    <cellStyle name="Zarez 4 6 2 3" xfId="1812"/>
    <cellStyle name="Zarez 4 6 2 3 2" xfId="6650"/>
    <cellStyle name="Zarez 4 6 2 3 2 2" xfId="26002"/>
    <cellStyle name="Zarez 4 6 2 3 2 3" xfId="16326"/>
    <cellStyle name="Zarez 4 6 2 3 3" xfId="21164"/>
    <cellStyle name="Zarez 4 6 2 3 4" xfId="11488"/>
    <cellStyle name="Zarez 4 6 2 4" xfId="3022"/>
    <cellStyle name="Zarez 4 6 2 4 2" xfId="7860"/>
    <cellStyle name="Zarez 4 6 2 4 2 2" xfId="27212"/>
    <cellStyle name="Zarez 4 6 2 4 2 3" xfId="17536"/>
    <cellStyle name="Zarez 4 6 2 4 3" xfId="22374"/>
    <cellStyle name="Zarez 4 6 2 4 4" xfId="12698"/>
    <cellStyle name="Zarez 4 6 2 5" xfId="4231"/>
    <cellStyle name="Zarez 4 6 2 5 2" xfId="9069"/>
    <cellStyle name="Zarez 4 6 2 5 2 2" xfId="28421"/>
    <cellStyle name="Zarez 4 6 2 5 2 3" xfId="18745"/>
    <cellStyle name="Zarez 4 6 2 5 3" xfId="23583"/>
    <cellStyle name="Zarez 4 6 2 5 4" xfId="13907"/>
    <cellStyle name="Zarez 4 6 2 6" xfId="5440"/>
    <cellStyle name="Zarez 4 6 2 6 2" xfId="24792"/>
    <cellStyle name="Zarez 4 6 2 6 3" xfId="15116"/>
    <cellStyle name="Zarez 4 6 2 7" xfId="19954"/>
    <cellStyle name="Zarez 4 6 2 8" xfId="10278"/>
    <cellStyle name="Zarez 4 6 3" xfId="904"/>
    <cellStyle name="Zarez 4 6 3 2" xfId="2114"/>
    <cellStyle name="Zarez 4 6 3 2 2" xfId="6952"/>
    <cellStyle name="Zarez 4 6 3 2 2 2" xfId="26304"/>
    <cellStyle name="Zarez 4 6 3 2 2 3" xfId="16628"/>
    <cellStyle name="Zarez 4 6 3 2 3" xfId="21466"/>
    <cellStyle name="Zarez 4 6 3 2 4" xfId="11790"/>
    <cellStyle name="Zarez 4 6 3 3" xfId="3324"/>
    <cellStyle name="Zarez 4 6 3 3 2" xfId="8162"/>
    <cellStyle name="Zarez 4 6 3 3 2 2" xfId="27514"/>
    <cellStyle name="Zarez 4 6 3 3 2 3" xfId="17838"/>
    <cellStyle name="Zarez 4 6 3 3 3" xfId="22676"/>
    <cellStyle name="Zarez 4 6 3 3 4" xfId="13000"/>
    <cellStyle name="Zarez 4 6 3 4" xfId="4533"/>
    <cellStyle name="Zarez 4 6 3 4 2" xfId="9371"/>
    <cellStyle name="Zarez 4 6 3 4 2 2" xfId="28723"/>
    <cellStyle name="Zarez 4 6 3 4 2 3" xfId="19047"/>
    <cellStyle name="Zarez 4 6 3 4 3" xfId="23885"/>
    <cellStyle name="Zarez 4 6 3 4 4" xfId="14209"/>
    <cellStyle name="Zarez 4 6 3 5" xfId="5742"/>
    <cellStyle name="Zarez 4 6 3 5 2" xfId="25094"/>
    <cellStyle name="Zarez 4 6 3 5 3" xfId="15418"/>
    <cellStyle name="Zarez 4 6 3 6" xfId="20256"/>
    <cellStyle name="Zarez 4 6 3 7" xfId="10580"/>
    <cellStyle name="Zarez 4 6 4" xfId="1510"/>
    <cellStyle name="Zarez 4 6 4 2" xfId="6348"/>
    <cellStyle name="Zarez 4 6 4 2 2" xfId="25700"/>
    <cellStyle name="Zarez 4 6 4 2 3" xfId="16024"/>
    <cellStyle name="Zarez 4 6 4 3" xfId="20862"/>
    <cellStyle name="Zarez 4 6 4 4" xfId="11186"/>
    <cellStyle name="Zarez 4 6 5" xfId="2720"/>
    <cellStyle name="Zarez 4 6 5 2" xfId="7558"/>
    <cellStyle name="Zarez 4 6 5 2 2" xfId="26910"/>
    <cellStyle name="Zarez 4 6 5 2 3" xfId="17234"/>
    <cellStyle name="Zarez 4 6 5 3" xfId="22072"/>
    <cellStyle name="Zarez 4 6 5 4" xfId="12396"/>
    <cellStyle name="Zarez 4 6 6" xfId="3929"/>
    <cellStyle name="Zarez 4 6 6 2" xfId="8767"/>
    <cellStyle name="Zarez 4 6 6 2 2" xfId="28119"/>
    <cellStyle name="Zarez 4 6 6 2 3" xfId="18443"/>
    <cellStyle name="Zarez 4 6 6 3" xfId="23281"/>
    <cellStyle name="Zarez 4 6 6 4" xfId="13605"/>
    <cellStyle name="Zarez 4 6 7" xfId="5138"/>
    <cellStyle name="Zarez 4 6 7 2" xfId="24490"/>
    <cellStyle name="Zarez 4 6 7 3" xfId="14814"/>
    <cellStyle name="Zarez 4 6 8" xfId="19652"/>
    <cellStyle name="Zarez 4 6 9" xfId="9976"/>
    <cellStyle name="Zarez 4 7" xfId="350"/>
    <cellStyle name="Zarez 4 7 2" xfId="954"/>
    <cellStyle name="Zarez 4 7 2 2" xfId="2164"/>
    <cellStyle name="Zarez 4 7 2 2 2" xfId="7002"/>
    <cellStyle name="Zarez 4 7 2 2 2 2" xfId="26354"/>
    <cellStyle name="Zarez 4 7 2 2 2 3" xfId="16678"/>
    <cellStyle name="Zarez 4 7 2 2 3" xfId="21516"/>
    <cellStyle name="Zarez 4 7 2 2 4" xfId="11840"/>
    <cellStyle name="Zarez 4 7 2 3" xfId="3374"/>
    <cellStyle name="Zarez 4 7 2 3 2" xfId="8212"/>
    <cellStyle name="Zarez 4 7 2 3 2 2" xfId="27564"/>
    <cellStyle name="Zarez 4 7 2 3 2 3" xfId="17888"/>
    <cellStyle name="Zarez 4 7 2 3 3" xfId="22726"/>
    <cellStyle name="Zarez 4 7 2 3 4" xfId="13050"/>
    <cellStyle name="Zarez 4 7 2 4" xfId="4583"/>
    <cellStyle name="Zarez 4 7 2 4 2" xfId="9421"/>
    <cellStyle name="Zarez 4 7 2 4 2 2" xfId="28773"/>
    <cellStyle name="Zarez 4 7 2 4 2 3" xfId="19097"/>
    <cellStyle name="Zarez 4 7 2 4 3" xfId="23935"/>
    <cellStyle name="Zarez 4 7 2 4 4" xfId="14259"/>
    <cellStyle name="Zarez 4 7 2 5" xfId="5792"/>
    <cellStyle name="Zarez 4 7 2 5 2" xfId="25144"/>
    <cellStyle name="Zarez 4 7 2 5 3" xfId="15468"/>
    <cellStyle name="Zarez 4 7 2 6" xfId="20306"/>
    <cellStyle name="Zarez 4 7 2 7" xfId="10630"/>
    <cellStyle name="Zarez 4 7 3" xfId="1560"/>
    <cellStyle name="Zarez 4 7 3 2" xfId="6398"/>
    <cellStyle name="Zarez 4 7 3 2 2" xfId="25750"/>
    <cellStyle name="Zarez 4 7 3 2 3" xfId="16074"/>
    <cellStyle name="Zarez 4 7 3 3" xfId="20912"/>
    <cellStyle name="Zarez 4 7 3 4" xfId="11236"/>
    <cellStyle name="Zarez 4 7 4" xfId="2770"/>
    <cellStyle name="Zarez 4 7 4 2" xfId="7608"/>
    <cellStyle name="Zarez 4 7 4 2 2" xfId="26960"/>
    <cellStyle name="Zarez 4 7 4 2 3" xfId="17284"/>
    <cellStyle name="Zarez 4 7 4 3" xfId="22122"/>
    <cellStyle name="Zarez 4 7 4 4" xfId="12446"/>
    <cellStyle name="Zarez 4 7 5" xfId="3979"/>
    <cellStyle name="Zarez 4 7 5 2" xfId="8817"/>
    <cellStyle name="Zarez 4 7 5 2 2" xfId="28169"/>
    <cellStyle name="Zarez 4 7 5 2 3" xfId="18493"/>
    <cellStyle name="Zarez 4 7 5 3" xfId="23331"/>
    <cellStyle name="Zarez 4 7 5 4" xfId="13655"/>
    <cellStyle name="Zarez 4 7 6" xfId="5188"/>
    <cellStyle name="Zarez 4 7 6 2" xfId="24540"/>
    <cellStyle name="Zarez 4 7 6 3" xfId="14864"/>
    <cellStyle name="Zarez 4 7 7" xfId="19702"/>
    <cellStyle name="Zarez 4 7 8" xfId="10026"/>
    <cellStyle name="Zarez 4 8" xfId="652"/>
    <cellStyle name="Zarez 4 8 2" xfId="1862"/>
    <cellStyle name="Zarez 4 8 2 2" xfId="6700"/>
    <cellStyle name="Zarez 4 8 2 2 2" xfId="26052"/>
    <cellStyle name="Zarez 4 8 2 2 3" xfId="16376"/>
    <cellStyle name="Zarez 4 8 2 3" xfId="21214"/>
    <cellStyle name="Zarez 4 8 2 4" xfId="11538"/>
    <cellStyle name="Zarez 4 8 3" xfId="3072"/>
    <cellStyle name="Zarez 4 8 3 2" xfId="7910"/>
    <cellStyle name="Zarez 4 8 3 2 2" xfId="27262"/>
    <cellStyle name="Zarez 4 8 3 2 3" xfId="17586"/>
    <cellStyle name="Zarez 4 8 3 3" xfId="22424"/>
    <cellStyle name="Zarez 4 8 3 4" xfId="12748"/>
    <cellStyle name="Zarez 4 8 4" xfId="4281"/>
    <cellStyle name="Zarez 4 8 4 2" xfId="9119"/>
    <cellStyle name="Zarez 4 8 4 2 2" xfId="28471"/>
    <cellStyle name="Zarez 4 8 4 2 3" xfId="18795"/>
    <cellStyle name="Zarez 4 8 4 3" xfId="23633"/>
    <cellStyle name="Zarez 4 8 4 4" xfId="13957"/>
    <cellStyle name="Zarez 4 8 5" xfId="5490"/>
    <cellStyle name="Zarez 4 8 5 2" xfId="24842"/>
    <cellStyle name="Zarez 4 8 5 3" xfId="15166"/>
    <cellStyle name="Zarez 4 8 6" xfId="20004"/>
    <cellStyle name="Zarez 4 8 7" xfId="10328"/>
    <cellStyle name="Zarez 4 9" xfId="1258"/>
    <cellStyle name="Zarez 4 9 2" xfId="6096"/>
    <cellStyle name="Zarez 4 9 2 2" xfId="25448"/>
    <cellStyle name="Zarez 4 9 2 3" xfId="15772"/>
    <cellStyle name="Zarez 4 9 3" xfId="20610"/>
    <cellStyle name="Zarez 4 9 4" xfId="10934"/>
    <cellStyle name="Zarez 5" xfId="26"/>
    <cellStyle name="Zarez 5 10" xfId="3691"/>
    <cellStyle name="Zarez 5 10 2" xfId="8529"/>
    <cellStyle name="Zarez 5 10 2 2" xfId="27881"/>
    <cellStyle name="Zarez 5 10 2 3" xfId="18205"/>
    <cellStyle name="Zarez 5 10 3" xfId="23043"/>
    <cellStyle name="Zarez 5 10 4" xfId="13367"/>
    <cellStyle name="Zarez 5 11" xfId="4897"/>
    <cellStyle name="Zarez 5 11 2" xfId="24249"/>
    <cellStyle name="Zarez 5 11 3" xfId="14573"/>
    <cellStyle name="Zarez 5 12" xfId="19411"/>
    <cellStyle name="Zarez 5 13" xfId="9735"/>
    <cellStyle name="Zarez 5 2" xfId="80"/>
    <cellStyle name="Zarez 5 2 10" xfId="9785"/>
    <cellStyle name="Zarez 5 2 2" xfId="191"/>
    <cellStyle name="Zarez 5 2 2 2" xfId="511"/>
    <cellStyle name="Zarez 5 2 2 2 2" xfId="1115"/>
    <cellStyle name="Zarez 5 2 2 2 2 2" xfId="2325"/>
    <cellStyle name="Zarez 5 2 2 2 2 2 2" xfId="7163"/>
    <cellStyle name="Zarez 5 2 2 2 2 2 2 2" xfId="26515"/>
    <cellStyle name="Zarez 5 2 2 2 2 2 2 3" xfId="16839"/>
    <cellStyle name="Zarez 5 2 2 2 2 2 3" xfId="21677"/>
    <cellStyle name="Zarez 5 2 2 2 2 2 4" xfId="12001"/>
    <cellStyle name="Zarez 5 2 2 2 2 3" xfId="3535"/>
    <cellStyle name="Zarez 5 2 2 2 2 3 2" xfId="8373"/>
    <cellStyle name="Zarez 5 2 2 2 2 3 2 2" xfId="27725"/>
    <cellStyle name="Zarez 5 2 2 2 2 3 2 3" xfId="18049"/>
    <cellStyle name="Zarez 5 2 2 2 2 3 3" xfId="22887"/>
    <cellStyle name="Zarez 5 2 2 2 2 3 4" xfId="13211"/>
    <cellStyle name="Zarez 5 2 2 2 2 4" xfId="4744"/>
    <cellStyle name="Zarez 5 2 2 2 2 4 2" xfId="9582"/>
    <cellStyle name="Zarez 5 2 2 2 2 4 2 2" xfId="28934"/>
    <cellStyle name="Zarez 5 2 2 2 2 4 2 3" xfId="19258"/>
    <cellStyle name="Zarez 5 2 2 2 2 4 3" xfId="24096"/>
    <cellStyle name="Zarez 5 2 2 2 2 4 4" xfId="14420"/>
    <cellStyle name="Zarez 5 2 2 2 2 5" xfId="5953"/>
    <cellStyle name="Zarez 5 2 2 2 2 5 2" xfId="25305"/>
    <cellStyle name="Zarez 5 2 2 2 2 5 3" xfId="15629"/>
    <cellStyle name="Zarez 5 2 2 2 2 6" xfId="20467"/>
    <cellStyle name="Zarez 5 2 2 2 2 7" xfId="10791"/>
    <cellStyle name="Zarez 5 2 2 2 3" xfId="1721"/>
    <cellStyle name="Zarez 5 2 2 2 3 2" xfId="6559"/>
    <cellStyle name="Zarez 5 2 2 2 3 2 2" xfId="25911"/>
    <cellStyle name="Zarez 5 2 2 2 3 2 3" xfId="16235"/>
    <cellStyle name="Zarez 5 2 2 2 3 3" xfId="21073"/>
    <cellStyle name="Zarez 5 2 2 2 3 4" xfId="11397"/>
    <cellStyle name="Zarez 5 2 2 2 4" xfId="2931"/>
    <cellStyle name="Zarez 5 2 2 2 4 2" xfId="7769"/>
    <cellStyle name="Zarez 5 2 2 2 4 2 2" xfId="27121"/>
    <cellStyle name="Zarez 5 2 2 2 4 2 3" xfId="17445"/>
    <cellStyle name="Zarez 5 2 2 2 4 3" xfId="22283"/>
    <cellStyle name="Zarez 5 2 2 2 4 4" xfId="12607"/>
    <cellStyle name="Zarez 5 2 2 2 5" xfId="4140"/>
    <cellStyle name="Zarez 5 2 2 2 5 2" xfId="8978"/>
    <cellStyle name="Zarez 5 2 2 2 5 2 2" xfId="28330"/>
    <cellStyle name="Zarez 5 2 2 2 5 2 3" xfId="18654"/>
    <cellStyle name="Zarez 5 2 2 2 5 3" xfId="23492"/>
    <cellStyle name="Zarez 5 2 2 2 5 4" xfId="13816"/>
    <cellStyle name="Zarez 5 2 2 2 6" xfId="5349"/>
    <cellStyle name="Zarez 5 2 2 2 6 2" xfId="24701"/>
    <cellStyle name="Zarez 5 2 2 2 6 3" xfId="15025"/>
    <cellStyle name="Zarez 5 2 2 2 7" xfId="19863"/>
    <cellStyle name="Zarez 5 2 2 2 8" xfId="10187"/>
    <cellStyle name="Zarez 5 2 2 3" xfId="813"/>
    <cellStyle name="Zarez 5 2 2 3 2" xfId="2023"/>
    <cellStyle name="Zarez 5 2 2 3 2 2" xfId="6861"/>
    <cellStyle name="Zarez 5 2 2 3 2 2 2" xfId="26213"/>
    <cellStyle name="Zarez 5 2 2 3 2 2 3" xfId="16537"/>
    <cellStyle name="Zarez 5 2 2 3 2 3" xfId="21375"/>
    <cellStyle name="Zarez 5 2 2 3 2 4" xfId="11699"/>
    <cellStyle name="Zarez 5 2 2 3 3" xfId="3233"/>
    <cellStyle name="Zarez 5 2 2 3 3 2" xfId="8071"/>
    <cellStyle name="Zarez 5 2 2 3 3 2 2" xfId="27423"/>
    <cellStyle name="Zarez 5 2 2 3 3 2 3" xfId="17747"/>
    <cellStyle name="Zarez 5 2 2 3 3 3" xfId="22585"/>
    <cellStyle name="Zarez 5 2 2 3 3 4" xfId="12909"/>
    <cellStyle name="Zarez 5 2 2 3 4" xfId="4442"/>
    <cellStyle name="Zarez 5 2 2 3 4 2" xfId="9280"/>
    <cellStyle name="Zarez 5 2 2 3 4 2 2" xfId="28632"/>
    <cellStyle name="Zarez 5 2 2 3 4 2 3" xfId="18956"/>
    <cellStyle name="Zarez 5 2 2 3 4 3" xfId="23794"/>
    <cellStyle name="Zarez 5 2 2 3 4 4" xfId="14118"/>
    <cellStyle name="Zarez 5 2 2 3 5" xfId="5651"/>
    <cellStyle name="Zarez 5 2 2 3 5 2" xfId="25003"/>
    <cellStyle name="Zarez 5 2 2 3 5 3" xfId="15327"/>
    <cellStyle name="Zarez 5 2 2 3 6" xfId="20165"/>
    <cellStyle name="Zarez 5 2 2 3 7" xfId="10489"/>
    <cellStyle name="Zarez 5 2 2 4" xfId="1419"/>
    <cellStyle name="Zarez 5 2 2 4 2" xfId="6257"/>
    <cellStyle name="Zarez 5 2 2 4 2 2" xfId="25609"/>
    <cellStyle name="Zarez 5 2 2 4 2 3" xfId="15933"/>
    <cellStyle name="Zarez 5 2 2 4 3" xfId="20771"/>
    <cellStyle name="Zarez 5 2 2 4 4" xfId="11095"/>
    <cellStyle name="Zarez 5 2 2 5" xfId="2629"/>
    <cellStyle name="Zarez 5 2 2 5 2" xfId="7467"/>
    <cellStyle name="Zarez 5 2 2 5 2 2" xfId="26819"/>
    <cellStyle name="Zarez 5 2 2 5 2 3" xfId="17143"/>
    <cellStyle name="Zarez 5 2 2 5 3" xfId="21981"/>
    <cellStyle name="Zarez 5 2 2 5 4" xfId="12305"/>
    <cellStyle name="Zarez 5 2 2 6" xfId="3839"/>
    <cellStyle name="Zarez 5 2 2 6 2" xfId="8677"/>
    <cellStyle name="Zarez 5 2 2 6 2 2" xfId="28029"/>
    <cellStyle name="Zarez 5 2 2 6 2 3" xfId="18353"/>
    <cellStyle name="Zarez 5 2 2 6 3" xfId="23191"/>
    <cellStyle name="Zarez 5 2 2 6 4" xfId="13515"/>
    <cellStyle name="Zarez 5 2 2 7" xfId="5047"/>
    <cellStyle name="Zarez 5 2 2 7 2" xfId="24399"/>
    <cellStyle name="Zarez 5 2 2 7 3" xfId="14723"/>
    <cellStyle name="Zarez 5 2 2 8" xfId="19561"/>
    <cellStyle name="Zarez 5 2 2 9" xfId="9885"/>
    <cellStyle name="Zarez 5 2 3" xfId="411"/>
    <cellStyle name="Zarez 5 2 3 2" xfId="1015"/>
    <cellStyle name="Zarez 5 2 3 2 2" xfId="2225"/>
    <cellStyle name="Zarez 5 2 3 2 2 2" xfId="7063"/>
    <cellStyle name="Zarez 5 2 3 2 2 2 2" xfId="26415"/>
    <cellStyle name="Zarez 5 2 3 2 2 2 3" xfId="16739"/>
    <cellStyle name="Zarez 5 2 3 2 2 3" xfId="21577"/>
    <cellStyle name="Zarez 5 2 3 2 2 4" xfId="11901"/>
    <cellStyle name="Zarez 5 2 3 2 3" xfId="3435"/>
    <cellStyle name="Zarez 5 2 3 2 3 2" xfId="8273"/>
    <cellStyle name="Zarez 5 2 3 2 3 2 2" xfId="27625"/>
    <cellStyle name="Zarez 5 2 3 2 3 2 3" xfId="17949"/>
    <cellStyle name="Zarez 5 2 3 2 3 3" xfId="22787"/>
    <cellStyle name="Zarez 5 2 3 2 3 4" xfId="13111"/>
    <cellStyle name="Zarez 5 2 3 2 4" xfId="4644"/>
    <cellStyle name="Zarez 5 2 3 2 4 2" xfId="9482"/>
    <cellStyle name="Zarez 5 2 3 2 4 2 2" xfId="28834"/>
    <cellStyle name="Zarez 5 2 3 2 4 2 3" xfId="19158"/>
    <cellStyle name="Zarez 5 2 3 2 4 3" xfId="23996"/>
    <cellStyle name="Zarez 5 2 3 2 4 4" xfId="14320"/>
    <cellStyle name="Zarez 5 2 3 2 5" xfId="5853"/>
    <cellStyle name="Zarez 5 2 3 2 5 2" xfId="25205"/>
    <cellStyle name="Zarez 5 2 3 2 5 3" xfId="15529"/>
    <cellStyle name="Zarez 5 2 3 2 6" xfId="20367"/>
    <cellStyle name="Zarez 5 2 3 2 7" xfId="10691"/>
    <cellStyle name="Zarez 5 2 3 3" xfId="1621"/>
    <cellStyle name="Zarez 5 2 3 3 2" xfId="6459"/>
    <cellStyle name="Zarez 5 2 3 3 2 2" xfId="25811"/>
    <cellStyle name="Zarez 5 2 3 3 2 3" xfId="16135"/>
    <cellStyle name="Zarez 5 2 3 3 3" xfId="20973"/>
    <cellStyle name="Zarez 5 2 3 3 4" xfId="11297"/>
    <cellStyle name="Zarez 5 2 3 4" xfId="2831"/>
    <cellStyle name="Zarez 5 2 3 4 2" xfId="7669"/>
    <cellStyle name="Zarez 5 2 3 4 2 2" xfId="27021"/>
    <cellStyle name="Zarez 5 2 3 4 2 3" xfId="17345"/>
    <cellStyle name="Zarez 5 2 3 4 3" xfId="22183"/>
    <cellStyle name="Zarez 5 2 3 4 4" xfId="12507"/>
    <cellStyle name="Zarez 5 2 3 5" xfId="4040"/>
    <cellStyle name="Zarez 5 2 3 5 2" xfId="8878"/>
    <cellStyle name="Zarez 5 2 3 5 2 2" xfId="28230"/>
    <cellStyle name="Zarez 5 2 3 5 2 3" xfId="18554"/>
    <cellStyle name="Zarez 5 2 3 5 3" xfId="23392"/>
    <cellStyle name="Zarez 5 2 3 5 4" xfId="13716"/>
    <cellStyle name="Zarez 5 2 3 6" xfId="5249"/>
    <cellStyle name="Zarez 5 2 3 6 2" xfId="24601"/>
    <cellStyle name="Zarez 5 2 3 6 3" xfId="14925"/>
    <cellStyle name="Zarez 5 2 3 7" xfId="19763"/>
    <cellStyle name="Zarez 5 2 3 8" xfId="10087"/>
    <cellStyle name="Zarez 5 2 4" xfId="713"/>
    <cellStyle name="Zarez 5 2 4 2" xfId="1923"/>
    <cellStyle name="Zarez 5 2 4 2 2" xfId="6761"/>
    <cellStyle name="Zarez 5 2 4 2 2 2" xfId="26113"/>
    <cellStyle name="Zarez 5 2 4 2 2 3" xfId="16437"/>
    <cellStyle name="Zarez 5 2 4 2 3" xfId="21275"/>
    <cellStyle name="Zarez 5 2 4 2 4" xfId="11599"/>
    <cellStyle name="Zarez 5 2 4 3" xfId="3133"/>
    <cellStyle name="Zarez 5 2 4 3 2" xfId="7971"/>
    <cellStyle name="Zarez 5 2 4 3 2 2" xfId="27323"/>
    <cellStyle name="Zarez 5 2 4 3 2 3" xfId="17647"/>
    <cellStyle name="Zarez 5 2 4 3 3" xfId="22485"/>
    <cellStyle name="Zarez 5 2 4 3 4" xfId="12809"/>
    <cellStyle name="Zarez 5 2 4 4" xfId="4342"/>
    <cellStyle name="Zarez 5 2 4 4 2" xfId="9180"/>
    <cellStyle name="Zarez 5 2 4 4 2 2" xfId="28532"/>
    <cellStyle name="Zarez 5 2 4 4 2 3" xfId="18856"/>
    <cellStyle name="Zarez 5 2 4 4 3" xfId="23694"/>
    <cellStyle name="Zarez 5 2 4 4 4" xfId="14018"/>
    <cellStyle name="Zarez 5 2 4 5" xfId="5551"/>
    <cellStyle name="Zarez 5 2 4 5 2" xfId="24903"/>
    <cellStyle name="Zarez 5 2 4 5 3" xfId="15227"/>
    <cellStyle name="Zarez 5 2 4 6" xfId="20065"/>
    <cellStyle name="Zarez 5 2 4 7" xfId="10389"/>
    <cellStyle name="Zarez 5 2 5" xfId="1319"/>
    <cellStyle name="Zarez 5 2 5 2" xfId="6157"/>
    <cellStyle name="Zarez 5 2 5 2 2" xfId="25509"/>
    <cellStyle name="Zarez 5 2 5 2 3" xfId="15833"/>
    <cellStyle name="Zarez 5 2 5 3" xfId="20671"/>
    <cellStyle name="Zarez 5 2 5 4" xfId="10995"/>
    <cellStyle name="Zarez 5 2 6" xfId="2529"/>
    <cellStyle name="Zarez 5 2 6 2" xfId="7367"/>
    <cellStyle name="Zarez 5 2 6 2 2" xfId="26719"/>
    <cellStyle name="Zarez 5 2 6 2 3" xfId="17043"/>
    <cellStyle name="Zarez 5 2 6 3" xfId="21881"/>
    <cellStyle name="Zarez 5 2 6 4" xfId="12205"/>
    <cellStyle name="Zarez 5 2 7" xfId="3739"/>
    <cellStyle name="Zarez 5 2 7 2" xfId="8577"/>
    <cellStyle name="Zarez 5 2 7 2 2" xfId="27929"/>
    <cellStyle name="Zarez 5 2 7 2 3" xfId="18253"/>
    <cellStyle name="Zarez 5 2 7 3" xfId="23091"/>
    <cellStyle name="Zarez 5 2 7 4" xfId="13415"/>
    <cellStyle name="Zarez 5 2 8" xfId="4947"/>
    <cellStyle name="Zarez 5 2 8 2" xfId="24299"/>
    <cellStyle name="Zarez 5 2 8 3" xfId="14623"/>
    <cellStyle name="Zarez 5 2 9" xfId="19461"/>
    <cellStyle name="Zarez 5 3" xfId="141"/>
    <cellStyle name="Zarez 5 3 2" xfId="461"/>
    <cellStyle name="Zarez 5 3 2 2" xfId="1065"/>
    <cellStyle name="Zarez 5 3 2 2 2" xfId="2275"/>
    <cellStyle name="Zarez 5 3 2 2 2 2" xfId="7113"/>
    <cellStyle name="Zarez 5 3 2 2 2 2 2" xfId="26465"/>
    <cellStyle name="Zarez 5 3 2 2 2 2 3" xfId="16789"/>
    <cellStyle name="Zarez 5 3 2 2 2 3" xfId="21627"/>
    <cellStyle name="Zarez 5 3 2 2 2 4" xfId="11951"/>
    <cellStyle name="Zarez 5 3 2 2 3" xfId="3485"/>
    <cellStyle name="Zarez 5 3 2 2 3 2" xfId="8323"/>
    <cellStyle name="Zarez 5 3 2 2 3 2 2" xfId="27675"/>
    <cellStyle name="Zarez 5 3 2 2 3 2 3" xfId="17999"/>
    <cellStyle name="Zarez 5 3 2 2 3 3" xfId="22837"/>
    <cellStyle name="Zarez 5 3 2 2 3 4" xfId="13161"/>
    <cellStyle name="Zarez 5 3 2 2 4" xfId="4694"/>
    <cellStyle name="Zarez 5 3 2 2 4 2" xfId="9532"/>
    <cellStyle name="Zarez 5 3 2 2 4 2 2" xfId="28884"/>
    <cellStyle name="Zarez 5 3 2 2 4 2 3" xfId="19208"/>
    <cellStyle name="Zarez 5 3 2 2 4 3" xfId="24046"/>
    <cellStyle name="Zarez 5 3 2 2 4 4" xfId="14370"/>
    <cellStyle name="Zarez 5 3 2 2 5" xfId="5903"/>
    <cellStyle name="Zarez 5 3 2 2 5 2" xfId="25255"/>
    <cellStyle name="Zarez 5 3 2 2 5 3" xfId="15579"/>
    <cellStyle name="Zarez 5 3 2 2 6" xfId="20417"/>
    <cellStyle name="Zarez 5 3 2 2 7" xfId="10741"/>
    <cellStyle name="Zarez 5 3 2 3" xfId="1671"/>
    <cellStyle name="Zarez 5 3 2 3 2" xfId="6509"/>
    <cellStyle name="Zarez 5 3 2 3 2 2" xfId="25861"/>
    <cellStyle name="Zarez 5 3 2 3 2 3" xfId="16185"/>
    <cellStyle name="Zarez 5 3 2 3 3" xfId="21023"/>
    <cellStyle name="Zarez 5 3 2 3 4" xfId="11347"/>
    <cellStyle name="Zarez 5 3 2 4" xfId="2881"/>
    <cellStyle name="Zarez 5 3 2 4 2" xfId="7719"/>
    <cellStyle name="Zarez 5 3 2 4 2 2" xfId="27071"/>
    <cellStyle name="Zarez 5 3 2 4 2 3" xfId="17395"/>
    <cellStyle name="Zarez 5 3 2 4 3" xfId="22233"/>
    <cellStyle name="Zarez 5 3 2 4 4" xfId="12557"/>
    <cellStyle name="Zarez 5 3 2 5" xfId="4090"/>
    <cellStyle name="Zarez 5 3 2 5 2" xfId="8928"/>
    <cellStyle name="Zarez 5 3 2 5 2 2" xfId="28280"/>
    <cellStyle name="Zarez 5 3 2 5 2 3" xfId="18604"/>
    <cellStyle name="Zarez 5 3 2 5 3" xfId="23442"/>
    <cellStyle name="Zarez 5 3 2 5 4" xfId="13766"/>
    <cellStyle name="Zarez 5 3 2 6" xfId="5299"/>
    <cellStyle name="Zarez 5 3 2 6 2" xfId="24651"/>
    <cellStyle name="Zarez 5 3 2 6 3" xfId="14975"/>
    <cellStyle name="Zarez 5 3 2 7" xfId="19813"/>
    <cellStyle name="Zarez 5 3 2 8" xfId="10137"/>
    <cellStyle name="Zarez 5 3 3" xfId="763"/>
    <cellStyle name="Zarez 5 3 3 2" xfId="1973"/>
    <cellStyle name="Zarez 5 3 3 2 2" xfId="6811"/>
    <cellStyle name="Zarez 5 3 3 2 2 2" xfId="26163"/>
    <cellStyle name="Zarez 5 3 3 2 2 3" xfId="16487"/>
    <cellStyle name="Zarez 5 3 3 2 3" xfId="21325"/>
    <cellStyle name="Zarez 5 3 3 2 4" xfId="11649"/>
    <cellStyle name="Zarez 5 3 3 3" xfId="3183"/>
    <cellStyle name="Zarez 5 3 3 3 2" xfId="8021"/>
    <cellStyle name="Zarez 5 3 3 3 2 2" xfId="27373"/>
    <cellStyle name="Zarez 5 3 3 3 2 3" xfId="17697"/>
    <cellStyle name="Zarez 5 3 3 3 3" xfId="22535"/>
    <cellStyle name="Zarez 5 3 3 3 4" xfId="12859"/>
    <cellStyle name="Zarez 5 3 3 4" xfId="4392"/>
    <cellStyle name="Zarez 5 3 3 4 2" xfId="9230"/>
    <cellStyle name="Zarez 5 3 3 4 2 2" xfId="28582"/>
    <cellStyle name="Zarez 5 3 3 4 2 3" xfId="18906"/>
    <cellStyle name="Zarez 5 3 3 4 3" xfId="23744"/>
    <cellStyle name="Zarez 5 3 3 4 4" xfId="14068"/>
    <cellStyle name="Zarez 5 3 3 5" xfId="5601"/>
    <cellStyle name="Zarez 5 3 3 5 2" xfId="24953"/>
    <cellStyle name="Zarez 5 3 3 5 3" xfId="15277"/>
    <cellStyle name="Zarez 5 3 3 6" xfId="20115"/>
    <cellStyle name="Zarez 5 3 3 7" xfId="10439"/>
    <cellStyle name="Zarez 5 3 4" xfId="1369"/>
    <cellStyle name="Zarez 5 3 4 2" xfId="6207"/>
    <cellStyle name="Zarez 5 3 4 2 2" xfId="25559"/>
    <cellStyle name="Zarez 5 3 4 2 3" xfId="15883"/>
    <cellStyle name="Zarez 5 3 4 3" xfId="20721"/>
    <cellStyle name="Zarez 5 3 4 4" xfId="11045"/>
    <cellStyle name="Zarez 5 3 5" xfId="2579"/>
    <cellStyle name="Zarez 5 3 5 2" xfId="7417"/>
    <cellStyle name="Zarez 5 3 5 2 2" xfId="26769"/>
    <cellStyle name="Zarez 5 3 5 2 3" xfId="17093"/>
    <cellStyle name="Zarez 5 3 5 3" xfId="21931"/>
    <cellStyle name="Zarez 5 3 5 4" xfId="12255"/>
    <cellStyle name="Zarez 5 3 6" xfId="3789"/>
    <cellStyle name="Zarez 5 3 6 2" xfId="8627"/>
    <cellStyle name="Zarez 5 3 6 2 2" xfId="27979"/>
    <cellStyle name="Zarez 5 3 6 2 3" xfId="18303"/>
    <cellStyle name="Zarez 5 3 6 3" xfId="23141"/>
    <cellStyle name="Zarez 5 3 6 4" xfId="13465"/>
    <cellStyle name="Zarez 5 3 7" xfId="4997"/>
    <cellStyle name="Zarez 5 3 7 2" xfId="24349"/>
    <cellStyle name="Zarez 5 3 7 3" xfId="14673"/>
    <cellStyle name="Zarez 5 3 8" xfId="19511"/>
    <cellStyle name="Zarez 5 3 9" xfId="9835"/>
    <cellStyle name="Zarez 5 4" xfId="257"/>
    <cellStyle name="Zarez 5 4 2" xfId="561"/>
    <cellStyle name="Zarez 5 4 2 2" xfId="1165"/>
    <cellStyle name="Zarez 5 4 2 2 2" xfId="2375"/>
    <cellStyle name="Zarez 5 4 2 2 2 2" xfId="7213"/>
    <cellStyle name="Zarez 5 4 2 2 2 2 2" xfId="26565"/>
    <cellStyle name="Zarez 5 4 2 2 2 2 3" xfId="16889"/>
    <cellStyle name="Zarez 5 4 2 2 2 3" xfId="21727"/>
    <cellStyle name="Zarez 5 4 2 2 2 4" xfId="12051"/>
    <cellStyle name="Zarez 5 4 2 2 3" xfId="3585"/>
    <cellStyle name="Zarez 5 4 2 2 3 2" xfId="8423"/>
    <cellStyle name="Zarez 5 4 2 2 3 2 2" xfId="27775"/>
    <cellStyle name="Zarez 5 4 2 2 3 2 3" xfId="18099"/>
    <cellStyle name="Zarez 5 4 2 2 3 3" xfId="22937"/>
    <cellStyle name="Zarez 5 4 2 2 3 4" xfId="13261"/>
    <cellStyle name="Zarez 5 4 2 2 4" xfId="4794"/>
    <cellStyle name="Zarez 5 4 2 2 4 2" xfId="9632"/>
    <cellStyle name="Zarez 5 4 2 2 4 2 2" xfId="28984"/>
    <cellStyle name="Zarez 5 4 2 2 4 2 3" xfId="19308"/>
    <cellStyle name="Zarez 5 4 2 2 4 3" xfId="24146"/>
    <cellStyle name="Zarez 5 4 2 2 4 4" xfId="14470"/>
    <cellStyle name="Zarez 5 4 2 2 5" xfId="6003"/>
    <cellStyle name="Zarez 5 4 2 2 5 2" xfId="25355"/>
    <cellStyle name="Zarez 5 4 2 2 5 3" xfId="15679"/>
    <cellStyle name="Zarez 5 4 2 2 6" xfId="20517"/>
    <cellStyle name="Zarez 5 4 2 2 7" xfId="10841"/>
    <cellStyle name="Zarez 5 4 2 3" xfId="1771"/>
    <cellStyle name="Zarez 5 4 2 3 2" xfId="6609"/>
    <cellStyle name="Zarez 5 4 2 3 2 2" xfId="25961"/>
    <cellStyle name="Zarez 5 4 2 3 2 3" xfId="16285"/>
    <cellStyle name="Zarez 5 4 2 3 3" xfId="21123"/>
    <cellStyle name="Zarez 5 4 2 3 4" xfId="11447"/>
    <cellStyle name="Zarez 5 4 2 4" xfId="2981"/>
    <cellStyle name="Zarez 5 4 2 4 2" xfId="7819"/>
    <cellStyle name="Zarez 5 4 2 4 2 2" xfId="27171"/>
    <cellStyle name="Zarez 5 4 2 4 2 3" xfId="17495"/>
    <cellStyle name="Zarez 5 4 2 4 3" xfId="22333"/>
    <cellStyle name="Zarez 5 4 2 4 4" xfId="12657"/>
    <cellStyle name="Zarez 5 4 2 5" xfId="4190"/>
    <cellStyle name="Zarez 5 4 2 5 2" xfId="9028"/>
    <cellStyle name="Zarez 5 4 2 5 2 2" xfId="28380"/>
    <cellStyle name="Zarez 5 4 2 5 2 3" xfId="18704"/>
    <cellStyle name="Zarez 5 4 2 5 3" xfId="23542"/>
    <cellStyle name="Zarez 5 4 2 5 4" xfId="13866"/>
    <cellStyle name="Zarez 5 4 2 6" xfId="5399"/>
    <cellStyle name="Zarez 5 4 2 6 2" xfId="24751"/>
    <cellStyle name="Zarez 5 4 2 6 3" xfId="15075"/>
    <cellStyle name="Zarez 5 4 2 7" xfId="19913"/>
    <cellStyle name="Zarez 5 4 2 8" xfId="10237"/>
    <cellStyle name="Zarez 5 4 3" xfId="863"/>
    <cellStyle name="Zarez 5 4 3 2" xfId="2073"/>
    <cellStyle name="Zarez 5 4 3 2 2" xfId="6911"/>
    <cellStyle name="Zarez 5 4 3 2 2 2" xfId="26263"/>
    <cellStyle name="Zarez 5 4 3 2 2 3" xfId="16587"/>
    <cellStyle name="Zarez 5 4 3 2 3" xfId="21425"/>
    <cellStyle name="Zarez 5 4 3 2 4" xfId="11749"/>
    <cellStyle name="Zarez 5 4 3 3" xfId="3283"/>
    <cellStyle name="Zarez 5 4 3 3 2" xfId="8121"/>
    <cellStyle name="Zarez 5 4 3 3 2 2" xfId="27473"/>
    <cellStyle name="Zarez 5 4 3 3 2 3" xfId="17797"/>
    <cellStyle name="Zarez 5 4 3 3 3" xfId="22635"/>
    <cellStyle name="Zarez 5 4 3 3 4" xfId="12959"/>
    <cellStyle name="Zarez 5 4 3 4" xfId="4492"/>
    <cellStyle name="Zarez 5 4 3 4 2" xfId="9330"/>
    <cellStyle name="Zarez 5 4 3 4 2 2" xfId="28682"/>
    <cellStyle name="Zarez 5 4 3 4 2 3" xfId="19006"/>
    <cellStyle name="Zarez 5 4 3 4 3" xfId="23844"/>
    <cellStyle name="Zarez 5 4 3 4 4" xfId="14168"/>
    <cellStyle name="Zarez 5 4 3 5" xfId="5701"/>
    <cellStyle name="Zarez 5 4 3 5 2" xfId="25053"/>
    <cellStyle name="Zarez 5 4 3 5 3" xfId="15377"/>
    <cellStyle name="Zarez 5 4 3 6" xfId="20215"/>
    <cellStyle name="Zarez 5 4 3 7" xfId="10539"/>
    <cellStyle name="Zarez 5 4 4" xfId="1469"/>
    <cellStyle name="Zarez 5 4 4 2" xfId="6307"/>
    <cellStyle name="Zarez 5 4 4 2 2" xfId="25659"/>
    <cellStyle name="Zarez 5 4 4 2 3" xfId="15983"/>
    <cellStyle name="Zarez 5 4 4 3" xfId="20821"/>
    <cellStyle name="Zarez 5 4 4 4" xfId="11145"/>
    <cellStyle name="Zarez 5 4 5" xfId="2679"/>
    <cellStyle name="Zarez 5 4 5 2" xfId="7517"/>
    <cellStyle name="Zarez 5 4 5 2 2" xfId="26869"/>
    <cellStyle name="Zarez 5 4 5 2 3" xfId="17193"/>
    <cellStyle name="Zarez 5 4 5 3" xfId="22031"/>
    <cellStyle name="Zarez 5 4 5 4" xfId="12355"/>
    <cellStyle name="Zarez 5 4 6" xfId="3889"/>
    <cellStyle name="Zarez 5 4 6 2" xfId="8727"/>
    <cellStyle name="Zarez 5 4 6 2 2" xfId="28079"/>
    <cellStyle name="Zarez 5 4 6 2 3" xfId="18403"/>
    <cellStyle name="Zarez 5 4 6 3" xfId="23241"/>
    <cellStyle name="Zarez 5 4 6 4" xfId="13565"/>
    <cellStyle name="Zarez 5 4 7" xfId="5097"/>
    <cellStyle name="Zarez 5 4 7 2" xfId="24449"/>
    <cellStyle name="Zarez 5 4 7 3" xfId="14773"/>
    <cellStyle name="Zarez 5 4 8" xfId="19611"/>
    <cellStyle name="Zarez 5 4 9" xfId="9935"/>
    <cellStyle name="Zarez 5 5" xfId="310"/>
    <cellStyle name="Zarez 5 5 2" xfId="613"/>
    <cellStyle name="Zarez 5 5 2 2" xfId="1217"/>
    <cellStyle name="Zarez 5 5 2 2 2" xfId="2427"/>
    <cellStyle name="Zarez 5 5 2 2 2 2" xfId="7265"/>
    <cellStyle name="Zarez 5 5 2 2 2 2 2" xfId="26617"/>
    <cellStyle name="Zarez 5 5 2 2 2 2 3" xfId="16941"/>
    <cellStyle name="Zarez 5 5 2 2 2 3" xfId="21779"/>
    <cellStyle name="Zarez 5 5 2 2 2 4" xfId="12103"/>
    <cellStyle name="Zarez 5 5 2 2 3" xfId="3637"/>
    <cellStyle name="Zarez 5 5 2 2 3 2" xfId="8475"/>
    <cellStyle name="Zarez 5 5 2 2 3 2 2" xfId="27827"/>
    <cellStyle name="Zarez 5 5 2 2 3 2 3" xfId="18151"/>
    <cellStyle name="Zarez 5 5 2 2 3 3" xfId="22989"/>
    <cellStyle name="Zarez 5 5 2 2 3 4" xfId="13313"/>
    <cellStyle name="Zarez 5 5 2 2 4" xfId="4846"/>
    <cellStyle name="Zarez 5 5 2 2 4 2" xfId="9684"/>
    <cellStyle name="Zarez 5 5 2 2 4 2 2" xfId="29036"/>
    <cellStyle name="Zarez 5 5 2 2 4 2 3" xfId="19360"/>
    <cellStyle name="Zarez 5 5 2 2 4 3" xfId="24198"/>
    <cellStyle name="Zarez 5 5 2 2 4 4" xfId="14522"/>
    <cellStyle name="Zarez 5 5 2 2 5" xfId="6055"/>
    <cellStyle name="Zarez 5 5 2 2 5 2" xfId="25407"/>
    <cellStyle name="Zarez 5 5 2 2 5 3" xfId="15731"/>
    <cellStyle name="Zarez 5 5 2 2 6" xfId="20569"/>
    <cellStyle name="Zarez 5 5 2 2 7" xfId="10893"/>
    <cellStyle name="Zarez 5 5 2 3" xfId="1823"/>
    <cellStyle name="Zarez 5 5 2 3 2" xfId="6661"/>
    <cellStyle name="Zarez 5 5 2 3 2 2" xfId="26013"/>
    <cellStyle name="Zarez 5 5 2 3 2 3" xfId="16337"/>
    <cellStyle name="Zarez 5 5 2 3 3" xfId="21175"/>
    <cellStyle name="Zarez 5 5 2 3 4" xfId="11499"/>
    <cellStyle name="Zarez 5 5 2 4" xfId="3033"/>
    <cellStyle name="Zarez 5 5 2 4 2" xfId="7871"/>
    <cellStyle name="Zarez 5 5 2 4 2 2" xfId="27223"/>
    <cellStyle name="Zarez 5 5 2 4 2 3" xfId="17547"/>
    <cellStyle name="Zarez 5 5 2 4 3" xfId="22385"/>
    <cellStyle name="Zarez 5 5 2 4 4" xfId="12709"/>
    <cellStyle name="Zarez 5 5 2 5" xfId="4242"/>
    <cellStyle name="Zarez 5 5 2 5 2" xfId="9080"/>
    <cellStyle name="Zarez 5 5 2 5 2 2" xfId="28432"/>
    <cellStyle name="Zarez 5 5 2 5 2 3" xfId="18756"/>
    <cellStyle name="Zarez 5 5 2 5 3" xfId="23594"/>
    <cellStyle name="Zarez 5 5 2 5 4" xfId="13918"/>
    <cellStyle name="Zarez 5 5 2 6" xfId="5451"/>
    <cellStyle name="Zarez 5 5 2 6 2" xfId="24803"/>
    <cellStyle name="Zarez 5 5 2 6 3" xfId="15127"/>
    <cellStyle name="Zarez 5 5 2 7" xfId="19965"/>
    <cellStyle name="Zarez 5 5 2 8" xfId="10289"/>
    <cellStyle name="Zarez 5 5 3" xfId="915"/>
    <cellStyle name="Zarez 5 5 3 2" xfId="2125"/>
    <cellStyle name="Zarez 5 5 3 2 2" xfId="6963"/>
    <cellStyle name="Zarez 5 5 3 2 2 2" xfId="26315"/>
    <cellStyle name="Zarez 5 5 3 2 2 3" xfId="16639"/>
    <cellStyle name="Zarez 5 5 3 2 3" xfId="21477"/>
    <cellStyle name="Zarez 5 5 3 2 4" xfId="11801"/>
    <cellStyle name="Zarez 5 5 3 3" xfId="3335"/>
    <cellStyle name="Zarez 5 5 3 3 2" xfId="8173"/>
    <cellStyle name="Zarez 5 5 3 3 2 2" xfId="27525"/>
    <cellStyle name="Zarez 5 5 3 3 2 3" xfId="17849"/>
    <cellStyle name="Zarez 5 5 3 3 3" xfId="22687"/>
    <cellStyle name="Zarez 5 5 3 3 4" xfId="13011"/>
    <cellStyle name="Zarez 5 5 3 4" xfId="4544"/>
    <cellStyle name="Zarez 5 5 3 4 2" xfId="9382"/>
    <cellStyle name="Zarez 5 5 3 4 2 2" xfId="28734"/>
    <cellStyle name="Zarez 5 5 3 4 2 3" xfId="19058"/>
    <cellStyle name="Zarez 5 5 3 4 3" xfId="23896"/>
    <cellStyle name="Zarez 5 5 3 4 4" xfId="14220"/>
    <cellStyle name="Zarez 5 5 3 5" xfId="5753"/>
    <cellStyle name="Zarez 5 5 3 5 2" xfId="25105"/>
    <cellStyle name="Zarez 5 5 3 5 3" xfId="15429"/>
    <cellStyle name="Zarez 5 5 3 6" xfId="20267"/>
    <cellStyle name="Zarez 5 5 3 7" xfId="10591"/>
    <cellStyle name="Zarez 5 5 4" xfId="1521"/>
    <cellStyle name="Zarez 5 5 4 2" xfId="6359"/>
    <cellStyle name="Zarez 5 5 4 2 2" xfId="25711"/>
    <cellStyle name="Zarez 5 5 4 2 3" xfId="16035"/>
    <cellStyle name="Zarez 5 5 4 3" xfId="20873"/>
    <cellStyle name="Zarez 5 5 4 4" xfId="11197"/>
    <cellStyle name="Zarez 5 5 5" xfId="2731"/>
    <cellStyle name="Zarez 5 5 5 2" xfId="7569"/>
    <cellStyle name="Zarez 5 5 5 2 2" xfId="26921"/>
    <cellStyle name="Zarez 5 5 5 2 3" xfId="17245"/>
    <cellStyle name="Zarez 5 5 5 3" xfId="22083"/>
    <cellStyle name="Zarez 5 5 5 4" xfId="12407"/>
    <cellStyle name="Zarez 5 5 6" xfId="3940"/>
    <cellStyle name="Zarez 5 5 6 2" xfId="8778"/>
    <cellStyle name="Zarez 5 5 6 2 2" xfId="28130"/>
    <cellStyle name="Zarez 5 5 6 2 3" xfId="18454"/>
    <cellStyle name="Zarez 5 5 6 3" xfId="23292"/>
    <cellStyle name="Zarez 5 5 6 4" xfId="13616"/>
    <cellStyle name="Zarez 5 5 7" xfId="5149"/>
    <cellStyle name="Zarez 5 5 7 2" xfId="24501"/>
    <cellStyle name="Zarez 5 5 7 3" xfId="14825"/>
    <cellStyle name="Zarez 5 5 8" xfId="19663"/>
    <cellStyle name="Zarez 5 5 9" xfId="9987"/>
    <cellStyle name="Zarez 5 6" xfId="361"/>
    <cellStyle name="Zarez 5 6 2" xfId="965"/>
    <cellStyle name="Zarez 5 6 2 2" xfId="2175"/>
    <cellStyle name="Zarez 5 6 2 2 2" xfId="7013"/>
    <cellStyle name="Zarez 5 6 2 2 2 2" xfId="26365"/>
    <cellStyle name="Zarez 5 6 2 2 2 3" xfId="16689"/>
    <cellStyle name="Zarez 5 6 2 2 3" xfId="21527"/>
    <cellStyle name="Zarez 5 6 2 2 4" xfId="11851"/>
    <cellStyle name="Zarez 5 6 2 3" xfId="3385"/>
    <cellStyle name="Zarez 5 6 2 3 2" xfId="8223"/>
    <cellStyle name="Zarez 5 6 2 3 2 2" xfId="27575"/>
    <cellStyle name="Zarez 5 6 2 3 2 3" xfId="17899"/>
    <cellStyle name="Zarez 5 6 2 3 3" xfId="22737"/>
    <cellStyle name="Zarez 5 6 2 3 4" xfId="13061"/>
    <cellStyle name="Zarez 5 6 2 4" xfId="4594"/>
    <cellStyle name="Zarez 5 6 2 4 2" xfId="9432"/>
    <cellStyle name="Zarez 5 6 2 4 2 2" xfId="28784"/>
    <cellStyle name="Zarez 5 6 2 4 2 3" xfId="19108"/>
    <cellStyle name="Zarez 5 6 2 4 3" xfId="23946"/>
    <cellStyle name="Zarez 5 6 2 4 4" xfId="14270"/>
    <cellStyle name="Zarez 5 6 2 5" xfId="5803"/>
    <cellStyle name="Zarez 5 6 2 5 2" xfId="25155"/>
    <cellStyle name="Zarez 5 6 2 5 3" xfId="15479"/>
    <cellStyle name="Zarez 5 6 2 6" xfId="20317"/>
    <cellStyle name="Zarez 5 6 2 7" xfId="10641"/>
    <cellStyle name="Zarez 5 6 3" xfId="1571"/>
    <cellStyle name="Zarez 5 6 3 2" xfId="6409"/>
    <cellStyle name="Zarez 5 6 3 2 2" xfId="25761"/>
    <cellStyle name="Zarez 5 6 3 2 3" xfId="16085"/>
    <cellStyle name="Zarez 5 6 3 3" xfId="20923"/>
    <cellStyle name="Zarez 5 6 3 4" xfId="11247"/>
    <cellStyle name="Zarez 5 6 4" xfId="2781"/>
    <cellStyle name="Zarez 5 6 4 2" xfId="7619"/>
    <cellStyle name="Zarez 5 6 4 2 2" xfId="26971"/>
    <cellStyle name="Zarez 5 6 4 2 3" xfId="17295"/>
    <cellStyle name="Zarez 5 6 4 3" xfId="22133"/>
    <cellStyle name="Zarez 5 6 4 4" xfId="12457"/>
    <cellStyle name="Zarez 5 6 5" xfId="3990"/>
    <cellStyle name="Zarez 5 6 5 2" xfId="8828"/>
    <cellStyle name="Zarez 5 6 5 2 2" xfId="28180"/>
    <cellStyle name="Zarez 5 6 5 2 3" xfId="18504"/>
    <cellStyle name="Zarez 5 6 5 3" xfId="23342"/>
    <cellStyle name="Zarez 5 6 5 4" xfId="13666"/>
    <cellStyle name="Zarez 5 6 6" xfId="5199"/>
    <cellStyle name="Zarez 5 6 6 2" xfId="24551"/>
    <cellStyle name="Zarez 5 6 6 3" xfId="14875"/>
    <cellStyle name="Zarez 5 6 7" xfId="19713"/>
    <cellStyle name="Zarez 5 6 8" xfId="10037"/>
    <cellStyle name="Zarez 5 7" xfId="663"/>
    <cellStyle name="Zarez 5 7 2" xfId="1873"/>
    <cellStyle name="Zarez 5 7 2 2" xfId="6711"/>
    <cellStyle name="Zarez 5 7 2 2 2" xfId="26063"/>
    <cellStyle name="Zarez 5 7 2 2 3" xfId="16387"/>
    <cellStyle name="Zarez 5 7 2 3" xfId="21225"/>
    <cellStyle name="Zarez 5 7 2 4" xfId="11549"/>
    <cellStyle name="Zarez 5 7 3" xfId="3083"/>
    <cellStyle name="Zarez 5 7 3 2" xfId="7921"/>
    <cellStyle name="Zarez 5 7 3 2 2" xfId="27273"/>
    <cellStyle name="Zarez 5 7 3 2 3" xfId="17597"/>
    <cellStyle name="Zarez 5 7 3 3" xfId="22435"/>
    <cellStyle name="Zarez 5 7 3 4" xfId="12759"/>
    <cellStyle name="Zarez 5 7 4" xfId="4292"/>
    <cellStyle name="Zarez 5 7 4 2" xfId="9130"/>
    <cellStyle name="Zarez 5 7 4 2 2" xfId="28482"/>
    <cellStyle name="Zarez 5 7 4 2 3" xfId="18806"/>
    <cellStyle name="Zarez 5 7 4 3" xfId="23644"/>
    <cellStyle name="Zarez 5 7 4 4" xfId="13968"/>
    <cellStyle name="Zarez 5 7 5" xfId="5501"/>
    <cellStyle name="Zarez 5 7 5 2" xfId="24853"/>
    <cellStyle name="Zarez 5 7 5 3" xfId="15177"/>
    <cellStyle name="Zarez 5 7 6" xfId="20015"/>
    <cellStyle name="Zarez 5 7 7" xfId="10339"/>
    <cellStyle name="Zarez 5 8" xfId="1269"/>
    <cellStyle name="Zarez 5 8 2" xfId="6107"/>
    <cellStyle name="Zarez 5 8 2 2" xfId="25459"/>
    <cellStyle name="Zarez 5 8 2 3" xfId="15783"/>
    <cellStyle name="Zarez 5 8 3" xfId="20621"/>
    <cellStyle name="Zarez 5 8 4" xfId="10945"/>
    <cellStyle name="Zarez 5 9" xfId="2479"/>
    <cellStyle name="Zarez 5 9 2" xfId="7317"/>
    <cellStyle name="Zarez 5 9 2 2" xfId="26669"/>
    <cellStyle name="Zarez 5 9 2 3" xfId="16993"/>
    <cellStyle name="Zarez 5 9 3" xfId="21831"/>
    <cellStyle name="Zarez 5 9 4" xfId="12155"/>
    <cellStyle name="Zarez 6" xfId="52"/>
    <cellStyle name="Zarez 6 10" xfId="2504"/>
    <cellStyle name="Zarez 6 10 2" xfId="7342"/>
    <cellStyle name="Zarez 6 10 2 2" xfId="26694"/>
    <cellStyle name="Zarez 6 10 2 3" xfId="17018"/>
    <cellStyle name="Zarez 6 10 3" xfId="21856"/>
    <cellStyle name="Zarez 6 10 4" xfId="12180"/>
    <cellStyle name="Zarez 6 11" xfId="3715"/>
    <cellStyle name="Zarez 6 11 2" xfId="8553"/>
    <cellStyle name="Zarez 6 11 2 2" xfId="27905"/>
    <cellStyle name="Zarez 6 11 2 3" xfId="18229"/>
    <cellStyle name="Zarez 6 11 3" xfId="23067"/>
    <cellStyle name="Zarez 6 11 4" xfId="13391"/>
    <cellStyle name="Zarez 6 12" xfId="4922"/>
    <cellStyle name="Zarez 6 12 2" xfId="24274"/>
    <cellStyle name="Zarez 6 12 3" xfId="14598"/>
    <cellStyle name="Zarez 6 13" xfId="19436"/>
    <cellStyle name="Zarez 6 14" xfId="9760"/>
    <cellStyle name="Zarez 6 2" xfId="54"/>
    <cellStyle name="Zarez 6 2 10" xfId="2506"/>
    <cellStyle name="Zarez 6 2 10 2" xfId="7344"/>
    <cellStyle name="Zarez 6 2 10 2 2" xfId="26696"/>
    <cellStyle name="Zarez 6 2 10 2 3" xfId="17020"/>
    <cellStyle name="Zarez 6 2 10 3" xfId="21858"/>
    <cellStyle name="Zarez 6 2 10 4" xfId="12182"/>
    <cellStyle name="Zarez 6 2 11" xfId="3716"/>
    <cellStyle name="Zarez 6 2 11 2" xfId="8554"/>
    <cellStyle name="Zarez 6 2 11 2 2" xfId="27906"/>
    <cellStyle name="Zarez 6 2 11 2 3" xfId="18230"/>
    <cellStyle name="Zarez 6 2 11 3" xfId="23068"/>
    <cellStyle name="Zarez 6 2 11 4" xfId="13392"/>
    <cellStyle name="Zarez 6 2 12" xfId="4924"/>
    <cellStyle name="Zarez 6 2 12 2" xfId="24276"/>
    <cellStyle name="Zarez 6 2 12 3" xfId="14600"/>
    <cellStyle name="Zarez 6 2 13" xfId="19438"/>
    <cellStyle name="Zarez 6 2 14" xfId="9762"/>
    <cellStyle name="Zarez 6 2 2" xfId="108"/>
    <cellStyle name="Zarez 6 2 2 10" xfId="9812"/>
    <cellStyle name="Zarez 6 2 2 2" xfId="218"/>
    <cellStyle name="Zarez 6 2 2 2 2" xfId="538"/>
    <cellStyle name="Zarez 6 2 2 2 2 2" xfId="1142"/>
    <cellStyle name="Zarez 6 2 2 2 2 2 2" xfId="2352"/>
    <cellStyle name="Zarez 6 2 2 2 2 2 2 2" xfId="7190"/>
    <cellStyle name="Zarez 6 2 2 2 2 2 2 2 2" xfId="26542"/>
    <cellStyle name="Zarez 6 2 2 2 2 2 2 2 3" xfId="16866"/>
    <cellStyle name="Zarez 6 2 2 2 2 2 2 3" xfId="21704"/>
    <cellStyle name="Zarez 6 2 2 2 2 2 2 4" xfId="12028"/>
    <cellStyle name="Zarez 6 2 2 2 2 2 3" xfId="3562"/>
    <cellStyle name="Zarez 6 2 2 2 2 2 3 2" xfId="8400"/>
    <cellStyle name="Zarez 6 2 2 2 2 2 3 2 2" xfId="27752"/>
    <cellStyle name="Zarez 6 2 2 2 2 2 3 2 3" xfId="18076"/>
    <cellStyle name="Zarez 6 2 2 2 2 2 3 3" xfId="22914"/>
    <cellStyle name="Zarez 6 2 2 2 2 2 3 4" xfId="13238"/>
    <cellStyle name="Zarez 6 2 2 2 2 2 4" xfId="4771"/>
    <cellStyle name="Zarez 6 2 2 2 2 2 4 2" xfId="9609"/>
    <cellStyle name="Zarez 6 2 2 2 2 2 4 2 2" xfId="28961"/>
    <cellStyle name="Zarez 6 2 2 2 2 2 4 2 3" xfId="19285"/>
    <cellStyle name="Zarez 6 2 2 2 2 2 4 3" xfId="24123"/>
    <cellStyle name="Zarez 6 2 2 2 2 2 4 4" xfId="14447"/>
    <cellStyle name="Zarez 6 2 2 2 2 2 5" xfId="5980"/>
    <cellStyle name="Zarez 6 2 2 2 2 2 5 2" xfId="25332"/>
    <cellStyle name="Zarez 6 2 2 2 2 2 5 3" xfId="15656"/>
    <cellStyle name="Zarez 6 2 2 2 2 2 6" xfId="20494"/>
    <cellStyle name="Zarez 6 2 2 2 2 2 7" xfId="10818"/>
    <cellStyle name="Zarez 6 2 2 2 2 3" xfId="1748"/>
    <cellStyle name="Zarez 6 2 2 2 2 3 2" xfId="6586"/>
    <cellStyle name="Zarez 6 2 2 2 2 3 2 2" xfId="25938"/>
    <cellStyle name="Zarez 6 2 2 2 2 3 2 3" xfId="16262"/>
    <cellStyle name="Zarez 6 2 2 2 2 3 3" xfId="21100"/>
    <cellStyle name="Zarez 6 2 2 2 2 3 4" xfId="11424"/>
    <cellStyle name="Zarez 6 2 2 2 2 4" xfId="2958"/>
    <cellStyle name="Zarez 6 2 2 2 2 4 2" xfId="7796"/>
    <cellStyle name="Zarez 6 2 2 2 2 4 2 2" xfId="27148"/>
    <cellStyle name="Zarez 6 2 2 2 2 4 2 3" xfId="17472"/>
    <cellStyle name="Zarez 6 2 2 2 2 4 3" xfId="22310"/>
    <cellStyle name="Zarez 6 2 2 2 2 4 4" xfId="12634"/>
    <cellStyle name="Zarez 6 2 2 2 2 5" xfId="4167"/>
    <cellStyle name="Zarez 6 2 2 2 2 5 2" xfId="9005"/>
    <cellStyle name="Zarez 6 2 2 2 2 5 2 2" xfId="28357"/>
    <cellStyle name="Zarez 6 2 2 2 2 5 2 3" xfId="18681"/>
    <cellStyle name="Zarez 6 2 2 2 2 5 3" xfId="23519"/>
    <cellStyle name="Zarez 6 2 2 2 2 5 4" xfId="13843"/>
    <cellStyle name="Zarez 6 2 2 2 2 6" xfId="5376"/>
    <cellStyle name="Zarez 6 2 2 2 2 6 2" xfId="24728"/>
    <cellStyle name="Zarez 6 2 2 2 2 6 3" xfId="15052"/>
    <cellStyle name="Zarez 6 2 2 2 2 7" xfId="19890"/>
    <cellStyle name="Zarez 6 2 2 2 2 8" xfId="10214"/>
    <cellStyle name="Zarez 6 2 2 2 3" xfId="840"/>
    <cellStyle name="Zarez 6 2 2 2 3 2" xfId="2050"/>
    <cellStyle name="Zarez 6 2 2 2 3 2 2" xfId="6888"/>
    <cellStyle name="Zarez 6 2 2 2 3 2 2 2" xfId="26240"/>
    <cellStyle name="Zarez 6 2 2 2 3 2 2 3" xfId="16564"/>
    <cellStyle name="Zarez 6 2 2 2 3 2 3" xfId="21402"/>
    <cellStyle name="Zarez 6 2 2 2 3 2 4" xfId="11726"/>
    <cellStyle name="Zarez 6 2 2 2 3 3" xfId="3260"/>
    <cellStyle name="Zarez 6 2 2 2 3 3 2" xfId="8098"/>
    <cellStyle name="Zarez 6 2 2 2 3 3 2 2" xfId="27450"/>
    <cellStyle name="Zarez 6 2 2 2 3 3 2 3" xfId="17774"/>
    <cellStyle name="Zarez 6 2 2 2 3 3 3" xfId="22612"/>
    <cellStyle name="Zarez 6 2 2 2 3 3 4" xfId="12936"/>
    <cellStyle name="Zarez 6 2 2 2 3 4" xfId="4469"/>
    <cellStyle name="Zarez 6 2 2 2 3 4 2" xfId="9307"/>
    <cellStyle name="Zarez 6 2 2 2 3 4 2 2" xfId="28659"/>
    <cellStyle name="Zarez 6 2 2 2 3 4 2 3" xfId="18983"/>
    <cellStyle name="Zarez 6 2 2 2 3 4 3" xfId="23821"/>
    <cellStyle name="Zarez 6 2 2 2 3 4 4" xfId="14145"/>
    <cellStyle name="Zarez 6 2 2 2 3 5" xfId="5678"/>
    <cellStyle name="Zarez 6 2 2 2 3 5 2" xfId="25030"/>
    <cellStyle name="Zarez 6 2 2 2 3 5 3" xfId="15354"/>
    <cellStyle name="Zarez 6 2 2 2 3 6" xfId="20192"/>
    <cellStyle name="Zarez 6 2 2 2 3 7" xfId="10516"/>
    <cellStyle name="Zarez 6 2 2 2 4" xfId="1446"/>
    <cellStyle name="Zarez 6 2 2 2 4 2" xfId="6284"/>
    <cellStyle name="Zarez 6 2 2 2 4 2 2" xfId="25636"/>
    <cellStyle name="Zarez 6 2 2 2 4 2 3" xfId="15960"/>
    <cellStyle name="Zarez 6 2 2 2 4 3" xfId="20798"/>
    <cellStyle name="Zarez 6 2 2 2 4 4" xfId="11122"/>
    <cellStyle name="Zarez 6 2 2 2 5" xfId="2656"/>
    <cellStyle name="Zarez 6 2 2 2 5 2" xfId="7494"/>
    <cellStyle name="Zarez 6 2 2 2 5 2 2" xfId="26846"/>
    <cellStyle name="Zarez 6 2 2 2 5 2 3" xfId="17170"/>
    <cellStyle name="Zarez 6 2 2 2 5 3" xfId="22008"/>
    <cellStyle name="Zarez 6 2 2 2 5 4" xfId="12332"/>
    <cellStyle name="Zarez 6 2 2 2 6" xfId="3866"/>
    <cellStyle name="Zarez 6 2 2 2 6 2" xfId="8704"/>
    <cellStyle name="Zarez 6 2 2 2 6 2 2" xfId="28056"/>
    <cellStyle name="Zarez 6 2 2 2 6 2 3" xfId="18380"/>
    <cellStyle name="Zarez 6 2 2 2 6 3" xfId="23218"/>
    <cellStyle name="Zarez 6 2 2 2 6 4" xfId="13542"/>
    <cellStyle name="Zarez 6 2 2 2 7" xfId="5074"/>
    <cellStyle name="Zarez 6 2 2 2 7 2" xfId="24426"/>
    <cellStyle name="Zarez 6 2 2 2 7 3" xfId="14750"/>
    <cellStyle name="Zarez 6 2 2 2 8" xfId="19588"/>
    <cellStyle name="Zarez 6 2 2 2 9" xfId="9912"/>
    <cellStyle name="Zarez 6 2 2 3" xfId="438"/>
    <cellStyle name="Zarez 6 2 2 3 2" xfId="1042"/>
    <cellStyle name="Zarez 6 2 2 3 2 2" xfId="2252"/>
    <cellStyle name="Zarez 6 2 2 3 2 2 2" xfId="7090"/>
    <cellStyle name="Zarez 6 2 2 3 2 2 2 2" xfId="26442"/>
    <cellStyle name="Zarez 6 2 2 3 2 2 2 3" xfId="16766"/>
    <cellStyle name="Zarez 6 2 2 3 2 2 3" xfId="21604"/>
    <cellStyle name="Zarez 6 2 2 3 2 2 4" xfId="11928"/>
    <cellStyle name="Zarez 6 2 2 3 2 3" xfId="3462"/>
    <cellStyle name="Zarez 6 2 2 3 2 3 2" xfId="8300"/>
    <cellStyle name="Zarez 6 2 2 3 2 3 2 2" xfId="27652"/>
    <cellStyle name="Zarez 6 2 2 3 2 3 2 3" xfId="17976"/>
    <cellStyle name="Zarez 6 2 2 3 2 3 3" xfId="22814"/>
    <cellStyle name="Zarez 6 2 2 3 2 3 4" xfId="13138"/>
    <cellStyle name="Zarez 6 2 2 3 2 4" xfId="4671"/>
    <cellStyle name="Zarez 6 2 2 3 2 4 2" xfId="9509"/>
    <cellStyle name="Zarez 6 2 2 3 2 4 2 2" xfId="28861"/>
    <cellStyle name="Zarez 6 2 2 3 2 4 2 3" xfId="19185"/>
    <cellStyle name="Zarez 6 2 2 3 2 4 3" xfId="24023"/>
    <cellStyle name="Zarez 6 2 2 3 2 4 4" xfId="14347"/>
    <cellStyle name="Zarez 6 2 2 3 2 5" xfId="5880"/>
    <cellStyle name="Zarez 6 2 2 3 2 5 2" xfId="25232"/>
    <cellStyle name="Zarez 6 2 2 3 2 5 3" xfId="15556"/>
    <cellStyle name="Zarez 6 2 2 3 2 6" xfId="20394"/>
    <cellStyle name="Zarez 6 2 2 3 2 7" xfId="10718"/>
    <cellStyle name="Zarez 6 2 2 3 3" xfId="1648"/>
    <cellStyle name="Zarez 6 2 2 3 3 2" xfId="6486"/>
    <cellStyle name="Zarez 6 2 2 3 3 2 2" xfId="25838"/>
    <cellStyle name="Zarez 6 2 2 3 3 2 3" xfId="16162"/>
    <cellStyle name="Zarez 6 2 2 3 3 3" xfId="21000"/>
    <cellStyle name="Zarez 6 2 2 3 3 4" xfId="11324"/>
    <cellStyle name="Zarez 6 2 2 3 4" xfId="2858"/>
    <cellStyle name="Zarez 6 2 2 3 4 2" xfId="7696"/>
    <cellStyle name="Zarez 6 2 2 3 4 2 2" xfId="27048"/>
    <cellStyle name="Zarez 6 2 2 3 4 2 3" xfId="17372"/>
    <cellStyle name="Zarez 6 2 2 3 4 3" xfId="22210"/>
    <cellStyle name="Zarez 6 2 2 3 4 4" xfId="12534"/>
    <cellStyle name="Zarez 6 2 2 3 5" xfId="4067"/>
    <cellStyle name="Zarez 6 2 2 3 5 2" xfId="8905"/>
    <cellStyle name="Zarez 6 2 2 3 5 2 2" xfId="28257"/>
    <cellStyle name="Zarez 6 2 2 3 5 2 3" xfId="18581"/>
    <cellStyle name="Zarez 6 2 2 3 5 3" xfId="23419"/>
    <cellStyle name="Zarez 6 2 2 3 5 4" xfId="13743"/>
    <cellStyle name="Zarez 6 2 2 3 6" xfId="5276"/>
    <cellStyle name="Zarez 6 2 2 3 6 2" xfId="24628"/>
    <cellStyle name="Zarez 6 2 2 3 6 3" xfId="14952"/>
    <cellStyle name="Zarez 6 2 2 3 7" xfId="19790"/>
    <cellStyle name="Zarez 6 2 2 3 8" xfId="10114"/>
    <cellStyle name="Zarez 6 2 2 4" xfId="740"/>
    <cellStyle name="Zarez 6 2 2 4 2" xfId="1950"/>
    <cellStyle name="Zarez 6 2 2 4 2 2" xfId="6788"/>
    <cellStyle name="Zarez 6 2 2 4 2 2 2" xfId="26140"/>
    <cellStyle name="Zarez 6 2 2 4 2 2 3" xfId="16464"/>
    <cellStyle name="Zarez 6 2 2 4 2 3" xfId="21302"/>
    <cellStyle name="Zarez 6 2 2 4 2 4" xfId="11626"/>
    <cellStyle name="Zarez 6 2 2 4 3" xfId="3160"/>
    <cellStyle name="Zarez 6 2 2 4 3 2" xfId="7998"/>
    <cellStyle name="Zarez 6 2 2 4 3 2 2" xfId="27350"/>
    <cellStyle name="Zarez 6 2 2 4 3 2 3" xfId="17674"/>
    <cellStyle name="Zarez 6 2 2 4 3 3" xfId="22512"/>
    <cellStyle name="Zarez 6 2 2 4 3 4" xfId="12836"/>
    <cellStyle name="Zarez 6 2 2 4 4" xfId="4369"/>
    <cellStyle name="Zarez 6 2 2 4 4 2" xfId="9207"/>
    <cellStyle name="Zarez 6 2 2 4 4 2 2" xfId="28559"/>
    <cellStyle name="Zarez 6 2 2 4 4 2 3" xfId="18883"/>
    <cellStyle name="Zarez 6 2 2 4 4 3" xfId="23721"/>
    <cellStyle name="Zarez 6 2 2 4 4 4" xfId="14045"/>
    <cellStyle name="Zarez 6 2 2 4 5" xfId="5578"/>
    <cellStyle name="Zarez 6 2 2 4 5 2" xfId="24930"/>
    <cellStyle name="Zarez 6 2 2 4 5 3" xfId="15254"/>
    <cellStyle name="Zarez 6 2 2 4 6" xfId="20092"/>
    <cellStyle name="Zarez 6 2 2 4 7" xfId="10416"/>
    <cellStyle name="Zarez 6 2 2 5" xfId="1346"/>
    <cellStyle name="Zarez 6 2 2 5 2" xfId="6184"/>
    <cellStyle name="Zarez 6 2 2 5 2 2" xfId="25536"/>
    <cellStyle name="Zarez 6 2 2 5 2 3" xfId="15860"/>
    <cellStyle name="Zarez 6 2 2 5 3" xfId="20698"/>
    <cellStyle name="Zarez 6 2 2 5 4" xfId="11022"/>
    <cellStyle name="Zarez 6 2 2 6" xfId="2556"/>
    <cellStyle name="Zarez 6 2 2 6 2" xfId="7394"/>
    <cellStyle name="Zarez 6 2 2 6 2 2" xfId="26746"/>
    <cellStyle name="Zarez 6 2 2 6 2 3" xfId="17070"/>
    <cellStyle name="Zarez 6 2 2 6 3" xfId="21908"/>
    <cellStyle name="Zarez 6 2 2 6 4" xfId="12232"/>
    <cellStyle name="Zarez 6 2 2 7" xfId="3766"/>
    <cellStyle name="Zarez 6 2 2 7 2" xfId="8604"/>
    <cellStyle name="Zarez 6 2 2 7 2 2" xfId="27956"/>
    <cellStyle name="Zarez 6 2 2 7 2 3" xfId="18280"/>
    <cellStyle name="Zarez 6 2 2 7 3" xfId="23118"/>
    <cellStyle name="Zarez 6 2 2 7 4" xfId="13442"/>
    <cellStyle name="Zarez 6 2 2 8" xfId="4974"/>
    <cellStyle name="Zarez 6 2 2 8 2" xfId="24326"/>
    <cellStyle name="Zarez 6 2 2 8 3" xfId="14650"/>
    <cellStyle name="Zarez 6 2 2 9" xfId="19488"/>
    <cellStyle name="Zarez 6 2 3" xfId="168"/>
    <cellStyle name="Zarez 6 2 3 2" xfId="488"/>
    <cellStyle name="Zarez 6 2 3 2 2" xfId="1092"/>
    <cellStyle name="Zarez 6 2 3 2 2 2" xfId="2302"/>
    <cellStyle name="Zarez 6 2 3 2 2 2 2" xfId="7140"/>
    <cellStyle name="Zarez 6 2 3 2 2 2 2 2" xfId="26492"/>
    <cellStyle name="Zarez 6 2 3 2 2 2 2 3" xfId="16816"/>
    <cellStyle name="Zarez 6 2 3 2 2 2 3" xfId="21654"/>
    <cellStyle name="Zarez 6 2 3 2 2 2 4" xfId="11978"/>
    <cellStyle name="Zarez 6 2 3 2 2 3" xfId="3512"/>
    <cellStyle name="Zarez 6 2 3 2 2 3 2" xfId="8350"/>
    <cellStyle name="Zarez 6 2 3 2 2 3 2 2" xfId="27702"/>
    <cellStyle name="Zarez 6 2 3 2 2 3 2 3" xfId="18026"/>
    <cellStyle name="Zarez 6 2 3 2 2 3 3" xfId="22864"/>
    <cellStyle name="Zarez 6 2 3 2 2 3 4" xfId="13188"/>
    <cellStyle name="Zarez 6 2 3 2 2 4" xfId="4721"/>
    <cellStyle name="Zarez 6 2 3 2 2 4 2" xfId="9559"/>
    <cellStyle name="Zarez 6 2 3 2 2 4 2 2" xfId="28911"/>
    <cellStyle name="Zarez 6 2 3 2 2 4 2 3" xfId="19235"/>
    <cellStyle name="Zarez 6 2 3 2 2 4 3" xfId="24073"/>
    <cellStyle name="Zarez 6 2 3 2 2 4 4" xfId="14397"/>
    <cellStyle name="Zarez 6 2 3 2 2 5" xfId="5930"/>
    <cellStyle name="Zarez 6 2 3 2 2 5 2" xfId="25282"/>
    <cellStyle name="Zarez 6 2 3 2 2 5 3" xfId="15606"/>
    <cellStyle name="Zarez 6 2 3 2 2 6" xfId="20444"/>
    <cellStyle name="Zarez 6 2 3 2 2 7" xfId="10768"/>
    <cellStyle name="Zarez 6 2 3 2 3" xfId="1698"/>
    <cellStyle name="Zarez 6 2 3 2 3 2" xfId="6536"/>
    <cellStyle name="Zarez 6 2 3 2 3 2 2" xfId="25888"/>
    <cellStyle name="Zarez 6 2 3 2 3 2 3" xfId="16212"/>
    <cellStyle name="Zarez 6 2 3 2 3 3" xfId="21050"/>
    <cellStyle name="Zarez 6 2 3 2 3 4" xfId="11374"/>
    <cellStyle name="Zarez 6 2 3 2 4" xfId="2908"/>
    <cellStyle name="Zarez 6 2 3 2 4 2" xfId="7746"/>
    <cellStyle name="Zarez 6 2 3 2 4 2 2" xfId="27098"/>
    <cellStyle name="Zarez 6 2 3 2 4 2 3" xfId="17422"/>
    <cellStyle name="Zarez 6 2 3 2 4 3" xfId="22260"/>
    <cellStyle name="Zarez 6 2 3 2 4 4" xfId="12584"/>
    <cellStyle name="Zarez 6 2 3 2 5" xfId="4117"/>
    <cellStyle name="Zarez 6 2 3 2 5 2" xfId="8955"/>
    <cellStyle name="Zarez 6 2 3 2 5 2 2" xfId="28307"/>
    <cellStyle name="Zarez 6 2 3 2 5 2 3" xfId="18631"/>
    <cellStyle name="Zarez 6 2 3 2 5 3" xfId="23469"/>
    <cellStyle name="Zarez 6 2 3 2 5 4" xfId="13793"/>
    <cellStyle name="Zarez 6 2 3 2 6" xfId="5326"/>
    <cellStyle name="Zarez 6 2 3 2 6 2" xfId="24678"/>
    <cellStyle name="Zarez 6 2 3 2 6 3" xfId="15002"/>
    <cellStyle name="Zarez 6 2 3 2 7" xfId="19840"/>
    <cellStyle name="Zarez 6 2 3 2 8" xfId="10164"/>
    <cellStyle name="Zarez 6 2 3 3" xfId="790"/>
    <cellStyle name="Zarez 6 2 3 3 2" xfId="2000"/>
    <cellStyle name="Zarez 6 2 3 3 2 2" xfId="6838"/>
    <cellStyle name="Zarez 6 2 3 3 2 2 2" xfId="26190"/>
    <cellStyle name="Zarez 6 2 3 3 2 2 3" xfId="16514"/>
    <cellStyle name="Zarez 6 2 3 3 2 3" xfId="21352"/>
    <cellStyle name="Zarez 6 2 3 3 2 4" xfId="11676"/>
    <cellStyle name="Zarez 6 2 3 3 3" xfId="3210"/>
    <cellStyle name="Zarez 6 2 3 3 3 2" xfId="8048"/>
    <cellStyle name="Zarez 6 2 3 3 3 2 2" xfId="27400"/>
    <cellStyle name="Zarez 6 2 3 3 3 2 3" xfId="17724"/>
    <cellStyle name="Zarez 6 2 3 3 3 3" xfId="22562"/>
    <cellStyle name="Zarez 6 2 3 3 3 4" xfId="12886"/>
    <cellStyle name="Zarez 6 2 3 3 4" xfId="4419"/>
    <cellStyle name="Zarez 6 2 3 3 4 2" xfId="9257"/>
    <cellStyle name="Zarez 6 2 3 3 4 2 2" xfId="28609"/>
    <cellStyle name="Zarez 6 2 3 3 4 2 3" xfId="18933"/>
    <cellStyle name="Zarez 6 2 3 3 4 3" xfId="23771"/>
    <cellStyle name="Zarez 6 2 3 3 4 4" xfId="14095"/>
    <cellStyle name="Zarez 6 2 3 3 5" xfId="5628"/>
    <cellStyle name="Zarez 6 2 3 3 5 2" xfId="24980"/>
    <cellStyle name="Zarez 6 2 3 3 5 3" xfId="15304"/>
    <cellStyle name="Zarez 6 2 3 3 6" xfId="20142"/>
    <cellStyle name="Zarez 6 2 3 3 7" xfId="10466"/>
    <cellStyle name="Zarez 6 2 3 4" xfId="1396"/>
    <cellStyle name="Zarez 6 2 3 4 2" xfId="6234"/>
    <cellStyle name="Zarez 6 2 3 4 2 2" xfId="25586"/>
    <cellStyle name="Zarez 6 2 3 4 2 3" xfId="15910"/>
    <cellStyle name="Zarez 6 2 3 4 3" xfId="20748"/>
    <cellStyle name="Zarez 6 2 3 4 4" xfId="11072"/>
    <cellStyle name="Zarez 6 2 3 5" xfId="2606"/>
    <cellStyle name="Zarez 6 2 3 5 2" xfId="7444"/>
    <cellStyle name="Zarez 6 2 3 5 2 2" xfId="26796"/>
    <cellStyle name="Zarez 6 2 3 5 2 3" xfId="17120"/>
    <cellStyle name="Zarez 6 2 3 5 3" xfId="21958"/>
    <cellStyle name="Zarez 6 2 3 5 4" xfId="12282"/>
    <cellStyle name="Zarez 6 2 3 6" xfId="3816"/>
    <cellStyle name="Zarez 6 2 3 6 2" xfId="8654"/>
    <cellStyle name="Zarez 6 2 3 6 2 2" xfId="28006"/>
    <cellStyle name="Zarez 6 2 3 6 2 3" xfId="18330"/>
    <cellStyle name="Zarez 6 2 3 6 3" xfId="23168"/>
    <cellStyle name="Zarez 6 2 3 6 4" xfId="13492"/>
    <cellStyle name="Zarez 6 2 3 7" xfId="5024"/>
    <cellStyle name="Zarez 6 2 3 7 2" xfId="24376"/>
    <cellStyle name="Zarez 6 2 3 7 3" xfId="14700"/>
    <cellStyle name="Zarez 6 2 3 8" xfId="19538"/>
    <cellStyle name="Zarez 6 2 3 9" xfId="9862"/>
    <cellStyle name="Zarez 6 2 4" xfId="284"/>
    <cellStyle name="Zarez 6 2 4 2" xfId="588"/>
    <cellStyle name="Zarez 6 2 4 2 2" xfId="1192"/>
    <cellStyle name="Zarez 6 2 4 2 2 2" xfId="2402"/>
    <cellStyle name="Zarez 6 2 4 2 2 2 2" xfId="7240"/>
    <cellStyle name="Zarez 6 2 4 2 2 2 2 2" xfId="26592"/>
    <cellStyle name="Zarez 6 2 4 2 2 2 2 3" xfId="16916"/>
    <cellStyle name="Zarez 6 2 4 2 2 2 3" xfId="21754"/>
    <cellStyle name="Zarez 6 2 4 2 2 2 4" xfId="12078"/>
    <cellStyle name="Zarez 6 2 4 2 2 3" xfId="3612"/>
    <cellStyle name="Zarez 6 2 4 2 2 3 2" xfId="8450"/>
    <cellStyle name="Zarez 6 2 4 2 2 3 2 2" xfId="27802"/>
    <cellStyle name="Zarez 6 2 4 2 2 3 2 3" xfId="18126"/>
    <cellStyle name="Zarez 6 2 4 2 2 3 3" xfId="22964"/>
    <cellStyle name="Zarez 6 2 4 2 2 3 4" xfId="13288"/>
    <cellStyle name="Zarez 6 2 4 2 2 4" xfId="4821"/>
    <cellStyle name="Zarez 6 2 4 2 2 4 2" xfId="9659"/>
    <cellStyle name="Zarez 6 2 4 2 2 4 2 2" xfId="29011"/>
    <cellStyle name="Zarez 6 2 4 2 2 4 2 3" xfId="19335"/>
    <cellStyle name="Zarez 6 2 4 2 2 4 3" xfId="24173"/>
    <cellStyle name="Zarez 6 2 4 2 2 4 4" xfId="14497"/>
    <cellStyle name="Zarez 6 2 4 2 2 5" xfId="6030"/>
    <cellStyle name="Zarez 6 2 4 2 2 5 2" xfId="25382"/>
    <cellStyle name="Zarez 6 2 4 2 2 5 3" xfId="15706"/>
    <cellStyle name="Zarez 6 2 4 2 2 6" xfId="20544"/>
    <cellStyle name="Zarez 6 2 4 2 2 7" xfId="10868"/>
    <cellStyle name="Zarez 6 2 4 2 3" xfId="1798"/>
    <cellStyle name="Zarez 6 2 4 2 3 2" xfId="6636"/>
    <cellStyle name="Zarez 6 2 4 2 3 2 2" xfId="25988"/>
    <cellStyle name="Zarez 6 2 4 2 3 2 3" xfId="16312"/>
    <cellStyle name="Zarez 6 2 4 2 3 3" xfId="21150"/>
    <cellStyle name="Zarez 6 2 4 2 3 4" xfId="11474"/>
    <cellStyle name="Zarez 6 2 4 2 4" xfId="3008"/>
    <cellStyle name="Zarez 6 2 4 2 4 2" xfId="7846"/>
    <cellStyle name="Zarez 6 2 4 2 4 2 2" xfId="27198"/>
    <cellStyle name="Zarez 6 2 4 2 4 2 3" xfId="17522"/>
    <cellStyle name="Zarez 6 2 4 2 4 3" xfId="22360"/>
    <cellStyle name="Zarez 6 2 4 2 4 4" xfId="12684"/>
    <cellStyle name="Zarez 6 2 4 2 5" xfId="4217"/>
    <cellStyle name="Zarez 6 2 4 2 5 2" xfId="9055"/>
    <cellStyle name="Zarez 6 2 4 2 5 2 2" xfId="28407"/>
    <cellStyle name="Zarez 6 2 4 2 5 2 3" xfId="18731"/>
    <cellStyle name="Zarez 6 2 4 2 5 3" xfId="23569"/>
    <cellStyle name="Zarez 6 2 4 2 5 4" xfId="13893"/>
    <cellStyle name="Zarez 6 2 4 2 6" xfId="5426"/>
    <cellStyle name="Zarez 6 2 4 2 6 2" xfId="24778"/>
    <cellStyle name="Zarez 6 2 4 2 6 3" xfId="15102"/>
    <cellStyle name="Zarez 6 2 4 2 7" xfId="19940"/>
    <cellStyle name="Zarez 6 2 4 2 8" xfId="10264"/>
    <cellStyle name="Zarez 6 2 4 3" xfId="890"/>
    <cellStyle name="Zarez 6 2 4 3 2" xfId="2100"/>
    <cellStyle name="Zarez 6 2 4 3 2 2" xfId="6938"/>
    <cellStyle name="Zarez 6 2 4 3 2 2 2" xfId="26290"/>
    <cellStyle name="Zarez 6 2 4 3 2 2 3" xfId="16614"/>
    <cellStyle name="Zarez 6 2 4 3 2 3" xfId="21452"/>
    <cellStyle name="Zarez 6 2 4 3 2 4" xfId="11776"/>
    <cellStyle name="Zarez 6 2 4 3 3" xfId="3310"/>
    <cellStyle name="Zarez 6 2 4 3 3 2" xfId="8148"/>
    <cellStyle name="Zarez 6 2 4 3 3 2 2" xfId="27500"/>
    <cellStyle name="Zarez 6 2 4 3 3 2 3" xfId="17824"/>
    <cellStyle name="Zarez 6 2 4 3 3 3" xfId="22662"/>
    <cellStyle name="Zarez 6 2 4 3 3 4" xfId="12986"/>
    <cellStyle name="Zarez 6 2 4 3 4" xfId="4519"/>
    <cellStyle name="Zarez 6 2 4 3 4 2" xfId="9357"/>
    <cellStyle name="Zarez 6 2 4 3 4 2 2" xfId="28709"/>
    <cellStyle name="Zarez 6 2 4 3 4 2 3" xfId="19033"/>
    <cellStyle name="Zarez 6 2 4 3 4 3" xfId="23871"/>
    <cellStyle name="Zarez 6 2 4 3 4 4" xfId="14195"/>
    <cellStyle name="Zarez 6 2 4 3 5" xfId="5728"/>
    <cellStyle name="Zarez 6 2 4 3 5 2" xfId="25080"/>
    <cellStyle name="Zarez 6 2 4 3 5 3" xfId="15404"/>
    <cellStyle name="Zarez 6 2 4 3 6" xfId="20242"/>
    <cellStyle name="Zarez 6 2 4 3 7" xfId="10566"/>
    <cellStyle name="Zarez 6 2 4 4" xfId="1496"/>
    <cellStyle name="Zarez 6 2 4 4 2" xfId="6334"/>
    <cellStyle name="Zarez 6 2 4 4 2 2" xfId="25686"/>
    <cellStyle name="Zarez 6 2 4 4 2 3" xfId="16010"/>
    <cellStyle name="Zarez 6 2 4 4 3" xfId="20848"/>
    <cellStyle name="Zarez 6 2 4 4 4" xfId="11172"/>
    <cellStyle name="Zarez 6 2 4 5" xfId="2706"/>
    <cellStyle name="Zarez 6 2 4 5 2" xfId="7544"/>
    <cellStyle name="Zarez 6 2 4 5 2 2" xfId="26896"/>
    <cellStyle name="Zarez 6 2 4 5 2 3" xfId="17220"/>
    <cellStyle name="Zarez 6 2 4 5 3" xfId="22058"/>
    <cellStyle name="Zarez 6 2 4 5 4" xfId="12382"/>
    <cellStyle name="Zarez 6 2 4 6" xfId="3916"/>
    <cellStyle name="Zarez 6 2 4 6 2" xfId="8754"/>
    <cellStyle name="Zarez 6 2 4 6 2 2" xfId="28106"/>
    <cellStyle name="Zarez 6 2 4 6 2 3" xfId="18430"/>
    <cellStyle name="Zarez 6 2 4 6 3" xfId="23268"/>
    <cellStyle name="Zarez 6 2 4 6 4" xfId="13592"/>
    <cellStyle name="Zarez 6 2 4 7" xfId="5124"/>
    <cellStyle name="Zarez 6 2 4 7 2" xfId="24476"/>
    <cellStyle name="Zarez 6 2 4 7 3" xfId="14800"/>
    <cellStyle name="Zarez 6 2 4 8" xfId="19638"/>
    <cellStyle name="Zarez 6 2 4 9" xfId="9962"/>
    <cellStyle name="Zarez 6 2 5" xfId="286"/>
    <cellStyle name="Zarez 6 2 5 10" xfId="9964"/>
    <cellStyle name="Zarez 6 2 5 2" xfId="590"/>
    <cellStyle name="Zarez 6 2 5 2 2" xfId="1194"/>
    <cellStyle name="Zarez 6 2 5 2 2 2" xfId="2404"/>
    <cellStyle name="Zarez 6 2 5 2 2 2 2" xfId="7242"/>
    <cellStyle name="Zarez 6 2 5 2 2 2 2 2" xfId="26594"/>
    <cellStyle name="Zarez 6 2 5 2 2 2 2 3" xfId="16918"/>
    <cellStyle name="Zarez 6 2 5 2 2 2 3" xfId="21756"/>
    <cellStyle name="Zarez 6 2 5 2 2 2 4" xfId="12080"/>
    <cellStyle name="Zarez 6 2 5 2 2 3" xfId="3614"/>
    <cellStyle name="Zarez 6 2 5 2 2 3 2" xfId="8452"/>
    <cellStyle name="Zarez 6 2 5 2 2 3 2 2" xfId="27804"/>
    <cellStyle name="Zarez 6 2 5 2 2 3 2 3" xfId="18128"/>
    <cellStyle name="Zarez 6 2 5 2 2 3 3" xfId="22966"/>
    <cellStyle name="Zarez 6 2 5 2 2 3 4" xfId="13290"/>
    <cellStyle name="Zarez 6 2 5 2 2 4" xfId="4823"/>
    <cellStyle name="Zarez 6 2 5 2 2 4 2" xfId="9661"/>
    <cellStyle name="Zarez 6 2 5 2 2 4 2 2" xfId="29013"/>
    <cellStyle name="Zarez 6 2 5 2 2 4 2 3" xfId="19337"/>
    <cellStyle name="Zarez 6 2 5 2 2 4 3" xfId="24175"/>
    <cellStyle name="Zarez 6 2 5 2 2 4 4" xfId="14499"/>
    <cellStyle name="Zarez 6 2 5 2 2 5" xfId="6032"/>
    <cellStyle name="Zarez 6 2 5 2 2 5 2" xfId="25384"/>
    <cellStyle name="Zarez 6 2 5 2 2 5 3" xfId="15708"/>
    <cellStyle name="Zarez 6 2 5 2 2 6" xfId="20546"/>
    <cellStyle name="Zarez 6 2 5 2 2 7" xfId="10870"/>
    <cellStyle name="Zarez 6 2 5 2 3" xfId="1800"/>
    <cellStyle name="Zarez 6 2 5 2 3 2" xfId="6638"/>
    <cellStyle name="Zarez 6 2 5 2 3 2 2" xfId="25990"/>
    <cellStyle name="Zarez 6 2 5 2 3 2 3" xfId="16314"/>
    <cellStyle name="Zarez 6 2 5 2 3 3" xfId="21152"/>
    <cellStyle name="Zarez 6 2 5 2 3 4" xfId="11476"/>
    <cellStyle name="Zarez 6 2 5 2 4" xfId="3010"/>
    <cellStyle name="Zarez 6 2 5 2 4 2" xfId="7848"/>
    <cellStyle name="Zarez 6 2 5 2 4 2 2" xfId="27200"/>
    <cellStyle name="Zarez 6 2 5 2 4 2 3" xfId="17524"/>
    <cellStyle name="Zarez 6 2 5 2 4 3" xfId="22362"/>
    <cellStyle name="Zarez 6 2 5 2 4 4" xfId="12686"/>
    <cellStyle name="Zarez 6 2 5 2 5" xfId="4219"/>
    <cellStyle name="Zarez 6 2 5 2 5 2" xfId="9057"/>
    <cellStyle name="Zarez 6 2 5 2 5 2 2" xfId="28409"/>
    <cellStyle name="Zarez 6 2 5 2 5 2 3" xfId="18733"/>
    <cellStyle name="Zarez 6 2 5 2 5 3" xfId="23571"/>
    <cellStyle name="Zarez 6 2 5 2 5 4" xfId="13895"/>
    <cellStyle name="Zarez 6 2 5 2 6" xfId="5428"/>
    <cellStyle name="Zarez 6 2 5 2 6 2" xfId="24780"/>
    <cellStyle name="Zarez 6 2 5 2 6 3" xfId="15104"/>
    <cellStyle name="Zarez 6 2 5 2 7" xfId="19942"/>
    <cellStyle name="Zarez 6 2 5 2 8" xfId="10266"/>
    <cellStyle name="Zarez 6 2 5 3" xfId="892"/>
    <cellStyle name="Zarez 6 2 5 3 2" xfId="2102"/>
    <cellStyle name="Zarez 6 2 5 3 2 2" xfId="6940"/>
    <cellStyle name="Zarez 6 2 5 3 2 2 2" xfId="26292"/>
    <cellStyle name="Zarez 6 2 5 3 2 2 3" xfId="16616"/>
    <cellStyle name="Zarez 6 2 5 3 2 3" xfId="21454"/>
    <cellStyle name="Zarez 6 2 5 3 2 4" xfId="11778"/>
    <cellStyle name="Zarez 6 2 5 3 3" xfId="3312"/>
    <cellStyle name="Zarez 6 2 5 3 3 2" xfId="8150"/>
    <cellStyle name="Zarez 6 2 5 3 3 2 2" xfId="27502"/>
    <cellStyle name="Zarez 6 2 5 3 3 2 3" xfId="17826"/>
    <cellStyle name="Zarez 6 2 5 3 3 3" xfId="22664"/>
    <cellStyle name="Zarez 6 2 5 3 3 4" xfId="12988"/>
    <cellStyle name="Zarez 6 2 5 3 4" xfId="4521"/>
    <cellStyle name="Zarez 6 2 5 3 4 2" xfId="9359"/>
    <cellStyle name="Zarez 6 2 5 3 4 2 2" xfId="28711"/>
    <cellStyle name="Zarez 6 2 5 3 4 2 3" xfId="19035"/>
    <cellStyle name="Zarez 6 2 5 3 4 3" xfId="23873"/>
    <cellStyle name="Zarez 6 2 5 3 4 4" xfId="14197"/>
    <cellStyle name="Zarez 6 2 5 3 5" xfId="5730"/>
    <cellStyle name="Zarez 6 2 5 3 5 2" xfId="25082"/>
    <cellStyle name="Zarez 6 2 5 3 5 3" xfId="15406"/>
    <cellStyle name="Zarez 6 2 5 3 6" xfId="20244"/>
    <cellStyle name="Zarez 6 2 5 3 7" xfId="10568"/>
    <cellStyle name="Zarez 6 2 5 4" xfId="1246"/>
    <cellStyle name="Zarez 6 2 5 4 2" xfId="2456"/>
    <cellStyle name="Zarez 6 2 5 4 2 2" xfId="7294"/>
    <cellStyle name="Zarez 6 2 5 4 2 2 2" xfId="26646"/>
    <cellStyle name="Zarez 6 2 5 4 2 2 3" xfId="16970"/>
    <cellStyle name="Zarez 6 2 5 4 2 3" xfId="21808"/>
    <cellStyle name="Zarez 6 2 5 4 2 4" xfId="12132"/>
    <cellStyle name="Zarez 6 2 5 4 3" xfId="3666"/>
    <cellStyle name="Zarez 6 2 5 4 3 2" xfId="8504"/>
    <cellStyle name="Zarez 6 2 5 4 3 2 2" xfId="27856"/>
    <cellStyle name="Zarez 6 2 5 4 3 2 3" xfId="18180"/>
    <cellStyle name="Zarez 6 2 5 4 3 3" xfId="23018"/>
    <cellStyle name="Zarez 6 2 5 4 3 4" xfId="13342"/>
    <cellStyle name="Zarez 6 2 5 4 4" xfId="3668"/>
    <cellStyle name="Zarez 6 2 5 4 4 2" xfId="8506"/>
    <cellStyle name="Zarez 6 2 5 4 4 2 2" xfId="27858"/>
    <cellStyle name="Zarez 6 2 5 4 4 2 3" xfId="18182"/>
    <cellStyle name="Zarez 6 2 5 4 4 3" xfId="23020"/>
    <cellStyle name="Zarez 6 2 5 4 4 4" xfId="13344"/>
    <cellStyle name="Zarez 6 2 5 4 5" xfId="4874"/>
    <cellStyle name="Zarez 6 2 5 4 5 2" xfId="9712"/>
    <cellStyle name="Zarez 6 2 5 4 5 2 2" xfId="29064"/>
    <cellStyle name="Zarez 6 2 5 4 5 2 3" xfId="19388"/>
    <cellStyle name="Zarez 6 2 5 4 5 3" xfId="24226"/>
    <cellStyle name="Zarez 6 2 5 4 5 4" xfId="14550"/>
    <cellStyle name="Zarez 6 2 5 4 6" xfId="6084"/>
    <cellStyle name="Zarez 6 2 5 4 6 2" xfId="25436"/>
    <cellStyle name="Zarez 6 2 5 4 6 3" xfId="15760"/>
    <cellStyle name="Zarez 6 2 5 4 7" xfId="20598"/>
    <cellStyle name="Zarez 6 2 5 4 8" xfId="10922"/>
    <cellStyle name="Zarez 6 2 5 5" xfId="1498"/>
    <cellStyle name="Zarez 6 2 5 5 2" xfId="6336"/>
    <cellStyle name="Zarez 6 2 5 5 2 2" xfId="25688"/>
    <cellStyle name="Zarez 6 2 5 5 2 3" xfId="16012"/>
    <cellStyle name="Zarez 6 2 5 5 3" xfId="20850"/>
    <cellStyle name="Zarez 6 2 5 5 4" xfId="11174"/>
    <cellStyle name="Zarez 6 2 5 6" xfId="2708"/>
    <cellStyle name="Zarez 6 2 5 6 2" xfId="7546"/>
    <cellStyle name="Zarez 6 2 5 6 2 2" xfId="26898"/>
    <cellStyle name="Zarez 6 2 5 6 2 3" xfId="17222"/>
    <cellStyle name="Zarez 6 2 5 6 3" xfId="22060"/>
    <cellStyle name="Zarez 6 2 5 6 4" xfId="12384"/>
    <cellStyle name="Zarez 6 2 5 7" xfId="3917"/>
    <cellStyle name="Zarez 6 2 5 7 2" xfId="8755"/>
    <cellStyle name="Zarez 6 2 5 7 2 2" xfId="28107"/>
    <cellStyle name="Zarez 6 2 5 7 2 3" xfId="18431"/>
    <cellStyle name="Zarez 6 2 5 7 3" xfId="23269"/>
    <cellStyle name="Zarez 6 2 5 7 4" xfId="13593"/>
    <cellStyle name="Zarez 6 2 5 8" xfId="5126"/>
    <cellStyle name="Zarez 6 2 5 8 2" xfId="24478"/>
    <cellStyle name="Zarez 6 2 5 8 3" xfId="14802"/>
    <cellStyle name="Zarez 6 2 5 9" xfId="19640"/>
    <cellStyle name="Zarez 6 2 6" xfId="337"/>
    <cellStyle name="Zarez 6 2 6 2" xfId="640"/>
    <cellStyle name="Zarez 6 2 6 2 2" xfId="1244"/>
    <cellStyle name="Zarez 6 2 6 2 2 2" xfId="2454"/>
    <cellStyle name="Zarez 6 2 6 2 2 2 2" xfId="7292"/>
    <cellStyle name="Zarez 6 2 6 2 2 2 2 2" xfId="26644"/>
    <cellStyle name="Zarez 6 2 6 2 2 2 2 3" xfId="16968"/>
    <cellStyle name="Zarez 6 2 6 2 2 2 3" xfId="21806"/>
    <cellStyle name="Zarez 6 2 6 2 2 2 4" xfId="12130"/>
    <cellStyle name="Zarez 6 2 6 2 2 3" xfId="3664"/>
    <cellStyle name="Zarez 6 2 6 2 2 3 2" xfId="8502"/>
    <cellStyle name="Zarez 6 2 6 2 2 3 2 2" xfId="27854"/>
    <cellStyle name="Zarez 6 2 6 2 2 3 2 3" xfId="18178"/>
    <cellStyle name="Zarez 6 2 6 2 2 3 3" xfId="23016"/>
    <cellStyle name="Zarez 6 2 6 2 2 3 4" xfId="13340"/>
    <cellStyle name="Zarez 6 2 6 2 2 4" xfId="4873"/>
    <cellStyle name="Zarez 6 2 6 2 2 4 2" xfId="9711"/>
    <cellStyle name="Zarez 6 2 6 2 2 4 2 2" xfId="29063"/>
    <cellStyle name="Zarez 6 2 6 2 2 4 2 3" xfId="19387"/>
    <cellStyle name="Zarez 6 2 6 2 2 4 3" xfId="24225"/>
    <cellStyle name="Zarez 6 2 6 2 2 4 4" xfId="14549"/>
    <cellStyle name="Zarez 6 2 6 2 2 5" xfId="6082"/>
    <cellStyle name="Zarez 6 2 6 2 2 5 2" xfId="25434"/>
    <cellStyle name="Zarez 6 2 6 2 2 5 3" xfId="15758"/>
    <cellStyle name="Zarez 6 2 6 2 2 6" xfId="20596"/>
    <cellStyle name="Zarez 6 2 6 2 2 7" xfId="10920"/>
    <cellStyle name="Zarez 6 2 6 2 3" xfId="1850"/>
    <cellStyle name="Zarez 6 2 6 2 3 2" xfId="6688"/>
    <cellStyle name="Zarez 6 2 6 2 3 2 2" xfId="26040"/>
    <cellStyle name="Zarez 6 2 6 2 3 2 3" xfId="16364"/>
    <cellStyle name="Zarez 6 2 6 2 3 3" xfId="21202"/>
    <cellStyle name="Zarez 6 2 6 2 3 4" xfId="11526"/>
    <cellStyle name="Zarez 6 2 6 2 4" xfId="3060"/>
    <cellStyle name="Zarez 6 2 6 2 4 2" xfId="7898"/>
    <cellStyle name="Zarez 6 2 6 2 4 2 2" xfId="27250"/>
    <cellStyle name="Zarez 6 2 6 2 4 2 3" xfId="17574"/>
    <cellStyle name="Zarez 6 2 6 2 4 3" xfId="22412"/>
    <cellStyle name="Zarez 6 2 6 2 4 4" xfId="12736"/>
    <cellStyle name="Zarez 6 2 6 2 5" xfId="4269"/>
    <cellStyle name="Zarez 6 2 6 2 5 2" xfId="9107"/>
    <cellStyle name="Zarez 6 2 6 2 5 2 2" xfId="28459"/>
    <cellStyle name="Zarez 6 2 6 2 5 2 3" xfId="18783"/>
    <cellStyle name="Zarez 6 2 6 2 5 3" xfId="23621"/>
    <cellStyle name="Zarez 6 2 6 2 5 4" xfId="13945"/>
    <cellStyle name="Zarez 6 2 6 2 6" xfId="5478"/>
    <cellStyle name="Zarez 6 2 6 2 6 2" xfId="24830"/>
    <cellStyle name="Zarez 6 2 6 2 6 3" xfId="15154"/>
    <cellStyle name="Zarez 6 2 6 2 7" xfId="19992"/>
    <cellStyle name="Zarez 6 2 6 2 8" xfId="10316"/>
    <cellStyle name="Zarez 6 2 6 3" xfId="942"/>
    <cellStyle name="Zarez 6 2 6 3 2" xfId="2152"/>
    <cellStyle name="Zarez 6 2 6 3 2 2" xfId="6990"/>
    <cellStyle name="Zarez 6 2 6 3 2 2 2" xfId="26342"/>
    <cellStyle name="Zarez 6 2 6 3 2 2 3" xfId="16666"/>
    <cellStyle name="Zarez 6 2 6 3 2 3" xfId="21504"/>
    <cellStyle name="Zarez 6 2 6 3 2 4" xfId="11828"/>
    <cellStyle name="Zarez 6 2 6 3 3" xfId="3362"/>
    <cellStyle name="Zarez 6 2 6 3 3 2" xfId="8200"/>
    <cellStyle name="Zarez 6 2 6 3 3 2 2" xfId="27552"/>
    <cellStyle name="Zarez 6 2 6 3 3 2 3" xfId="17876"/>
    <cellStyle name="Zarez 6 2 6 3 3 3" xfId="22714"/>
    <cellStyle name="Zarez 6 2 6 3 3 4" xfId="13038"/>
    <cellStyle name="Zarez 6 2 6 3 4" xfId="4571"/>
    <cellStyle name="Zarez 6 2 6 3 4 2" xfId="9409"/>
    <cellStyle name="Zarez 6 2 6 3 4 2 2" xfId="28761"/>
    <cellStyle name="Zarez 6 2 6 3 4 2 3" xfId="19085"/>
    <cellStyle name="Zarez 6 2 6 3 4 3" xfId="23923"/>
    <cellStyle name="Zarez 6 2 6 3 4 4" xfId="14247"/>
    <cellStyle name="Zarez 6 2 6 3 5" xfId="5780"/>
    <cellStyle name="Zarez 6 2 6 3 5 2" xfId="25132"/>
    <cellStyle name="Zarez 6 2 6 3 5 3" xfId="15456"/>
    <cellStyle name="Zarez 6 2 6 3 6" xfId="20294"/>
    <cellStyle name="Zarez 6 2 6 3 7" xfId="10618"/>
    <cellStyle name="Zarez 6 2 6 4" xfId="1548"/>
    <cellStyle name="Zarez 6 2 6 4 2" xfId="6386"/>
    <cellStyle name="Zarez 6 2 6 4 2 2" xfId="25738"/>
    <cellStyle name="Zarez 6 2 6 4 2 3" xfId="16062"/>
    <cellStyle name="Zarez 6 2 6 4 3" xfId="20900"/>
    <cellStyle name="Zarez 6 2 6 4 4" xfId="11224"/>
    <cellStyle name="Zarez 6 2 6 5" xfId="2758"/>
    <cellStyle name="Zarez 6 2 6 5 2" xfId="7596"/>
    <cellStyle name="Zarez 6 2 6 5 2 2" xfId="26948"/>
    <cellStyle name="Zarez 6 2 6 5 2 3" xfId="17272"/>
    <cellStyle name="Zarez 6 2 6 5 3" xfId="22110"/>
    <cellStyle name="Zarez 6 2 6 5 4" xfId="12434"/>
    <cellStyle name="Zarez 6 2 6 6" xfId="3967"/>
    <cellStyle name="Zarez 6 2 6 6 2" xfId="8805"/>
    <cellStyle name="Zarez 6 2 6 6 2 2" xfId="28157"/>
    <cellStyle name="Zarez 6 2 6 6 2 3" xfId="18481"/>
    <cellStyle name="Zarez 6 2 6 6 3" xfId="23319"/>
    <cellStyle name="Zarez 6 2 6 6 4" xfId="13643"/>
    <cellStyle name="Zarez 6 2 6 7" xfId="5176"/>
    <cellStyle name="Zarez 6 2 6 7 2" xfId="24528"/>
    <cellStyle name="Zarez 6 2 6 7 3" xfId="14852"/>
    <cellStyle name="Zarez 6 2 6 8" xfId="19690"/>
    <cellStyle name="Zarez 6 2 6 9" xfId="10014"/>
    <cellStyle name="Zarez 6 2 7" xfId="388"/>
    <cellStyle name="Zarez 6 2 7 2" xfId="992"/>
    <cellStyle name="Zarez 6 2 7 2 2" xfId="2202"/>
    <cellStyle name="Zarez 6 2 7 2 2 2" xfId="7040"/>
    <cellStyle name="Zarez 6 2 7 2 2 2 2" xfId="26392"/>
    <cellStyle name="Zarez 6 2 7 2 2 2 3" xfId="16716"/>
    <cellStyle name="Zarez 6 2 7 2 2 3" xfId="21554"/>
    <cellStyle name="Zarez 6 2 7 2 2 4" xfId="11878"/>
    <cellStyle name="Zarez 6 2 7 2 3" xfId="3412"/>
    <cellStyle name="Zarez 6 2 7 2 3 2" xfId="8250"/>
    <cellStyle name="Zarez 6 2 7 2 3 2 2" xfId="27602"/>
    <cellStyle name="Zarez 6 2 7 2 3 2 3" xfId="17926"/>
    <cellStyle name="Zarez 6 2 7 2 3 3" xfId="22764"/>
    <cellStyle name="Zarez 6 2 7 2 3 4" xfId="13088"/>
    <cellStyle name="Zarez 6 2 7 2 4" xfId="4621"/>
    <cellStyle name="Zarez 6 2 7 2 4 2" xfId="9459"/>
    <cellStyle name="Zarez 6 2 7 2 4 2 2" xfId="28811"/>
    <cellStyle name="Zarez 6 2 7 2 4 2 3" xfId="19135"/>
    <cellStyle name="Zarez 6 2 7 2 4 3" xfId="23973"/>
    <cellStyle name="Zarez 6 2 7 2 4 4" xfId="14297"/>
    <cellStyle name="Zarez 6 2 7 2 5" xfId="5830"/>
    <cellStyle name="Zarez 6 2 7 2 5 2" xfId="25182"/>
    <cellStyle name="Zarez 6 2 7 2 5 3" xfId="15506"/>
    <cellStyle name="Zarez 6 2 7 2 6" xfId="20344"/>
    <cellStyle name="Zarez 6 2 7 2 7" xfId="10668"/>
    <cellStyle name="Zarez 6 2 7 3" xfId="1598"/>
    <cellStyle name="Zarez 6 2 7 3 2" xfId="6436"/>
    <cellStyle name="Zarez 6 2 7 3 2 2" xfId="25788"/>
    <cellStyle name="Zarez 6 2 7 3 2 3" xfId="16112"/>
    <cellStyle name="Zarez 6 2 7 3 3" xfId="20950"/>
    <cellStyle name="Zarez 6 2 7 3 4" xfId="11274"/>
    <cellStyle name="Zarez 6 2 7 4" xfId="2808"/>
    <cellStyle name="Zarez 6 2 7 4 2" xfId="7646"/>
    <cellStyle name="Zarez 6 2 7 4 2 2" xfId="26998"/>
    <cellStyle name="Zarez 6 2 7 4 2 3" xfId="17322"/>
    <cellStyle name="Zarez 6 2 7 4 3" xfId="22160"/>
    <cellStyle name="Zarez 6 2 7 4 4" xfId="12484"/>
    <cellStyle name="Zarez 6 2 7 5" xfId="4017"/>
    <cellStyle name="Zarez 6 2 7 5 2" xfId="8855"/>
    <cellStyle name="Zarez 6 2 7 5 2 2" xfId="28207"/>
    <cellStyle name="Zarez 6 2 7 5 2 3" xfId="18531"/>
    <cellStyle name="Zarez 6 2 7 5 3" xfId="23369"/>
    <cellStyle name="Zarez 6 2 7 5 4" xfId="13693"/>
    <cellStyle name="Zarez 6 2 7 6" xfId="5226"/>
    <cellStyle name="Zarez 6 2 7 6 2" xfId="24578"/>
    <cellStyle name="Zarez 6 2 7 6 3" xfId="14902"/>
    <cellStyle name="Zarez 6 2 7 7" xfId="19740"/>
    <cellStyle name="Zarez 6 2 7 8" xfId="10064"/>
    <cellStyle name="Zarez 6 2 8" xfId="690"/>
    <cellStyle name="Zarez 6 2 8 2" xfId="1900"/>
    <cellStyle name="Zarez 6 2 8 2 2" xfId="6738"/>
    <cellStyle name="Zarez 6 2 8 2 2 2" xfId="26090"/>
    <cellStyle name="Zarez 6 2 8 2 2 3" xfId="16414"/>
    <cellStyle name="Zarez 6 2 8 2 3" xfId="21252"/>
    <cellStyle name="Zarez 6 2 8 2 4" xfId="11576"/>
    <cellStyle name="Zarez 6 2 8 3" xfId="3110"/>
    <cellStyle name="Zarez 6 2 8 3 2" xfId="7948"/>
    <cellStyle name="Zarez 6 2 8 3 2 2" xfId="27300"/>
    <cellStyle name="Zarez 6 2 8 3 2 3" xfId="17624"/>
    <cellStyle name="Zarez 6 2 8 3 3" xfId="22462"/>
    <cellStyle name="Zarez 6 2 8 3 4" xfId="12786"/>
    <cellStyle name="Zarez 6 2 8 4" xfId="4319"/>
    <cellStyle name="Zarez 6 2 8 4 2" xfId="9157"/>
    <cellStyle name="Zarez 6 2 8 4 2 2" xfId="28509"/>
    <cellStyle name="Zarez 6 2 8 4 2 3" xfId="18833"/>
    <cellStyle name="Zarez 6 2 8 4 3" xfId="23671"/>
    <cellStyle name="Zarez 6 2 8 4 4" xfId="13995"/>
    <cellStyle name="Zarez 6 2 8 5" xfId="5528"/>
    <cellStyle name="Zarez 6 2 8 5 2" xfId="24880"/>
    <cellStyle name="Zarez 6 2 8 5 3" xfId="15204"/>
    <cellStyle name="Zarez 6 2 8 6" xfId="20042"/>
    <cellStyle name="Zarez 6 2 8 7" xfId="10366"/>
    <cellStyle name="Zarez 6 2 9" xfId="1296"/>
    <cellStyle name="Zarez 6 2 9 2" xfId="6134"/>
    <cellStyle name="Zarez 6 2 9 2 2" xfId="25486"/>
    <cellStyle name="Zarez 6 2 9 2 3" xfId="15810"/>
    <cellStyle name="Zarez 6 2 9 3" xfId="20648"/>
    <cellStyle name="Zarez 6 2 9 4" xfId="10972"/>
    <cellStyle name="Zarez 6 3" xfId="106"/>
    <cellStyle name="Zarez 6 3 10" xfId="9810"/>
    <cellStyle name="Zarez 6 3 2" xfId="216"/>
    <cellStyle name="Zarez 6 3 2 2" xfId="536"/>
    <cellStyle name="Zarez 6 3 2 2 2" xfId="1140"/>
    <cellStyle name="Zarez 6 3 2 2 2 2" xfId="2350"/>
    <cellStyle name="Zarez 6 3 2 2 2 2 2" xfId="7188"/>
    <cellStyle name="Zarez 6 3 2 2 2 2 2 2" xfId="26540"/>
    <cellStyle name="Zarez 6 3 2 2 2 2 2 3" xfId="16864"/>
    <cellStyle name="Zarez 6 3 2 2 2 2 3" xfId="21702"/>
    <cellStyle name="Zarez 6 3 2 2 2 2 4" xfId="12026"/>
    <cellStyle name="Zarez 6 3 2 2 2 3" xfId="3560"/>
    <cellStyle name="Zarez 6 3 2 2 2 3 2" xfId="8398"/>
    <cellStyle name="Zarez 6 3 2 2 2 3 2 2" xfId="27750"/>
    <cellStyle name="Zarez 6 3 2 2 2 3 2 3" xfId="18074"/>
    <cellStyle name="Zarez 6 3 2 2 2 3 3" xfId="22912"/>
    <cellStyle name="Zarez 6 3 2 2 2 3 4" xfId="13236"/>
    <cellStyle name="Zarez 6 3 2 2 2 4" xfId="4769"/>
    <cellStyle name="Zarez 6 3 2 2 2 4 2" xfId="9607"/>
    <cellStyle name="Zarez 6 3 2 2 2 4 2 2" xfId="28959"/>
    <cellStyle name="Zarez 6 3 2 2 2 4 2 3" xfId="19283"/>
    <cellStyle name="Zarez 6 3 2 2 2 4 3" xfId="24121"/>
    <cellStyle name="Zarez 6 3 2 2 2 4 4" xfId="14445"/>
    <cellStyle name="Zarez 6 3 2 2 2 5" xfId="5978"/>
    <cellStyle name="Zarez 6 3 2 2 2 5 2" xfId="25330"/>
    <cellStyle name="Zarez 6 3 2 2 2 5 3" xfId="15654"/>
    <cellStyle name="Zarez 6 3 2 2 2 6" xfId="20492"/>
    <cellStyle name="Zarez 6 3 2 2 2 7" xfId="10816"/>
    <cellStyle name="Zarez 6 3 2 2 3" xfId="1746"/>
    <cellStyle name="Zarez 6 3 2 2 3 2" xfId="6584"/>
    <cellStyle name="Zarez 6 3 2 2 3 2 2" xfId="25936"/>
    <cellStyle name="Zarez 6 3 2 2 3 2 3" xfId="16260"/>
    <cellStyle name="Zarez 6 3 2 2 3 3" xfId="21098"/>
    <cellStyle name="Zarez 6 3 2 2 3 4" xfId="11422"/>
    <cellStyle name="Zarez 6 3 2 2 4" xfId="2956"/>
    <cellStyle name="Zarez 6 3 2 2 4 2" xfId="7794"/>
    <cellStyle name="Zarez 6 3 2 2 4 2 2" xfId="27146"/>
    <cellStyle name="Zarez 6 3 2 2 4 2 3" xfId="17470"/>
    <cellStyle name="Zarez 6 3 2 2 4 3" xfId="22308"/>
    <cellStyle name="Zarez 6 3 2 2 4 4" xfId="12632"/>
    <cellStyle name="Zarez 6 3 2 2 5" xfId="4165"/>
    <cellStyle name="Zarez 6 3 2 2 5 2" xfId="9003"/>
    <cellStyle name="Zarez 6 3 2 2 5 2 2" xfId="28355"/>
    <cellStyle name="Zarez 6 3 2 2 5 2 3" xfId="18679"/>
    <cellStyle name="Zarez 6 3 2 2 5 3" xfId="23517"/>
    <cellStyle name="Zarez 6 3 2 2 5 4" xfId="13841"/>
    <cellStyle name="Zarez 6 3 2 2 6" xfId="5374"/>
    <cellStyle name="Zarez 6 3 2 2 6 2" xfId="24726"/>
    <cellStyle name="Zarez 6 3 2 2 6 3" xfId="15050"/>
    <cellStyle name="Zarez 6 3 2 2 7" xfId="19888"/>
    <cellStyle name="Zarez 6 3 2 2 8" xfId="10212"/>
    <cellStyle name="Zarez 6 3 2 3" xfId="838"/>
    <cellStyle name="Zarez 6 3 2 3 2" xfId="2048"/>
    <cellStyle name="Zarez 6 3 2 3 2 2" xfId="6886"/>
    <cellStyle name="Zarez 6 3 2 3 2 2 2" xfId="26238"/>
    <cellStyle name="Zarez 6 3 2 3 2 2 3" xfId="16562"/>
    <cellStyle name="Zarez 6 3 2 3 2 3" xfId="21400"/>
    <cellStyle name="Zarez 6 3 2 3 2 4" xfId="11724"/>
    <cellStyle name="Zarez 6 3 2 3 3" xfId="3258"/>
    <cellStyle name="Zarez 6 3 2 3 3 2" xfId="8096"/>
    <cellStyle name="Zarez 6 3 2 3 3 2 2" xfId="27448"/>
    <cellStyle name="Zarez 6 3 2 3 3 2 3" xfId="17772"/>
    <cellStyle name="Zarez 6 3 2 3 3 3" xfId="22610"/>
    <cellStyle name="Zarez 6 3 2 3 3 4" xfId="12934"/>
    <cellStyle name="Zarez 6 3 2 3 4" xfId="4467"/>
    <cellStyle name="Zarez 6 3 2 3 4 2" xfId="9305"/>
    <cellStyle name="Zarez 6 3 2 3 4 2 2" xfId="28657"/>
    <cellStyle name="Zarez 6 3 2 3 4 2 3" xfId="18981"/>
    <cellStyle name="Zarez 6 3 2 3 4 3" xfId="23819"/>
    <cellStyle name="Zarez 6 3 2 3 4 4" xfId="14143"/>
    <cellStyle name="Zarez 6 3 2 3 5" xfId="5676"/>
    <cellStyle name="Zarez 6 3 2 3 5 2" xfId="25028"/>
    <cellStyle name="Zarez 6 3 2 3 5 3" xfId="15352"/>
    <cellStyle name="Zarez 6 3 2 3 6" xfId="20190"/>
    <cellStyle name="Zarez 6 3 2 3 7" xfId="10514"/>
    <cellStyle name="Zarez 6 3 2 4" xfId="1444"/>
    <cellStyle name="Zarez 6 3 2 4 2" xfId="6282"/>
    <cellStyle name="Zarez 6 3 2 4 2 2" xfId="25634"/>
    <cellStyle name="Zarez 6 3 2 4 2 3" xfId="15958"/>
    <cellStyle name="Zarez 6 3 2 4 3" xfId="20796"/>
    <cellStyle name="Zarez 6 3 2 4 4" xfId="11120"/>
    <cellStyle name="Zarez 6 3 2 5" xfId="2654"/>
    <cellStyle name="Zarez 6 3 2 5 2" xfId="7492"/>
    <cellStyle name="Zarez 6 3 2 5 2 2" xfId="26844"/>
    <cellStyle name="Zarez 6 3 2 5 2 3" xfId="17168"/>
    <cellStyle name="Zarez 6 3 2 5 3" xfId="22006"/>
    <cellStyle name="Zarez 6 3 2 5 4" xfId="12330"/>
    <cellStyle name="Zarez 6 3 2 6" xfId="3864"/>
    <cellStyle name="Zarez 6 3 2 6 2" xfId="8702"/>
    <cellStyle name="Zarez 6 3 2 6 2 2" xfId="28054"/>
    <cellStyle name="Zarez 6 3 2 6 2 3" xfId="18378"/>
    <cellStyle name="Zarez 6 3 2 6 3" xfId="23216"/>
    <cellStyle name="Zarez 6 3 2 6 4" xfId="13540"/>
    <cellStyle name="Zarez 6 3 2 7" xfId="5072"/>
    <cellStyle name="Zarez 6 3 2 7 2" xfId="24424"/>
    <cellStyle name="Zarez 6 3 2 7 3" xfId="14748"/>
    <cellStyle name="Zarez 6 3 2 8" xfId="19586"/>
    <cellStyle name="Zarez 6 3 2 9" xfId="9910"/>
    <cellStyle name="Zarez 6 3 3" xfId="436"/>
    <cellStyle name="Zarez 6 3 3 2" xfId="1040"/>
    <cellStyle name="Zarez 6 3 3 2 2" xfId="2250"/>
    <cellStyle name="Zarez 6 3 3 2 2 2" xfId="7088"/>
    <cellStyle name="Zarez 6 3 3 2 2 2 2" xfId="26440"/>
    <cellStyle name="Zarez 6 3 3 2 2 2 3" xfId="16764"/>
    <cellStyle name="Zarez 6 3 3 2 2 3" xfId="21602"/>
    <cellStyle name="Zarez 6 3 3 2 2 4" xfId="11926"/>
    <cellStyle name="Zarez 6 3 3 2 3" xfId="3460"/>
    <cellStyle name="Zarez 6 3 3 2 3 2" xfId="8298"/>
    <cellStyle name="Zarez 6 3 3 2 3 2 2" xfId="27650"/>
    <cellStyle name="Zarez 6 3 3 2 3 2 3" xfId="17974"/>
    <cellStyle name="Zarez 6 3 3 2 3 3" xfId="22812"/>
    <cellStyle name="Zarez 6 3 3 2 3 4" xfId="13136"/>
    <cellStyle name="Zarez 6 3 3 2 4" xfId="4669"/>
    <cellStyle name="Zarez 6 3 3 2 4 2" xfId="9507"/>
    <cellStyle name="Zarez 6 3 3 2 4 2 2" xfId="28859"/>
    <cellStyle name="Zarez 6 3 3 2 4 2 3" xfId="19183"/>
    <cellStyle name="Zarez 6 3 3 2 4 3" xfId="24021"/>
    <cellStyle name="Zarez 6 3 3 2 4 4" xfId="14345"/>
    <cellStyle name="Zarez 6 3 3 2 5" xfId="5878"/>
    <cellStyle name="Zarez 6 3 3 2 5 2" xfId="25230"/>
    <cellStyle name="Zarez 6 3 3 2 5 3" xfId="15554"/>
    <cellStyle name="Zarez 6 3 3 2 6" xfId="20392"/>
    <cellStyle name="Zarez 6 3 3 2 7" xfId="10716"/>
    <cellStyle name="Zarez 6 3 3 3" xfId="1646"/>
    <cellStyle name="Zarez 6 3 3 3 2" xfId="6484"/>
    <cellStyle name="Zarez 6 3 3 3 2 2" xfId="25836"/>
    <cellStyle name="Zarez 6 3 3 3 2 3" xfId="16160"/>
    <cellStyle name="Zarez 6 3 3 3 3" xfId="20998"/>
    <cellStyle name="Zarez 6 3 3 3 4" xfId="11322"/>
    <cellStyle name="Zarez 6 3 3 4" xfId="2856"/>
    <cellStyle name="Zarez 6 3 3 4 2" xfId="7694"/>
    <cellStyle name="Zarez 6 3 3 4 2 2" xfId="27046"/>
    <cellStyle name="Zarez 6 3 3 4 2 3" xfId="17370"/>
    <cellStyle name="Zarez 6 3 3 4 3" xfId="22208"/>
    <cellStyle name="Zarez 6 3 3 4 4" xfId="12532"/>
    <cellStyle name="Zarez 6 3 3 5" xfId="4065"/>
    <cellStyle name="Zarez 6 3 3 5 2" xfId="8903"/>
    <cellStyle name="Zarez 6 3 3 5 2 2" xfId="28255"/>
    <cellStyle name="Zarez 6 3 3 5 2 3" xfId="18579"/>
    <cellStyle name="Zarez 6 3 3 5 3" xfId="23417"/>
    <cellStyle name="Zarez 6 3 3 5 4" xfId="13741"/>
    <cellStyle name="Zarez 6 3 3 6" xfId="5274"/>
    <cellStyle name="Zarez 6 3 3 6 2" xfId="24626"/>
    <cellStyle name="Zarez 6 3 3 6 3" xfId="14950"/>
    <cellStyle name="Zarez 6 3 3 7" xfId="19788"/>
    <cellStyle name="Zarez 6 3 3 8" xfId="10112"/>
    <cellStyle name="Zarez 6 3 4" xfId="738"/>
    <cellStyle name="Zarez 6 3 4 2" xfId="1948"/>
    <cellStyle name="Zarez 6 3 4 2 2" xfId="6786"/>
    <cellStyle name="Zarez 6 3 4 2 2 2" xfId="26138"/>
    <cellStyle name="Zarez 6 3 4 2 2 3" xfId="16462"/>
    <cellStyle name="Zarez 6 3 4 2 3" xfId="21300"/>
    <cellStyle name="Zarez 6 3 4 2 4" xfId="11624"/>
    <cellStyle name="Zarez 6 3 4 3" xfId="3158"/>
    <cellStyle name="Zarez 6 3 4 3 2" xfId="7996"/>
    <cellStyle name="Zarez 6 3 4 3 2 2" xfId="27348"/>
    <cellStyle name="Zarez 6 3 4 3 2 3" xfId="17672"/>
    <cellStyle name="Zarez 6 3 4 3 3" xfId="22510"/>
    <cellStyle name="Zarez 6 3 4 3 4" xfId="12834"/>
    <cellStyle name="Zarez 6 3 4 4" xfId="4367"/>
    <cellStyle name="Zarez 6 3 4 4 2" xfId="9205"/>
    <cellStyle name="Zarez 6 3 4 4 2 2" xfId="28557"/>
    <cellStyle name="Zarez 6 3 4 4 2 3" xfId="18881"/>
    <cellStyle name="Zarez 6 3 4 4 3" xfId="23719"/>
    <cellStyle name="Zarez 6 3 4 4 4" xfId="14043"/>
    <cellStyle name="Zarez 6 3 4 5" xfId="5576"/>
    <cellStyle name="Zarez 6 3 4 5 2" xfId="24928"/>
    <cellStyle name="Zarez 6 3 4 5 3" xfId="15252"/>
    <cellStyle name="Zarez 6 3 4 6" xfId="20090"/>
    <cellStyle name="Zarez 6 3 4 7" xfId="10414"/>
    <cellStyle name="Zarez 6 3 5" xfId="1344"/>
    <cellStyle name="Zarez 6 3 5 2" xfId="6182"/>
    <cellStyle name="Zarez 6 3 5 2 2" xfId="25534"/>
    <cellStyle name="Zarez 6 3 5 2 3" xfId="15858"/>
    <cellStyle name="Zarez 6 3 5 3" xfId="20696"/>
    <cellStyle name="Zarez 6 3 5 4" xfId="11020"/>
    <cellStyle name="Zarez 6 3 6" xfId="2554"/>
    <cellStyle name="Zarez 6 3 6 2" xfId="7392"/>
    <cellStyle name="Zarez 6 3 6 2 2" xfId="26744"/>
    <cellStyle name="Zarez 6 3 6 2 3" xfId="17068"/>
    <cellStyle name="Zarez 6 3 6 3" xfId="21906"/>
    <cellStyle name="Zarez 6 3 6 4" xfId="12230"/>
    <cellStyle name="Zarez 6 3 7" xfId="3764"/>
    <cellStyle name="Zarez 6 3 7 2" xfId="8602"/>
    <cellStyle name="Zarez 6 3 7 2 2" xfId="27954"/>
    <cellStyle name="Zarez 6 3 7 2 3" xfId="18278"/>
    <cellStyle name="Zarez 6 3 7 3" xfId="23116"/>
    <cellStyle name="Zarez 6 3 7 4" xfId="13440"/>
    <cellStyle name="Zarez 6 3 8" xfId="4972"/>
    <cellStyle name="Zarez 6 3 8 2" xfId="24324"/>
    <cellStyle name="Zarez 6 3 8 3" xfId="14648"/>
    <cellStyle name="Zarez 6 3 9" xfId="19486"/>
    <cellStyle name="Zarez 6 4" xfId="166"/>
    <cellStyle name="Zarez 6 4 2" xfId="486"/>
    <cellStyle name="Zarez 6 4 2 2" xfId="1090"/>
    <cellStyle name="Zarez 6 4 2 2 2" xfId="2300"/>
    <cellStyle name="Zarez 6 4 2 2 2 2" xfId="7138"/>
    <cellStyle name="Zarez 6 4 2 2 2 2 2" xfId="26490"/>
    <cellStyle name="Zarez 6 4 2 2 2 2 3" xfId="16814"/>
    <cellStyle name="Zarez 6 4 2 2 2 3" xfId="21652"/>
    <cellStyle name="Zarez 6 4 2 2 2 4" xfId="11976"/>
    <cellStyle name="Zarez 6 4 2 2 3" xfId="3510"/>
    <cellStyle name="Zarez 6 4 2 2 3 2" xfId="8348"/>
    <cellStyle name="Zarez 6 4 2 2 3 2 2" xfId="27700"/>
    <cellStyle name="Zarez 6 4 2 2 3 2 3" xfId="18024"/>
    <cellStyle name="Zarez 6 4 2 2 3 3" xfId="22862"/>
    <cellStyle name="Zarez 6 4 2 2 3 4" xfId="13186"/>
    <cellStyle name="Zarez 6 4 2 2 4" xfId="4719"/>
    <cellStyle name="Zarez 6 4 2 2 4 2" xfId="9557"/>
    <cellStyle name="Zarez 6 4 2 2 4 2 2" xfId="28909"/>
    <cellStyle name="Zarez 6 4 2 2 4 2 3" xfId="19233"/>
    <cellStyle name="Zarez 6 4 2 2 4 3" xfId="24071"/>
    <cellStyle name="Zarez 6 4 2 2 4 4" xfId="14395"/>
    <cellStyle name="Zarez 6 4 2 2 5" xfId="5928"/>
    <cellStyle name="Zarez 6 4 2 2 5 2" xfId="25280"/>
    <cellStyle name="Zarez 6 4 2 2 5 3" xfId="15604"/>
    <cellStyle name="Zarez 6 4 2 2 6" xfId="20442"/>
    <cellStyle name="Zarez 6 4 2 2 7" xfId="10766"/>
    <cellStyle name="Zarez 6 4 2 3" xfId="1696"/>
    <cellStyle name="Zarez 6 4 2 3 2" xfId="6534"/>
    <cellStyle name="Zarez 6 4 2 3 2 2" xfId="25886"/>
    <cellStyle name="Zarez 6 4 2 3 2 3" xfId="16210"/>
    <cellStyle name="Zarez 6 4 2 3 3" xfId="21048"/>
    <cellStyle name="Zarez 6 4 2 3 4" xfId="11372"/>
    <cellStyle name="Zarez 6 4 2 4" xfId="2906"/>
    <cellStyle name="Zarez 6 4 2 4 2" xfId="7744"/>
    <cellStyle name="Zarez 6 4 2 4 2 2" xfId="27096"/>
    <cellStyle name="Zarez 6 4 2 4 2 3" xfId="17420"/>
    <cellStyle name="Zarez 6 4 2 4 3" xfId="22258"/>
    <cellStyle name="Zarez 6 4 2 4 4" xfId="12582"/>
    <cellStyle name="Zarez 6 4 2 5" xfId="4115"/>
    <cellStyle name="Zarez 6 4 2 5 2" xfId="8953"/>
    <cellStyle name="Zarez 6 4 2 5 2 2" xfId="28305"/>
    <cellStyle name="Zarez 6 4 2 5 2 3" xfId="18629"/>
    <cellStyle name="Zarez 6 4 2 5 3" xfId="23467"/>
    <cellStyle name="Zarez 6 4 2 5 4" xfId="13791"/>
    <cellStyle name="Zarez 6 4 2 6" xfId="5324"/>
    <cellStyle name="Zarez 6 4 2 6 2" xfId="24676"/>
    <cellStyle name="Zarez 6 4 2 6 3" xfId="15000"/>
    <cellStyle name="Zarez 6 4 2 7" xfId="19838"/>
    <cellStyle name="Zarez 6 4 2 8" xfId="10162"/>
    <cellStyle name="Zarez 6 4 3" xfId="788"/>
    <cellStyle name="Zarez 6 4 3 2" xfId="1998"/>
    <cellStyle name="Zarez 6 4 3 2 2" xfId="6836"/>
    <cellStyle name="Zarez 6 4 3 2 2 2" xfId="26188"/>
    <cellStyle name="Zarez 6 4 3 2 2 3" xfId="16512"/>
    <cellStyle name="Zarez 6 4 3 2 3" xfId="21350"/>
    <cellStyle name="Zarez 6 4 3 2 4" xfId="11674"/>
    <cellStyle name="Zarez 6 4 3 3" xfId="3208"/>
    <cellStyle name="Zarez 6 4 3 3 2" xfId="8046"/>
    <cellStyle name="Zarez 6 4 3 3 2 2" xfId="27398"/>
    <cellStyle name="Zarez 6 4 3 3 2 3" xfId="17722"/>
    <cellStyle name="Zarez 6 4 3 3 3" xfId="22560"/>
    <cellStyle name="Zarez 6 4 3 3 4" xfId="12884"/>
    <cellStyle name="Zarez 6 4 3 4" xfId="4417"/>
    <cellStyle name="Zarez 6 4 3 4 2" xfId="9255"/>
    <cellStyle name="Zarez 6 4 3 4 2 2" xfId="28607"/>
    <cellStyle name="Zarez 6 4 3 4 2 3" xfId="18931"/>
    <cellStyle name="Zarez 6 4 3 4 3" xfId="23769"/>
    <cellStyle name="Zarez 6 4 3 4 4" xfId="14093"/>
    <cellStyle name="Zarez 6 4 3 5" xfId="5626"/>
    <cellStyle name="Zarez 6 4 3 5 2" xfId="24978"/>
    <cellStyle name="Zarez 6 4 3 5 3" xfId="15302"/>
    <cellStyle name="Zarez 6 4 3 6" xfId="20140"/>
    <cellStyle name="Zarez 6 4 3 7" xfId="10464"/>
    <cellStyle name="Zarez 6 4 4" xfId="1394"/>
    <cellStyle name="Zarez 6 4 4 2" xfId="6232"/>
    <cellStyle name="Zarez 6 4 4 2 2" xfId="25584"/>
    <cellStyle name="Zarez 6 4 4 2 3" xfId="15908"/>
    <cellStyle name="Zarez 6 4 4 3" xfId="20746"/>
    <cellStyle name="Zarez 6 4 4 4" xfId="11070"/>
    <cellStyle name="Zarez 6 4 5" xfId="2604"/>
    <cellStyle name="Zarez 6 4 5 2" xfId="7442"/>
    <cellStyle name="Zarez 6 4 5 2 2" xfId="26794"/>
    <cellStyle name="Zarez 6 4 5 2 3" xfId="17118"/>
    <cellStyle name="Zarez 6 4 5 3" xfId="21956"/>
    <cellStyle name="Zarez 6 4 5 4" xfId="12280"/>
    <cellStyle name="Zarez 6 4 6" xfId="3814"/>
    <cellStyle name="Zarez 6 4 6 2" xfId="8652"/>
    <cellStyle name="Zarez 6 4 6 2 2" xfId="28004"/>
    <cellStyle name="Zarez 6 4 6 2 3" xfId="18328"/>
    <cellStyle name="Zarez 6 4 6 3" xfId="23166"/>
    <cellStyle name="Zarez 6 4 6 4" xfId="13490"/>
    <cellStyle name="Zarez 6 4 7" xfId="5022"/>
    <cellStyle name="Zarez 6 4 7 2" xfId="24374"/>
    <cellStyle name="Zarez 6 4 7 3" xfId="14698"/>
    <cellStyle name="Zarez 6 4 8" xfId="19536"/>
    <cellStyle name="Zarez 6 4 9" xfId="9860"/>
    <cellStyle name="Zarez 6 5" xfId="282"/>
    <cellStyle name="Zarez 6 5 2" xfId="586"/>
    <cellStyle name="Zarez 6 5 2 2" xfId="1190"/>
    <cellStyle name="Zarez 6 5 2 2 2" xfId="2400"/>
    <cellStyle name="Zarez 6 5 2 2 2 2" xfId="7238"/>
    <cellStyle name="Zarez 6 5 2 2 2 2 2" xfId="26590"/>
    <cellStyle name="Zarez 6 5 2 2 2 2 3" xfId="16914"/>
    <cellStyle name="Zarez 6 5 2 2 2 3" xfId="21752"/>
    <cellStyle name="Zarez 6 5 2 2 2 4" xfId="12076"/>
    <cellStyle name="Zarez 6 5 2 2 3" xfId="3610"/>
    <cellStyle name="Zarez 6 5 2 2 3 2" xfId="8448"/>
    <cellStyle name="Zarez 6 5 2 2 3 2 2" xfId="27800"/>
    <cellStyle name="Zarez 6 5 2 2 3 2 3" xfId="18124"/>
    <cellStyle name="Zarez 6 5 2 2 3 3" xfId="22962"/>
    <cellStyle name="Zarez 6 5 2 2 3 4" xfId="13286"/>
    <cellStyle name="Zarez 6 5 2 2 4" xfId="4819"/>
    <cellStyle name="Zarez 6 5 2 2 4 2" xfId="9657"/>
    <cellStyle name="Zarez 6 5 2 2 4 2 2" xfId="29009"/>
    <cellStyle name="Zarez 6 5 2 2 4 2 3" xfId="19333"/>
    <cellStyle name="Zarez 6 5 2 2 4 3" xfId="24171"/>
    <cellStyle name="Zarez 6 5 2 2 4 4" xfId="14495"/>
    <cellStyle name="Zarez 6 5 2 2 5" xfId="6028"/>
    <cellStyle name="Zarez 6 5 2 2 5 2" xfId="25380"/>
    <cellStyle name="Zarez 6 5 2 2 5 3" xfId="15704"/>
    <cellStyle name="Zarez 6 5 2 2 6" xfId="20542"/>
    <cellStyle name="Zarez 6 5 2 2 7" xfId="10866"/>
    <cellStyle name="Zarez 6 5 2 3" xfId="1796"/>
    <cellStyle name="Zarez 6 5 2 3 2" xfId="6634"/>
    <cellStyle name="Zarez 6 5 2 3 2 2" xfId="25986"/>
    <cellStyle name="Zarez 6 5 2 3 2 3" xfId="16310"/>
    <cellStyle name="Zarez 6 5 2 3 3" xfId="21148"/>
    <cellStyle name="Zarez 6 5 2 3 4" xfId="11472"/>
    <cellStyle name="Zarez 6 5 2 4" xfId="3006"/>
    <cellStyle name="Zarez 6 5 2 4 2" xfId="7844"/>
    <cellStyle name="Zarez 6 5 2 4 2 2" xfId="27196"/>
    <cellStyle name="Zarez 6 5 2 4 2 3" xfId="17520"/>
    <cellStyle name="Zarez 6 5 2 4 3" xfId="22358"/>
    <cellStyle name="Zarez 6 5 2 4 4" xfId="12682"/>
    <cellStyle name="Zarez 6 5 2 5" xfId="4215"/>
    <cellStyle name="Zarez 6 5 2 5 2" xfId="9053"/>
    <cellStyle name="Zarez 6 5 2 5 2 2" xfId="28405"/>
    <cellStyle name="Zarez 6 5 2 5 2 3" xfId="18729"/>
    <cellStyle name="Zarez 6 5 2 5 3" xfId="23567"/>
    <cellStyle name="Zarez 6 5 2 5 4" xfId="13891"/>
    <cellStyle name="Zarez 6 5 2 6" xfId="5424"/>
    <cellStyle name="Zarez 6 5 2 6 2" xfId="24776"/>
    <cellStyle name="Zarez 6 5 2 6 3" xfId="15100"/>
    <cellStyle name="Zarez 6 5 2 7" xfId="19938"/>
    <cellStyle name="Zarez 6 5 2 8" xfId="10262"/>
    <cellStyle name="Zarez 6 5 3" xfId="888"/>
    <cellStyle name="Zarez 6 5 3 2" xfId="2098"/>
    <cellStyle name="Zarez 6 5 3 2 2" xfId="6936"/>
    <cellStyle name="Zarez 6 5 3 2 2 2" xfId="26288"/>
    <cellStyle name="Zarez 6 5 3 2 2 3" xfId="16612"/>
    <cellStyle name="Zarez 6 5 3 2 3" xfId="21450"/>
    <cellStyle name="Zarez 6 5 3 2 4" xfId="11774"/>
    <cellStyle name="Zarez 6 5 3 3" xfId="3308"/>
    <cellStyle name="Zarez 6 5 3 3 2" xfId="8146"/>
    <cellStyle name="Zarez 6 5 3 3 2 2" xfId="27498"/>
    <cellStyle name="Zarez 6 5 3 3 2 3" xfId="17822"/>
    <cellStyle name="Zarez 6 5 3 3 3" xfId="22660"/>
    <cellStyle name="Zarez 6 5 3 3 4" xfId="12984"/>
    <cellStyle name="Zarez 6 5 3 4" xfId="4517"/>
    <cellStyle name="Zarez 6 5 3 4 2" xfId="9355"/>
    <cellStyle name="Zarez 6 5 3 4 2 2" xfId="28707"/>
    <cellStyle name="Zarez 6 5 3 4 2 3" xfId="19031"/>
    <cellStyle name="Zarez 6 5 3 4 3" xfId="23869"/>
    <cellStyle name="Zarez 6 5 3 4 4" xfId="14193"/>
    <cellStyle name="Zarez 6 5 3 5" xfId="5726"/>
    <cellStyle name="Zarez 6 5 3 5 2" xfId="25078"/>
    <cellStyle name="Zarez 6 5 3 5 3" xfId="15402"/>
    <cellStyle name="Zarez 6 5 3 6" xfId="20240"/>
    <cellStyle name="Zarez 6 5 3 7" xfId="10564"/>
    <cellStyle name="Zarez 6 5 4" xfId="1494"/>
    <cellStyle name="Zarez 6 5 4 2" xfId="6332"/>
    <cellStyle name="Zarez 6 5 4 2 2" xfId="25684"/>
    <cellStyle name="Zarez 6 5 4 2 3" xfId="16008"/>
    <cellStyle name="Zarez 6 5 4 3" xfId="20846"/>
    <cellStyle name="Zarez 6 5 4 4" xfId="11170"/>
    <cellStyle name="Zarez 6 5 5" xfId="2704"/>
    <cellStyle name="Zarez 6 5 5 2" xfId="7542"/>
    <cellStyle name="Zarez 6 5 5 2 2" xfId="26894"/>
    <cellStyle name="Zarez 6 5 5 2 3" xfId="17218"/>
    <cellStyle name="Zarez 6 5 5 3" xfId="22056"/>
    <cellStyle name="Zarez 6 5 5 4" xfId="12380"/>
    <cellStyle name="Zarez 6 5 6" xfId="3914"/>
    <cellStyle name="Zarez 6 5 6 2" xfId="8752"/>
    <cellStyle name="Zarez 6 5 6 2 2" xfId="28104"/>
    <cellStyle name="Zarez 6 5 6 2 3" xfId="18428"/>
    <cellStyle name="Zarez 6 5 6 3" xfId="23266"/>
    <cellStyle name="Zarez 6 5 6 4" xfId="13590"/>
    <cellStyle name="Zarez 6 5 7" xfId="5122"/>
    <cellStyle name="Zarez 6 5 7 2" xfId="24474"/>
    <cellStyle name="Zarez 6 5 7 3" xfId="14798"/>
    <cellStyle name="Zarez 6 5 8" xfId="19636"/>
    <cellStyle name="Zarez 6 5 9" xfId="9960"/>
    <cellStyle name="Zarez 6 6" xfId="335"/>
    <cellStyle name="Zarez 6 6 2" xfId="638"/>
    <cellStyle name="Zarez 6 6 2 2" xfId="1242"/>
    <cellStyle name="Zarez 6 6 2 2 2" xfId="2452"/>
    <cellStyle name="Zarez 6 6 2 2 2 2" xfId="7290"/>
    <cellStyle name="Zarez 6 6 2 2 2 2 2" xfId="26642"/>
    <cellStyle name="Zarez 6 6 2 2 2 2 3" xfId="16966"/>
    <cellStyle name="Zarez 6 6 2 2 2 3" xfId="21804"/>
    <cellStyle name="Zarez 6 6 2 2 2 4" xfId="12128"/>
    <cellStyle name="Zarez 6 6 2 2 3" xfId="3662"/>
    <cellStyle name="Zarez 6 6 2 2 3 2" xfId="8500"/>
    <cellStyle name="Zarez 6 6 2 2 3 2 2" xfId="27852"/>
    <cellStyle name="Zarez 6 6 2 2 3 2 3" xfId="18176"/>
    <cellStyle name="Zarez 6 6 2 2 3 3" xfId="23014"/>
    <cellStyle name="Zarez 6 6 2 2 3 4" xfId="13338"/>
    <cellStyle name="Zarez 6 6 2 2 4" xfId="4871"/>
    <cellStyle name="Zarez 6 6 2 2 4 2" xfId="9709"/>
    <cellStyle name="Zarez 6 6 2 2 4 2 2" xfId="29061"/>
    <cellStyle name="Zarez 6 6 2 2 4 2 3" xfId="19385"/>
    <cellStyle name="Zarez 6 6 2 2 4 3" xfId="24223"/>
    <cellStyle name="Zarez 6 6 2 2 4 4" xfId="14547"/>
    <cellStyle name="Zarez 6 6 2 2 5" xfId="6080"/>
    <cellStyle name="Zarez 6 6 2 2 5 2" xfId="25432"/>
    <cellStyle name="Zarez 6 6 2 2 5 3" xfId="15756"/>
    <cellStyle name="Zarez 6 6 2 2 6" xfId="20594"/>
    <cellStyle name="Zarez 6 6 2 2 7" xfId="10918"/>
    <cellStyle name="Zarez 6 6 2 3" xfId="1848"/>
    <cellStyle name="Zarez 6 6 2 3 2" xfId="6686"/>
    <cellStyle name="Zarez 6 6 2 3 2 2" xfId="26038"/>
    <cellStyle name="Zarez 6 6 2 3 2 3" xfId="16362"/>
    <cellStyle name="Zarez 6 6 2 3 3" xfId="21200"/>
    <cellStyle name="Zarez 6 6 2 3 4" xfId="11524"/>
    <cellStyle name="Zarez 6 6 2 4" xfId="3058"/>
    <cellStyle name="Zarez 6 6 2 4 2" xfId="7896"/>
    <cellStyle name="Zarez 6 6 2 4 2 2" xfId="27248"/>
    <cellStyle name="Zarez 6 6 2 4 2 3" xfId="17572"/>
    <cellStyle name="Zarez 6 6 2 4 3" xfId="22410"/>
    <cellStyle name="Zarez 6 6 2 4 4" xfId="12734"/>
    <cellStyle name="Zarez 6 6 2 5" xfId="4267"/>
    <cellStyle name="Zarez 6 6 2 5 2" xfId="9105"/>
    <cellStyle name="Zarez 6 6 2 5 2 2" xfId="28457"/>
    <cellStyle name="Zarez 6 6 2 5 2 3" xfId="18781"/>
    <cellStyle name="Zarez 6 6 2 5 3" xfId="23619"/>
    <cellStyle name="Zarez 6 6 2 5 4" xfId="13943"/>
    <cellStyle name="Zarez 6 6 2 6" xfId="5476"/>
    <cellStyle name="Zarez 6 6 2 6 2" xfId="24828"/>
    <cellStyle name="Zarez 6 6 2 6 3" xfId="15152"/>
    <cellStyle name="Zarez 6 6 2 7" xfId="19990"/>
    <cellStyle name="Zarez 6 6 2 8" xfId="10314"/>
    <cellStyle name="Zarez 6 6 3" xfId="940"/>
    <cellStyle name="Zarez 6 6 3 2" xfId="2150"/>
    <cellStyle name="Zarez 6 6 3 2 2" xfId="6988"/>
    <cellStyle name="Zarez 6 6 3 2 2 2" xfId="26340"/>
    <cellStyle name="Zarez 6 6 3 2 2 3" xfId="16664"/>
    <cellStyle name="Zarez 6 6 3 2 3" xfId="21502"/>
    <cellStyle name="Zarez 6 6 3 2 4" xfId="11826"/>
    <cellStyle name="Zarez 6 6 3 3" xfId="3360"/>
    <cellStyle name="Zarez 6 6 3 3 2" xfId="8198"/>
    <cellStyle name="Zarez 6 6 3 3 2 2" xfId="27550"/>
    <cellStyle name="Zarez 6 6 3 3 2 3" xfId="17874"/>
    <cellStyle name="Zarez 6 6 3 3 3" xfId="22712"/>
    <cellStyle name="Zarez 6 6 3 3 4" xfId="13036"/>
    <cellStyle name="Zarez 6 6 3 4" xfId="4569"/>
    <cellStyle name="Zarez 6 6 3 4 2" xfId="9407"/>
    <cellStyle name="Zarez 6 6 3 4 2 2" xfId="28759"/>
    <cellStyle name="Zarez 6 6 3 4 2 3" xfId="19083"/>
    <cellStyle name="Zarez 6 6 3 4 3" xfId="23921"/>
    <cellStyle name="Zarez 6 6 3 4 4" xfId="14245"/>
    <cellStyle name="Zarez 6 6 3 5" xfId="5778"/>
    <cellStyle name="Zarez 6 6 3 5 2" xfId="25130"/>
    <cellStyle name="Zarez 6 6 3 5 3" xfId="15454"/>
    <cellStyle name="Zarez 6 6 3 6" xfId="20292"/>
    <cellStyle name="Zarez 6 6 3 7" xfId="10616"/>
    <cellStyle name="Zarez 6 6 4" xfId="1546"/>
    <cellStyle name="Zarez 6 6 4 2" xfId="6384"/>
    <cellStyle name="Zarez 6 6 4 2 2" xfId="25736"/>
    <cellStyle name="Zarez 6 6 4 2 3" xfId="16060"/>
    <cellStyle name="Zarez 6 6 4 3" xfId="20898"/>
    <cellStyle name="Zarez 6 6 4 4" xfId="11222"/>
    <cellStyle name="Zarez 6 6 5" xfId="2756"/>
    <cellStyle name="Zarez 6 6 5 2" xfId="7594"/>
    <cellStyle name="Zarez 6 6 5 2 2" xfId="26946"/>
    <cellStyle name="Zarez 6 6 5 2 3" xfId="17270"/>
    <cellStyle name="Zarez 6 6 5 3" xfId="22108"/>
    <cellStyle name="Zarez 6 6 5 4" xfId="12432"/>
    <cellStyle name="Zarez 6 6 6" xfId="3965"/>
    <cellStyle name="Zarez 6 6 6 2" xfId="8803"/>
    <cellStyle name="Zarez 6 6 6 2 2" xfId="28155"/>
    <cellStyle name="Zarez 6 6 6 2 3" xfId="18479"/>
    <cellStyle name="Zarez 6 6 6 3" xfId="23317"/>
    <cellStyle name="Zarez 6 6 6 4" xfId="13641"/>
    <cellStyle name="Zarez 6 6 7" xfId="5174"/>
    <cellStyle name="Zarez 6 6 7 2" xfId="24526"/>
    <cellStyle name="Zarez 6 6 7 3" xfId="14850"/>
    <cellStyle name="Zarez 6 6 8" xfId="19688"/>
    <cellStyle name="Zarez 6 6 9" xfId="10012"/>
    <cellStyle name="Zarez 6 7" xfId="386"/>
    <cellStyle name="Zarez 6 7 2" xfId="990"/>
    <cellStyle name="Zarez 6 7 2 2" xfId="2200"/>
    <cellStyle name="Zarez 6 7 2 2 2" xfId="7038"/>
    <cellStyle name="Zarez 6 7 2 2 2 2" xfId="26390"/>
    <cellStyle name="Zarez 6 7 2 2 2 3" xfId="16714"/>
    <cellStyle name="Zarez 6 7 2 2 3" xfId="21552"/>
    <cellStyle name="Zarez 6 7 2 2 4" xfId="11876"/>
    <cellStyle name="Zarez 6 7 2 3" xfId="3410"/>
    <cellStyle name="Zarez 6 7 2 3 2" xfId="8248"/>
    <cellStyle name="Zarez 6 7 2 3 2 2" xfId="27600"/>
    <cellStyle name="Zarez 6 7 2 3 2 3" xfId="17924"/>
    <cellStyle name="Zarez 6 7 2 3 3" xfId="22762"/>
    <cellStyle name="Zarez 6 7 2 3 4" xfId="13086"/>
    <cellStyle name="Zarez 6 7 2 4" xfId="4619"/>
    <cellStyle name="Zarez 6 7 2 4 2" xfId="9457"/>
    <cellStyle name="Zarez 6 7 2 4 2 2" xfId="28809"/>
    <cellStyle name="Zarez 6 7 2 4 2 3" xfId="19133"/>
    <cellStyle name="Zarez 6 7 2 4 3" xfId="23971"/>
    <cellStyle name="Zarez 6 7 2 4 4" xfId="14295"/>
    <cellStyle name="Zarez 6 7 2 5" xfId="5828"/>
    <cellStyle name="Zarez 6 7 2 5 2" xfId="25180"/>
    <cellStyle name="Zarez 6 7 2 5 3" xfId="15504"/>
    <cellStyle name="Zarez 6 7 2 6" xfId="20342"/>
    <cellStyle name="Zarez 6 7 2 7" xfId="10666"/>
    <cellStyle name="Zarez 6 7 3" xfId="1596"/>
    <cellStyle name="Zarez 6 7 3 2" xfId="6434"/>
    <cellStyle name="Zarez 6 7 3 2 2" xfId="25786"/>
    <cellStyle name="Zarez 6 7 3 2 3" xfId="16110"/>
    <cellStyle name="Zarez 6 7 3 3" xfId="20948"/>
    <cellStyle name="Zarez 6 7 3 4" xfId="11272"/>
    <cellStyle name="Zarez 6 7 4" xfId="2806"/>
    <cellStyle name="Zarez 6 7 4 2" xfId="7644"/>
    <cellStyle name="Zarez 6 7 4 2 2" xfId="26996"/>
    <cellStyle name="Zarez 6 7 4 2 3" xfId="17320"/>
    <cellStyle name="Zarez 6 7 4 3" xfId="22158"/>
    <cellStyle name="Zarez 6 7 4 4" xfId="12482"/>
    <cellStyle name="Zarez 6 7 5" xfId="4015"/>
    <cellStyle name="Zarez 6 7 5 2" xfId="8853"/>
    <cellStyle name="Zarez 6 7 5 2 2" xfId="28205"/>
    <cellStyle name="Zarez 6 7 5 2 3" xfId="18529"/>
    <cellStyle name="Zarez 6 7 5 3" xfId="23367"/>
    <cellStyle name="Zarez 6 7 5 4" xfId="13691"/>
    <cellStyle name="Zarez 6 7 6" xfId="5224"/>
    <cellStyle name="Zarez 6 7 6 2" xfId="24576"/>
    <cellStyle name="Zarez 6 7 6 3" xfId="14900"/>
    <cellStyle name="Zarez 6 7 7" xfId="19738"/>
    <cellStyle name="Zarez 6 7 8" xfId="10062"/>
    <cellStyle name="Zarez 6 8" xfId="688"/>
    <cellStyle name="Zarez 6 8 2" xfId="1898"/>
    <cellStyle name="Zarez 6 8 2 2" xfId="6736"/>
    <cellStyle name="Zarez 6 8 2 2 2" xfId="26088"/>
    <cellStyle name="Zarez 6 8 2 2 3" xfId="16412"/>
    <cellStyle name="Zarez 6 8 2 3" xfId="21250"/>
    <cellStyle name="Zarez 6 8 2 4" xfId="11574"/>
    <cellStyle name="Zarez 6 8 3" xfId="3108"/>
    <cellStyle name="Zarez 6 8 3 2" xfId="7946"/>
    <cellStyle name="Zarez 6 8 3 2 2" xfId="27298"/>
    <cellStyle name="Zarez 6 8 3 2 3" xfId="17622"/>
    <cellStyle name="Zarez 6 8 3 3" xfId="22460"/>
    <cellStyle name="Zarez 6 8 3 4" xfId="12784"/>
    <cellStyle name="Zarez 6 8 4" xfId="4317"/>
    <cellStyle name="Zarez 6 8 4 2" xfId="9155"/>
    <cellStyle name="Zarez 6 8 4 2 2" xfId="28507"/>
    <cellStyle name="Zarez 6 8 4 2 3" xfId="18831"/>
    <cellStyle name="Zarez 6 8 4 3" xfId="23669"/>
    <cellStyle name="Zarez 6 8 4 4" xfId="13993"/>
    <cellStyle name="Zarez 6 8 5" xfId="5526"/>
    <cellStyle name="Zarez 6 8 5 2" xfId="24878"/>
    <cellStyle name="Zarez 6 8 5 3" xfId="15202"/>
    <cellStyle name="Zarez 6 8 6" xfId="20040"/>
    <cellStyle name="Zarez 6 8 7" xfId="10364"/>
    <cellStyle name="Zarez 6 9" xfId="1294"/>
    <cellStyle name="Zarez 6 9 2" xfId="6132"/>
    <cellStyle name="Zarez 6 9 2 2" xfId="25484"/>
    <cellStyle name="Zarez 6 9 2 3" xfId="15808"/>
    <cellStyle name="Zarez 6 9 3" xfId="20646"/>
    <cellStyle name="Zarez 6 9 4" xfId="10970"/>
    <cellStyle name="Zarez 7" xfId="56"/>
    <cellStyle name="Zarez 7 10" xfId="9763"/>
    <cellStyle name="Zarez 7 2" xfId="169"/>
    <cellStyle name="Zarez 7 2 2" xfId="489"/>
    <cellStyle name="Zarez 7 2 2 2" xfId="1093"/>
    <cellStyle name="Zarez 7 2 2 2 2" xfId="2303"/>
    <cellStyle name="Zarez 7 2 2 2 2 2" xfId="7141"/>
    <cellStyle name="Zarez 7 2 2 2 2 2 2" xfId="26493"/>
    <cellStyle name="Zarez 7 2 2 2 2 2 3" xfId="16817"/>
    <cellStyle name="Zarez 7 2 2 2 2 3" xfId="21655"/>
    <cellStyle name="Zarez 7 2 2 2 2 4" xfId="11979"/>
    <cellStyle name="Zarez 7 2 2 2 3" xfId="3513"/>
    <cellStyle name="Zarez 7 2 2 2 3 2" xfId="8351"/>
    <cellStyle name="Zarez 7 2 2 2 3 2 2" xfId="27703"/>
    <cellStyle name="Zarez 7 2 2 2 3 2 3" xfId="18027"/>
    <cellStyle name="Zarez 7 2 2 2 3 3" xfId="22865"/>
    <cellStyle name="Zarez 7 2 2 2 3 4" xfId="13189"/>
    <cellStyle name="Zarez 7 2 2 2 4" xfId="4722"/>
    <cellStyle name="Zarez 7 2 2 2 4 2" xfId="9560"/>
    <cellStyle name="Zarez 7 2 2 2 4 2 2" xfId="28912"/>
    <cellStyle name="Zarez 7 2 2 2 4 2 3" xfId="19236"/>
    <cellStyle name="Zarez 7 2 2 2 4 3" xfId="24074"/>
    <cellStyle name="Zarez 7 2 2 2 4 4" xfId="14398"/>
    <cellStyle name="Zarez 7 2 2 2 5" xfId="5931"/>
    <cellStyle name="Zarez 7 2 2 2 5 2" xfId="25283"/>
    <cellStyle name="Zarez 7 2 2 2 5 3" xfId="15607"/>
    <cellStyle name="Zarez 7 2 2 2 6" xfId="20445"/>
    <cellStyle name="Zarez 7 2 2 2 7" xfId="10769"/>
    <cellStyle name="Zarez 7 2 2 3" xfId="1699"/>
    <cellStyle name="Zarez 7 2 2 3 2" xfId="6537"/>
    <cellStyle name="Zarez 7 2 2 3 2 2" xfId="25889"/>
    <cellStyle name="Zarez 7 2 2 3 2 3" xfId="16213"/>
    <cellStyle name="Zarez 7 2 2 3 3" xfId="21051"/>
    <cellStyle name="Zarez 7 2 2 3 4" xfId="11375"/>
    <cellStyle name="Zarez 7 2 2 4" xfId="2909"/>
    <cellStyle name="Zarez 7 2 2 4 2" xfId="7747"/>
    <cellStyle name="Zarez 7 2 2 4 2 2" xfId="27099"/>
    <cellStyle name="Zarez 7 2 2 4 2 3" xfId="17423"/>
    <cellStyle name="Zarez 7 2 2 4 3" xfId="22261"/>
    <cellStyle name="Zarez 7 2 2 4 4" xfId="12585"/>
    <cellStyle name="Zarez 7 2 2 5" xfId="4118"/>
    <cellStyle name="Zarez 7 2 2 5 2" xfId="8956"/>
    <cellStyle name="Zarez 7 2 2 5 2 2" xfId="28308"/>
    <cellStyle name="Zarez 7 2 2 5 2 3" xfId="18632"/>
    <cellStyle name="Zarez 7 2 2 5 3" xfId="23470"/>
    <cellStyle name="Zarez 7 2 2 5 4" xfId="13794"/>
    <cellStyle name="Zarez 7 2 2 6" xfId="5327"/>
    <cellStyle name="Zarez 7 2 2 6 2" xfId="24679"/>
    <cellStyle name="Zarez 7 2 2 6 3" xfId="15003"/>
    <cellStyle name="Zarez 7 2 2 7" xfId="19841"/>
    <cellStyle name="Zarez 7 2 2 8" xfId="10165"/>
    <cellStyle name="Zarez 7 2 3" xfId="791"/>
    <cellStyle name="Zarez 7 2 3 2" xfId="2001"/>
    <cellStyle name="Zarez 7 2 3 2 2" xfId="6839"/>
    <cellStyle name="Zarez 7 2 3 2 2 2" xfId="26191"/>
    <cellStyle name="Zarez 7 2 3 2 2 3" xfId="16515"/>
    <cellStyle name="Zarez 7 2 3 2 3" xfId="21353"/>
    <cellStyle name="Zarez 7 2 3 2 4" xfId="11677"/>
    <cellStyle name="Zarez 7 2 3 3" xfId="3211"/>
    <cellStyle name="Zarez 7 2 3 3 2" xfId="8049"/>
    <cellStyle name="Zarez 7 2 3 3 2 2" xfId="27401"/>
    <cellStyle name="Zarez 7 2 3 3 2 3" xfId="17725"/>
    <cellStyle name="Zarez 7 2 3 3 3" xfId="22563"/>
    <cellStyle name="Zarez 7 2 3 3 4" xfId="12887"/>
    <cellStyle name="Zarez 7 2 3 4" xfId="4420"/>
    <cellStyle name="Zarez 7 2 3 4 2" xfId="9258"/>
    <cellStyle name="Zarez 7 2 3 4 2 2" xfId="28610"/>
    <cellStyle name="Zarez 7 2 3 4 2 3" xfId="18934"/>
    <cellStyle name="Zarez 7 2 3 4 3" xfId="23772"/>
    <cellStyle name="Zarez 7 2 3 4 4" xfId="14096"/>
    <cellStyle name="Zarez 7 2 3 5" xfId="5629"/>
    <cellStyle name="Zarez 7 2 3 5 2" xfId="24981"/>
    <cellStyle name="Zarez 7 2 3 5 3" xfId="15305"/>
    <cellStyle name="Zarez 7 2 3 6" xfId="20143"/>
    <cellStyle name="Zarez 7 2 3 7" xfId="10467"/>
    <cellStyle name="Zarez 7 2 4" xfId="1397"/>
    <cellStyle name="Zarez 7 2 4 2" xfId="6235"/>
    <cellStyle name="Zarez 7 2 4 2 2" xfId="25587"/>
    <cellStyle name="Zarez 7 2 4 2 3" xfId="15911"/>
    <cellStyle name="Zarez 7 2 4 3" xfId="20749"/>
    <cellStyle name="Zarez 7 2 4 4" xfId="11073"/>
    <cellStyle name="Zarez 7 2 5" xfId="2607"/>
    <cellStyle name="Zarez 7 2 5 2" xfId="7445"/>
    <cellStyle name="Zarez 7 2 5 2 2" xfId="26797"/>
    <cellStyle name="Zarez 7 2 5 2 3" xfId="17121"/>
    <cellStyle name="Zarez 7 2 5 3" xfId="21959"/>
    <cellStyle name="Zarez 7 2 5 4" xfId="12283"/>
    <cellStyle name="Zarez 7 2 6" xfId="3817"/>
    <cellStyle name="Zarez 7 2 6 2" xfId="8655"/>
    <cellStyle name="Zarez 7 2 6 2 2" xfId="28007"/>
    <cellStyle name="Zarez 7 2 6 2 3" xfId="18331"/>
    <cellStyle name="Zarez 7 2 6 3" xfId="23169"/>
    <cellStyle name="Zarez 7 2 6 4" xfId="13493"/>
    <cellStyle name="Zarez 7 2 7" xfId="5025"/>
    <cellStyle name="Zarez 7 2 7 2" xfId="24377"/>
    <cellStyle name="Zarez 7 2 7 3" xfId="14701"/>
    <cellStyle name="Zarez 7 2 8" xfId="19539"/>
    <cellStyle name="Zarez 7 2 9" xfId="9863"/>
    <cellStyle name="Zarez 7 3" xfId="389"/>
    <cellStyle name="Zarez 7 3 2" xfId="993"/>
    <cellStyle name="Zarez 7 3 2 2" xfId="2203"/>
    <cellStyle name="Zarez 7 3 2 2 2" xfId="7041"/>
    <cellStyle name="Zarez 7 3 2 2 2 2" xfId="26393"/>
    <cellStyle name="Zarez 7 3 2 2 2 3" xfId="16717"/>
    <cellStyle name="Zarez 7 3 2 2 3" xfId="21555"/>
    <cellStyle name="Zarez 7 3 2 2 4" xfId="11879"/>
    <cellStyle name="Zarez 7 3 2 3" xfId="3413"/>
    <cellStyle name="Zarez 7 3 2 3 2" xfId="8251"/>
    <cellStyle name="Zarez 7 3 2 3 2 2" xfId="27603"/>
    <cellStyle name="Zarez 7 3 2 3 2 3" xfId="17927"/>
    <cellStyle name="Zarez 7 3 2 3 3" xfId="22765"/>
    <cellStyle name="Zarez 7 3 2 3 4" xfId="13089"/>
    <cellStyle name="Zarez 7 3 2 4" xfId="4622"/>
    <cellStyle name="Zarez 7 3 2 4 2" xfId="9460"/>
    <cellStyle name="Zarez 7 3 2 4 2 2" xfId="28812"/>
    <cellStyle name="Zarez 7 3 2 4 2 3" xfId="19136"/>
    <cellStyle name="Zarez 7 3 2 4 3" xfId="23974"/>
    <cellStyle name="Zarez 7 3 2 4 4" xfId="14298"/>
    <cellStyle name="Zarez 7 3 2 5" xfId="5831"/>
    <cellStyle name="Zarez 7 3 2 5 2" xfId="25183"/>
    <cellStyle name="Zarez 7 3 2 5 3" xfId="15507"/>
    <cellStyle name="Zarez 7 3 2 6" xfId="20345"/>
    <cellStyle name="Zarez 7 3 2 7" xfId="10669"/>
    <cellStyle name="Zarez 7 3 3" xfId="1599"/>
    <cellStyle name="Zarez 7 3 3 2" xfId="6437"/>
    <cellStyle name="Zarez 7 3 3 2 2" xfId="25789"/>
    <cellStyle name="Zarez 7 3 3 2 3" xfId="16113"/>
    <cellStyle name="Zarez 7 3 3 3" xfId="20951"/>
    <cellStyle name="Zarez 7 3 3 4" xfId="11275"/>
    <cellStyle name="Zarez 7 3 4" xfId="2809"/>
    <cellStyle name="Zarez 7 3 4 2" xfId="7647"/>
    <cellStyle name="Zarez 7 3 4 2 2" xfId="26999"/>
    <cellStyle name="Zarez 7 3 4 2 3" xfId="17323"/>
    <cellStyle name="Zarez 7 3 4 3" xfId="22161"/>
    <cellStyle name="Zarez 7 3 4 4" xfId="12485"/>
    <cellStyle name="Zarez 7 3 5" xfId="4018"/>
    <cellStyle name="Zarez 7 3 5 2" xfId="8856"/>
    <cellStyle name="Zarez 7 3 5 2 2" xfId="28208"/>
    <cellStyle name="Zarez 7 3 5 2 3" xfId="18532"/>
    <cellStyle name="Zarez 7 3 5 3" xfId="23370"/>
    <cellStyle name="Zarez 7 3 5 4" xfId="13694"/>
    <cellStyle name="Zarez 7 3 6" xfId="5227"/>
    <cellStyle name="Zarez 7 3 6 2" xfId="24579"/>
    <cellStyle name="Zarez 7 3 6 3" xfId="14903"/>
    <cellStyle name="Zarez 7 3 7" xfId="19741"/>
    <cellStyle name="Zarez 7 3 8" xfId="10065"/>
    <cellStyle name="Zarez 7 4" xfId="691"/>
    <cellStyle name="Zarez 7 4 2" xfId="1901"/>
    <cellStyle name="Zarez 7 4 2 2" xfId="6739"/>
    <cellStyle name="Zarez 7 4 2 2 2" xfId="26091"/>
    <cellStyle name="Zarez 7 4 2 2 3" xfId="16415"/>
    <cellStyle name="Zarez 7 4 2 3" xfId="21253"/>
    <cellStyle name="Zarez 7 4 2 4" xfId="11577"/>
    <cellStyle name="Zarez 7 4 3" xfId="3111"/>
    <cellStyle name="Zarez 7 4 3 2" xfId="7949"/>
    <cellStyle name="Zarez 7 4 3 2 2" xfId="27301"/>
    <cellStyle name="Zarez 7 4 3 2 3" xfId="17625"/>
    <cellStyle name="Zarez 7 4 3 3" xfId="22463"/>
    <cellStyle name="Zarez 7 4 3 4" xfId="12787"/>
    <cellStyle name="Zarez 7 4 4" xfId="4320"/>
    <cellStyle name="Zarez 7 4 4 2" xfId="9158"/>
    <cellStyle name="Zarez 7 4 4 2 2" xfId="28510"/>
    <cellStyle name="Zarez 7 4 4 2 3" xfId="18834"/>
    <cellStyle name="Zarez 7 4 4 3" xfId="23672"/>
    <cellStyle name="Zarez 7 4 4 4" xfId="13996"/>
    <cellStyle name="Zarez 7 4 5" xfId="5529"/>
    <cellStyle name="Zarez 7 4 5 2" xfId="24881"/>
    <cellStyle name="Zarez 7 4 5 3" xfId="15205"/>
    <cellStyle name="Zarez 7 4 6" xfId="20043"/>
    <cellStyle name="Zarez 7 4 7" xfId="10367"/>
    <cellStyle name="Zarez 7 5" xfId="1297"/>
    <cellStyle name="Zarez 7 5 2" xfId="6135"/>
    <cellStyle name="Zarez 7 5 2 2" xfId="25487"/>
    <cellStyle name="Zarez 7 5 2 3" xfId="15811"/>
    <cellStyle name="Zarez 7 5 3" xfId="20649"/>
    <cellStyle name="Zarez 7 5 4" xfId="10973"/>
    <cellStyle name="Zarez 7 6" xfId="2507"/>
    <cellStyle name="Zarez 7 6 2" xfId="7345"/>
    <cellStyle name="Zarez 7 6 2 2" xfId="26697"/>
    <cellStyle name="Zarez 7 6 2 3" xfId="17021"/>
    <cellStyle name="Zarez 7 6 3" xfId="21859"/>
    <cellStyle name="Zarez 7 6 4" xfId="12183"/>
    <cellStyle name="Zarez 7 7" xfId="3717"/>
    <cellStyle name="Zarez 7 7 2" xfId="8555"/>
    <cellStyle name="Zarez 7 7 2 2" xfId="27907"/>
    <cellStyle name="Zarez 7 7 2 3" xfId="18231"/>
    <cellStyle name="Zarez 7 7 3" xfId="23069"/>
    <cellStyle name="Zarez 7 7 4" xfId="13393"/>
    <cellStyle name="Zarez 7 8" xfId="4925"/>
    <cellStyle name="Zarez 7 8 2" xfId="24277"/>
    <cellStyle name="Zarez 7 8 3" xfId="14601"/>
    <cellStyle name="Zarez 7 9" xfId="19439"/>
    <cellStyle name="Zarez 8" xfId="118"/>
    <cellStyle name="Zarez 8 2" xfId="439"/>
    <cellStyle name="Zarez 8 2 2" xfId="1043"/>
    <cellStyle name="Zarez 8 2 2 2" xfId="2253"/>
    <cellStyle name="Zarez 8 2 2 2 2" xfId="7091"/>
    <cellStyle name="Zarez 8 2 2 2 2 2" xfId="26443"/>
    <cellStyle name="Zarez 8 2 2 2 2 3" xfId="16767"/>
    <cellStyle name="Zarez 8 2 2 2 3" xfId="21605"/>
    <cellStyle name="Zarez 8 2 2 2 4" xfId="11929"/>
    <cellStyle name="Zarez 8 2 2 3" xfId="3463"/>
    <cellStyle name="Zarez 8 2 2 3 2" xfId="8301"/>
    <cellStyle name="Zarez 8 2 2 3 2 2" xfId="27653"/>
    <cellStyle name="Zarez 8 2 2 3 2 3" xfId="17977"/>
    <cellStyle name="Zarez 8 2 2 3 3" xfId="22815"/>
    <cellStyle name="Zarez 8 2 2 3 4" xfId="13139"/>
    <cellStyle name="Zarez 8 2 2 4" xfId="4672"/>
    <cellStyle name="Zarez 8 2 2 4 2" xfId="9510"/>
    <cellStyle name="Zarez 8 2 2 4 2 2" xfId="28862"/>
    <cellStyle name="Zarez 8 2 2 4 2 3" xfId="19186"/>
    <cellStyle name="Zarez 8 2 2 4 3" xfId="24024"/>
    <cellStyle name="Zarez 8 2 2 4 4" xfId="14348"/>
    <cellStyle name="Zarez 8 2 2 5" xfId="5881"/>
    <cellStyle name="Zarez 8 2 2 5 2" xfId="25233"/>
    <cellStyle name="Zarez 8 2 2 5 3" xfId="15557"/>
    <cellStyle name="Zarez 8 2 2 6" xfId="20395"/>
    <cellStyle name="Zarez 8 2 2 7" xfId="10719"/>
    <cellStyle name="Zarez 8 2 3" xfId="1649"/>
    <cellStyle name="Zarez 8 2 3 2" xfId="6487"/>
    <cellStyle name="Zarez 8 2 3 2 2" xfId="25839"/>
    <cellStyle name="Zarez 8 2 3 2 3" xfId="16163"/>
    <cellStyle name="Zarez 8 2 3 3" xfId="21001"/>
    <cellStyle name="Zarez 8 2 3 4" xfId="11325"/>
    <cellStyle name="Zarez 8 2 4" xfId="2859"/>
    <cellStyle name="Zarez 8 2 4 2" xfId="7697"/>
    <cellStyle name="Zarez 8 2 4 2 2" xfId="27049"/>
    <cellStyle name="Zarez 8 2 4 2 3" xfId="17373"/>
    <cellStyle name="Zarez 8 2 4 3" xfId="22211"/>
    <cellStyle name="Zarez 8 2 4 4" xfId="12535"/>
    <cellStyle name="Zarez 8 2 5" xfId="4068"/>
    <cellStyle name="Zarez 8 2 5 2" xfId="8906"/>
    <cellStyle name="Zarez 8 2 5 2 2" xfId="28258"/>
    <cellStyle name="Zarez 8 2 5 2 3" xfId="18582"/>
    <cellStyle name="Zarez 8 2 5 3" xfId="23420"/>
    <cellStyle name="Zarez 8 2 5 4" xfId="13744"/>
    <cellStyle name="Zarez 8 2 6" xfId="5277"/>
    <cellStyle name="Zarez 8 2 6 2" xfId="24629"/>
    <cellStyle name="Zarez 8 2 6 3" xfId="14953"/>
    <cellStyle name="Zarez 8 2 7" xfId="19791"/>
    <cellStyle name="Zarez 8 2 8" xfId="10115"/>
    <cellStyle name="Zarez 8 3" xfId="741"/>
    <cellStyle name="Zarez 8 3 2" xfId="1951"/>
    <cellStyle name="Zarez 8 3 2 2" xfId="6789"/>
    <cellStyle name="Zarez 8 3 2 2 2" xfId="26141"/>
    <cellStyle name="Zarez 8 3 2 2 3" xfId="16465"/>
    <cellStyle name="Zarez 8 3 2 3" xfId="21303"/>
    <cellStyle name="Zarez 8 3 2 4" xfId="11627"/>
    <cellStyle name="Zarez 8 3 3" xfId="3161"/>
    <cellStyle name="Zarez 8 3 3 2" xfId="7999"/>
    <cellStyle name="Zarez 8 3 3 2 2" xfId="27351"/>
    <cellStyle name="Zarez 8 3 3 2 3" xfId="17675"/>
    <cellStyle name="Zarez 8 3 3 3" xfId="22513"/>
    <cellStyle name="Zarez 8 3 3 4" xfId="12837"/>
    <cellStyle name="Zarez 8 3 4" xfId="4370"/>
    <cellStyle name="Zarez 8 3 4 2" xfId="9208"/>
    <cellStyle name="Zarez 8 3 4 2 2" xfId="28560"/>
    <cellStyle name="Zarez 8 3 4 2 3" xfId="18884"/>
    <cellStyle name="Zarez 8 3 4 3" xfId="23722"/>
    <cellStyle name="Zarez 8 3 4 4" xfId="14046"/>
    <cellStyle name="Zarez 8 3 5" xfId="5579"/>
    <cellStyle name="Zarez 8 3 5 2" xfId="24931"/>
    <cellStyle name="Zarez 8 3 5 3" xfId="15255"/>
    <cellStyle name="Zarez 8 3 6" xfId="20093"/>
    <cellStyle name="Zarez 8 3 7" xfId="10417"/>
    <cellStyle name="Zarez 8 4" xfId="1347"/>
    <cellStyle name="Zarez 8 4 2" xfId="6185"/>
    <cellStyle name="Zarez 8 4 2 2" xfId="25537"/>
    <cellStyle name="Zarez 8 4 2 3" xfId="15861"/>
    <cellStyle name="Zarez 8 4 3" xfId="20699"/>
    <cellStyle name="Zarez 8 4 4" xfId="11023"/>
    <cellStyle name="Zarez 8 5" xfId="2557"/>
    <cellStyle name="Zarez 8 5 2" xfId="7395"/>
    <cellStyle name="Zarez 8 5 2 2" xfId="26747"/>
    <cellStyle name="Zarez 8 5 2 3" xfId="17071"/>
    <cellStyle name="Zarez 8 5 3" xfId="21909"/>
    <cellStyle name="Zarez 8 5 4" xfId="12233"/>
    <cellStyle name="Zarez 8 6" xfId="3767"/>
    <cellStyle name="Zarez 8 6 2" xfId="8605"/>
    <cellStyle name="Zarez 8 6 2 2" xfId="27957"/>
    <cellStyle name="Zarez 8 6 2 3" xfId="18281"/>
    <cellStyle name="Zarez 8 6 3" xfId="23119"/>
    <cellStyle name="Zarez 8 6 4" xfId="13443"/>
    <cellStyle name="Zarez 8 7" xfId="4975"/>
    <cellStyle name="Zarez 8 7 2" xfId="24327"/>
    <cellStyle name="Zarez 8 7 3" xfId="14651"/>
    <cellStyle name="Zarez 8 8" xfId="19489"/>
    <cellStyle name="Zarez 8 9" xfId="9813"/>
    <cellStyle name="Zarez 9" xfId="235"/>
    <cellStyle name="Zarez 9 2" xfId="539"/>
    <cellStyle name="Zarez 9 2 2" xfId="1143"/>
    <cellStyle name="Zarez 9 2 2 2" xfId="2353"/>
    <cellStyle name="Zarez 9 2 2 2 2" xfId="7191"/>
    <cellStyle name="Zarez 9 2 2 2 2 2" xfId="26543"/>
    <cellStyle name="Zarez 9 2 2 2 2 3" xfId="16867"/>
    <cellStyle name="Zarez 9 2 2 2 3" xfId="21705"/>
    <cellStyle name="Zarez 9 2 2 2 4" xfId="12029"/>
    <cellStyle name="Zarez 9 2 2 3" xfId="3563"/>
    <cellStyle name="Zarez 9 2 2 3 2" xfId="8401"/>
    <cellStyle name="Zarez 9 2 2 3 2 2" xfId="27753"/>
    <cellStyle name="Zarez 9 2 2 3 2 3" xfId="18077"/>
    <cellStyle name="Zarez 9 2 2 3 3" xfId="22915"/>
    <cellStyle name="Zarez 9 2 2 3 4" xfId="13239"/>
    <cellStyle name="Zarez 9 2 2 4" xfId="4772"/>
    <cellStyle name="Zarez 9 2 2 4 2" xfId="9610"/>
    <cellStyle name="Zarez 9 2 2 4 2 2" xfId="28962"/>
    <cellStyle name="Zarez 9 2 2 4 2 3" xfId="19286"/>
    <cellStyle name="Zarez 9 2 2 4 3" xfId="24124"/>
    <cellStyle name="Zarez 9 2 2 4 4" xfId="14448"/>
    <cellStyle name="Zarez 9 2 2 5" xfId="5981"/>
    <cellStyle name="Zarez 9 2 2 5 2" xfId="25333"/>
    <cellStyle name="Zarez 9 2 2 5 3" xfId="15657"/>
    <cellStyle name="Zarez 9 2 2 6" xfId="20495"/>
    <cellStyle name="Zarez 9 2 2 7" xfId="10819"/>
    <cellStyle name="Zarez 9 2 3" xfId="1749"/>
    <cellStyle name="Zarez 9 2 3 2" xfId="6587"/>
    <cellStyle name="Zarez 9 2 3 2 2" xfId="25939"/>
    <cellStyle name="Zarez 9 2 3 2 3" xfId="16263"/>
    <cellStyle name="Zarez 9 2 3 3" xfId="21101"/>
    <cellStyle name="Zarez 9 2 3 4" xfId="11425"/>
    <cellStyle name="Zarez 9 2 4" xfId="2959"/>
    <cellStyle name="Zarez 9 2 4 2" xfId="7797"/>
    <cellStyle name="Zarez 9 2 4 2 2" xfId="27149"/>
    <cellStyle name="Zarez 9 2 4 2 3" xfId="17473"/>
    <cellStyle name="Zarez 9 2 4 3" xfId="22311"/>
    <cellStyle name="Zarez 9 2 4 4" xfId="12635"/>
    <cellStyle name="Zarez 9 2 5" xfId="4168"/>
    <cellStyle name="Zarez 9 2 5 2" xfId="9006"/>
    <cellStyle name="Zarez 9 2 5 2 2" xfId="28358"/>
    <cellStyle name="Zarez 9 2 5 2 3" xfId="18682"/>
    <cellStyle name="Zarez 9 2 5 3" xfId="23520"/>
    <cellStyle name="Zarez 9 2 5 4" xfId="13844"/>
    <cellStyle name="Zarez 9 2 6" xfId="5377"/>
    <cellStyle name="Zarez 9 2 6 2" xfId="24729"/>
    <cellStyle name="Zarez 9 2 6 3" xfId="15053"/>
    <cellStyle name="Zarez 9 2 7" xfId="19891"/>
    <cellStyle name="Zarez 9 2 8" xfId="10215"/>
    <cellStyle name="Zarez 9 3" xfId="841"/>
    <cellStyle name="Zarez 9 3 2" xfId="2051"/>
    <cellStyle name="Zarez 9 3 2 2" xfId="6889"/>
    <cellStyle name="Zarez 9 3 2 2 2" xfId="26241"/>
    <cellStyle name="Zarez 9 3 2 2 3" xfId="16565"/>
    <cellStyle name="Zarez 9 3 2 3" xfId="21403"/>
    <cellStyle name="Zarez 9 3 2 4" xfId="11727"/>
    <cellStyle name="Zarez 9 3 3" xfId="3261"/>
    <cellStyle name="Zarez 9 3 3 2" xfId="8099"/>
    <cellStyle name="Zarez 9 3 3 2 2" xfId="27451"/>
    <cellStyle name="Zarez 9 3 3 2 3" xfId="17775"/>
    <cellStyle name="Zarez 9 3 3 3" xfId="22613"/>
    <cellStyle name="Zarez 9 3 3 4" xfId="12937"/>
    <cellStyle name="Zarez 9 3 4" xfId="4470"/>
    <cellStyle name="Zarez 9 3 4 2" xfId="9308"/>
    <cellStyle name="Zarez 9 3 4 2 2" xfId="28660"/>
    <cellStyle name="Zarez 9 3 4 2 3" xfId="18984"/>
    <cellStyle name="Zarez 9 3 4 3" xfId="23822"/>
    <cellStyle name="Zarez 9 3 4 4" xfId="14146"/>
    <cellStyle name="Zarez 9 3 5" xfId="5679"/>
    <cellStyle name="Zarez 9 3 5 2" xfId="25031"/>
    <cellStyle name="Zarez 9 3 5 3" xfId="15355"/>
    <cellStyle name="Zarez 9 3 6" xfId="20193"/>
    <cellStyle name="Zarez 9 3 7" xfId="10517"/>
    <cellStyle name="Zarez 9 4" xfId="1447"/>
    <cellStyle name="Zarez 9 4 2" xfId="6285"/>
    <cellStyle name="Zarez 9 4 2 2" xfId="25637"/>
    <cellStyle name="Zarez 9 4 2 3" xfId="15961"/>
    <cellStyle name="Zarez 9 4 3" xfId="20799"/>
    <cellStyle name="Zarez 9 4 4" xfId="11123"/>
    <cellStyle name="Zarez 9 5" xfId="2657"/>
    <cellStyle name="Zarez 9 5 2" xfId="7495"/>
    <cellStyle name="Zarez 9 5 2 2" xfId="26847"/>
    <cellStyle name="Zarez 9 5 2 3" xfId="17171"/>
    <cellStyle name="Zarez 9 5 3" xfId="22009"/>
    <cellStyle name="Zarez 9 5 4" xfId="12333"/>
    <cellStyle name="Zarez 9 6" xfId="3867"/>
    <cellStyle name="Zarez 9 6 2" xfId="8705"/>
    <cellStyle name="Zarez 9 6 2 2" xfId="28057"/>
    <cellStyle name="Zarez 9 6 2 3" xfId="18381"/>
    <cellStyle name="Zarez 9 6 3" xfId="23219"/>
    <cellStyle name="Zarez 9 6 4" xfId="13543"/>
    <cellStyle name="Zarez 9 7" xfId="5075"/>
    <cellStyle name="Zarez 9 7 2" xfId="24427"/>
    <cellStyle name="Zarez 9 7 3" xfId="14751"/>
    <cellStyle name="Zarez 9 8" xfId="19589"/>
    <cellStyle name="Zarez 9 9" xfId="9913"/>
  </cellStyles>
  <dxfs count="0"/>
  <tableStyles count="0" defaultTableStyle="TableStyleMedium2" defaultPivotStyle="PivotStyleMedium9"/>
  <colors>
    <mruColors>
      <color rgb="FFCCFFFF"/>
      <color rgb="FF99FFCC"/>
      <color rgb="FFCCFFCC"/>
      <color rgb="FF99FF99"/>
      <color rgb="FFFFFFCC"/>
      <color rgb="FFE5E5FF"/>
      <color rgb="FFE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jevaonica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ES9022"/>
  <sheetViews>
    <sheetView view="pageBreakPreview" topLeftCell="AO8" zoomScale="70" zoomScaleNormal="60" zoomScaleSheetLayoutView="70" workbookViewId="0">
      <selection activeCell="N896" sqref="N896"/>
    </sheetView>
  </sheetViews>
  <sheetFormatPr defaultColWidth="9.140625" defaultRowHeight="23.25" x14ac:dyDescent="0.35"/>
  <cols>
    <col min="1" max="1" width="9.140625" style="12" hidden="1" customWidth="1"/>
    <col min="2" max="6" width="6.28515625" style="12" hidden="1" customWidth="1"/>
    <col min="7" max="7" width="11" style="12" customWidth="1"/>
    <col min="8" max="8" width="4.140625" style="12" customWidth="1"/>
    <col min="9" max="9" width="6.5703125" style="12" customWidth="1"/>
    <col min="10" max="10" width="7.7109375" style="12" customWidth="1"/>
    <col min="11" max="11" width="8.85546875" style="12" customWidth="1"/>
    <col min="12" max="12" width="94.7109375" style="12" customWidth="1"/>
    <col min="13" max="13" width="26" style="12" hidden="1" customWidth="1"/>
    <col min="14" max="15" width="23.28515625" style="12" hidden="1" customWidth="1"/>
    <col min="16" max="16" width="21.5703125" style="12" hidden="1" customWidth="1"/>
    <col min="17" max="17" width="22" style="12" hidden="1" customWidth="1"/>
    <col min="18" max="18" width="22.140625" style="12" hidden="1" customWidth="1"/>
    <col min="19" max="19" width="21.7109375" style="12" hidden="1" customWidth="1"/>
    <col min="20" max="20" width="14.85546875" style="12" hidden="1" customWidth="1"/>
    <col min="21" max="21" width="24.140625" style="12" hidden="1" customWidth="1"/>
    <col min="22" max="23" width="23.28515625" style="12" hidden="1" customWidth="1"/>
    <col min="24" max="24" width="22.7109375" style="12" hidden="1" customWidth="1"/>
    <col min="25" max="25" width="22" style="12" hidden="1" customWidth="1"/>
    <col min="26" max="26" width="20.85546875" style="12" hidden="1" customWidth="1"/>
    <col min="27" max="27" width="22.28515625" style="12" hidden="1" customWidth="1"/>
    <col min="28" max="28" width="14.85546875" style="12" hidden="1" customWidth="1"/>
    <col min="29" max="29" width="24.140625" style="12" hidden="1" customWidth="1"/>
    <col min="30" max="30" width="21" style="12" hidden="1" customWidth="1"/>
    <col min="31" max="31" width="22.42578125" style="12" hidden="1" customWidth="1"/>
    <col min="32" max="32" width="22.28515625" style="12" hidden="1" customWidth="1"/>
    <col min="33" max="33" width="20.85546875" style="12" hidden="1" customWidth="1"/>
    <col min="34" max="34" width="20.42578125" style="12" hidden="1" customWidth="1"/>
    <col min="35" max="38" width="24" style="12" hidden="1" customWidth="1"/>
    <col min="39" max="39" width="20.7109375" style="12" hidden="1" customWidth="1"/>
    <col min="40" max="40" width="31.28515625" style="12" hidden="1" customWidth="1"/>
    <col min="41" max="41" width="23.28515625" style="12" customWidth="1"/>
    <col min="42" max="43" width="26" style="12" hidden="1" customWidth="1"/>
    <col min="44" max="44" width="18.28515625" style="12" hidden="1" customWidth="1"/>
    <col min="45" max="45" width="31.28515625" style="12" hidden="1" customWidth="1"/>
    <col min="46" max="47" width="12.85546875" style="12" hidden="1" customWidth="1"/>
    <col min="48" max="49" width="23.28515625" style="12" hidden="1" customWidth="1"/>
    <col min="50" max="50" width="31.28515625" style="12" hidden="1" customWidth="1"/>
    <col min="51" max="51" width="31.28515625" style="12" customWidth="1"/>
    <col min="52" max="53" width="23.28515625" style="12" hidden="1" customWidth="1"/>
    <col min="54" max="54" width="39.85546875" style="12" hidden="1" customWidth="1"/>
    <col min="55" max="55" width="31.28515625" style="12" customWidth="1"/>
    <col min="56" max="56" width="31.28515625" style="12" hidden="1" customWidth="1"/>
    <col min="57" max="57" width="31.28515625" style="12" customWidth="1"/>
    <col min="58" max="58" width="12.85546875" style="12" customWidth="1"/>
    <col min="59" max="59" width="31.28515625" style="12" customWidth="1"/>
    <col min="60" max="60" width="23.85546875" style="12" customWidth="1"/>
    <col min="61" max="62" width="12.85546875" style="12" hidden="1" customWidth="1"/>
    <col min="63" max="64" width="31.28515625" style="12" customWidth="1"/>
    <col min="65" max="65" width="18.85546875" style="24" bestFit="1" customWidth="1"/>
    <col min="66" max="66" width="9.140625" style="24"/>
    <col min="67" max="68" width="18.85546875" style="24" bestFit="1" customWidth="1"/>
    <col min="69" max="69" width="9.140625" style="24"/>
    <col min="70" max="70" width="36" style="24" customWidth="1"/>
    <col min="71" max="16384" width="9.140625" style="24"/>
  </cols>
  <sheetData>
    <row r="1" spans="1:71" ht="24" thickBot="1" x14ac:dyDescent="0.4">
      <c r="A1" s="57"/>
      <c r="B1" s="297"/>
      <c r="C1" s="297"/>
      <c r="D1" s="297"/>
      <c r="E1" s="297"/>
      <c r="F1" s="297"/>
      <c r="G1" s="297"/>
      <c r="H1" s="297"/>
      <c r="I1" s="298"/>
      <c r="J1" s="298"/>
      <c r="K1" s="299"/>
      <c r="L1" s="300" t="s">
        <v>100</v>
      </c>
      <c r="M1" s="58"/>
      <c r="N1" s="58"/>
      <c r="O1" s="58"/>
      <c r="P1" s="58"/>
      <c r="Q1" s="58"/>
      <c r="R1" s="58"/>
      <c r="S1" s="58"/>
      <c r="T1" s="59"/>
      <c r="U1" s="59"/>
      <c r="V1" s="58"/>
      <c r="W1" s="58"/>
      <c r="X1" s="58"/>
      <c r="Y1" s="58"/>
      <c r="Z1" s="58"/>
      <c r="AA1" s="58"/>
      <c r="AB1" s="59"/>
      <c r="AC1" s="59"/>
      <c r="AD1" s="61"/>
      <c r="AE1" s="60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 t="s">
        <v>127</v>
      </c>
      <c r="AW1" s="61"/>
      <c r="AX1" s="61"/>
      <c r="AY1" s="61"/>
      <c r="AZ1" s="61" t="s">
        <v>127</v>
      </c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71" s="136" customFormat="1" ht="18" customHeight="1" x14ac:dyDescent="0.35">
      <c r="A2" s="62" t="s">
        <v>101</v>
      </c>
      <c r="B2" s="301"/>
      <c r="C2" s="301"/>
      <c r="D2" s="301"/>
      <c r="E2" s="301"/>
      <c r="F2" s="301"/>
      <c r="G2" s="720" t="s">
        <v>130</v>
      </c>
      <c r="H2" s="725" t="s">
        <v>270</v>
      </c>
      <c r="I2" s="725"/>
      <c r="J2" s="725"/>
      <c r="K2" s="725"/>
      <c r="L2" s="725" t="s">
        <v>102</v>
      </c>
      <c r="M2" s="145" t="s">
        <v>218</v>
      </c>
      <c r="N2" s="145" t="s">
        <v>237</v>
      </c>
      <c r="O2" s="145" t="s">
        <v>235</v>
      </c>
      <c r="P2" s="720" t="s">
        <v>263</v>
      </c>
      <c r="Q2" s="720" t="s">
        <v>260</v>
      </c>
      <c r="R2" s="720" t="s">
        <v>259</v>
      </c>
      <c r="S2" s="720" t="s">
        <v>269</v>
      </c>
      <c r="T2" s="720" t="s">
        <v>266</v>
      </c>
      <c r="U2" s="720" t="s">
        <v>226</v>
      </c>
      <c r="V2" s="720" t="s">
        <v>277</v>
      </c>
      <c r="W2" s="720" t="s">
        <v>278</v>
      </c>
      <c r="X2" s="720" t="s">
        <v>281</v>
      </c>
      <c r="Y2" s="720" t="s">
        <v>310</v>
      </c>
      <c r="Z2" s="720" t="s">
        <v>307</v>
      </c>
      <c r="AA2" s="720" t="s">
        <v>293</v>
      </c>
      <c r="AB2" s="720" t="s">
        <v>282</v>
      </c>
      <c r="AC2" s="720" t="s">
        <v>283</v>
      </c>
      <c r="AD2" s="720" t="s">
        <v>305</v>
      </c>
      <c r="AE2" s="720" t="s">
        <v>244</v>
      </c>
      <c r="AF2" s="720"/>
      <c r="AG2" s="720" t="s">
        <v>306</v>
      </c>
      <c r="AH2" s="720" t="s">
        <v>304</v>
      </c>
      <c r="AI2" s="720" t="s">
        <v>388</v>
      </c>
      <c r="AJ2" s="720" t="s">
        <v>387</v>
      </c>
      <c r="AK2" s="720" t="s">
        <v>344</v>
      </c>
      <c r="AL2" s="720" t="s">
        <v>386</v>
      </c>
      <c r="AM2" s="720" t="s">
        <v>351</v>
      </c>
      <c r="AN2" s="720" t="s">
        <v>469</v>
      </c>
      <c r="AO2" s="720" t="s">
        <v>375</v>
      </c>
      <c r="AP2" s="722" t="s">
        <v>393</v>
      </c>
      <c r="AQ2" s="720"/>
      <c r="AR2" s="720" t="s">
        <v>341</v>
      </c>
      <c r="AS2" s="720" t="s">
        <v>403</v>
      </c>
      <c r="AT2" s="720" t="s">
        <v>389</v>
      </c>
      <c r="AU2" s="145"/>
      <c r="AV2" s="722" t="s">
        <v>104</v>
      </c>
      <c r="AW2" s="722"/>
      <c r="AX2" s="720" t="s">
        <v>404</v>
      </c>
      <c r="AY2" s="720" t="s">
        <v>458</v>
      </c>
      <c r="AZ2" s="722" t="s">
        <v>104</v>
      </c>
      <c r="BA2" s="722"/>
      <c r="BB2" s="720" t="s">
        <v>257</v>
      </c>
      <c r="BC2" s="720" t="s">
        <v>465</v>
      </c>
      <c r="BD2" s="720" t="s">
        <v>456</v>
      </c>
      <c r="BE2" s="720" t="s">
        <v>475</v>
      </c>
      <c r="BF2" s="720" t="s">
        <v>389</v>
      </c>
      <c r="BG2" s="720" t="s">
        <v>472</v>
      </c>
      <c r="BH2" s="720" t="s">
        <v>466</v>
      </c>
      <c r="BI2" s="720" t="s">
        <v>389</v>
      </c>
      <c r="BJ2" s="720" t="s">
        <v>395</v>
      </c>
      <c r="BK2" s="720" t="s">
        <v>467</v>
      </c>
      <c r="BL2" s="720" t="s">
        <v>468</v>
      </c>
    </row>
    <row r="3" spans="1:71" s="136" customFormat="1" ht="33" customHeight="1" x14ac:dyDescent="0.35">
      <c r="A3" s="63" t="s">
        <v>5</v>
      </c>
      <c r="B3" s="302" t="s">
        <v>6</v>
      </c>
      <c r="C3" s="302" t="s">
        <v>7</v>
      </c>
      <c r="D3" s="302" t="s">
        <v>8</v>
      </c>
      <c r="E3" s="302" t="s">
        <v>9</v>
      </c>
      <c r="F3" s="302" t="s">
        <v>10</v>
      </c>
      <c r="G3" s="721"/>
      <c r="H3" s="726"/>
      <c r="I3" s="726"/>
      <c r="J3" s="726"/>
      <c r="K3" s="726"/>
      <c r="L3" s="726"/>
      <c r="M3" s="146" t="s">
        <v>234</v>
      </c>
      <c r="N3" s="303" t="s">
        <v>105</v>
      </c>
      <c r="O3" s="303" t="s">
        <v>105</v>
      </c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303" t="s">
        <v>236</v>
      </c>
      <c r="AF3" s="303" t="s">
        <v>267</v>
      </c>
      <c r="AG3" s="721"/>
      <c r="AH3" s="721"/>
      <c r="AI3" s="721"/>
      <c r="AJ3" s="721"/>
      <c r="AK3" s="721"/>
      <c r="AL3" s="721"/>
      <c r="AM3" s="721"/>
      <c r="AN3" s="721"/>
      <c r="AO3" s="721"/>
      <c r="AP3" s="304" t="s">
        <v>299</v>
      </c>
      <c r="AQ3" s="146" t="s">
        <v>343</v>
      </c>
      <c r="AR3" s="721"/>
      <c r="AS3" s="721"/>
      <c r="AT3" s="721"/>
      <c r="AU3" s="146"/>
      <c r="AV3" s="304" t="s">
        <v>299</v>
      </c>
      <c r="AW3" s="304" t="s">
        <v>343</v>
      </c>
      <c r="AX3" s="721"/>
      <c r="AY3" s="721"/>
      <c r="AZ3" s="304" t="s">
        <v>299</v>
      </c>
      <c r="BA3" s="304" t="s">
        <v>343</v>
      </c>
      <c r="BB3" s="721"/>
      <c r="BC3" s="721"/>
      <c r="BD3" s="721"/>
      <c r="BE3" s="721"/>
      <c r="BF3" s="721"/>
      <c r="BG3" s="721"/>
      <c r="BH3" s="721"/>
      <c r="BI3" s="721"/>
      <c r="BJ3" s="721"/>
      <c r="BK3" s="721"/>
      <c r="BL3" s="721"/>
    </row>
    <row r="4" spans="1:71" s="137" customFormat="1" ht="21.75" customHeight="1" thickBot="1" x14ac:dyDescent="0.3">
      <c r="A4" s="90">
        <v>1</v>
      </c>
      <c r="B4" s="305">
        <v>2</v>
      </c>
      <c r="C4" s="305">
        <v>3</v>
      </c>
      <c r="D4" s="305">
        <v>4</v>
      </c>
      <c r="E4" s="305">
        <v>5</v>
      </c>
      <c r="F4" s="305">
        <v>6</v>
      </c>
      <c r="G4" s="305">
        <v>1</v>
      </c>
      <c r="H4" s="305">
        <v>2</v>
      </c>
      <c r="I4" s="305">
        <v>3</v>
      </c>
      <c r="J4" s="305">
        <v>4</v>
      </c>
      <c r="K4" s="305">
        <v>5</v>
      </c>
      <c r="L4" s="305">
        <v>6</v>
      </c>
      <c r="M4" s="306" t="s">
        <v>107</v>
      </c>
      <c r="N4" s="306" t="s">
        <v>108</v>
      </c>
      <c r="O4" s="306" t="s">
        <v>109</v>
      </c>
      <c r="P4" s="306" t="s">
        <v>136</v>
      </c>
      <c r="Q4" s="306" t="s">
        <v>137</v>
      </c>
      <c r="R4" s="306" t="s">
        <v>138</v>
      </c>
      <c r="S4" s="306" t="s">
        <v>254</v>
      </c>
      <c r="T4" s="307">
        <v>11</v>
      </c>
      <c r="U4" s="307">
        <v>12</v>
      </c>
      <c r="V4" s="306"/>
      <c r="W4" s="306"/>
      <c r="X4" s="306" t="s">
        <v>254</v>
      </c>
      <c r="Y4" s="306" t="s">
        <v>136</v>
      </c>
      <c r="Z4" s="306" t="s">
        <v>137</v>
      </c>
      <c r="AA4" s="306" t="s">
        <v>137</v>
      </c>
      <c r="AB4" s="307">
        <v>9</v>
      </c>
      <c r="AC4" s="307">
        <v>10</v>
      </c>
      <c r="AD4" s="306" t="s">
        <v>138</v>
      </c>
      <c r="AE4" s="308">
        <v>12</v>
      </c>
      <c r="AF4" s="308">
        <v>13</v>
      </c>
      <c r="AG4" s="306" t="s">
        <v>254</v>
      </c>
      <c r="AH4" s="306" t="s">
        <v>255</v>
      </c>
      <c r="AI4" s="306" t="s">
        <v>136</v>
      </c>
      <c r="AJ4" s="306" t="s">
        <v>137</v>
      </c>
      <c r="AK4" s="306" t="s">
        <v>138</v>
      </c>
      <c r="AL4" s="306" t="s">
        <v>254</v>
      </c>
      <c r="AM4" s="306" t="s">
        <v>254</v>
      </c>
      <c r="AN4" s="306" t="s">
        <v>136</v>
      </c>
      <c r="AO4" s="306" t="s">
        <v>137</v>
      </c>
      <c r="AP4" s="306"/>
      <c r="AQ4" s="306"/>
      <c r="AR4" s="306" t="s">
        <v>255</v>
      </c>
      <c r="AS4" s="306" t="s">
        <v>137</v>
      </c>
      <c r="AT4" s="306" t="s">
        <v>138</v>
      </c>
      <c r="AU4" s="306"/>
      <c r="AV4" s="306" t="s">
        <v>254</v>
      </c>
      <c r="AW4" s="306" t="s">
        <v>108</v>
      </c>
      <c r="AX4" s="306" t="s">
        <v>137</v>
      </c>
      <c r="AY4" s="306" t="s">
        <v>138</v>
      </c>
      <c r="AZ4" s="306" t="s">
        <v>254</v>
      </c>
      <c r="BA4" s="306" t="s">
        <v>108</v>
      </c>
      <c r="BB4" s="306" t="s">
        <v>254</v>
      </c>
      <c r="BC4" s="306" t="s">
        <v>254</v>
      </c>
      <c r="BD4" s="306" t="s">
        <v>254</v>
      </c>
      <c r="BE4" s="306" t="s">
        <v>254</v>
      </c>
      <c r="BF4" s="306" t="s">
        <v>256</v>
      </c>
      <c r="BG4" s="306" t="s">
        <v>254</v>
      </c>
      <c r="BH4" s="306" t="s">
        <v>255</v>
      </c>
      <c r="BI4" s="306" t="s">
        <v>256</v>
      </c>
      <c r="BJ4" s="306" t="s">
        <v>256</v>
      </c>
      <c r="BK4" s="306" t="s">
        <v>107</v>
      </c>
      <c r="BL4" s="306" t="s">
        <v>108</v>
      </c>
    </row>
    <row r="5" spans="1:71" x14ac:dyDescent="0.35">
      <c r="A5" s="727" t="s">
        <v>110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309">
        <f t="shared" ref="M5:S5" si="0">SUM(M6-M32)</f>
        <v>147284.20999999903</v>
      </c>
      <c r="N5" s="309">
        <f t="shared" si="0"/>
        <v>-2800000</v>
      </c>
      <c r="O5" s="309">
        <f t="shared" si="0"/>
        <v>-2900000</v>
      </c>
      <c r="P5" s="309">
        <f t="shared" si="0"/>
        <v>-2732238.12</v>
      </c>
      <c r="Q5" s="309">
        <f t="shared" si="0"/>
        <v>-3100000</v>
      </c>
      <c r="R5" s="309">
        <f t="shared" si="0"/>
        <v>-2975000</v>
      </c>
      <c r="S5" s="309">
        <f t="shared" si="0"/>
        <v>-1655617.2500000002</v>
      </c>
      <c r="T5" s="310">
        <f>(S5/R5)*100</f>
        <v>55.651000000000003</v>
      </c>
      <c r="U5" s="310">
        <f t="shared" ref="U5:AA5" si="1">SUM(U6-U32)</f>
        <v>2975000</v>
      </c>
      <c r="V5" s="309">
        <f t="shared" si="1"/>
        <v>100000</v>
      </c>
      <c r="W5" s="309">
        <f t="shared" si="1"/>
        <v>100000</v>
      </c>
      <c r="X5" s="309">
        <f t="shared" si="1"/>
        <v>-3025000</v>
      </c>
      <c r="Y5" s="309">
        <f t="shared" si="1"/>
        <v>-3083721.04</v>
      </c>
      <c r="Z5" s="309">
        <f t="shared" si="1"/>
        <v>400000</v>
      </c>
      <c r="AA5" s="309">
        <f t="shared" si="1"/>
        <v>-23577.570000000007</v>
      </c>
      <c r="AB5" s="310">
        <f>(AA5/Z5)*100</f>
        <v>-5.8943925000000013</v>
      </c>
      <c r="AC5" s="310">
        <f t="shared" ref="AC5:AS5" si="2">SUM(AC6-AC32)</f>
        <v>-1186325</v>
      </c>
      <c r="AD5" s="309">
        <f t="shared" si="2"/>
        <v>-786325</v>
      </c>
      <c r="AE5" s="309">
        <f t="shared" si="2"/>
        <v>300000</v>
      </c>
      <c r="AF5" s="309">
        <f t="shared" si="2"/>
        <v>200000</v>
      </c>
      <c r="AG5" s="309">
        <f t="shared" si="2"/>
        <v>-786325</v>
      </c>
      <c r="AH5" s="309">
        <f t="shared" si="2"/>
        <v>0</v>
      </c>
      <c r="AI5" s="309">
        <f t="shared" si="2"/>
        <v>-1135625.76</v>
      </c>
      <c r="AJ5" s="309">
        <f t="shared" si="2"/>
        <v>-40000</v>
      </c>
      <c r="AK5" s="309">
        <f t="shared" si="2"/>
        <v>-1130000</v>
      </c>
      <c r="AL5" s="309">
        <f t="shared" si="2"/>
        <v>-1140000</v>
      </c>
      <c r="AM5" s="309">
        <f t="shared" si="2"/>
        <v>-1310000</v>
      </c>
      <c r="AN5" s="309">
        <f>SUM(AN6-AN32)</f>
        <v>-422500.52</v>
      </c>
      <c r="AO5" s="309">
        <f t="shared" si="2"/>
        <v>-360000</v>
      </c>
      <c r="AP5" s="309" t="e">
        <f t="shared" si="2"/>
        <v>#REF!</v>
      </c>
      <c r="AQ5" s="309" t="e">
        <f t="shared" si="2"/>
        <v>#REF!</v>
      </c>
      <c r="AR5" s="309" t="e">
        <f t="shared" si="2"/>
        <v>#REF!</v>
      </c>
      <c r="AS5" s="309">
        <f t="shared" si="2"/>
        <v>-334186.42000000004</v>
      </c>
      <c r="AT5" s="309">
        <f>AS5/AO5*100</f>
        <v>92.829561111111119</v>
      </c>
      <c r="AU5" s="309"/>
      <c r="AV5" s="309">
        <v>-380000</v>
      </c>
      <c r="AW5" s="309">
        <v>-330000</v>
      </c>
      <c r="AX5" s="309">
        <f>SUM(AX6-AX32)</f>
        <v>-364950</v>
      </c>
      <c r="AY5" s="309">
        <f>SUM(AY6-AY32)</f>
        <v>-724950</v>
      </c>
      <c r="AZ5" s="309">
        <v>-380000</v>
      </c>
      <c r="BA5" s="309">
        <v>-330000</v>
      </c>
      <c r="BB5" s="309" t="e">
        <f>SUM(BB6-BB32)</f>
        <v>#REF!</v>
      </c>
      <c r="BC5" s="309">
        <f>SUM(BC6-BC32)</f>
        <v>-724950</v>
      </c>
      <c r="BD5" s="309">
        <f>SUM(BD6-BD32)</f>
        <v>208635.75999999989</v>
      </c>
      <c r="BE5" s="309">
        <f>SUM(BE6-BE32)</f>
        <v>0</v>
      </c>
      <c r="BF5" s="309">
        <f>IFERROR(BE5/BC5*100,0)</f>
        <v>0</v>
      </c>
      <c r="BG5" s="309">
        <f>SUM(BG6-BG32)</f>
        <v>0</v>
      </c>
      <c r="BH5" s="309">
        <f>SUM(BH6-BH32)</f>
        <v>0</v>
      </c>
      <c r="BI5" s="309">
        <f>IFERROR(BH5/BC5*100,0)</f>
        <v>0</v>
      </c>
      <c r="BJ5" s="309">
        <f>BD5/AY5*100</f>
        <v>-28.779330988344011</v>
      </c>
      <c r="BK5" s="309">
        <f>SUM(BK6-BK32)</f>
        <v>0</v>
      </c>
      <c r="BL5" s="309">
        <f>SUM(BL6-BL32)</f>
        <v>0</v>
      </c>
    </row>
    <row r="6" spans="1:71" s="136" customFormat="1" x14ac:dyDescent="0.35">
      <c r="A6" s="64" t="s">
        <v>5</v>
      </c>
      <c r="B6" s="153"/>
      <c r="C6" s="153"/>
      <c r="D6" s="153"/>
      <c r="E6" s="153"/>
      <c r="F6" s="153"/>
      <c r="G6" s="153"/>
      <c r="H6" s="154">
        <v>8</v>
      </c>
      <c r="I6" s="729" t="s">
        <v>111</v>
      </c>
      <c r="J6" s="729"/>
      <c r="K6" s="729"/>
      <c r="L6" s="729"/>
      <c r="M6" s="311">
        <f t="shared" ref="M6:S6" si="3">SUM(M7+M22)</f>
        <v>4410587.2799999993</v>
      </c>
      <c r="N6" s="311">
        <f t="shared" si="3"/>
        <v>1400000</v>
      </c>
      <c r="O6" s="311">
        <f t="shared" si="3"/>
        <v>1300000</v>
      </c>
      <c r="P6" s="311">
        <f t="shared" si="3"/>
        <v>1471424.88</v>
      </c>
      <c r="Q6" s="311">
        <f t="shared" si="3"/>
        <v>1200000</v>
      </c>
      <c r="R6" s="311">
        <f t="shared" si="3"/>
        <v>1325000</v>
      </c>
      <c r="S6" s="311">
        <f t="shared" si="3"/>
        <v>662974.71999999997</v>
      </c>
      <c r="T6" s="312">
        <f t="shared" ref="T6:T13" si="4">(S6/R6)*100</f>
        <v>50.035827924528299</v>
      </c>
      <c r="U6" s="312">
        <f t="shared" ref="U6:AA6" si="5">SUM(U7+U22)</f>
        <v>-425000</v>
      </c>
      <c r="V6" s="311">
        <f t="shared" si="5"/>
        <v>900000</v>
      </c>
      <c r="W6" s="311">
        <f t="shared" si="5"/>
        <v>900000</v>
      </c>
      <c r="X6" s="311">
        <f t="shared" si="5"/>
        <v>1000000</v>
      </c>
      <c r="Y6" s="311">
        <f t="shared" si="5"/>
        <v>895443.07000000007</v>
      </c>
      <c r="Z6" s="311">
        <f t="shared" si="5"/>
        <v>1200000</v>
      </c>
      <c r="AA6" s="311">
        <f t="shared" si="5"/>
        <v>380866.98</v>
      </c>
      <c r="AB6" s="312">
        <f>(AA6/Z6)*100</f>
        <v>31.738915000000002</v>
      </c>
      <c r="AC6" s="312">
        <f>SUM(AC7+AC22)</f>
        <v>-80000</v>
      </c>
      <c r="AD6" s="311">
        <f>SUM(AD7+AD22)</f>
        <v>1120000</v>
      </c>
      <c r="AE6" s="311">
        <f>SUM(AE7+AE22)</f>
        <v>1100000</v>
      </c>
      <c r="AF6" s="311">
        <f>SUM(AF7+AF22)</f>
        <v>1000000</v>
      </c>
      <c r="AG6" s="311">
        <f>SUM(AG7+AG22)</f>
        <v>1120000</v>
      </c>
      <c r="AH6" s="311">
        <f t="shared" ref="AH6:AM6" si="6">SUM(AH7+AH22)</f>
        <v>0</v>
      </c>
      <c r="AI6" s="311">
        <f t="shared" si="6"/>
        <v>768042.79</v>
      </c>
      <c r="AJ6" s="311">
        <f t="shared" si="6"/>
        <v>790000</v>
      </c>
      <c r="AK6" s="311">
        <f t="shared" si="6"/>
        <v>530000</v>
      </c>
      <c r="AL6" s="311">
        <f>SUM(AL7+AL22)</f>
        <v>520000</v>
      </c>
      <c r="AM6" s="311">
        <f t="shared" si="6"/>
        <v>350000</v>
      </c>
      <c r="AN6" s="311">
        <f t="shared" ref="AN6:AS6" si="7">SUM(AN7+AN22+AN27)</f>
        <v>429272.36</v>
      </c>
      <c r="AO6" s="311">
        <f t="shared" si="7"/>
        <v>470000</v>
      </c>
      <c r="AP6" s="311">
        <f t="shared" si="7"/>
        <v>0</v>
      </c>
      <c r="AQ6" s="311">
        <f t="shared" si="7"/>
        <v>0</v>
      </c>
      <c r="AR6" s="311">
        <f t="shared" si="7"/>
        <v>116.3554531078963</v>
      </c>
      <c r="AS6" s="311">
        <f t="shared" si="7"/>
        <v>80677.84</v>
      </c>
      <c r="AT6" s="311">
        <f t="shared" ref="AT6:AT24" si="8">AS6/AO6*100</f>
        <v>17.165497872340424</v>
      </c>
      <c r="AU6" s="311"/>
      <c r="AV6" s="311">
        <v>450000</v>
      </c>
      <c r="AW6" s="311">
        <v>500000</v>
      </c>
      <c r="AX6" s="311">
        <f>SUM(AX7+AX22+AX27)</f>
        <v>-15714.279999999999</v>
      </c>
      <c r="AY6" s="311">
        <f>SUM(AY7+AY22+AY27)</f>
        <v>454285.72</v>
      </c>
      <c r="AZ6" s="311">
        <v>450000</v>
      </c>
      <c r="BA6" s="311">
        <v>500000</v>
      </c>
      <c r="BB6" s="311" t="e">
        <f>SUM(BB7+BB22)</f>
        <v>#REF!</v>
      </c>
      <c r="BC6" s="311">
        <f>SUM(BC7+BC22+BC27)</f>
        <v>454285.72</v>
      </c>
      <c r="BD6" s="311">
        <f>SUM(BD7+BD22+BD27)</f>
        <v>1055647.21</v>
      </c>
      <c r="BE6" s="311">
        <f>SUM(BE7+BE22+BE27)</f>
        <v>0</v>
      </c>
      <c r="BF6" s="311">
        <f t="shared" ref="BF6:BF24" si="9">IFERROR(BE6/BC6*100,0)</f>
        <v>0</v>
      </c>
      <c r="BG6" s="311">
        <f>SUM(BG7+BG22+BG27)</f>
        <v>0</v>
      </c>
      <c r="BH6" s="311">
        <f>SUM(BH7+BH22+BH27)</f>
        <v>0</v>
      </c>
      <c r="BI6" s="311">
        <f t="shared" ref="BI6:BI24" si="10">IFERROR(BH6/BC6*100,0)</f>
        <v>0</v>
      </c>
      <c r="BJ6" s="311">
        <f t="shared" ref="BJ6:BJ24" si="11">BD6/AY6*100</f>
        <v>232.37516908962053</v>
      </c>
      <c r="BK6" s="311">
        <f>SUM(BK7+BK22+BK27)</f>
        <v>0</v>
      </c>
      <c r="BL6" s="311">
        <f>SUM(BL7+BL22+BL27)</f>
        <v>0</v>
      </c>
      <c r="BM6" s="138"/>
      <c r="BN6" s="138"/>
    </row>
    <row r="7" spans="1:71" s="136" customFormat="1" x14ac:dyDescent="0.35">
      <c r="A7" s="65" t="s">
        <v>5</v>
      </c>
      <c r="B7" s="313"/>
      <c r="C7" s="313"/>
      <c r="D7" s="313"/>
      <c r="E7" s="313"/>
      <c r="F7" s="313"/>
      <c r="G7" s="313"/>
      <c r="H7" s="314"/>
      <c r="I7" s="315">
        <v>81</v>
      </c>
      <c r="J7" s="728" t="s">
        <v>187</v>
      </c>
      <c r="K7" s="728"/>
      <c r="L7" s="728"/>
      <c r="M7" s="156">
        <f>SUM(M12+M15+M9)</f>
        <v>1366649.63</v>
      </c>
      <c r="N7" s="156">
        <f>SUM(N12+N15)</f>
        <v>1200000</v>
      </c>
      <c r="O7" s="156">
        <f>SUM(O12+O15+O9)</f>
        <v>1200000</v>
      </c>
      <c r="P7" s="156">
        <f>SUM(P12+P15+P9)</f>
        <v>1204683.02</v>
      </c>
      <c r="Q7" s="156">
        <f>SUM(Q12+Q15+Q9)</f>
        <v>1100000</v>
      </c>
      <c r="R7" s="156">
        <f>SUM(R12+R15+R9)</f>
        <v>1225000</v>
      </c>
      <c r="S7" s="156">
        <f>SUM(S12+S15+S9)</f>
        <v>576884.86</v>
      </c>
      <c r="T7" s="157">
        <f t="shared" si="4"/>
        <v>47.092641632653063</v>
      </c>
      <c r="U7" s="157">
        <f t="shared" ref="U7:AA7" si="12">SUM(U12+U15+U9)</f>
        <v>-425000</v>
      </c>
      <c r="V7" s="156">
        <f t="shared" si="12"/>
        <v>800000</v>
      </c>
      <c r="W7" s="156">
        <f t="shared" si="12"/>
        <v>800000</v>
      </c>
      <c r="X7" s="156">
        <f t="shared" si="12"/>
        <v>900000</v>
      </c>
      <c r="Y7" s="156">
        <f t="shared" si="12"/>
        <v>676348.5</v>
      </c>
      <c r="Z7" s="156">
        <f t="shared" si="12"/>
        <v>1100000</v>
      </c>
      <c r="AA7" s="156">
        <f t="shared" si="12"/>
        <v>301234.78999999998</v>
      </c>
      <c r="AB7" s="157">
        <f>(AA7/Z7)*100</f>
        <v>27.384980909090906</v>
      </c>
      <c r="AC7" s="157">
        <f>SUM(AC12+AC15+AC9)</f>
        <v>-100000</v>
      </c>
      <c r="AD7" s="156">
        <f>SUM(AD12+AD15+AD9)</f>
        <v>1000000</v>
      </c>
      <c r="AE7" s="156">
        <v>1000000</v>
      </c>
      <c r="AF7" s="156">
        <v>900000</v>
      </c>
      <c r="AG7" s="156">
        <f>SUM(AG12+AG15+AG9)</f>
        <v>1000000</v>
      </c>
      <c r="AH7" s="156">
        <f>SUM(AH12+AH15+AH9)</f>
        <v>0</v>
      </c>
      <c r="AI7" s="156">
        <f>SUM(AI12+AI15+AI9)</f>
        <v>528913.54</v>
      </c>
      <c r="AJ7" s="156">
        <f t="shared" ref="AJ7:AO7" si="13">SUM(AJ12+AJ15+AJ9)</f>
        <v>660000</v>
      </c>
      <c r="AK7" s="156">
        <f t="shared" si="13"/>
        <v>400000</v>
      </c>
      <c r="AL7" s="156">
        <f>SUM(AL12+AL15+AL9)</f>
        <v>350000</v>
      </c>
      <c r="AM7" s="156">
        <f>SUM(AM12+AM15+AM9)</f>
        <v>350000</v>
      </c>
      <c r="AN7" s="156">
        <f>SUM(AN12+AN15+AN9)</f>
        <v>209492.48000000001</v>
      </c>
      <c r="AO7" s="156">
        <f t="shared" si="13"/>
        <v>350000</v>
      </c>
      <c r="AP7" s="156">
        <f>SUM(AP12+AP15+AP9)</f>
        <v>0</v>
      </c>
      <c r="AQ7" s="156">
        <f>SUM(AQ12+AQ15+AQ9)</f>
        <v>0</v>
      </c>
      <c r="AR7" s="156">
        <f t="shared" ref="AR7:AR23" si="14">AO7/AI7*100</f>
        <v>66.173386296747097</v>
      </c>
      <c r="AS7" s="156">
        <f>SUM(AS12+AS15+AS9)</f>
        <v>54465.82</v>
      </c>
      <c r="AT7" s="156">
        <f t="shared" si="8"/>
        <v>15.561662857142858</v>
      </c>
      <c r="AU7" s="156"/>
      <c r="AV7" s="156">
        <v>350000</v>
      </c>
      <c r="AW7" s="156">
        <v>400000</v>
      </c>
      <c r="AX7" s="156">
        <f>SUM(AX12+AX15+AX9)</f>
        <v>-100000</v>
      </c>
      <c r="AY7" s="156">
        <f>SUM(AY12+AY15+AY9)</f>
        <v>250000</v>
      </c>
      <c r="AZ7" s="156">
        <v>350000</v>
      </c>
      <c r="BA7" s="156">
        <v>400000</v>
      </c>
      <c r="BB7" s="156" t="e">
        <f>SUM(BB12+BB15+BB9)</f>
        <v>#REF!</v>
      </c>
      <c r="BC7" s="156">
        <f>SUM(BC12+BC15+BC9)</f>
        <v>250000</v>
      </c>
      <c r="BD7" s="156">
        <f>SUM(BD12+BD15+BD9)+BD20</f>
        <v>998471.39</v>
      </c>
      <c r="BE7" s="156">
        <f>SUM(BE12+BE15+BE9)+BE20</f>
        <v>0</v>
      </c>
      <c r="BF7" s="156">
        <f t="shared" si="9"/>
        <v>0</v>
      </c>
      <c r="BG7" s="156">
        <f>SUM(BG12+BG15+BG9)</f>
        <v>0</v>
      </c>
      <c r="BH7" s="156">
        <f>SUM(BH12+BH15+BH9)</f>
        <v>0</v>
      </c>
      <c r="BI7" s="156">
        <f t="shared" si="10"/>
        <v>0</v>
      </c>
      <c r="BJ7" s="156">
        <f t="shared" si="11"/>
        <v>399.38855599999999</v>
      </c>
      <c r="BK7" s="156">
        <f>SUM(BK12+BK15+BK9)</f>
        <v>0</v>
      </c>
      <c r="BL7" s="156">
        <f>SUM(BL12+BL15+BL9)</f>
        <v>0</v>
      </c>
    </row>
    <row r="8" spans="1:71" x14ac:dyDescent="0.35">
      <c r="A8" s="66"/>
      <c r="B8" s="316"/>
      <c r="C8" s="316"/>
      <c r="D8" s="316"/>
      <c r="E8" s="316"/>
      <c r="F8" s="316"/>
      <c r="G8" s="316"/>
      <c r="H8" s="317"/>
      <c r="I8" s="318" t="s">
        <v>5</v>
      </c>
      <c r="J8" s="318" t="s">
        <v>240</v>
      </c>
      <c r="K8" s="318"/>
      <c r="L8" s="318"/>
      <c r="M8" s="319"/>
      <c r="N8" s="319"/>
      <c r="O8" s="319"/>
      <c r="P8" s="319">
        <v>1204683.02</v>
      </c>
      <c r="Q8" s="319">
        <v>1100000</v>
      </c>
      <c r="R8" s="319">
        <v>1225000</v>
      </c>
      <c r="S8" s="319">
        <v>576884.86</v>
      </c>
      <c r="T8" s="320">
        <f t="shared" si="4"/>
        <v>47.092641632653063</v>
      </c>
      <c r="U8" s="320"/>
      <c r="V8" s="319">
        <v>0</v>
      </c>
      <c r="W8" s="319">
        <v>0</v>
      </c>
      <c r="X8" s="319">
        <v>900000</v>
      </c>
      <c r="Y8" s="319">
        <v>676348.5</v>
      </c>
      <c r="Z8" s="319">
        <v>1100000</v>
      </c>
      <c r="AA8" s="319">
        <v>301234.78999999998</v>
      </c>
      <c r="AB8" s="320">
        <f>(AA8/Z8)*100</f>
        <v>27.384980909090906</v>
      </c>
      <c r="AC8" s="320">
        <f>(AD8-Z8)</f>
        <v>-100000</v>
      </c>
      <c r="AD8" s="319">
        <v>1000000</v>
      </c>
      <c r="AE8" s="319">
        <v>1000000</v>
      </c>
      <c r="AF8" s="319">
        <v>900000</v>
      </c>
      <c r="AG8" s="319">
        <v>1000000</v>
      </c>
      <c r="AH8" s="319"/>
      <c r="AI8" s="319">
        <v>528913.54</v>
      </c>
      <c r="AJ8" s="319">
        <v>660000</v>
      </c>
      <c r="AK8" s="319">
        <v>400000</v>
      </c>
      <c r="AL8" s="319">
        <v>350000</v>
      </c>
      <c r="AM8" s="319">
        <v>350000</v>
      </c>
      <c r="AN8" s="319">
        <v>209492.48000000001</v>
      </c>
      <c r="AO8" s="319">
        <v>350000</v>
      </c>
      <c r="AP8" s="319"/>
      <c r="AQ8" s="319"/>
      <c r="AR8" s="319">
        <f t="shared" si="14"/>
        <v>66.173386296747097</v>
      </c>
      <c r="AS8" s="319">
        <v>54465.82</v>
      </c>
      <c r="AT8" s="319">
        <f t="shared" si="8"/>
        <v>15.561662857142858</v>
      </c>
      <c r="AU8" s="319"/>
      <c r="AV8" s="321">
        <v>350000</v>
      </c>
      <c r="AW8" s="321">
        <v>400000</v>
      </c>
      <c r="AX8" s="319">
        <f>AY8-AO8</f>
        <v>-100000</v>
      </c>
      <c r="AY8" s="319">
        <v>250000</v>
      </c>
      <c r="AZ8" s="321">
        <v>350000</v>
      </c>
      <c r="BA8" s="321">
        <v>400000</v>
      </c>
      <c r="BB8" s="319" t="e">
        <f>#REF!-AJ8</f>
        <v>#REF!</v>
      </c>
      <c r="BC8" s="319">
        <v>250000</v>
      </c>
      <c r="BD8" s="319">
        <v>98471.39</v>
      </c>
      <c r="BE8" s="319"/>
      <c r="BF8" s="319">
        <f t="shared" si="9"/>
        <v>0</v>
      </c>
      <c r="BG8" s="319"/>
      <c r="BH8" s="319"/>
      <c r="BI8" s="319">
        <f t="shared" si="10"/>
        <v>0</v>
      </c>
      <c r="BJ8" s="319">
        <f t="shared" si="11"/>
        <v>39.388556000000001</v>
      </c>
      <c r="BK8" s="319"/>
      <c r="BL8" s="319"/>
      <c r="BO8" s="139"/>
    </row>
    <row r="9" spans="1:71" hidden="1" x14ac:dyDescent="0.35">
      <c r="A9" s="67" t="s">
        <v>5</v>
      </c>
      <c r="B9" s="322"/>
      <c r="C9" s="322"/>
      <c r="D9" s="322"/>
      <c r="E9" s="322"/>
      <c r="F9" s="322"/>
      <c r="G9" s="322"/>
      <c r="H9" s="323"/>
      <c r="I9" s="324"/>
      <c r="J9" s="325">
        <v>812</v>
      </c>
      <c r="K9" s="326"/>
      <c r="L9" s="327" t="s">
        <v>232</v>
      </c>
      <c r="M9" s="328">
        <f t="shared" ref="M9:S9" si="15">SUM(M10:M10)</f>
        <v>410.29</v>
      </c>
      <c r="N9" s="328">
        <f t="shared" si="15"/>
        <v>1100000</v>
      </c>
      <c r="O9" s="328">
        <f t="shared" si="15"/>
        <v>0</v>
      </c>
      <c r="P9" s="328">
        <f t="shared" si="15"/>
        <v>0</v>
      </c>
      <c r="Q9" s="328">
        <f t="shared" si="15"/>
        <v>0</v>
      </c>
      <c r="R9" s="328">
        <f t="shared" si="15"/>
        <v>0</v>
      </c>
      <c r="S9" s="328">
        <f t="shared" si="15"/>
        <v>0</v>
      </c>
      <c r="T9" s="329">
        <v>0</v>
      </c>
      <c r="U9" s="329">
        <f>SUM(U10)</f>
        <v>0</v>
      </c>
      <c r="V9" s="328">
        <f t="shared" ref="V9:AA9" si="16">SUM(V10:V10)</f>
        <v>0</v>
      </c>
      <c r="W9" s="328">
        <f t="shared" si="16"/>
        <v>0</v>
      </c>
      <c r="X9" s="328">
        <f t="shared" si="16"/>
        <v>0</v>
      </c>
      <c r="Y9" s="328">
        <f t="shared" si="16"/>
        <v>0</v>
      </c>
      <c r="Z9" s="328">
        <f t="shared" si="16"/>
        <v>0</v>
      </c>
      <c r="AA9" s="328">
        <f t="shared" si="16"/>
        <v>0</v>
      </c>
      <c r="AB9" s="329">
        <v>0</v>
      </c>
      <c r="AC9" s="329">
        <f>SUM(AC10)</f>
        <v>0</v>
      </c>
      <c r="AD9" s="328">
        <f>SUM(AD10:AD10)</f>
        <v>0</v>
      </c>
      <c r="AE9" s="328"/>
      <c r="AF9" s="328"/>
      <c r="AG9" s="328">
        <f t="shared" ref="AG9:AY9" si="17">SUM(AG10:AG10)</f>
        <v>0</v>
      </c>
      <c r="AH9" s="328">
        <f t="shared" si="17"/>
        <v>0</v>
      </c>
      <c r="AI9" s="328">
        <f t="shared" si="17"/>
        <v>0</v>
      </c>
      <c r="AJ9" s="328">
        <f t="shared" si="17"/>
        <v>0</v>
      </c>
      <c r="AK9" s="328">
        <f t="shared" si="17"/>
        <v>0</v>
      </c>
      <c r="AL9" s="328">
        <f t="shared" si="17"/>
        <v>0</v>
      </c>
      <c r="AM9" s="328">
        <f t="shared" si="17"/>
        <v>0</v>
      </c>
      <c r="AN9" s="328">
        <f t="shared" si="17"/>
        <v>0</v>
      </c>
      <c r="AO9" s="328">
        <f t="shared" si="17"/>
        <v>0</v>
      </c>
      <c r="AP9" s="328">
        <f t="shared" si="17"/>
        <v>0</v>
      </c>
      <c r="AQ9" s="328">
        <f t="shared" si="17"/>
        <v>0</v>
      </c>
      <c r="AR9" s="328" t="e">
        <f t="shared" si="14"/>
        <v>#DIV/0!</v>
      </c>
      <c r="AS9" s="328">
        <f t="shared" si="17"/>
        <v>0</v>
      </c>
      <c r="AT9" s="328" t="e">
        <f t="shared" si="8"/>
        <v>#DIV/0!</v>
      </c>
      <c r="AU9" s="328"/>
      <c r="AV9" s="330">
        <v>0</v>
      </c>
      <c r="AW9" s="330">
        <v>0</v>
      </c>
      <c r="AX9" s="328">
        <f t="shared" si="17"/>
        <v>0</v>
      </c>
      <c r="AY9" s="328">
        <f t="shared" si="17"/>
        <v>0</v>
      </c>
      <c r="AZ9" s="330">
        <v>0</v>
      </c>
      <c r="BA9" s="330">
        <v>0</v>
      </c>
      <c r="BB9" s="328">
        <f>SUM(BB10:BB10)</f>
        <v>0</v>
      </c>
      <c r="BC9" s="328">
        <f t="shared" ref="BC9:BH9" si="18">SUM(BC10:BC10)</f>
        <v>0</v>
      </c>
      <c r="BD9" s="328">
        <f>SUM(BD10:BD10)</f>
        <v>0</v>
      </c>
      <c r="BE9" s="328">
        <f>SUM(BE10:BE10)</f>
        <v>0</v>
      </c>
      <c r="BF9" s="328">
        <f t="shared" si="9"/>
        <v>0</v>
      </c>
      <c r="BG9" s="328">
        <f t="shared" si="18"/>
        <v>0</v>
      </c>
      <c r="BH9" s="328">
        <f t="shared" si="18"/>
        <v>0</v>
      </c>
      <c r="BI9" s="328">
        <f t="shared" si="10"/>
        <v>0</v>
      </c>
      <c r="BJ9" s="328" t="e">
        <f t="shared" si="11"/>
        <v>#DIV/0!</v>
      </c>
      <c r="BK9" s="328">
        <f>SUM(BK10:BK10)</f>
        <v>0</v>
      </c>
      <c r="BL9" s="328">
        <f>SUM(BL10:BL10)</f>
        <v>0</v>
      </c>
    </row>
    <row r="10" spans="1:71" hidden="1" x14ac:dyDescent="0.35">
      <c r="A10" s="67"/>
      <c r="B10" s="322"/>
      <c r="C10" s="322"/>
      <c r="D10" s="322"/>
      <c r="E10" s="322"/>
      <c r="F10" s="322"/>
      <c r="G10" s="322"/>
      <c r="H10" s="323"/>
      <c r="I10" s="324"/>
      <c r="J10" s="323"/>
      <c r="K10" s="331">
        <v>8121</v>
      </c>
      <c r="L10" s="331" t="s">
        <v>231</v>
      </c>
      <c r="M10" s="332">
        <v>410.29</v>
      </c>
      <c r="N10" s="332">
        <v>1100000</v>
      </c>
      <c r="O10" s="332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f>(V10-R10)</f>
        <v>0</v>
      </c>
      <c r="V10" s="68">
        <v>0</v>
      </c>
      <c r="W10" s="333">
        <v>0</v>
      </c>
      <c r="X10" s="333">
        <v>0</v>
      </c>
      <c r="Y10" s="333">
        <v>0</v>
      </c>
      <c r="Z10" s="333">
        <v>0</v>
      </c>
      <c r="AA10" s="333">
        <v>0</v>
      </c>
      <c r="AB10" s="68">
        <v>0</v>
      </c>
      <c r="AC10" s="68">
        <f>(AD10-Z10)</f>
        <v>0</v>
      </c>
      <c r="AD10" s="68">
        <v>0</v>
      </c>
      <c r="AE10" s="69"/>
      <c r="AF10" s="69"/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 t="e">
        <f t="shared" si="14"/>
        <v>#DIV/0!</v>
      </c>
      <c r="AS10" s="68">
        <v>0</v>
      </c>
      <c r="AT10" s="68" t="e">
        <f t="shared" si="8"/>
        <v>#DIV/0!</v>
      </c>
      <c r="AU10" s="68"/>
      <c r="AV10" s="334">
        <v>0</v>
      </c>
      <c r="AW10" s="334">
        <v>0</v>
      </c>
      <c r="AX10" s="68">
        <v>0</v>
      </c>
      <c r="AY10" s="68">
        <v>0</v>
      </c>
      <c r="AZ10" s="334">
        <v>0</v>
      </c>
      <c r="BA10" s="334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f t="shared" si="9"/>
        <v>0</v>
      </c>
      <c r="BG10" s="68">
        <v>0</v>
      </c>
      <c r="BH10" s="68">
        <v>0</v>
      </c>
      <c r="BI10" s="68">
        <f t="shared" si="10"/>
        <v>0</v>
      </c>
      <c r="BJ10" s="68" t="e">
        <f t="shared" si="11"/>
        <v>#DIV/0!</v>
      </c>
      <c r="BK10" s="68">
        <v>0</v>
      </c>
      <c r="BL10" s="68">
        <v>0</v>
      </c>
    </row>
    <row r="11" spans="1:71" x14ac:dyDescent="0.35">
      <c r="A11" s="66"/>
      <c r="B11" s="316"/>
      <c r="C11" s="316"/>
      <c r="D11" s="316"/>
      <c r="E11" s="316"/>
      <c r="F11" s="316"/>
      <c r="G11" s="316"/>
      <c r="H11" s="318" t="s">
        <v>419</v>
      </c>
      <c r="I11" s="318"/>
      <c r="J11" s="318" t="s">
        <v>416</v>
      </c>
      <c r="K11" s="318"/>
      <c r="L11" s="318"/>
      <c r="M11" s="319"/>
      <c r="N11" s="319"/>
      <c r="O11" s="319"/>
      <c r="P11" s="319">
        <v>1204683.02</v>
      </c>
      <c r="Q11" s="319">
        <v>1100000</v>
      </c>
      <c r="R11" s="319">
        <v>1225000</v>
      </c>
      <c r="S11" s="319">
        <v>576884.86</v>
      </c>
      <c r="T11" s="320">
        <f>(S11/R11)*100</f>
        <v>47.092641632653063</v>
      </c>
      <c r="U11" s="320"/>
      <c r="V11" s="319">
        <v>0</v>
      </c>
      <c r="W11" s="319">
        <v>0</v>
      </c>
      <c r="X11" s="319">
        <v>900000</v>
      </c>
      <c r="Y11" s="319">
        <v>676348.5</v>
      </c>
      <c r="Z11" s="319">
        <v>1100000</v>
      </c>
      <c r="AA11" s="319">
        <v>301234.78999999998</v>
      </c>
      <c r="AB11" s="320">
        <f>(AA11/Z11)*100</f>
        <v>27.384980909090906</v>
      </c>
      <c r="AC11" s="320">
        <f>(AD11-Z11)</f>
        <v>-100000</v>
      </c>
      <c r="AD11" s="319">
        <v>1000000</v>
      </c>
      <c r="AE11" s="319">
        <v>1000000</v>
      </c>
      <c r="AF11" s="319">
        <v>900000</v>
      </c>
      <c r="AG11" s="319">
        <v>1000000</v>
      </c>
      <c r="AH11" s="319"/>
      <c r="AI11" s="319">
        <v>528913.54</v>
      </c>
      <c r="AJ11" s="319">
        <v>660000</v>
      </c>
      <c r="AK11" s="319">
        <v>400000</v>
      </c>
      <c r="AL11" s="319">
        <v>350000</v>
      </c>
      <c r="AM11" s="319">
        <v>350000</v>
      </c>
      <c r="AN11" s="319">
        <v>0</v>
      </c>
      <c r="AO11" s="319">
        <v>0</v>
      </c>
      <c r="AP11" s="319"/>
      <c r="AQ11" s="319"/>
      <c r="AR11" s="319">
        <f>AO11/AI11*100</f>
        <v>0</v>
      </c>
      <c r="AS11" s="319">
        <v>54465.82</v>
      </c>
      <c r="AT11" s="319" t="e">
        <f>AS11/AO11*100</f>
        <v>#DIV/0!</v>
      </c>
      <c r="AU11" s="319"/>
      <c r="AV11" s="321">
        <v>350000</v>
      </c>
      <c r="AW11" s="321">
        <v>400000</v>
      </c>
      <c r="AX11" s="319">
        <f>AY11-AO11</f>
        <v>0</v>
      </c>
      <c r="AY11" s="319">
        <v>0</v>
      </c>
      <c r="AZ11" s="321">
        <v>350000</v>
      </c>
      <c r="BA11" s="321">
        <v>400000</v>
      </c>
      <c r="BB11" s="319" t="e">
        <f>#REF!-AJ11</f>
        <v>#REF!</v>
      </c>
      <c r="BC11" s="319">
        <v>0</v>
      </c>
      <c r="BD11" s="319">
        <v>900000</v>
      </c>
      <c r="BE11" s="319"/>
      <c r="BF11" s="319">
        <f t="shared" si="9"/>
        <v>0</v>
      </c>
      <c r="BG11" s="319"/>
      <c r="BH11" s="319">
        <v>0</v>
      </c>
      <c r="BI11" s="319">
        <f t="shared" si="10"/>
        <v>0</v>
      </c>
      <c r="BJ11" s="319">
        <v>0</v>
      </c>
      <c r="BK11" s="319">
        <v>0</v>
      </c>
      <c r="BL11" s="319">
        <v>0</v>
      </c>
      <c r="BO11" s="139"/>
    </row>
    <row r="12" spans="1:71" x14ac:dyDescent="0.35">
      <c r="A12" s="67" t="s">
        <v>5</v>
      </c>
      <c r="B12" s="322"/>
      <c r="C12" s="322"/>
      <c r="D12" s="322"/>
      <c r="E12" s="322"/>
      <c r="F12" s="322"/>
      <c r="G12" s="322" t="s">
        <v>5</v>
      </c>
      <c r="H12" s="323"/>
      <c r="I12" s="324"/>
      <c r="J12" s="325">
        <v>815</v>
      </c>
      <c r="K12" s="335"/>
      <c r="L12" s="325" t="s">
        <v>112</v>
      </c>
      <c r="M12" s="328">
        <f t="shared" ref="M12:S12" si="19">SUM(M13:M13)</f>
        <v>1277903.6499999999</v>
      </c>
      <c r="N12" s="328">
        <f t="shared" si="19"/>
        <v>1100000</v>
      </c>
      <c r="O12" s="328">
        <f t="shared" si="19"/>
        <v>1100000</v>
      </c>
      <c r="P12" s="336">
        <f t="shared" si="19"/>
        <v>1160604.77</v>
      </c>
      <c r="Q12" s="336">
        <f t="shared" si="19"/>
        <v>1100000</v>
      </c>
      <c r="R12" s="336">
        <f t="shared" si="19"/>
        <v>1200000</v>
      </c>
      <c r="S12" s="336">
        <f t="shared" si="19"/>
        <v>576884.86</v>
      </c>
      <c r="T12" s="337">
        <f t="shared" si="4"/>
        <v>48.073738333333331</v>
      </c>
      <c r="U12" s="337">
        <f>SUM(U13)</f>
        <v>-400000</v>
      </c>
      <c r="V12" s="336">
        <f t="shared" ref="V12:AA12" si="20">SUM(V13:V13)</f>
        <v>800000</v>
      </c>
      <c r="W12" s="336">
        <f t="shared" si="20"/>
        <v>800000</v>
      </c>
      <c r="X12" s="336">
        <f t="shared" si="20"/>
        <v>900000</v>
      </c>
      <c r="Y12" s="336">
        <f t="shared" si="20"/>
        <v>676348.5</v>
      </c>
      <c r="Z12" s="336">
        <f t="shared" si="20"/>
        <v>1100000</v>
      </c>
      <c r="AA12" s="336">
        <f t="shared" si="20"/>
        <v>301234.78999999998</v>
      </c>
      <c r="AB12" s="337">
        <f>(AA12/Z12)*100</f>
        <v>27.384980909090906</v>
      </c>
      <c r="AC12" s="337">
        <f>SUM(AC13)</f>
        <v>-100000</v>
      </c>
      <c r="AD12" s="336">
        <f>SUM(AD13:AD13)</f>
        <v>1000000</v>
      </c>
      <c r="AE12" s="336"/>
      <c r="AF12" s="336"/>
      <c r="AG12" s="336">
        <f t="shared" ref="AG12:AY12" si="21">SUM(AG13:AG13)</f>
        <v>1000000</v>
      </c>
      <c r="AH12" s="336">
        <f t="shared" si="21"/>
        <v>0</v>
      </c>
      <c r="AI12" s="336">
        <f t="shared" si="21"/>
        <v>528913.54</v>
      </c>
      <c r="AJ12" s="336">
        <f t="shared" si="21"/>
        <v>660000</v>
      </c>
      <c r="AK12" s="336">
        <f t="shared" si="21"/>
        <v>400000</v>
      </c>
      <c r="AL12" s="336">
        <f t="shared" si="21"/>
        <v>350000</v>
      </c>
      <c r="AM12" s="336">
        <f t="shared" si="21"/>
        <v>350000</v>
      </c>
      <c r="AN12" s="336">
        <f t="shared" si="21"/>
        <v>209492.48000000001</v>
      </c>
      <c r="AO12" s="336">
        <f t="shared" si="21"/>
        <v>350000</v>
      </c>
      <c r="AP12" s="336">
        <f t="shared" si="21"/>
        <v>0</v>
      </c>
      <c r="AQ12" s="336">
        <f t="shared" si="21"/>
        <v>0</v>
      </c>
      <c r="AR12" s="336">
        <f t="shared" si="14"/>
        <v>66.173386296747097</v>
      </c>
      <c r="AS12" s="336">
        <f t="shared" si="21"/>
        <v>54465.82</v>
      </c>
      <c r="AT12" s="336">
        <f t="shared" si="8"/>
        <v>15.561662857142858</v>
      </c>
      <c r="AU12" s="336"/>
      <c r="AV12" s="336"/>
      <c r="AW12" s="336"/>
      <c r="AX12" s="336">
        <f t="shared" si="21"/>
        <v>-100000</v>
      </c>
      <c r="AY12" s="336">
        <f t="shared" si="21"/>
        <v>250000</v>
      </c>
      <c r="AZ12" s="336"/>
      <c r="BA12" s="336"/>
      <c r="BB12" s="336" t="e">
        <f>SUM(BB13:BB13)</f>
        <v>#REF!</v>
      </c>
      <c r="BC12" s="336">
        <f t="shared" ref="BC12:BH12" si="22">SUM(BC13:BC13)</f>
        <v>250000</v>
      </c>
      <c r="BD12" s="336">
        <f>SUM(BD13:BD13)</f>
        <v>98471.39</v>
      </c>
      <c r="BE12" s="336">
        <f>SUM(BE13:BE13)</f>
        <v>0</v>
      </c>
      <c r="BF12" s="336">
        <f t="shared" si="9"/>
        <v>0</v>
      </c>
      <c r="BG12" s="336">
        <f t="shared" si="22"/>
        <v>0</v>
      </c>
      <c r="BH12" s="336">
        <f t="shared" si="22"/>
        <v>0</v>
      </c>
      <c r="BI12" s="336">
        <f t="shared" si="10"/>
        <v>0</v>
      </c>
      <c r="BJ12" s="336">
        <f t="shared" si="11"/>
        <v>39.388556000000001</v>
      </c>
      <c r="BK12" s="336">
        <f>SUM(BK13:BK13)</f>
        <v>0</v>
      </c>
      <c r="BL12" s="336">
        <f>SUM(BL13:BL13)</f>
        <v>0</v>
      </c>
      <c r="BP12" s="139"/>
    </row>
    <row r="13" spans="1:71" x14ac:dyDescent="0.35">
      <c r="A13" s="67"/>
      <c r="B13" s="322"/>
      <c r="C13" s="322"/>
      <c r="D13" s="322"/>
      <c r="E13" s="322"/>
      <c r="F13" s="322"/>
      <c r="G13" s="322"/>
      <c r="H13" s="323"/>
      <c r="I13" s="324"/>
      <c r="J13" s="338"/>
      <c r="K13" s="331">
        <v>8153</v>
      </c>
      <c r="L13" s="331" t="s">
        <v>180</v>
      </c>
      <c r="M13" s="332">
        <v>1277903.6499999999</v>
      </c>
      <c r="N13" s="332">
        <v>1100000</v>
      </c>
      <c r="O13" s="332">
        <v>1100000</v>
      </c>
      <c r="P13" s="68">
        <v>1160604.77</v>
      </c>
      <c r="Q13" s="68">
        <v>1100000</v>
      </c>
      <c r="R13" s="68">
        <v>1200000</v>
      </c>
      <c r="S13" s="68">
        <v>576884.86</v>
      </c>
      <c r="T13" s="68">
        <f t="shared" si="4"/>
        <v>48.073738333333331</v>
      </c>
      <c r="U13" s="68">
        <f>(V13-R13)</f>
        <v>-400000</v>
      </c>
      <c r="V13" s="68">
        <v>800000</v>
      </c>
      <c r="W13" s="333">
        <v>800000</v>
      </c>
      <c r="X13" s="333">
        <v>900000</v>
      </c>
      <c r="Y13" s="333">
        <v>676348.5</v>
      </c>
      <c r="Z13" s="333">
        <v>1100000</v>
      </c>
      <c r="AA13" s="333">
        <v>301234.78999999998</v>
      </c>
      <c r="AB13" s="68">
        <f>(AA13/Z13)*100</f>
        <v>27.384980909090906</v>
      </c>
      <c r="AC13" s="68">
        <f>(AD13-Z13)</f>
        <v>-100000</v>
      </c>
      <c r="AD13" s="68">
        <v>1000000</v>
      </c>
      <c r="AE13" s="69"/>
      <c r="AF13" s="69"/>
      <c r="AG13" s="68">
        <v>1000000</v>
      </c>
      <c r="AH13" s="68"/>
      <c r="AI13" s="68">
        <v>528913.54</v>
      </c>
      <c r="AJ13" s="68">
        <v>660000</v>
      </c>
      <c r="AK13" s="68">
        <v>400000</v>
      </c>
      <c r="AL13" s="68">
        <v>350000</v>
      </c>
      <c r="AM13" s="68">
        <v>350000</v>
      </c>
      <c r="AN13" s="68">
        <v>209492.48000000001</v>
      </c>
      <c r="AO13" s="68">
        <v>350000</v>
      </c>
      <c r="AP13" s="68"/>
      <c r="AQ13" s="68"/>
      <c r="AR13" s="68">
        <f t="shared" si="14"/>
        <v>66.173386296747097</v>
      </c>
      <c r="AS13" s="68">
        <v>54465.82</v>
      </c>
      <c r="AT13" s="68">
        <f t="shared" si="8"/>
        <v>15.561662857142858</v>
      </c>
      <c r="AU13" s="68"/>
      <c r="AV13" s="334"/>
      <c r="AW13" s="334"/>
      <c r="AX13" s="68">
        <f>AY13-AO13</f>
        <v>-100000</v>
      </c>
      <c r="AY13" s="68">
        <v>250000</v>
      </c>
      <c r="AZ13" s="334"/>
      <c r="BA13" s="334"/>
      <c r="BB13" s="68" t="e">
        <f>#REF!-AJ13</f>
        <v>#REF!</v>
      </c>
      <c r="BC13" s="68">
        <v>250000</v>
      </c>
      <c r="BD13" s="68">
        <v>98471.39</v>
      </c>
      <c r="BE13" s="68">
        <v>0</v>
      </c>
      <c r="BF13" s="68">
        <f t="shared" si="9"/>
        <v>0</v>
      </c>
      <c r="BG13" s="68"/>
      <c r="BH13" s="68"/>
      <c r="BI13" s="68">
        <f t="shared" si="10"/>
        <v>0</v>
      </c>
      <c r="BJ13" s="68">
        <f t="shared" si="11"/>
        <v>39.388556000000001</v>
      </c>
      <c r="BK13" s="68"/>
      <c r="BL13" s="68"/>
    </row>
    <row r="14" spans="1:71" hidden="1" x14ac:dyDescent="0.35">
      <c r="A14" s="70" t="s">
        <v>5</v>
      </c>
      <c r="B14" s="339"/>
      <c r="C14" s="339"/>
      <c r="D14" s="339"/>
      <c r="E14" s="339"/>
      <c r="F14" s="339"/>
      <c r="G14" s="339"/>
      <c r="H14" s="340"/>
      <c r="I14" s="341"/>
      <c r="J14" s="342">
        <v>816</v>
      </c>
      <c r="K14" s="343"/>
      <c r="L14" s="344" t="s">
        <v>113</v>
      </c>
      <c r="M14" s="345"/>
      <c r="N14" s="345"/>
      <c r="O14" s="345"/>
      <c r="P14" s="346"/>
      <c r="Q14" s="346"/>
      <c r="R14" s="345"/>
      <c r="S14" s="346"/>
      <c r="T14" s="71"/>
      <c r="U14" s="72"/>
      <c r="V14" s="345"/>
      <c r="W14" s="345"/>
      <c r="X14" s="345"/>
      <c r="Y14" s="345"/>
      <c r="Z14" s="345"/>
      <c r="AA14" s="345"/>
      <c r="AB14" s="71"/>
      <c r="AC14" s="72"/>
      <c r="AD14" s="345"/>
      <c r="AE14" s="73"/>
      <c r="AF14" s="73"/>
      <c r="AG14" s="345"/>
      <c r="AH14" s="345"/>
      <c r="AI14" s="345"/>
      <c r="AJ14" s="345"/>
      <c r="AK14" s="345"/>
      <c r="AL14" s="345"/>
      <c r="AM14" s="345"/>
      <c r="AN14" s="345">
        <v>0</v>
      </c>
      <c r="AO14" s="345"/>
      <c r="AP14" s="345"/>
      <c r="AQ14" s="345"/>
      <c r="AR14" s="68" t="e">
        <f t="shared" si="14"/>
        <v>#DIV/0!</v>
      </c>
      <c r="AS14" s="345"/>
      <c r="AT14" s="68" t="e">
        <f t="shared" si="8"/>
        <v>#DIV/0!</v>
      </c>
      <c r="AU14" s="333"/>
      <c r="AV14" s="347"/>
      <c r="AW14" s="347"/>
      <c r="AX14" s="345"/>
      <c r="AY14" s="345"/>
      <c r="AZ14" s="347"/>
      <c r="BA14" s="347"/>
      <c r="BB14" s="345"/>
      <c r="BC14" s="345"/>
      <c r="BD14" s="345"/>
      <c r="BE14" s="345"/>
      <c r="BF14" s="68">
        <f t="shared" si="9"/>
        <v>0</v>
      </c>
      <c r="BG14" s="345"/>
      <c r="BH14" s="345"/>
      <c r="BI14" s="68">
        <f t="shared" si="10"/>
        <v>0</v>
      </c>
      <c r="BJ14" s="68" t="e">
        <f t="shared" si="11"/>
        <v>#DIV/0!</v>
      </c>
      <c r="BK14" s="345"/>
      <c r="BL14" s="345"/>
    </row>
    <row r="15" spans="1:71" hidden="1" x14ac:dyDescent="0.35">
      <c r="A15" s="70"/>
      <c r="B15" s="339"/>
      <c r="C15" s="339"/>
      <c r="D15" s="339"/>
      <c r="E15" s="339"/>
      <c r="F15" s="339"/>
      <c r="G15" s="339"/>
      <c r="H15" s="340"/>
      <c r="I15" s="341"/>
      <c r="J15" s="348"/>
      <c r="K15" s="349"/>
      <c r="L15" s="325" t="s">
        <v>114</v>
      </c>
      <c r="M15" s="328">
        <f t="shared" ref="M15:S15" si="23">SUM(M16:M18)</f>
        <v>88335.69</v>
      </c>
      <c r="N15" s="328">
        <f t="shared" si="23"/>
        <v>100000</v>
      </c>
      <c r="O15" s="328">
        <f t="shared" si="23"/>
        <v>100000</v>
      </c>
      <c r="P15" s="328">
        <f t="shared" si="23"/>
        <v>44078.25</v>
      </c>
      <c r="Q15" s="328">
        <f t="shared" si="23"/>
        <v>0</v>
      </c>
      <c r="R15" s="328">
        <f t="shared" si="23"/>
        <v>25000</v>
      </c>
      <c r="S15" s="328">
        <f t="shared" si="23"/>
        <v>0</v>
      </c>
      <c r="T15" s="329">
        <f>(S15/R15)*100</f>
        <v>0</v>
      </c>
      <c r="U15" s="329">
        <f>SUM(U18)</f>
        <v>-25000</v>
      </c>
      <c r="V15" s="328">
        <f t="shared" ref="V15:AA15" si="24">SUM(V16:V18)</f>
        <v>0</v>
      </c>
      <c r="W15" s="328">
        <f t="shared" si="24"/>
        <v>0</v>
      </c>
      <c r="X15" s="328">
        <f t="shared" si="24"/>
        <v>0</v>
      </c>
      <c r="Y15" s="328">
        <f t="shared" si="24"/>
        <v>0</v>
      </c>
      <c r="Z15" s="328">
        <f t="shared" si="24"/>
        <v>0</v>
      </c>
      <c r="AA15" s="328">
        <f t="shared" si="24"/>
        <v>0</v>
      </c>
      <c r="AB15" s="329">
        <v>0</v>
      </c>
      <c r="AC15" s="329">
        <f>SUM(AC18)</f>
        <v>0</v>
      </c>
      <c r="AD15" s="328">
        <f>SUM(AD16:AD18)</f>
        <v>0</v>
      </c>
      <c r="AE15" s="328"/>
      <c r="AF15" s="328"/>
      <c r="AG15" s="328">
        <f t="shared" ref="AG15:AM15" si="25">SUM(AG16:AG18)</f>
        <v>0</v>
      </c>
      <c r="AH15" s="328">
        <f t="shared" si="25"/>
        <v>0</v>
      </c>
      <c r="AI15" s="328">
        <f t="shared" si="25"/>
        <v>0</v>
      </c>
      <c r="AJ15" s="328">
        <f t="shared" si="25"/>
        <v>0</v>
      </c>
      <c r="AK15" s="328">
        <f t="shared" si="25"/>
        <v>0</v>
      </c>
      <c r="AL15" s="328">
        <f t="shared" si="25"/>
        <v>0</v>
      </c>
      <c r="AM15" s="328">
        <f t="shared" si="25"/>
        <v>0</v>
      </c>
      <c r="AN15" s="328">
        <v>0</v>
      </c>
      <c r="AO15" s="328">
        <f>SUM(AO16:AO18)</f>
        <v>0</v>
      </c>
      <c r="AP15" s="328">
        <f>SUM(AP16:AP18)</f>
        <v>0</v>
      </c>
      <c r="AQ15" s="328">
        <f>SUM(AQ16:AQ18)</f>
        <v>0</v>
      </c>
      <c r="AR15" s="68" t="e">
        <f t="shared" si="14"/>
        <v>#DIV/0!</v>
      </c>
      <c r="AS15" s="328">
        <f>SUM(AS16:AS18)</f>
        <v>0</v>
      </c>
      <c r="AT15" s="68" t="e">
        <f t="shared" si="8"/>
        <v>#DIV/0!</v>
      </c>
      <c r="AU15" s="68"/>
      <c r="AV15" s="330">
        <v>0</v>
      </c>
      <c r="AW15" s="330">
        <v>0</v>
      </c>
      <c r="AX15" s="328">
        <f>SUM(AX16:AX18)</f>
        <v>0</v>
      </c>
      <c r="AY15" s="328">
        <f>SUM(AY16:AY18)</f>
        <v>0</v>
      </c>
      <c r="AZ15" s="330">
        <v>0</v>
      </c>
      <c r="BA15" s="330">
        <v>0</v>
      </c>
      <c r="BB15" s="328">
        <f>SUM(BB16:BB18)</f>
        <v>0</v>
      </c>
      <c r="BC15" s="328">
        <f>SUM(BC16:BC18)</f>
        <v>0</v>
      </c>
      <c r="BD15" s="328">
        <f>SUM(BD16:BD18)</f>
        <v>0</v>
      </c>
      <c r="BE15" s="328">
        <f>SUM(BE16:BE18)</f>
        <v>0</v>
      </c>
      <c r="BF15" s="68">
        <f t="shared" si="9"/>
        <v>0</v>
      </c>
      <c r="BG15" s="328">
        <f>SUM(BG16:BG18)</f>
        <v>0</v>
      </c>
      <c r="BH15" s="328">
        <f>SUM(BH16:BH18)</f>
        <v>0</v>
      </c>
      <c r="BI15" s="68">
        <f t="shared" si="10"/>
        <v>0</v>
      </c>
      <c r="BJ15" s="68" t="e">
        <f t="shared" si="11"/>
        <v>#DIV/0!</v>
      </c>
      <c r="BK15" s="328">
        <f>SUM(BK16:BK18)</f>
        <v>0</v>
      </c>
      <c r="BL15" s="328">
        <f>SUM(BL16:BL18)</f>
        <v>0</v>
      </c>
    </row>
    <row r="16" spans="1:71" ht="23.25" hidden="1" customHeight="1" x14ac:dyDescent="0.35">
      <c r="A16" s="70"/>
      <c r="B16" s="339"/>
      <c r="C16" s="339"/>
      <c r="D16" s="339"/>
      <c r="E16" s="339"/>
      <c r="F16" s="339"/>
      <c r="G16" s="339"/>
      <c r="H16" s="340"/>
      <c r="I16" s="341"/>
      <c r="J16" s="348"/>
      <c r="K16" s="350" t="s">
        <v>115</v>
      </c>
      <c r="L16" s="335" t="s">
        <v>116</v>
      </c>
      <c r="M16" s="351">
        <v>0</v>
      </c>
      <c r="N16" s="351">
        <v>0</v>
      </c>
      <c r="O16" s="351">
        <v>0</v>
      </c>
      <c r="P16" s="351">
        <v>0</v>
      </c>
      <c r="Q16" s="351">
        <v>0</v>
      </c>
      <c r="R16" s="351">
        <v>0</v>
      </c>
      <c r="S16" s="351">
        <v>0</v>
      </c>
      <c r="T16" s="74" t="e">
        <f>(S16/R16)*100</f>
        <v>#DIV/0!</v>
      </c>
      <c r="U16" s="74" t="e">
        <f>(#REF!-#REF!)</f>
        <v>#REF!</v>
      </c>
      <c r="V16" s="351">
        <v>0</v>
      </c>
      <c r="W16" s="351">
        <v>0</v>
      </c>
      <c r="X16" s="351">
        <v>0</v>
      </c>
      <c r="Y16" s="351">
        <v>0</v>
      </c>
      <c r="Z16" s="351">
        <v>0</v>
      </c>
      <c r="AA16" s="351"/>
      <c r="AB16" s="74" t="e">
        <f>(AA16/Z16)*100</f>
        <v>#DIV/0!</v>
      </c>
      <c r="AC16" s="74" t="e">
        <f>(#REF!-#REF!)</f>
        <v>#REF!</v>
      </c>
      <c r="AD16" s="351">
        <v>0</v>
      </c>
      <c r="AE16" s="75">
        <v>0</v>
      </c>
      <c r="AF16" s="75">
        <v>0</v>
      </c>
      <c r="AG16" s="351">
        <v>0</v>
      </c>
      <c r="AH16" s="351">
        <v>0</v>
      </c>
      <c r="AI16" s="351">
        <v>0</v>
      </c>
      <c r="AJ16" s="351">
        <v>0</v>
      </c>
      <c r="AK16" s="351">
        <v>0</v>
      </c>
      <c r="AL16" s="351">
        <v>0</v>
      </c>
      <c r="AM16" s="351">
        <v>0</v>
      </c>
      <c r="AN16" s="351">
        <v>0</v>
      </c>
      <c r="AO16" s="351">
        <v>0</v>
      </c>
      <c r="AP16" s="351">
        <v>0</v>
      </c>
      <c r="AQ16" s="351">
        <v>0</v>
      </c>
      <c r="AR16" s="68" t="e">
        <f t="shared" si="14"/>
        <v>#DIV/0!</v>
      </c>
      <c r="AS16" s="351">
        <v>0</v>
      </c>
      <c r="AT16" s="68" t="e">
        <f t="shared" si="8"/>
        <v>#DIV/0!</v>
      </c>
      <c r="AU16" s="333"/>
      <c r="AV16" s="352">
        <v>0</v>
      </c>
      <c r="AW16" s="352">
        <v>0</v>
      </c>
      <c r="AX16" s="351">
        <v>0</v>
      </c>
      <c r="AY16" s="351">
        <v>0</v>
      </c>
      <c r="AZ16" s="352">
        <v>0</v>
      </c>
      <c r="BA16" s="352">
        <v>0</v>
      </c>
      <c r="BB16" s="351">
        <v>0</v>
      </c>
      <c r="BC16" s="351">
        <v>0</v>
      </c>
      <c r="BD16" s="351">
        <v>0</v>
      </c>
      <c r="BE16" s="351">
        <v>0</v>
      </c>
      <c r="BF16" s="68">
        <f t="shared" si="9"/>
        <v>0</v>
      </c>
      <c r="BG16" s="351">
        <v>0</v>
      </c>
      <c r="BH16" s="351">
        <v>0</v>
      </c>
      <c r="BI16" s="68">
        <f t="shared" si="10"/>
        <v>0</v>
      </c>
      <c r="BJ16" s="68" t="e">
        <f t="shared" si="11"/>
        <v>#DIV/0!</v>
      </c>
      <c r="BK16" s="351">
        <v>0</v>
      </c>
      <c r="BL16" s="351">
        <v>0</v>
      </c>
      <c r="BS16" s="24">
        <f>IF(BS$8=$M16,$BB16,0)</f>
        <v>0</v>
      </c>
    </row>
    <row r="17" spans="1:68" ht="23.25" hidden="1" customHeight="1" x14ac:dyDescent="0.35">
      <c r="A17" s="70"/>
      <c r="B17" s="339"/>
      <c r="C17" s="339"/>
      <c r="D17" s="339"/>
      <c r="E17" s="339"/>
      <c r="F17" s="339"/>
      <c r="G17" s="339"/>
      <c r="H17" s="340"/>
      <c r="I17" s="341"/>
      <c r="J17" s="348"/>
      <c r="K17" s="349"/>
      <c r="L17" s="353" t="s">
        <v>117</v>
      </c>
      <c r="M17" s="68"/>
      <c r="N17" s="68"/>
      <c r="O17" s="68"/>
      <c r="P17" s="68"/>
      <c r="Q17" s="68"/>
      <c r="R17" s="68"/>
      <c r="S17" s="68"/>
      <c r="T17" s="76" t="e">
        <f>(S17/R17)*100</f>
        <v>#DIV/0!</v>
      </c>
      <c r="U17" s="76"/>
      <c r="V17" s="68"/>
      <c r="W17" s="68"/>
      <c r="X17" s="68"/>
      <c r="Y17" s="68"/>
      <c r="Z17" s="68"/>
      <c r="AA17" s="68"/>
      <c r="AB17" s="76" t="e">
        <f>(AA17/Z17)*100</f>
        <v>#DIV/0!</v>
      </c>
      <c r="AC17" s="76"/>
      <c r="AD17" s="68"/>
      <c r="AE17" s="77"/>
      <c r="AF17" s="77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 t="e">
        <f t="shared" si="14"/>
        <v>#DIV/0!</v>
      </c>
      <c r="AS17" s="68"/>
      <c r="AT17" s="68" t="e">
        <f t="shared" si="8"/>
        <v>#DIV/0!</v>
      </c>
      <c r="AU17" s="68"/>
      <c r="AV17" s="334"/>
      <c r="AW17" s="334"/>
      <c r="AX17" s="68"/>
      <c r="AY17" s="68"/>
      <c r="AZ17" s="334"/>
      <c r="BA17" s="334"/>
      <c r="BB17" s="68"/>
      <c r="BC17" s="68"/>
      <c r="BD17" s="68"/>
      <c r="BE17" s="68"/>
      <c r="BF17" s="68">
        <f t="shared" si="9"/>
        <v>0</v>
      </c>
      <c r="BG17" s="68"/>
      <c r="BH17" s="68"/>
      <c r="BI17" s="68">
        <f t="shared" si="10"/>
        <v>0</v>
      </c>
      <c r="BJ17" s="68" t="e">
        <f t="shared" si="11"/>
        <v>#DIV/0!</v>
      </c>
      <c r="BK17" s="68"/>
      <c r="BL17" s="68"/>
    </row>
    <row r="18" spans="1:68" hidden="1" x14ac:dyDescent="0.35">
      <c r="A18" s="70"/>
      <c r="B18" s="339"/>
      <c r="C18" s="339"/>
      <c r="D18" s="339"/>
      <c r="E18" s="339"/>
      <c r="F18" s="339"/>
      <c r="G18" s="339"/>
      <c r="H18" s="340"/>
      <c r="I18" s="341"/>
      <c r="J18" s="348"/>
      <c r="K18" s="349" t="s">
        <v>191</v>
      </c>
      <c r="L18" s="335" t="s">
        <v>116</v>
      </c>
      <c r="M18" s="333">
        <v>88335.69</v>
      </c>
      <c r="N18" s="333">
        <v>100000</v>
      </c>
      <c r="O18" s="333">
        <v>100000</v>
      </c>
      <c r="P18" s="333">
        <v>44078.25</v>
      </c>
      <c r="Q18" s="333">
        <v>0</v>
      </c>
      <c r="R18" s="333">
        <v>25000</v>
      </c>
      <c r="S18" s="333">
        <v>0</v>
      </c>
      <c r="T18" s="78">
        <f>(S18/R18)*100</f>
        <v>0</v>
      </c>
      <c r="U18" s="78">
        <f>(V18-R18)</f>
        <v>-25000</v>
      </c>
      <c r="V18" s="333">
        <v>0</v>
      </c>
      <c r="W18" s="333">
        <v>0</v>
      </c>
      <c r="X18" s="333">
        <v>0</v>
      </c>
      <c r="Y18" s="333">
        <v>0</v>
      </c>
      <c r="Z18" s="333">
        <v>0</v>
      </c>
      <c r="AA18" s="333">
        <v>0</v>
      </c>
      <c r="AB18" s="78">
        <v>0</v>
      </c>
      <c r="AC18" s="78">
        <f>(AD18-Z18)</f>
        <v>0</v>
      </c>
      <c r="AD18" s="333">
        <v>0</v>
      </c>
      <c r="AE18" s="69"/>
      <c r="AF18" s="69"/>
      <c r="AG18" s="333">
        <v>0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29">
        <v>0</v>
      </c>
      <c r="AO18" s="333">
        <v>0</v>
      </c>
      <c r="AP18" s="333">
        <v>0</v>
      </c>
      <c r="AQ18" s="333">
        <v>0</v>
      </c>
      <c r="AR18" s="333" t="e">
        <f t="shared" si="14"/>
        <v>#DIV/0!</v>
      </c>
      <c r="AS18" s="333">
        <v>0</v>
      </c>
      <c r="AT18" s="333" t="e">
        <f t="shared" si="8"/>
        <v>#DIV/0!</v>
      </c>
      <c r="AU18" s="333"/>
      <c r="AV18" s="354">
        <v>0</v>
      </c>
      <c r="AW18" s="354">
        <v>0</v>
      </c>
      <c r="AX18" s="333">
        <v>0</v>
      </c>
      <c r="AY18" s="333">
        <v>0</v>
      </c>
      <c r="AZ18" s="354">
        <v>0</v>
      </c>
      <c r="BA18" s="354">
        <v>0</v>
      </c>
      <c r="BB18" s="333">
        <v>0</v>
      </c>
      <c r="BC18" s="333">
        <v>0</v>
      </c>
      <c r="BD18" s="333">
        <v>0</v>
      </c>
      <c r="BE18" s="333">
        <v>0</v>
      </c>
      <c r="BF18" s="333">
        <f t="shared" si="9"/>
        <v>0</v>
      </c>
      <c r="BG18" s="333">
        <v>0</v>
      </c>
      <c r="BH18" s="333">
        <v>0</v>
      </c>
      <c r="BI18" s="333">
        <f t="shared" si="10"/>
        <v>0</v>
      </c>
      <c r="BJ18" s="333" t="e">
        <f t="shared" si="11"/>
        <v>#DIV/0!</v>
      </c>
      <c r="BK18" s="333">
        <v>0</v>
      </c>
      <c r="BL18" s="333">
        <v>0</v>
      </c>
    </row>
    <row r="19" spans="1:68" hidden="1" x14ac:dyDescent="0.35">
      <c r="A19" s="70"/>
      <c r="B19" s="339"/>
      <c r="C19" s="339"/>
      <c r="D19" s="339"/>
      <c r="E19" s="339"/>
      <c r="F19" s="339"/>
      <c r="G19" s="339"/>
      <c r="H19" s="340"/>
      <c r="I19" s="341"/>
      <c r="J19" s="348"/>
      <c r="K19" s="355"/>
      <c r="L19" s="353" t="s">
        <v>117</v>
      </c>
      <c r="M19" s="68"/>
      <c r="N19" s="68"/>
      <c r="O19" s="68"/>
      <c r="P19" s="68"/>
      <c r="Q19" s="68"/>
      <c r="R19" s="68"/>
      <c r="S19" s="68"/>
      <c r="T19" s="76"/>
      <c r="U19" s="76"/>
      <c r="V19" s="68"/>
      <c r="W19" s="68"/>
      <c r="X19" s="68"/>
      <c r="Y19" s="68"/>
      <c r="Z19" s="68"/>
      <c r="AA19" s="68"/>
      <c r="AB19" s="76"/>
      <c r="AC19" s="76"/>
      <c r="AD19" s="68"/>
      <c r="AE19" s="77"/>
      <c r="AF19" s="77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 t="e">
        <f t="shared" si="14"/>
        <v>#DIV/0!</v>
      </c>
      <c r="AS19" s="68"/>
      <c r="AT19" s="68" t="e">
        <f t="shared" si="8"/>
        <v>#DIV/0!</v>
      </c>
      <c r="AU19" s="68"/>
      <c r="AV19" s="334"/>
      <c r="AW19" s="334"/>
      <c r="AX19" s="68"/>
      <c r="AY19" s="68"/>
      <c r="AZ19" s="334"/>
      <c r="BA19" s="334"/>
      <c r="BB19" s="68"/>
      <c r="BC19" s="68"/>
      <c r="BD19" s="68"/>
      <c r="BE19" s="68"/>
      <c r="BF19" s="68">
        <f t="shared" si="9"/>
        <v>0</v>
      </c>
      <c r="BG19" s="68"/>
      <c r="BH19" s="68"/>
      <c r="BI19" s="68">
        <f t="shared" si="10"/>
        <v>0</v>
      </c>
      <c r="BJ19" s="68" t="e">
        <f t="shared" si="11"/>
        <v>#DIV/0!</v>
      </c>
      <c r="BK19" s="68"/>
      <c r="BL19" s="68"/>
    </row>
    <row r="20" spans="1:68" x14ac:dyDescent="0.35">
      <c r="A20" s="67" t="s">
        <v>5</v>
      </c>
      <c r="B20" s="322"/>
      <c r="C20" s="322"/>
      <c r="D20" s="322"/>
      <c r="E20" s="322"/>
      <c r="F20" s="322"/>
      <c r="G20" s="322" t="s">
        <v>419</v>
      </c>
      <c r="H20" s="323"/>
      <c r="I20" s="324"/>
      <c r="J20" s="325">
        <v>818</v>
      </c>
      <c r="K20" s="335"/>
      <c r="L20" s="325" t="s">
        <v>112</v>
      </c>
      <c r="M20" s="328">
        <f t="shared" ref="M20:S20" si="26">SUM(M21:M21)</f>
        <v>1277903.6499999999</v>
      </c>
      <c r="N20" s="328">
        <f t="shared" si="26"/>
        <v>1100000</v>
      </c>
      <c r="O20" s="328">
        <f t="shared" si="26"/>
        <v>1100000</v>
      </c>
      <c r="P20" s="336">
        <f t="shared" si="26"/>
        <v>1160604.77</v>
      </c>
      <c r="Q20" s="336">
        <f t="shared" si="26"/>
        <v>1100000</v>
      </c>
      <c r="R20" s="336">
        <f t="shared" si="26"/>
        <v>1200000</v>
      </c>
      <c r="S20" s="336">
        <f t="shared" si="26"/>
        <v>576884.86</v>
      </c>
      <c r="T20" s="337">
        <f>(S20/R20)*100</f>
        <v>48.073738333333331</v>
      </c>
      <c r="U20" s="337">
        <f>SUM(U21)</f>
        <v>-400000</v>
      </c>
      <c r="V20" s="336">
        <f t="shared" ref="V20:AA20" si="27">SUM(V21:V21)</f>
        <v>800000</v>
      </c>
      <c r="W20" s="336">
        <f t="shared" si="27"/>
        <v>800000</v>
      </c>
      <c r="X20" s="336">
        <f t="shared" si="27"/>
        <v>900000</v>
      </c>
      <c r="Y20" s="336">
        <f t="shared" si="27"/>
        <v>676348.5</v>
      </c>
      <c r="Z20" s="336">
        <f t="shared" si="27"/>
        <v>1100000</v>
      </c>
      <c r="AA20" s="336">
        <f t="shared" si="27"/>
        <v>301234.78999999998</v>
      </c>
      <c r="AB20" s="337">
        <f>(AA20/Z20)*100</f>
        <v>27.384980909090906</v>
      </c>
      <c r="AC20" s="337">
        <f>SUM(AC21)</f>
        <v>-100000</v>
      </c>
      <c r="AD20" s="336">
        <f>SUM(AD21:AD21)</f>
        <v>1000000</v>
      </c>
      <c r="AE20" s="336"/>
      <c r="AF20" s="336"/>
      <c r="AG20" s="336">
        <f t="shared" ref="AG20:AY20" si="28">SUM(AG21:AG21)</f>
        <v>1000000</v>
      </c>
      <c r="AH20" s="336">
        <f t="shared" si="28"/>
        <v>0</v>
      </c>
      <c r="AI20" s="336">
        <f t="shared" si="28"/>
        <v>528913.54</v>
      </c>
      <c r="AJ20" s="336">
        <f t="shared" si="28"/>
        <v>660000</v>
      </c>
      <c r="AK20" s="336">
        <f t="shared" si="28"/>
        <v>400000</v>
      </c>
      <c r="AL20" s="336">
        <f t="shared" si="28"/>
        <v>350000</v>
      </c>
      <c r="AM20" s="336">
        <f t="shared" si="28"/>
        <v>350000</v>
      </c>
      <c r="AN20" s="336">
        <f t="shared" si="28"/>
        <v>0</v>
      </c>
      <c r="AO20" s="336">
        <f t="shared" si="28"/>
        <v>0</v>
      </c>
      <c r="AP20" s="336">
        <f t="shared" si="28"/>
        <v>0</v>
      </c>
      <c r="AQ20" s="336">
        <f t="shared" si="28"/>
        <v>0</v>
      </c>
      <c r="AR20" s="336">
        <f>AO20/AI20*100</f>
        <v>0</v>
      </c>
      <c r="AS20" s="336">
        <f t="shared" si="28"/>
        <v>54465.82</v>
      </c>
      <c r="AT20" s="336" t="e">
        <f>AS20/AO20*100</f>
        <v>#DIV/0!</v>
      </c>
      <c r="AU20" s="336"/>
      <c r="AV20" s="336"/>
      <c r="AW20" s="336"/>
      <c r="AX20" s="336">
        <f t="shared" si="28"/>
        <v>0</v>
      </c>
      <c r="AY20" s="336">
        <f t="shared" si="28"/>
        <v>0</v>
      </c>
      <c r="AZ20" s="336"/>
      <c r="BA20" s="336"/>
      <c r="BB20" s="336" t="e">
        <f>SUM(BB21:BB21)</f>
        <v>#REF!</v>
      </c>
      <c r="BC20" s="336">
        <f t="shared" ref="BC20:BH20" si="29">SUM(BC21:BC21)</f>
        <v>0</v>
      </c>
      <c r="BD20" s="336">
        <f>SUM(BD21:BD21)</f>
        <v>900000</v>
      </c>
      <c r="BE20" s="336">
        <f>SUM(BE21:BE21)</f>
        <v>0</v>
      </c>
      <c r="BF20" s="336">
        <f t="shared" si="9"/>
        <v>0</v>
      </c>
      <c r="BG20" s="336">
        <f t="shared" si="29"/>
        <v>0</v>
      </c>
      <c r="BH20" s="336">
        <f t="shared" si="29"/>
        <v>0</v>
      </c>
      <c r="BI20" s="336">
        <f t="shared" si="10"/>
        <v>0</v>
      </c>
      <c r="BJ20" s="336">
        <v>0</v>
      </c>
      <c r="BK20" s="336">
        <f>SUM(BK21:BK21)</f>
        <v>0</v>
      </c>
      <c r="BL20" s="336">
        <f>SUM(BL21:BL21)</f>
        <v>0</v>
      </c>
      <c r="BP20" s="139"/>
    </row>
    <row r="21" spans="1:68" x14ac:dyDescent="0.35">
      <c r="A21" s="67"/>
      <c r="B21" s="322"/>
      <c r="C21" s="322"/>
      <c r="D21" s="322"/>
      <c r="E21" s="322"/>
      <c r="F21" s="322"/>
      <c r="G21" s="322"/>
      <c r="H21" s="323"/>
      <c r="I21" s="324"/>
      <c r="J21" s="338"/>
      <c r="K21" s="331">
        <v>8181</v>
      </c>
      <c r="L21" s="331" t="s">
        <v>457</v>
      </c>
      <c r="M21" s="332">
        <v>1277903.6499999999</v>
      </c>
      <c r="N21" s="332">
        <v>1100000</v>
      </c>
      <c r="O21" s="332">
        <v>1100000</v>
      </c>
      <c r="P21" s="68">
        <v>1160604.77</v>
      </c>
      <c r="Q21" s="68">
        <v>1100000</v>
      </c>
      <c r="R21" s="68">
        <v>1200000</v>
      </c>
      <c r="S21" s="68">
        <v>576884.86</v>
      </c>
      <c r="T21" s="68">
        <f>(S21/R21)*100</f>
        <v>48.073738333333331</v>
      </c>
      <c r="U21" s="68">
        <f>(V21-R21)</f>
        <v>-400000</v>
      </c>
      <c r="V21" s="68">
        <v>800000</v>
      </c>
      <c r="W21" s="333">
        <v>800000</v>
      </c>
      <c r="X21" s="333">
        <v>900000</v>
      </c>
      <c r="Y21" s="333">
        <v>676348.5</v>
      </c>
      <c r="Z21" s="333">
        <v>1100000</v>
      </c>
      <c r="AA21" s="333">
        <v>301234.78999999998</v>
      </c>
      <c r="AB21" s="68">
        <f>(AA21/Z21)*100</f>
        <v>27.384980909090906</v>
      </c>
      <c r="AC21" s="68">
        <f>(AD21-Z21)</f>
        <v>-100000</v>
      </c>
      <c r="AD21" s="68">
        <v>1000000</v>
      </c>
      <c r="AE21" s="69"/>
      <c r="AF21" s="69"/>
      <c r="AG21" s="68">
        <v>1000000</v>
      </c>
      <c r="AH21" s="68"/>
      <c r="AI21" s="68">
        <v>528913.54</v>
      </c>
      <c r="AJ21" s="68">
        <v>660000</v>
      </c>
      <c r="AK21" s="68">
        <v>400000</v>
      </c>
      <c r="AL21" s="68">
        <v>350000</v>
      </c>
      <c r="AM21" s="68">
        <v>350000</v>
      </c>
      <c r="AN21" s="165">
        <v>0</v>
      </c>
      <c r="AO21" s="68">
        <v>0</v>
      </c>
      <c r="AP21" s="68"/>
      <c r="AQ21" s="68"/>
      <c r="AR21" s="68">
        <f>AO21/AI21*100</f>
        <v>0</v>
      </c>
      <c r="AS21" s="68">
        <v>54465.82</v>
      </c>
      <c r="AT21" s="68" t="e">
        <f>AS21/AO21*100</f>
        <v>#DIV/0!</v>
      </c>
      <c r="AU21" s="68"/>
      <c r="AV21" s="334"/>
      <c r="AW21" s="334"/>
      <c r="AX21" s="68">
        <f>AY21-AO21</f>
        <v>0</v>
      </c>
      <c r="AY21" s="68">
        <v>0</v>
      </c>
      <c r="AZ21" s="334"/>
      <c r="BA21" s="334"/>
      <c r="BB21" s="68" t="e">
        <f>#REF!-AJ21</f>
        <v>#REF!</v>
      </c>
      <c r="BC21" s="68">
        <v>0</v>
      </c>
      <c r="BD21" s="68">
        <v>900000</v>
      </c>
      <c r="BE21" s="68">
        <v>0</v>
      </c>
      <c r="BF21" s="68">
        <f t="shared" si="9"/>
        <v>0</v>
      </c>
      <c r="BG21" s="68">
        <v>0</v>
      </c>
      <c r="BH21" s="68">
        <v>0</v>
      </c>
      <c r="BI21" s="68">
        <f t="shared" si="10"/>
        <v>0</v>
      </c>
      <c r="BJ21" s="68">
        <v>0</v>
      </c>
      <c r="BK21" s="68">
        <v>0</v>
      </c>
      <c r="BL21" s="68">
        <v>0</v>
      </c>
    </row>
    <row r="22" spans="1:68" s="136" customFormat="1" x14ac:dyDescent="0.35">
      <c r="A22" s="65" t="s">
        <v>5</v>
      </c>
      <c r="B22" s="313"/>
      <c r="C22" s="313"/>
      <c r="D22" s="313"/>
      <c r="E22" s="313"/>
      <c r="F22" s="313"/>
      <c r="G22" s="153"/>
      <c r="H22" s="154"/>
      <c r="I22" s="356">
        <v>83</v>
      </c>
      <c r="J22" s="729" t="s">
        <v>118</v>
      </c>
      <c r="K22" s="729"/>
      <c r="L22" s="729"/>
      <c r="M22" s="312">
        <f t="shared" ref="M22:S22" si="30">SUM(M24)</f>
        <v>3043937.65</v>
      </c>
      <c r="N22" s="312">
        <f t="shared" si="30"/>
        <v>200000</v>
      </c>
      <c r="O22" s="312">
        <f t="shared" si="30"/>
        <v>100000</v>
      </c>
      <c r="P22" s="312">
        <f t="shared" si="30"/>
        <v>266741.86</v>
      </c>
      <c r="Q22" s="312">
        <f t="shared" si="30"/>
        <v>100000</v>
      </c>
      <c r="R22" s="312">
        <f t="shared" si="30"/>
        <v>100000</v>
      </c>
      <c r="S22" s="312">
        <f t="shared" si="30"/>
        <v>86089.86</v>
      </c>
      <c r="T22" s="312">
        <f>(S22/R22)*100</f>
        <v>86.089860000000002</v>
      </c>
      <c r="U22" s="312">
        <f t="shared" ref="U22:AA22" si="31">SUM(U24)</f>
        <v>0</v>
      </c>
      <c r="V22" s="312">
        <f t="shared" si="31"/>
        <v>100000</v>
      </c>
      <c r="W22" s="312">
        <f t="shared" si="31"/>
        <v>100000</v>
      </c>
      <c r="X22" s="312">
        <f t="shared" si="31"/>
        <v>100000</v>
      </c>
      <c r="Y22" s="312">
        <f t="shared" si="31"/>
        <v>219094.57</v>
      </c>
      <c r="Z22" s="312">
        <f t="shared" si="31"/>
        <v>100000</v>
      </c>
      <c r="AA22" s="312">
        <f t="shared" si="31"/>
        <v>79632.19</v>
      </c>
      <c r="AB22" s="312">
        <f>(AA22/Z22)*100</f>
        <v>79.632190000000008</v>
      </c>
      <c r="AC22" s="312">
        <f>SUM(AC24)</f>
        <v>20000</v>
      </c>
      <c r="AD22" s="312">
        <f>SUM(AD24)</f>
        <v>120000</v>
      </c>
      <c r="AE22" s="357">
        <v>100000</v>
      </c>
      <c r="AF22" s="357">
        <v>100000</v>
      </c>
      <c r="AG22" s="312">
        <f t="shared" ref="AG22:AL22" si="32">SUM(AG24)</f>
        <v>120000</v>
      </c>
      <c r="AH22" s="312">
        <f t="shared" si="32"/>
        <v>0</v>
      </c>
      <c r="AI22" s="312">
        <f t="shared" si="32"/>
        <v>239129.25</v>
      </c>
      <c r="AJ22" s="312">
        <f t="shared" si="32"/>
        <v>130000</v>
      </c>
      <c r="AK22" s="312">
        <f t="shared" si="32"/>
        <v>130000</v>
      </c>
      <c r="AL22" s="312">
        <f t="shared" si="32"/>
        <v>170000</v>
      </c>
      <c r="AM22" s="312">
        <f>SUM(AM25)</f>
        <v>0</v>
      </c>
      <c r="AN22" s="312">
        <f>SUM(AN24)</f>
        <v>219779.88</v>
      </c>
      <c r="AO22" s="312">
        <f>SUM(AO24)</f>
        <v>120000</v>
      </c>
      <c r="AP22" s="312">
        <f>SUM(AP24)</f>
        <v>0</v>
      </c>
      <c r="AQ22" s="312">
        <f>SUM(AQ24)</f>
        <v>0</v>
      </c>
      <c r="AR22" s="312">
        <f t="shared" si="14"/>
        <v>50.182066811149198</v>
      </c>
      <c r="AS22" s="312">
        <f>SUM(AS24)</f>
        <v>26212.02</v>
      </c>
      <c r="AT22" s="312">
        <f t="shared" si="8"/>
        <v>21.843350000000001</v>
      </c>
      <c r="AU22" s="312"/>
      <c r="AV22" s="312">
        <v>100000</v>
      </c>
      <c r="AW22" s="312">
        <v>100000</v>
      </c>
      <c r="AX22" s="312">
        <f>SUM(AX24)</f>
        <v>-30000</v>
      </c>
      <c r="AY22" s="312">
        <f>SUM(AY24)</f>
        <v>90000</v>
      </c>
      <c r="AZ22" s="312">
        <v>100000</v>
      </c>
      <c r="BA22" s="312">
        <v>100000</v>
      </c>
      <c r="BB22" s="312" t="e">
        <f>SUM(BB24)</f>
        <v>#REF!</v>
      </c>
      <c r="BC22" s="312">
        <f>SUM(BC24)</f>
        <v>90000</v>
      </c>
      <c r="BD22" s="312">
        <f>SUM(BD24)</f>
        <v>57175.82</v>
      </c>
      <c r="BE22" s="312">
        <f>SUM(BE24)</f>
        <v>0</v>
      </c>
      <c r="BF22" s="312">
        <f t="shared" si="9"/>
        <v>0</v>
      </c>
      <c r="BG22" s="312">
        <f>SUM(BG24)</f>
        <v>0</v>
      </c>
      <c r="BH22" s="312">
        <f>SUM(BH24)</f>
        <v>0</v>
      </c>
      <c r="BI22" s="312">
        <f t="shared" si="10"/>
        <v>0</v>
      </c>
      <c r="BJ22" s="312">
        <f t="shared" si="11"/>
        <v>63.528688888888887</v>
      </c>
      <c r="BK22" s="312">
        <f>SUM(BK24)</f>
        <v>0</v>
      </c>
      <c r="BL22" s="312">
        <f>SUM(BL24)</f>
        <v>0</v>
      </c>
    </row>
    <row r="23" spans="1:68" s="140" customFormat="1" x14ac:dyDescent="0.35">
      <c r="A23" s="66"/>
      <c r="B23" s="316"/>
      <c r="C23" s="316"/>
      <c r="D23" s="316"/>
      <c r="E23" s="316"/>
      <c r="F23" s="316"/>
      <c r="G23" s="316"/>
      <c r="H23" s="317"/>
      <c r="I23" s="316" t="s">
        <v>5</v>
      </c>
      <c r="J23" s="317" t="s">
        <v>240</v>
      </c>
      <c r="K23" s="317"/>
      <c r="L23" s="317"/>
      <c r="M23" s="320"/>
      <c r="N23" s="320"/>
      <c r="O23" s="320"/>
      <c r="P23" s="320">
        <v>266741.86</v>
      </c>
      <c r="Q23" s="320">
        <v>100000</v>
      </c>
      <c r="R23" s="320">
        <v>100000</v>
      </c>
      <c r="S23" s="320">
        <v>86089.86</v>
      </c>
      <c r="T23" s="320">
        <f>(S23/R23)*100</f>
        <v>86.089860000000002</v>
      </c>
      <c r="U23" s="320"/>
      <c r="V23" s="320"/>
      <c r="W23" s="320"/>
      <c r="X23" s="320">
        <v>100000</v>
      </c>
      <c r="Y23" s="320">
        <v>219094.57</v>
      </c>
      <c r="Z23" s="320">
        <v>100000</v>
      </c>
      <c r="AA23" s="320">
        <v>79632.19</v>
      </c>
      <c r="AB23" s="320">
        <f>(AA23/Z23)*100</f>
        <v>79.632190000000008</v>
      </c>
      <c r="AC23" s="320">
        <f>(AD23-Z23)</f>
        <v>20000</v>
      </c>
      <c r="AD23" s="320">
        <v>120000</v>
      </c>
      <c r="AE23" s="320">
        <v>100000</v>
      </c>
      <c r="AF23" s="320">
        <v>100000</v>
      </c>
      <c r="AG23" s="320">
        <v>120000</v>
      </c>
      <c r="AH23" s="320"/>
      <c r="AI23" s="320">
        <v>239129.25</v>
      </c>
      <c r="AJ23" s="320">
        <v>130000</v>
      </c>
      <c r="AK23" s="320">
        <v>130000</v>
      </c>
      <c r="AL23" s="320">
        <v>170000</v>
      </c>
      <c r="AM23" s="320">
        <v>120000</v>
      </c>
      <c r="AN23" s="320">
        <v>219779.88</v>
      </c>
      <c r="AO23" s="320">
        <v>120000</v>
      </c>
      <c r="AP23" s="320"/>
      <c r="AQ23" s="320"/>
      <c r="AR23" s="320">
        <f t="shared" si="14"/>
        <v>50.182066811149198</v>
      </c>
      <c r="AS23" s="320">
        <v>26212.02</v>
      </c>
      <c r="AT23" s="320">
        <f t="shared" si="8"/>
        <v>21.843350000000001</v>
      </c>
      <c r="AU23" s="320"/>
      <c r="AV23" s="358">
        <v>100000</v>
      </c>
      <c r="AW23" s="358">
        <v>100000</v>
      </c>
      <c r="AX23" s="320">
        <f>AY23-AO23</f>
        <v>-30000</v>
      </c>
      <c r="AY23" s="320">
        <v>90000</v>
      </c>
      <c r="AZ23" s="358">
        <v>100000</v>
      </c>
      <c r="BA23" s="358">
        <v>100000</v>
      </c>
      <c r="BB23" s="320" t="e">
        <f>#REF!-AJ23</f>
        <v>#REF!</v>
      </c>
      <c r="BC23" s="320">
        <v>90000</v>
      </c>
      <c r="BD23" s="320">
        <v>57175.82</v>
      </c>
      <c r="BE23" s="320"/>
      <c r="BF23" s="320">
        <f t="shared" si="9"/>
        <v>0</v>
      </c>
      <c r="BG23" s="320"/>
      <c r="BH23" s="320"/>
      <c r="BI23" s="320">
        <f t="shared" si="10"/>
        <v>0</v>
      </c>
      <c r="BJ23" s="320">
        <f t="shared" si="11"/>
        <v>63.528688888888887</v>
      </c>
      <c r="BK23" s="320"/>
      <c r="BL23" s="320"/>
    </row>
    <row r="24" spans="1:68" x14ac:dyDescent="0.35">
      <c r="A24" s="70" t="s">
        <v>5</v>
      </c>
      <c r="B24" s="339"/>
      <c r="C24" s="339"/>
      <c r="D24" s="339"/>
      <c r="E24" s="339"/>
      <c r="F24" s="339"/>
      <c r="G24" s="339" t="s">
        <v>5</v>
      </c>
      <c r="H24" s="340"/>
      <c r="I24" s="341"/>
      <c r="J24" s="342">
        <v>832</v>
      </c>
      <c r="K24" s="359"/>
      <c r="L24" s="325" t="s">
        <v>119</v>
      </c>
      <c r="M24" s="336">
        <f t="shared" ref="M24:S24" si="33">SUM(M26)</f>
        <v>3043937.65</v>
      </c>
      <c r="N24" s="336">
        <f t="shared" si="33"/>
        <v>200000</v>
      </c>
      <c r="O24" s="336">
        <f t="shared" si="33"/>
        <v>100000</v>
      </c>
      <c r="P24" s="336">
        <f t="shared" si="33"/>
        <v>266741.86</v>
      </c>
      <c r="Q24" s="336">
        <f t="shared" si="33"/>
        <v>100000</v>
      </c>
      <c r="R24" s="336">
        <f t="shared" si="33"/>
        <v>100000</v>
      </c>
      <c r="S24" s="336">
        <f t="shared" si="33"/>
        <v>86089.86</v>
      </c>
      <c r="T24" s="337">
        <f>(S24/R24)*100</f>
        <v>86.089860000000002</v>
      </c>
      <c r="U24" s="337">
        <f t="shared" ref="U24:AA24" si="34">SUM(U26)</f>
        <v>0</v>
      </c>
      <c r="V24" s="336">
        <f t="shared" si="34"/>
        <v>100000</v>
      </c>
      <c r="W24" s="336">
        <f t="shared" si="34"/>
        <v>100000</v>
      </c>
      <c r="X24" s="336">
        <f t="shared" si="34"/>
        <v>100000</v>
      </c>
      <c r="Y24" s="336">
        <f t="shared" si="34"/>
        <v>219094.57</v>
      </c>
      <c r="Z24" s="336">
        <f t="shared" si="34"/>
        <v>100000</v>
      </c>
      <c r="AA24" s="336">
        <f t="shared" si="34"/>
        <v>79632.19</v>
      </c>
      <c r="AB24" s="337">
        <f>(AA24/Z24)*100</f>
        <v>79.632190000000008</v>
      </c>
      <c r="AC24" s="337">
        <f>SUM(AC26)</f>
        <v>20000</v>
      </c>
      <c r="AD24" s="336">
        <f>SUM(AD26)</f>
        <v>120000</v>
      </c>
      <c r="AE24" s="336"/>
      <c r="AF24" s="336"/>
      <c r="AG24" s="336">
        <f>SUM(AG26)</f>
        <v>120000</v>
      </c>
      <c r="AH24" s="336">
        <f>SUM(AH26)</f>
        <v>0</v>
      </c>
      <c r="AI24" s="336">
        <f>SUM(AI26)</f>
        <v>239129.25</v>
      </c>
      <c r="AJ24" s="336">
        <f>SUM(AJ26)</f>
        <v>130000</v>
      </c>
      <c r="AK24" s="336">
        <f>SUM(AK26)</f>
        <v>130000</v>
      </c>
      <c r="AL24" s="336">
        <f>SUM(AL26:AL26)</f>
        <v>170000</v>
      </c>
      <c r="AM24" s="336"/>
      <c r="AN24" s="336">
        <f>SUM(AN26:AN26)</f>
        <v>219779.88</v>
      </c>
      <c r="AO24" s="336">
        <f>SUM(AO26:AO26)</f>
        <v>120000</v>
      </c>
      <c r="AP24" s="336"/>
      <c r="AQ24" s="336"/>
      <c r="AR24" s="336" t="e">
        <f>#REF!/AI24*100</f>
        <v>#REF!</v>
      </c>
      <c r="AS24" s="336">
        <f>SUM(AS26:AS26)</f>
        <v>26212.02</v>
      </c>
      <c r="AT24" s="336">
        <f t="shared" si="8"/>
        <v>21.843350000000001</v>
      </c>
      <c r="AU24" s="336"/>
      <c r="AV24" s="336"/>
      <c r="AW24" s="336"/>
      <c r="AX24" s="336">
        <f>SUM(AX26:AX26)</f>
        <v>-30000</v>
      </c>
      <c r="AY24" s="336">
        <f>SUM(AY26:AY26)</f>
        <v>90000</v>
      </c>
      <c r="AZ24" s="336"/>
      <c r="BA24" s="336"/>
      <c r="BB24" s="336" t="e">
        <f>SUM(BB26)</f>
        <v>#REF!</v>
      </c>
      <c r="BC24" s="336">
        <f>SUM(BC26:BC26)</f>
        <v>90000</v>
      </c>
      <c r="BD24" s="336">
        <f>SUM(BD26:BD26)</f>
        <v>57175.82</v>
      </c>
      <c r="BE24" s="336">
        <f>SUM(BE26:BE26)</f>
        <v>0</v>
      </c>
      <c r="BF24" s="336">
        <f t="shared" si="9"/>
        <v>0</v>
      </c>
      <c r="BG24" s="336">
        <f>SUM(BG26:BG26)</f>
        <v>0</v>
      </c>
      <c r="BH24" s="336">
        <f>SUM(BH26:BH26)</f>
        <v>0</v>
      </c>
      <c r="BI24" s="336">
        <f t="shared" si="10"/>
        <v>0</v>
      </c>
      <c r="BJ24" s="336">
        <f t="shared" si="11"/>
        <v>63.528688888888887</v>
      </c>
      <c r="BK24" s="336">
        <f>SUM(BK26:BK26)</f>
        <v>0</v>
      </c>
      <c r="BL24" s="336">
        <f>SUM(BL26:BL26)</f>
        <v>0</v>
      </c>
    </row>
    <row r="25" spans="1:68" x14ac:dyDescent="0.35">
      <c r="A25" s="70"/>
      <c r="B25" s="339"/>
      <c r="C25" s="339"/>
      <c r="D25" s="339"/>
      <c r="E25" s="339"/>
      <c r="F25" s="339"/>
      <c r="G25" s="339"/>
      <c r="H25" s="360"/>
      <c r="I25" s="339"/>
      <c r="J25" s="324"/>
      <c r="K25" s="724" t="s">
        <v>120</v>
      </c>
      <c r="L25" s="724"/>
      <c r="M25" s="329"/>
      <c r="N25" s="329"/>
      <c r="O25" s="329"/>
      <c r="P25" s="329"/>
      <c r="Q25" s="329"/>
      <c r="R25" s="329"/>
      <c r="S25" s="329"/>
      <c r="T25" s="79"/>
      <c r="U25" s="79"/>
      <c r="V25" s="329"/>
      <c r="W25" s="329"/>
      <c r="X25" s="329"/>
      <c r="Y25" s="329"/>
      <c r="Z25" s="329"/>
      <c r="AA25" s="329"/>
      <c r="AB25" s="79"/>
      <c r="AC25" s="79"/>
      <c r="AD25" s="329"/>
      <c r="AE25" s="80"/>
      <c r="AF25" s="80"/>
      <c r="AG25" s="329"/>
      <c r="AH25" s="329"/>
      <c r="AI25" s="336"/>
      <c r="AJ25" s="336"/>
      <c r="AK25" s="336"/>
      <c r="AL25" s="123"/>
      <c r="AM25" s="328"/>
      <c r="AN25" s="123"/>
      <c r="AO25" s="123"/>
      <c r="AP25" s="329"/>
      <c r="AQ25" s="329"/>
      <c r="AR25" s="329"/>
      <c r="AS25" s="123"/>
      <c r="AT25" s="328"/>
      <c r="AU25" s="328"/>
      <c r="AV25" s="361"/>
      <c r="AW25" s="361"/>
      <c r="AX25" s="123"/>
      <c r="AY25" s="123"/>
      <c r="AZ25" s="361"/>
      <c r="BA25" s="361"/>
      <c r="BB25" s="329"/>
      <c r="BC25" s="123"/>
      <c r="BD25" s="123"/>
      <c r="BE25" s="123"/>
      <c r="BF25" s="328"/>
      <c r="BG25" s="123"/>
      <c r="BH25" s="123"/>
      <c r="BI25" s="328"/>
      <c r="BJ25" s="328"/>
      <c r="BK25" s="123"/>
      <c r="BL25" s="123"/>
    </row>
    <row r="26" spans="1:68" x14ac:dyDescent="0.35">
      <c r="A26" s="70"/>
      <c r="B26" s="339"/>
      <c r="C26" s="339"/>
      <c r="D26" s="339"/>
      <c r="E26" s="339"/>
      <c r="F26" s="339"/>
      <c r="G26" s="339"/>
      <c r="H26" s="325"/>
      <c r="I26" s="322"/>
      <c r="J26" s="342"/>
      <c r="K26" s="362">
        <v>8321</v>
      </c>
      <c r="L26" s="363" t="s">
        <v>121</v>
      </c>
      <c r="M26" s="333">
        <v>3043937.65</v>
      </c>
      <c r="N26" s="333">
        <v>200000</v>
      </c>
      <c r="O26" s="333">
        <v>100000</v>
      </c>
      <c r="P26" s="333">
        <v>266741.86</v>
      </c>
      <c r="Q26" s="333">
        <v>100000</v>
      </c>
      <c r="R26" s="333">
        <v>100000</v>
      </c>
      <c r="S26" s="333">
        <v>86089.86</v>
      </c>
      <c r="T26" s="78">
        <f t="shared" ref="T26:T42" si="35">(S26/R26)*100</f>
        <v>86.089860000000002</v>
      </c>
      <c r="U26" s="78">
        <f>(V26-R26)</f>
        <v>0</v>
      </c>
      <c r="V26" s="333">
        <v>100000</v>
      </c>
      <c r="W26" s="333">
        <v>100000</v>
      </c>
      <c r="X26" s="333">
        <v>100000</v>
      </c>
      <c r="Y26" s="333">
        <v>219094.57</v>
      </c>
      <c r="Z26" s="333">
        <v>100000</v>
      </c>
      <c r="AA26" s="333">
        <v>79632.19</v>
      </c>
      <c r="AB26" s="78">
        <f t="shared" ref="AB26:AB32" si="36">(AA26/Z26)*100</f>
        <v>79.632190000000008</v>
      </c>
      <c r="AC26" s="78">
        <f>(AD26-Z26)</f>
        <v>20000</v>
      </c>
      <c r="AD26" s="333">
        <v>120000</v>
      </c>
      <c r="AE26" s="69"/>
      <c r="AF26" s="69"/>
      <c r="AG26" s="333">
        <v>120000</v>
      </c>
      <c r="AH26" s="333"/>
      <c r="AI26" s="333">
        <v>239129.25</v>
      </c>
      <c r="AJ26" s="333">
        <v>130000</v>
      </c>
      <c r="AK26" s="333">
        <v>130000</v>
      </c>
      <c r="AL26" s="333">
        <v>170000</v>
      </c>
      <c r="AM26" s="333">
        <v>120000</v>
      </c>
      <c r="AN26" s="333">
        <v>219779.88</v>
      </c>
      <c r="AO26" s="333">
        <v>120000</v>
      </c>
      <c r="AP26" s="333"/>
      <c r="AQ26" s="333"/>
      <c r="AR26" s="333">
        <f>AO26/AI26*100</f>
        <v>50.182066811149198</v>
      </c>
      <c r="AS26" s="333">
        <v>26212.02</v>
      </c>
      <c r="AT26" s="333">
        <f t="shared" ref="AT26:AT41" si="37">AS26/AO26*100</f>
        <v>21.843350000000001</v>
      </c>
      <c r="AU26" s="333"/>
      <c r="AV26" s="354"/>
      <c r="AW26" s="354"/>
      <c r="AX26" s="333">
        <f>AY26-AO26</f>
        <v>-30000</v>
      </c>
      <c r="AY26" s="333">
        <v>90000</v>
      </c>
      <c r="AZ26" s="354"/>
      <c r="BA26" s="354"/>
      <c r="BB26" s="68" t="e">
        <f>#REF!-AJ26</f>
        <v>#REF!</v>
      </c>
      <c r="BC26" s="333">
        <v>90000</v>
      </c>
      <c r="BD26" s="333">
        <v>57175.82</v>
      </c>
      <c r="BE26" s="333">
        <v>0</v>
      </c>
      <c r="BF26" s="333">
        <f>IFERROR(BE26/BC26*100,0)</f>
        <v>0</v>
      </c>
      <c r="BG26" s="333"/>
      <c r="BH26" s="333"/>
      <c r="BI26" s="333">
        <f>IFERROR(BH26/BC26*100,0)</f>
        <v>0</v>
      </c>
      <c r="BJ26" s="333">
        <f t="shared" ref="BJ26:BJ42" si="38">BD26/AY26*100</f>
        <v>63.528688888888887</v>
      </c>
      <c r="BK26" s="333"/>
      <c r="BL26" s="333"/>
      <c r="BM26" s="139"/>
    </row>
    <row r="27" spans="1:68" s="136" customFormat="1" x14ac:dyDescent="0.35">
      <c r="A27" s="65" t="s">
        <v>5</v>
      </c>
      <c r="B27" s="313"/>
      <c r="C27" s="313"/>
      <c r="D27" s="313"/>
      <c r="E27" s="313"/>
      <c r="F27" s="313"/>
      <c r="G27" s="153"/>
      <c r="H27" s="154"/>
      <c r="I27" s="356">
        <v>84</v>
      </c>
      <c r="J27" s="729" t="s">
        <v>441</v>
      </c>
      <c r="K27" s="729"/>
      <c r="L27" s="729"/>
      <c r="M27" s="312">
        <f t="shared" ref="M27:R27" si="39">SUM(M29)</f>
        <v>3043937.65</v>
      </c>
      <c r="N27" s="312">
        <f t="shared" si="39"/>
        <v>200000</v>
      </c>
      <c r="O27" s="312">
        <f t="shared" si="39"/>
        <v>100000</v>
      </c>
      <c r="P27" s="312">
        <f t="shared" si="39"/>
        <v>266741.86</v>
      </c>
      <c r="Q27" s="312">
        <f t="shared" si="39"/>
        <v>100000</v>
      </c>
      <c r="R27" s="312">
        <f t="shared" si="39"/>
        <v>100000</v>
      </c>
      <c r="S27" s="312">
        <f>SUM(S29)</f>
        <v>86089.86</v>
      </c>
      <c r="T27" s="312">
        <f t="shared" si="35"/>
        <v>86.089860000000002</v>
      </c>
      <c r="U27" s="312">
        <f t="shared" ref="U27:AA27" si="40">SUM(U29)</f>
        <v>0</v>
      </c>
      <c r="V27" s="312">
        <f t="shared" si="40"/>
        <v>100000</v>
      </c>
      <c r="W27" s="312">
        <f t="shared" si="40"/>
        <v>100000</v>
      </c>
      <c r="X27" s="312">
        <f t="shared" si="40"/>
        <v>100000</v>
      </c>
      <c r="Y27" s="312">
        <f t="shared" si="40"/>
        <v>219094.57</v>
      </c>
      <c r="Z27" s="312">
        <f t="shared" si="40"/>
        <v>100000</v>
      </c>
      <c r="AA27" s="312">
        <f t="shared" si="40"/>
        <v>79632.19</v>
      </c>
      <c r="AB27" s="312">
        <f t="shared" si="36"/>
        <v>79.632190000000008</v>
      </c>
      <c r="AC27" s="312">
        <f>SUM(AC29)</f>
        <v>20000</v>
      </c>
      <c r="AD27" s="312">
        <f>SUM(AD29)</f>
        <v>120000</v>
      </c>
      <c r="AE27" s="357">
        <v>100000</v>
      </c>
      <c r="AF27" s="357">
        <v>100000</v>
      </c>
      <c r="AG27" s="312">
        <f t="shared" ref="AG27:AL27" si="41">SUM(AG29)</f>
        <v>120000</v>
      </c>
      <c r="AH27" s="312">
        <f t="shared" si="41"/>
        <v>0</v>
      </c>
      <c r="AI27" s="312">
        <f t="shared" si="41"/>
        <v>239129.25</v>
      </c>
      <c r="AJ27" s="312">
        <f t="shared" si="41"/>
        <v>130000</v>
      </c>
      <c r="AK27" s="312">
        <f t="shared" si="41"/>
        <v>130000</v>
      </c>
      <c r="AL27" s="312">
        <f t="shared" si="41"/>
        <v>170000</v>
      </c>
      <c r="AM27" s="312">
        <f>SUM(AM30)</f>
        <v>0</v>
      </c>
      <c r="AN27" s="312">
        <f>SUM(AN29)</f>
        <v>0</v>
      </c>
      <c r="AO27" s="312">
        <f>SUM(AO29)</f>
        <v>0</v>
      </c>
      <c r="AP27" s="312">
        <f>SUM(AP29)</f>
        <v>0</v>
      </c>
      <c r="AQ27" s="312">
        <f>SUM(AQ29)</f>
        <v>0</v>
      </c>
      <c r="AR27" s="312">
        <f>AO27/AI27*100</f>
        <v>0</v>
      </c>
      <c r="AS27" s="312">
        <f>SUM(AS29)</f>
        <v>0</v>
      </c>
      <c r="AT27" s="312">
        <v>0</v>
      </c>
      <c r="AU27" s="312"/>
      <c r="AV27" s="312">
        <v>100000</v>
      </c>
      <c r="AW27" s="312">
        <v>100000</v>
      </c>
      <c r="AX27" s="312">
        <f>SUM(AX29)</f>
        <v>114285.72</v>
      </c>
      <c r="AY27" s="312">
        <f>SUM(AY29)</f>
        <v>114285.72</v>
      </c>
      <c r="AZ27" s="312">
        <v>100000</v>
      </c>
      <c r="BA27" s="312">
        <v>100000</v>
      </c>
      <c r="BB27" s="312" t="e">
        <f>SUM(BB29)</f>
        <v>#REF!</v>
      </c>
      <c r="BC27" s="312">
        <f>SUM(BC29)</f>
        <v>114285.72</v>
      </c>
      <c r="BD27" s="312">
        <f>SUM(BD29)</f>
        <v>0</v>
      </c>
      <c r="BE27" s="312">
        <f>SUM(BE29)</f>
        <v>0</v>
      </c>
      <c r="BF27" s="312">
        <f>IFERROR(BE27/BC27*100,0)</f>
        <v>0</v>
      </c>
      <c r="BG27" s="312">
        <f>SUM(BG29)</f>
        <v>0</v>
      </c>
      <c r="BH27" s="312">
        <f>SUM(BH29)</f>
        <v>0</v>
      </c>
      <c r="BI27" s="312">
        <f>IFERROR(BH27/BC27*100,0)</f>
        <v>0</v>
      </c>
      <c r="BJ27" s="312">
        <f t="shared" si="38"/>
        <v>0</v>
      </c>
      <c r="BK27" s="312">
        <f>SUM(BK29)</f>
        <v>0</v>
      </c>
      <c r="BL27" s="312">
        <f>SUM(BL29)</f>
        <v>0</v>
      </c>
    </row>
    <row r="28" spans="1:68" s="140" customFormat="1" x14ac:dyDescent="0.35">
      <c r="A28" s="66"/>
      <c r="B28" s="316"/>
      <c r="C28" s="316"/>
      <c r="D28" s="316"/>
      <c r="E28" s="316"/>
      <c r="F28" s="316"/>
      <c r="G28" s="316"/>
      <c r="H28" s="317"/>
      <c r="I28" s="316" t="s">
        <v>142</v>
      </c>
      <c r="J28" s="317" t="s">
        <v>442</v>
      </c>
      <c r="K28" s="317"/>
      <c r="L28" s="317"/>
      <c r="M28" s="320"/>
      <c r="N28" s="320"/>
      <c r="O28" s="320"/>
      <c r="P28" s="320">
        <v>266741.86</v>
      </c>
      <c r="Q28" s="320">
        <v>100000</v>
      </c>
      <c r="R28" s="320">
        <v>100000</v>
      </c>
      <c r="S28" s="320">
        <v>86089.86</v>
      </c>
      <c r="T28" s="320">
        <f t="shared" si="35"/>
        <v>86.089860000000002</v>
      </c>
      <c r="U28" s="320"/>
      <c r="V28" s="320"/>
      <c r="W28" s="320"/>
      <c r="X28" s="320">
        <v>100000</v>
      </c>
      <c r="Y28" s="320">
        <v>219094.57</v>
      </c>
      <c r="Z28" s="320">
        <v>100000</v>
      </c>
      <c r="AA28" s="320">
        <v>79632.19</v>
      </c>
      <c r="AB28" s="320">
        <f t="shared" si="36"/>
        <v>79.632190000000008</v>
      </c>
      <c r="AC28" s="320">
        <f>(AD28-Z28)</f>
        <v>20000</v>
      </c>
      <c r="AD28" s="320">
        <v>120000</v>
      </c>
      <c r="AE28" s="320">
        <v>100000</v>
      </c>
      <c r="AF28" s="320">
        <v>100000</v>
      </c>
      <c r="AG28" s="320">
        <v>120000</v>
      </c>
      <c r="AH28" s="320"/>
      <c r="AI28" s="320">
        <v>239129.25</v>
      </c>
      <c r="AJ28" s="320">
        <v>130000</v>
      </c>
      <c r="AK28" s="320">
        <v>130000</v>
      </c>
      <c r="AL28" s="320">
        <v>170000</v>
      </c>
      <c r="AM28" s="320">
        <v>120000</v>
      </c>
      <c r="AN28" s="320">
        <v>0</v>
      </c>
      <c r="AO28" s="320">
        <v>0</v>
      </c>
      <c r="AP28" s="320"/>
      <c r="AQ28" s="320"/>
      <c r="AR28" s="320">
        <f>AO28/AI28*100</f>
        <v>0</v>
      </c>
      <c r="AS28" s="320">
        <v>0</v>
      </c>
      <c r="AT28" s="320">
        <v>0</v>
      </c>
      <c r="AU28" s="320"/>
      <c r="AV28" s="358">
        <v>100000</v>
      </c>
      <c r="AW28" s="358">
        <v>100000</v>
      </c>
      <c r="AX28" s="320">
        <f>AY28-AO28</f>
        <v>114285.72</v>
      </c>
      <c r="AY28" s="320">
        <v>114285.72</v>
      </c>
      <c r="AZ28" s="358">
        <v>100000</v>
      </c>
      <c r="BA28" s="358">
        <v>100000</v>
      </c>
      <c r="BB28" s="320" t="e">
        <f>#REF!-AJ28</f>
        <v>#REF!</v>
      </c>
      <c r="BC28" s="320">
        <v>114285.72</v>
      </c>
      <c r="BD28" s="320">
        <v>0</v>
      </c>
      <c r="BE28" s="320">
        <v>0</v>
      </c>
      <c r="BF28" s="320">
        <f>IFERROR(BE28/BC28*100,0)</f>
        <v>0</v>
      </c>
      <c r="BG28" s="320"/>
      <c r="BH28" s="320"/>
      <c r="BI28" s="320">
        <f>IFERROR(BH28/BC28*100,0)</f>
        <v>0</v>
      </c>
      <c r="BJ28" s="320">
        <f t="shared" si="38"/>
        <v>0</v>
      </c>
      <c r="BK28" s="320"/>
      <c r="BL28" s="320"/>
    </row>
    <row r="29" spans="1:68" x14ac:dyDescent="0.35">
      <c r="A29" s="70" t="s">
        <v>5</v>
      </c>
      <c r="B29" s="339"/>
      <c r="C29" s="339"/>
      <c r="D29" s="339"/>
      <c r="E29" s="339"/>
      <c r="F29" s="339"/>
      <c r="G29" s="339" t="s">
        <v>142</v>
      </c>
      <c r="H29" s="340"/>
      <c r="I29" s="341"/>
      <c r="J29" s="342">
        <v>842</v>
      </c>
      <c r="K29" s="344" t="s">
        <v>443</v>
      </c>
      <c r="L29" s="325"/>
      <c r="M29" s="336">
        <f t="shared" ref="M29:R29" si="42">SUM(M31)</f>
        <v>3043937.65</v>
      </c>
      <c r="N29" s="336">
        <f t="shared" si="42"/>
        <v>200000</v>
      </c>
      <c r="O29" s="336">
        <f t="shared" si="42"/>
        <v>100000</v>
      </c>
      <c r="P29" s="336">
        <f t="shared" si="42"/>
        <v>266741.86</v>
      </c>
      <c r="Q29" s="336">
        <f t="shared" si="42"/>
        <v>100000</v>
      </c>
      <c r="R29" s="336">
        <f t="shared" si="42"/>
        <v>100000</v>
      </c>
      <c r="S29" s="336">
        <f>SUM(S31)</f>
        <v>86089.86</v>
      </c>
      <c r="T29" s="337">
        <f t="shared" si="35"/>
        <v>86.089860000000002</v>
      </c>
      <c r="U29" s="337">
        <f t="shared" ref="U29:AA29" si="43">SUM(U31)</f>
        <v>0</v>
      </c>
      <c r="V29" s="336">
        <f t="shared" si="43"/>
        <v>100000</v>
      </c>
      <c r="W29" s="336">
        <f t="shared" si="43"/>
        <v>100000</v>
      </c>
      <c r="X29" s="336">
        <f t="shared" si="43"/>
        <v>100000</v>
      </c>
      <c r="Y29" s="336">
        <f t="shared" si="43"/>
        <v>219094.57</v>
      </c>
      <c r="Z29" s="336">
        <f t="shared" si="43"/>
        <v>100000</v>
      </c>
      <c r="AA29" s="336">
        <f t="shared" si="43"/>
        <v>79632.19</v>
      </c>
      <c r="AB29" s="337">
        <f t="shared" si="36"/>
        <v>79.632190000000008</v>
      </c>
      <c r="AC29" s="337">
        <f>SUM(AC31)</f>
        <v>20000</v>
      </c>
      <c r="AD29" s="336">
        <f>SUM(AD31)</f>
        <v>120000</v>
      </c>
      <c r="AE29" s="336"/>
      <c r="AF29" s="336"/>
      <c r="AG29" s="336">
        <f>SUM(AG31)</f>
        <v>120000</v>
      </c>
      <c r="AH29" s="336">
        <f>SUM(AH31)</f>
        <v>0</v>
      </c>
      <c r="AI29" s="336">
        <f>SUM(AI31)</f>
        <v>239129.25</v>
      </c>
      <c r="AJ29" s="336">
        <f>SUM(AJ31)</f>
        <v>130000</v>
      </c>
      <c r="AK29" s="336">
        <f>SUM(AK31)</f>
        <v>130000</v>
      </c>
      <c r="AL29" s="336">
        <f>SUM(AL31:AL31)</f>
        <v>170000</v>
      </c>
      <c r="AM29" s="336"/>
      <c r="AN29" s="336">
        <f>SUM(AN31:AN31)</f>
        <v>0</v>
      </c>
      <c r="AO29" s="336">
        <f>SUM(AO31:AO31)</f>
        <v>0</v>
      </c>
      <c r="AP29" s="336"/>
      <c r="AQ29" s="336"/>
      <c r="AR29" s="336" t="e">
        <f>#REF!/AI29*100</f>
        <v>#REF!</v>
      </c>
      <c r="AS29" s="336">
        <f>SUM(AS31:AS31)</f>
        <v>0</v>
      </c>
      <c r="AT29" s="336">
        <v>0</v>
      </c>
      <c r="AU29" s="336"/>
      <c r="AV29" s="336"/>
      <c r="AW29" s="336"/>
      <c r="AX29" s="336">
        <f>SUM(AX31:AX31)</f>
        <v>114285.72</v>
      </c>
      <c r="AY29" s="336">
        <f>SUM(AY31:AY31)</f>
        <v>114285.72</v>
      </c>
      <c r="AZ29" s="336"/>
      <c r="BA29" s="336"/>
      <c r="BB29" s="336" t="e">
        <f>SUM(BB31)</f>
        <v>#REF!</v>
      </c>
      <c r="BC29" s="336">
        <f>SUM(BC31:BC31)</f>
        <v>114285.72</v>
      </c>
      <c r="BD29" s="336">
        <f>SUM(BD31:BD31)</f>
        <v>0</v>
      </c>
      <c r="BE29" s="336">
        <f>SUM(BE31:BE31)</f>
        <v>0</v>
      </c>
      <c r="BF29" s="336">
        <f>IFERROR(BE29/BC29*100,0)</f>
        <v>0</v>
      </c>
      <c r="BG29" s="336">
        <f>SUM(BG31:BG31)</f>
        <v>0</v>
      </c>
      <c r="BH29" s="336">
        <f>SUM(BH31:BH31)</f>
        <v>0</v>
      </c>
      <c r="BI29" s="336">
        <f>IFERROR(BH29/BC29*100,0)</f>
        <v>0</v>
      </c>
      <c r="BJ29" s="336">
        <f t="shared" si="38"/>
        <v>0</v>
      </c>
      <c r="BK29" s="336">
        <f>SUM(BK31:BK31)</f>
        <v>0</v>
      </c>
      <c r="BL29" s="336">
        <f>SUM(BL31:BL31)</f>
        <v>0</v>
      </c>
    </row>
    <row r="30" spans="1:68" x14ac:dyDescent="0.35">
      <c r="A30" s="70"/>
      <c r="B30" s="339"/>
      <c r="C30" s="339"/>
      <c r="D30" s="339"/>
      <c r="E30" s="339"/>
      <c r="F30" s="339"/>
      <c r="G30" s="339"/>
      <c r="H30" s="360"/>
      <c r="I30" s="339"/>
      <c r="J30" s="324"/>
      <c r="K30" s="724" t="s">
        <v>444</v>
      </c>
      <c r="L30" s="724"/>
      <c r="M30" s="329"/>
      <c r="N30" s="329"/>
      <c r="O30" s="329"/>
      <c r="P30" s="329"/>
      <c r="Q30" s="329"/>
      <c r="R30" s="329"/>
      <c r="S30" s="329"/>
      <c r="T30" s="79"/>
      <c r="U30" s="79"/>
      <c r="V30" s="329"/>
      <c r="W30" s="329"/>
      <c r="X30" s="329"/>
      <c r="Y30" s="329"/>
      <c r="Z30" s="329"/>
      <c r="AA30" s="329"/>
      <c r="AB30" s="79"/>
      <c r="AC30" s="79"/>
      <c r="AD30" s="329"/>
      <c r="AE30" s="80"/>
      <c r="AF30" s="80"/>
      <c r="AG30" s="329"/>
      <c r="AH30" s="329"/>
      <c r="AI30" s="336"/>
      <c r="AJ30" s="336"/>
      <c r="AK30" s="336"/>
      <c r="AL30" s="123"/>
      <c r="AM30" s="328"/>
      <c r="AN30" s="123"/>
      <c r="AO30" s="123"/>
      <c r="AP30" s="329"/>
      <c r="AQ30" s="329"/>
      <c r="AR30" s="329"/>
      <c r="AS30" s="123"/>
      <c r="AT30" s="328">
        <v>0</v>
      </c>
      <c r="AU30" s="328"/>
      <c r="AV30" s="361"/>
      <c r="AW30" s="361"/>
      <c r="AX30" s="123"/>
      <c r="AY30" s="123"/>
      <c r="AZ30" s="361"/>
      <c r="BA30" s="361"/>
      <c r="BB30" s="329"/>
      <c r="BC30" s="123"/>
      <c r="BD30" s="123"/>
      <c r="BE30" s="123"/>
      <c r="BF30" s="328"/>
      <c r="BG30" s="123"/>
      <c r="BH30" s="123"/>
      <c r="BI30" s="328"/>
      <c r="BJ30" s="328"/>
      <c r="BK30" s="123"/>
      <c r="BL30" s="123"/>
    </row>
    <row r="31" spans="1:68" x14ac:dyDescent="0.35">
      <c r="A31" s="70"/>
      <c r="B31" s="339"/>
      <c r="C31" s="339"/>
      <c r="D31" s="339"/>
      <c r="E31" s="339"/>
      <c r="F31" s="339"/>
      <c r="G31" s="339"/>
      <c r="H31" s="325"/>
      <c r="I31" s="322"/>
      <c r="J31" s="342"/>
      <c r="K31" s="362">
        <v>8422</v>
      </c>
      <c r="L31" s="363" t="s">
        <v>445</v>
      </c>
      <c r="M31" s="333">
        <v>3043937.65</v>
      </c>
      <c r="N31" s="333">
        <v>200000</v>
      </c>
      <c r="O31" s="333">
        <v>100000</v>
      </c>
      <c r="P31" s="333">
        <v>266741.86</v>
      </c>
      <c r="Q31" s="333">
        <v>100000</v>
      </c>
      <c r="R31" s="333">
        <v>100000</v>
      </c>
      <c r="S31" s="333">
        <v>86089.86</v>
      </c>
      <c r="T31" s="78">
        <f>(S31/R31)*100</f>
        <v>86.089860000000002</v>
      </c>
      <c r="U31" s="78">
        <f>(V31-R31)</f>
        <v>0</v>
      </c>
      <c r="V31" s="333">
        <v>100000</v>
      </c>
      <c r="W31" s="333">
        <v>100000</v>
      </c>
      <c r="X31" s="333">
        <v>100000</v>
      </c>
      <c r="Y31" s="333">
        <v>219094.57</v>
      </c>
      <c r="Z31" s="333">
        <v>100000</v>
      </c>
      <c r="AA31" s="333">
        <v>79632.19</v>
      </c>
      <c r="AB31" s="78">
        <f>(AA31/Z31)*100</f>
        <v>79.632190000000008</v>
      </c>
      <c r="AC31" s="78">
        <f>(AD31-Z31)</f>
        <v>20000</v>
      </c>
      <c r="AD31" s="333">
        <v>120000</v>
      </c>
      <c r="AE31" s="69"/>
      <c r="AF31" s="69"/>
      <c r="AG31" s="333">
        <v>120000</v>
      </c>
      <c r="AH31" s="333"/>
      <c r="AI31" s="333">
        <v>239129.25</v>
      </c>
      <c r="AJ31" s="333">
        <v>130000</v>
      </c>
      <c r="AK31" s="333">
        <v>130000</v>
      </c>
      <c r="AL31" s="333">
        <v>170000</v>
      </c>
      <c r="AM31" s="333">
        <v>120000</v>
      </c>
      <c r="AN31" s="333">
        <v>0</v>
      </c>
      <c r="AO31" s="333">
        <v>0</v>
      </c>
      <c r="AP31" s="333"/>
      <c r="AQ31" s="333"/>
      <c r="AR31" s="333">
        <f>AO31/AI31*100</f>
        <v>0</v>
      </c>
      <c r="AS31" s="333">
        <v>0</v>
      </c>
      <c r="AT31" s="333">
        <v>0</v>
      </c>
      <c r="AU31" s="333"/>
      <c r="AV31" s="354"/>
      <c r="AW31" s="354"/>
      <c r="AX31" s="333">
        <f>AY31-AO31</f>
        <v>114285.72</v>
      </c>
      <c r="AY31" s="333">
        <v>114285.72</v>
      </c>
      <c r="AZ31" s="354"/>
      <c r="BA31" s="354"/>
      <c r="BB31" s="68" t="e">
        <f>#REF!-AJ31</f>
        <v>#REF!</v>
      </c>
      <c r="BC31" s="333">
        <v>114285.72</v>
      </c>
      <c r="BD31" s="333">
        <v>0</v>
      </c>
      <c r="BE31" s="333">
        <v>0</v>
      </c>
      <c r="BF31" s="333">
        <f t="shared" ref="BF31:BF42" si="44">IFERROR(BE31/BC31*100,0)</f>
        <v>0</v>
      </c>
      <c r="BG31" s="333"/>
      <c r="BH31" s="333"/>
      <c r="BI31" s="333">
        <f t="shared" ref="BI31:BI42" si="45">IFERROR(BH31/BC31*100,0)</f>
        <v>0</v>
      </c>
      <c r="BJ31" s="333">
        <f t="shared" si="38"/>
        <v>0</v>
      </c>
      <c r="BK31" s="333"/>
      <c r="BL31" s="333"/>
    </row>
    <row r="32" spans="1:68" s="136" customFormat="1" x14ac:dyDescent="0.35">
      <c r="A32" s="64" t="s">
        <v>5</v>
      </c>
      <c r="B32" s="153"/>
      <c r="C32" s="153"/>
      <c r="D32" s="153"/>
      <c r="E32" s="153"/>
      <c r="F32" s="153"/>
      <c r="G32" s="153"/>
      <c r="H32" s="155">
        <v>5</v>
      </c>
      <c r="I32" s="729" t="s">
        <v>122</v>
      </c>
      <c r="J32" s="729"/>
      <c r="K32" s="729"/>
      <c r="L32" s="729"/>
      <c r="M32" s="311">
        <f t="shared" ref="M32:S32" si="46">SUM(M41+M33)</f>
        <v>4263303.07</v>
      </c>
      <c r="N32" s="311">
        <f t="shared" si="46"/>
        <v>4200000</v>
      </c>
      <c r="O32" s="311">
        <f t="shared" si="46"/>
        <v>4200000</v>
      </c>
      <c r="P32" s="311">
        <f t="shared" si="46"/>
        <v>4203663</v>
      </c>
      <c r="Q32" s="311">
        <f t="shared" si="46"/>
        <v>4300000</v>
      </c>
      <c r="R32" s="311">
        <f t="shared" si="46"/>
        <v>4300000</v>
      </c>
      <c r="S32" s="311">
        <f t="shared" si="46"/>
        <v>2318591.9700000002</v>
      </c>
      <c r="T32" s="312">
        <f t="shared" si="35"/>
        <v>53.920743488372104</v>
      </c>
      <c r="U32" s="312">
        <f>SUM(U41)</f>
        <v>-3400000</v>
      </c>
      <c r="V32" s="311">
        <f t="shared" ref="V32:AA32" si="47">SUM(V41+V33)</f>
        <v>800000</v>
      </c>
      <c r="W32" s="311">
        <f t="shared" si="47"/>
        <v>800000</v>
      </c>
      <c r="X32" s="311">
        <f t="shared" si="47"/>
        <v>4025000</v>
      </c>
      <c r="Y32" s="311">
        <f t="shared" si="47"/>
        <v>3979164.11</v>
      </c>
      <c r="Z32" s="311">
        <f t="shared" si="47"/>
        <v>800000</v>
      </c>
      <c r="AA32" s="311">
        <f t="shared" si="47"/>
        <v>404444.55</v>
      </c>
      <c r="AB32" s="312">
        <f t="shared" si="36"/>
        <v>50.555568749999999</v>
      </c>
      <c r="AC32" s="312">
        <f>AD32-Z32</f>
        <v>1106325</v>
      </c>
      <c r="AD32" s="311">
        <f t="shared" ref="AD32:AM32" si="48">SUM(AD41+AD33)</f>
        <v>1906325</v>
      </c>
      <c r="AE32" s="311">
        <f t="shared" si="48"/>
        <v>800000</v>
      </c>
      <c r="AF32" s="311">
        <f t="shared" si="48"/>
        <v>800000</v>
      </c>
      <c r="AG32" s="311">
        <f t="shared" si="48"/>
        <v>1906325</v>
      </c>
      <c r="AH32" s="311">
        <f t="shared" si="48"/>
        <v>0</v>
      </c>
      <c r="AI32" s="311">
        <f t="shared" si="48"/>
        <v>1903668.55</v>
      </c>
      <c r="AJ32" s="311">
        <f t="shared" si="48"/>
        <v>830000</v>
      </c>
      <c r="AK32" s="311">
        <f t="shared" si="48"/>
        <v>1660000</v>
      </c>
      <c r="AL32" s="311">
        <f t="shared" si="48"/>
        <v>1660000</v>
      </c>
      <c r="AM32" s="311">
        <f t="shared" si="48"/>
        <v>1660000</v>
      </c>
      <c r="AN32" s="311">
        <f t="shared" ref="AN32:AS32" si="49">SUM(AN41+AN33+AN38)</f>
        <v>851772.88</v>
      </c>
      <c r="AO32" s="311">
        <f t="shared" si="49"/>
        <v>830000</v>
      </c>
      <c r="AP32" s="311" t="e">
        <f t="shared" si="49"/>
        <v>#REF!</v>
      </c>
      <c r="AQ32" s="311" t="e">
        <f t="shared" si="49"/>
        <v>#REF!</v>
      </c>
      <c r="AR32" s="311" t="e">
        <f t="shared" si="49"/>
        <v>#REF!</v>
      </c>
      <c r="AS32" s="311">
        <f t="shared" si="49"/>
        <v>414864.26</v>
      </c>
      <c r="AT32" s="311">
        <f t="shared" si="37"/>
        <v>49.98364578313253</v>
      </c>
      <c r="AU32" s="311"/>
      <c r="AV32" s="364">
        <v>830000</v>
      </c>
      <c r="AW32" s="364">
        <v>830000</v>
      </c>
      <c r="AX32" s="311">
        <f>SUM(AX41+AX33+AX38)</f>
        <v>349235.72</v>
      </c>
      <c r="AY32" s="311">
        <f>SUM(AY41+AY33+AY38)</f>
        <v>1179235.72</v>
      </c>
      <c r="AZ32" s="364">
        <v>830000</v>
      </c>
      <c r="BA32" s="364">
        <v>830000</v>
      </c>
      <c r="BB32" s="311" t="e">
        <f>#REF!-AJ32</f>
        <v>#REF!</v>
      </c>
      <c r="BC32" s="311">
        <f>SUM(BC41+BC33+BC38)</f>
        <v>1179235.72</v>
      </c>
      <c r="BD32" s="311">
        <f>SUM(BD41+BD33+BD38)</f>
        <v>847011.45000000007</v>
      </c>
      <c r="BE32" s="311">
        <f>SUM(BE41+BE33+BE38)</f>
        <v>0</v>
      </c>
      <c r="BF32" s="311">
        <f t="shared" si="44"/>
        <v>0</v>
      </c>
      <c r="BG32" s="311">
        <f>SUM(BG41+BG33+BG38)</f>
        <v>0</v>
      </c>
      <c r="BH32" s="311">
        <f>SUM(BH41+BH33+BH38)</f>
        <v>0</v>
      </c>
      <c r="BI32" s="311">
        <f t="shared" si="45"/>
        <v>0</v>
      </c>
      <c r="BJ32" s="311">
        <f t="shared" si="38"/>
        <v>71.827153437991186</v>
      </c>
      <c r="BK32" s="311">
        <f>SUM(BK41+BK33+BK38)</f>
        <v>0</v>
      </c>
      <c r="BL32" s="311">
        <f>SUM(BL41+BL33+BL38)</f>
        <v>0</v>
      </c>
    </row>
    <row r="33" spans="1:65" s="136" customFormat="1" hidden="1" x14ac:dyDescent="0.35">
      <c r="A33" s="153"/>
      <c r="B33" s="153"/>
      <c r="C33" s="153"/>
      <c r="D33" s="153"/>
      <c r="E33" s="153"/>
      <c r="F33" s="153"/>
      <c r="G33" s="153"/>
      <c r="H33" s="154"/>
      <c r="I33" s="154">
        <v>51</v>
      </c>
      <c r="J33" s="155" t="s">
        <v>242</v>
      </c>
      <c r="K33" s="155"/>
      <c r="L33" s="155"/>
      <c r="M33" s="156">
        <f>SUM(M36)</f>
        <v>0</v>
      </c>
      <c r="N33" s="156">
        <f>SUM(N36)</f>
        <v>0</v>
      </c>
      <c r="O33" s="156">
        <f>SUM(O36)</f>
        <v>0</v>
      </c>
      <c r="P33" s="156">
        <f>SUM(P36+P34)</f>
        <v>0</v>
      </c>
      <c r="Q33" s="156">
        <f>SUM(Q36+Q34)</f>
        <v>100000</v>
      </c>
      <c r="R33" s="156">
        <f>SUM(R36+R34)</f>
        <v>100000</v>
      </c>
      <c r="S33" s="156">
        <f>SUM(S36+S34)</f>
        <v>0</v>
      </c>
      <c r="T33" s="157">
        <f t="shared" si="35"/>
        <v>0</v>
      </c>
      <c r="U33" s="157">
        <f>SUM(U36)</f>
        <v>0</v>
      </c>
      <c r="V33" s="156">
        <f t="shared" ref="V33:AA33" si="50">SUM(V36+V34)</f>
        <v>0</v>
      </c>
      <c r="W33" s="156">
        <f t="shared" si="50"/>
        <v>0</v>
      </c>
      <c r="X33" s="156">
        <f t="shared" si="50"/>
        <v>225000</v>
      </c>
      <c r="Y33" s="156">
        <f t="shared" si="50"/>
        <v>225000</v>
      </c>
      <c r="Z33" s="156">
        <f t="shared" si="50"/>
        <v>0</v>
      </c>
      <c r="AA33" s="156">
        <f t="shared" si="50"/>
        <v>0</v>
      </c>
      <c r="AB33" s="157">
        <v>0</v>
      </c>
      <c r="AC33" s="157">
        <f>AC34</f>
        <v>1091325</v>
      </c>
      <c r="AD33" s="156">
        <f>SUM(AD36+AD34)</f>
        <v>1091325</v>
      </c>
      <c r="AE33" s="156">
        <f>SUM(AE36+AE34)</f>
        <v>0</v>
      </c>
      <c r="AF33" s="156">
        <f>SUM(AF36+AF34)</f>
        <v>0</v>
      </c>
      <c r="AG33" s="156">
        <f>SUM(AG36+AG34)</f>
        <v>1091325</v>
      </c>
      <c r="AH33" s="156">
        <f t="shared" ref="AH33:AN33" si="51">SUM(AH36+AH34)</f>
        <v>0</v>
      </c>
      <c r="AI33" s="156">
        <f t="shared" si="51"/>
        <v>1091325</v>
      </c>
      <c r="AJ33" s="156">
        <f t="shared" si="51"/>
        <v>0</v>
      </c>
      <c r="AK33" s="156">
        <f t="shared" si="51"/>
        <v>0</v>
      </c>
      <c r="AL33" s="156">
        <f>SUM(AL36+AL34)</f>
        <v>0</v>
      </c>
      <c r="AM33" s="156">
        <f t="shared" si="51"/>
        <v>0</v>
      </c>
      <c r="AN33" s="156">
        <f t="shared" si="51"/>
        <v>0</v>
      </c>
      <c r="AO33" s="156">
        <f>SUM(AO36+AO34)</f>
        <v>0</v>
      </c>
      <c r="AP33" s="156">
        <f>SUM(AP36+AP34)</f>
        <v>0</v>
      </c>
      <c r="AQ33" s="156">
        <f>SUM(AQ36+AQ34)</f>
        <v>0</v>
      </c>
      <c r="AR33" s="156">
        <v>0</v>
      </c>
      <c r="AS33" s="156">
        <f>SUM(AS36+AS34)</f>
        <v>0</v>
      </c>
      <c r="AT33" s="156" t="e">
        <f t="shared" si="37"/>
        <v>#DIV/0!</v>
      </c>
      <c r="AU33" s="156"/>
      <c r="AV33" s="158">
        <v>0</v>
      </c>
      <c r="AW33" s="158">
        <v>0</v>
      </c>
      <c r="AX33" s="156">
        <f>SUM(AX36+AX34)</f>
        <v>0</v>
      </c>
      <c r="AY33" s="156">
        <f>SUM(AY36+AY34)</f>
        <v>0</v>
      </c>
      <c r="AZ33" s="158">
        <v>0</v>
      </c>
      <c r="BA33" s="158">
        <v>0</v>
      </c>
      <c r="BB33" s="156">
        <f>SUM(BB36+BB34)</f>
        <v>0</v>
      </c>
      <c r="BC33" s="156">
        <f>SUM(BC36+BC34)</f>
        <v>0</v>
      </c>
      <c r="BD33" s="156">
        <f>SUM(BD36+BD34)</f>
        <v>0</v>
      </c>
      <c r="BE33" s="156">
        <f>SUM(BE36+BE34)</f>
        <v>0</v>
      </c>
      <c r="BF33" s="156">
        <f t="shared" si="44"/>
        <v>0</v>
      </c>
      <c r="BG33" s="156">
        <f>SUM(BG36+BG34)</f>
        <v>0</v>
      </c>
      <c r="BH33" s="156">
        <f>SUM(BH36+BH34)</f>
        <v>0</v>
      </c>
      <c r="BI33" s="156">
        <f t="shared" si="45"/>
        <v>0</v>
      </c>
      <c r="BJ33" s="156" t="e">
        <f t="shared" si="38"/>
        <v>#DIV/0!</v>
      </c>
      <c r="BK33" s="156">
        <f>SUM(BK36+BK34)</f>
        <v>0</v>
      </c>
      <c r="BL33" s="156">
        <f>SUM(BL36+BL34)</f>
        <v>0</v>
      </c>
    </row>
    <row r="34" spans="1:65" ht="47.25" hidden="1" customHeight="1" x14ac:dyDescent="0.35">
      <c r="A34" s="159"/>
      <c r="B34" s="159"/>
      <c r="C34" s="159"/>
      <c r="D34" s="159"/>
      <c r="E34" s="159"/>
      <c r="F34" s="159"/>
      <c r="G34" s="160"/>
      <c r="H34" s="161"/>
      <c r="I34" s="161"/>
      <c r="J34" s="161">
        <v>514</v>
      </c>
      <c r="K34" s="731" t="s">
        <v>271</v>
      </c>
      <c r="L34" s="731"/>
      <c r="M34" s="162"/>
      <c r="N34" s="162"/>
      <c r="O34" s="162"/>
      <c r="P34" s="162">
        <f>P35</f>
        <v>0</v>
      </c>
      <c r="Q34" s="162">
        <f>Q35</f>
        <v>0</v>
      </c>
      <c r="R34" s="162">
        <f>R35</f>
        <v>0</v>
      </c>
      <c r="S34" s="162">
        <f>S35</f>
        <v>0</v>
      </c>
      <c r="T34" s="163">
        <v>0</v>
      </c>
      <c r="U34" s="163">
        <f t="shared" ref="U34:BH34" si="52">U35</f>
        <v>0</v>
      </c>
      <c r="V34" s="162">
        <f t="shared" si="52"/>
        <v>0</v>
      </c>
      <c r="W34" s="162">
        <f t="shared" si="52"/>
        <v>0</v>
      </c>
      <c r="X34" s="162">
        <f>X35</f>
        <v>225000</v>
      </c>
      <c r="Y34" s="162">
        <f t="shared" si="52"/>
        <v>225000</v>
      </c>
      <c r="Z34" s="162">
        <f t="shared" si="52"/>
        <v>0</v>
      </c>
      <c r="AA34" s="162">
        <f t="shared" si="52"/>
        <v>0</v>
      </c>
      <c r="AB34" s="163">
        <v>0</v>
      </c>
      <c r="AC34" s="163">
        <f t="shared" si="52"/>
        <v>1091325</v>
      </c>
      <c r="AD34" s="162">
        <f t="shared" si="52"/>
        <v>1091325</v>
      </c>
      <c r="AE34" s="162">
        <f t="shared" si="52"/>
        <v>0</v>
      </c>
      <c r="AF34" s="162">
        <f t="shared" si="52"/>
        <v>0</v>
      </c>
      <c r="AG34" s="162">
        <f t="shared" si="52"/>
        <v>1091325</v>
      </c>
      <c r="AH34" s="162">
        <f t="shared" si="52"/>
        <v>0</v>
      </c>
      <c r="AI34" s="162">
        <f t="shared" si="52"/>
        <v>1091325</v>
      </c>
      <c r="AJ34" s="162">
        <f t="shared" si="52"/>
        <v>0</v>
      </c>
      <c r="AK34" s="162">
        <f t="shared" si="52"/>
        <v>0</v>
      </c>
      <c r="AL34" s="162">
        <f t="shared" si="52"/>
        <v>0</v>
      </c>
      <c r="AM34" s="162">
        <f t="shared" si="52"/>
        <v>0</v>
      </c>
      <c r="AN34" s="162">
        <f t="shared" si="52"/>
        <v>0</v>
      </c>
      <c r="AO34" s="162">
        <f t="shared" si="52"/>
        <v>0</v>
      </c>
      <c r="AP34" s="162">
        <f t="shared" si="52"/>
        <v>0</v>
      </c>
      <c r="AQ34" s="162">
        <f t="shared" si="52"/>
        <v>0</v>
      </c>
      <c r="AR34" s="162">
        <v>0</v>
      </c>
      <c r="AS34" s="162">
        <f t="shared" si="52"/>
        <v>0</v>
      </c>
      <c r="AT34" s="162" t="e">
        <f t="shared" si="37"/>
        <v>#DIV/0!</v>
      </c>
      <c r="AU34" s="162"/>
      <c r="AV34" s="162"/>
      <c r="AW34" s="162"/>
      <c r="AX34" s="162">
        <f t="shared" si="52"/>
        <v>0</v>
      </c>
      <c r="AY34" s="162">
        <f t="shared" si="52"/>
        <v>0</v>
      </c>
      <c r="AZ34" s="162"/>
      <c r="BA34" s="162"/>
      <c r="BB34" s="162">
        <f t="shared" si="52"/>
        <v>0</v>
      </c>
      <c r="BC34" s="162">
        <f t="shared" si="52"/>
        <v>0</v>
      </c>
      <c r="BD34" s="162">
        <f t="shared" si="52"/>
        <v>0</v>
      </c>
      <c r="BE34" s="162">
        <f t="shared" si="52"/>
        <v>0</v>
      </c>
      <c r="BF34" s="162">
        <f t="shared" si="44"/>
        <v>0</v>
      </c>
      <c r="BG34" s="162">
        <f t="shared" si="52"/>
        <v>0</v>
      </c>
      <c r="BH34" s="162">
        <f t="shared" si="52"/>
        <v>0</v>
      </c>
      <c r="BI34" s="162">
        <f t="shared" si="45"/>
        <v>0</v>
      </c>
      <c r="BJ34" s="162" t="e">
        <f t="shared" si="38"/>
        <v>#DIV/0!</v>
      </c>
      <c r="BK34" s="162">
        <f>BK35</f>
        <v>0</v>
      </c>
      <c r="BL34" s="162">
        <f>BL35</f>
        <v>0</v>
      </c>
    </row>
    <row r="35" spans="1:65" hidden="1" x14ac:dyDescent="0.35">
      <c r="A35" s="83"/>
      <c r="B35" s="365"/>
      <c r="C35" s="365"/>
      <c r="D35" s="365"/>
      <c r="E35" s="365"/>
      <c r="F35" s="365"/>
      <c r="G35" s="366"/>
      <c r="H35" s="367"/>
      <c r="I35" s="367"/>
      <c r="J35" s="368"/>
      <c r="K35" s="368">
        <v>5141</v>
      </c>
      <c r="L35" s="368" t="s">
        <v>272</v>
      </c>
      <c r="M35" s="369"/>
      <c r="N35" s="369"/>
      <c r="O35" s="369"/>
      <c r="P35" s="369">
        <v>0</v>
      </c>
      <c r="Q35" s="369">
        <v>0</v>
      </c>
      <c r="R35" s="369">
        <v>0</v>
      </c>
      <c r="S35" s="369">
        <v>0</v>
      </c>
      <c r="T35" s="370">
        <v>0</v>
      </c>
      <c r="U35" s="370">
        <f>(V35-R35)</f>
        <v>0</v>
      </c>
      <c r="V35" s="369">
        <v>0</v>
      </c>
      <c r="W35" s="369">
        <v>0</v>
      </c>
      <c r="X35" s="369">
        <v>225000</v>
      </c>
      <c r="Y35" s="371">
        <v>225000</v>
      </c>
      <c r="Z35" s="371">
        <v>0</v>
      </c>
      <c r="AA35" s="371">
        <v>0</v>
      </c>
      <c r="AB35" s="372">
        <v>0</v>
      </c>
      <c r="AC35" s="372">
        <f>(AD35-Z35)</f>
        <v>1091325</v>
      </c>
      <c r="AD35" s="371">
        <v>1091325</v>
      </c>
      <c r="AE35" s="369"/>
      <c r="AF35" s="369"/>
      <c r="AG35" s="371">
        <v>1091325</v>
      </c>
      <c r="AH35" s="371"/>
      <c r="AI35" s="371">
        <v>1091325</v>
      </c>
      <c r="AJ35" s="371">
        <v>0</v>
      </c>
      <c r="AK35" s="371">
        <v>0</v>
      </c>
      <c r="AL35" s="371">
        <v>0</v>
      </c>
      <c r="AM35" s="371">
        <v>0</v>
      </c>
      <c r="AN35" s="371">
        <v>0</v>
      </c>
      <c r="AO35" s="371">
        <v>0</v>
      </c>
      <c r="AP35" s="371">
        <v>0</v>
      </c>
      <c r="AQ35" s="371">
        <v>0</v>
      </c>
      <c r="AR35" s="371">
        <v>0</v>
      </c>
      <c r="AS35" s="371">
        <v>0</v>
      </c>
      <c r="AT35" s="371" t="e">
        <f t="shared" si="37"/>
        <v>#DIV/0!</v>
      </c>
      <c r="AU35" s="371"/>
      <c r="AV35" s="373"/>
      <c r="AW35" s="373"/>
      <c r="AX35" s="371">
        <f>AY35-AO35</f>
        <v>0</v>
      </c>
      <c r="AY35" s="371">
        <v>0</v>
      </c>
      <c r="AZ35" s="373"/>
      <c r="BA35" s="373"/>
      <c r="BB35" s="369">
        <v>0</v>
      </c>
      <c r="BC35" s="371">
        <v>0</v>
      </c>
      <c r="BD35" s="371">
        <v>0</v>
      </c>
      <c r="BE35" s="371">
        <v>0</v>
      </c>
      <c r="BF35" s="371">
        <f t="shared" si="44"/>
        <v>0</v>
      </c>
      <c r="BG35" s="371">
        <v>0</v>
      </c>
      <c r="BH35" s="371">
        <v>0</v>
      </c>
      <c r="BI35" s="371">
        <f t="shared" si="45"/>
        <v>0</v>
      </c>
      <c r="BJ35" s="371" t="e">
        <f t="shared" si="38"/>
        <v>#DIV/0!</v>
      </c>
      <c r="BK35" s="371">
        <v>0</v>
      </c>
      <c r="BL35" s="371">
        <v>0</v>
      </c>
    </row>
    <row r="36" spans="1:65" ht="20.25" hidden="1" customHeight="1" x14ac:dyDescent="0.35">
      <c r="A36" s="82"/>
      <c r="B36" s="160"/>
      <c r="C36" s="160"/>
      <c r="D36" s="160"/>
      <c r="E36" s="160"/>
      <c r="F36" s="160"/>
      <c r="G36" s="160"/>
      <c r="H36" s="161"/>
      <c r="I36" s="161"/>
      <c r="J36" s="374">
        <v>516</v>
      </c>
      <c r="K36" s="374" t="s">
        <v>243</v>
      </c>
      <c r="L36" s="374"/>
      <c r="M36" s="375">
        <f>SUM(M37)</f>
        <v>0</v>
      </c>
      <c r="N36" s="375">
        <f>SUM(N37)</f>
        <v>0</v>
      </c>
      <c r="O36" s="375">
        <f>SUM(O37)</f>
        <v>0</v>
      </c>
      <c r="P36" s="375">
        <f>SUM(P37)</f>
        <v>0</v>
      </c>
      <c r="Q36" s="375">
        <f t="shared" ref="Q36:AA36" si="53">SUM(Q37)</f>
        <v>100000</v>
      </c>
      <c r="R36" s="375">
        <f t="shared" si="53"/>
        <v>100000</v>
      </c>
      <c r="S36" s="375">
        <f>SUM(S37)</f>
        <v>0</v>
      </c>
      <c r="T36" s="376">
        <f t="shared" si="35"/>
        <v>0</v>
      </c>
      <c r="U36" s="376"/>
      <c r="V36" s="375">
        <f t="shared" si="53"/>
        <v>0</v>
      </c>
      <c r="W36" s="375">
        <f t="shared" si="53"/>
        <v>0</v>
      </c>
      <c r="X36" s="375">
        <f t="shared" si="53"/>
        <v>0</v>
      </c>
      <c r="Y36" s="375">
        <f t="shared" si="53"/>
        <v>0</v>
      </c>
      <c r="Z36" s="375">
        <f t="shared" si="53"/>
        <v>0</v>
      </c>
      <c r="AA36" s="375">
        <f t="shared" si="53"/>
        <v>0</v>
      </c>
      <c r="AB36" s="376">
        <v>0</v>
      </c>
      <c r="AC36" s="376">
        <f>(AD36-Z36)</f>
        <v>0</v>
      </c>
      <c r="AD36" s="375">
        <f>SUM(AD37)</f>
        <v>0</v>
      </c>
      <c r="AE36" s="375"/>
      <c r="AF36" s="375"/>
      <c r="AG36" s="375">
        <f t="shared" ref="AG36:BH36" si="54">SUM(AG37)</f>
        <v>0</v>
      </c>
      <c r="AH36" s="375">
        <f t="shared" si="54"/>
        <v>0</v>
      </c>
      <c r="AI36" s="375">
        <f t="shared" si="54"/>
        <v>0</v>
      </c>
      <c r="AJ36" s="375">
        <f t="shared" si="54"/>
        <v>0</v>
      </c>
      <c r="AK36" s="375">
        <f t="shared" si="54"/>
        <v>0</v>
      </c>
      <c r="AL36" s="375">
        <f t="shared" si="54"/>
        <v>0</v>
      </c>
      <c r="AM36" s="375">
        <f t="shared" si="54"/>
        <v>0</v>
      </c>
      <c r="AN36" s="375">
        <f t="shared" si="54"/>
        <v>0</v>
      </c>
      <c r="AO36" s="375">
        <f t="shared" si="54"/>
        <v>0</v>
      </c>
      <c r="AP36" s="375">
        <f t="shared" si="54"/>
        <v>0</v>
      </c>
      <c r="AQ36" s="375">
        <f t="shared" si="54"/>
        <v>0</v>
      </c>
      <c r="AR36" s="375">
        <v>0</v>
      </c>
      <c r="AS36" s="375">
        <f t="shared" si="54"/>
        <v>0</v>
      </c>
      <c r="AT36" s="375" t="e">
        <f t="shared" si="37"/>
        <v>#DIV/0!</v>
      </c>
      <c r="AU36" s="375"/>
      <c r="AV36" s="377">
        <v>0</v>
      </c>
      <c r="AW36" s="377">
        <v>0</v>
      </c>
      <c r="AX36" s="375">
        <f t="shared" si="54"/>
        <v>0</v>
      </c>
      <c r="AY36" s="375">
        <f t="shared" si="54"/>
        <v>0</v>
      </c>
      <c r="AZ36" s="377">
        <v>0</v>
      </c>
      <c r="BA36" s="377">
        <v>0</v>
      </c>
      <c r="BB36" s="375">
        <f t="shared" si="54"/>
        <v>0</v>
      </c>
      <c r="BC36" s="375">
        <f t="shared" si="54"/>
        <v>0</v>
      </c>
      <c r="BD36" s="375">
        <f t="shared" si="54"/>
        <v>0</v>
      </c>
      <c r="BE36" s="375">
        <f t="shared" si="54"/>
        <v>0</v>
      </c>
      <c r="BF36" s="375">
        <f t="shared" si="44"/>
        <v>0</v>
      </c>
      <c r="BG36" s="375">
        <f t="shared" si="54"/>
        <v>0</v>
      </c>
      <c r="BH36" s="375">
        <f t="shared" si="54"/>
        <v>0</v>
      </c>
      <c r="BI36" s="375">
        <f t="shared" si="45"/>
        <v>0</v>
      </c>
      <c r="BJ36" s="375" t="e">
        <f t="shared" si="38"/>
        <v>#DIV/0!</v>
      </c>
      <c r="BK36" s="375">
        <f>SUM(BK37)</f>
        <v>0</v>
      </c>
      <c r="BL36" s="375">
        <f>SUM(BL37)</f>
        <v>0</v>
      </c>
    </row>
    <row r="37" spans="1:65" ht="20.25" hidden="1" customHeight="1" x14ac:dyDescent="0.35">
      <c r="A37" s="82"/>
      <c r="B37" s="160"/>
      <c r="C37" s="160"/>
      <c r="D37" s="160"/>
      <c r="E37" s="160"/>
      <c r="F37" s="160"/>
      <c r="G37" s="160"/>
      <c r="H37" s="161"/>
      <c r="I37" s="161"/>
      <c r="J37" s="378"/>
      <c r="K37" s="367">
        <v>5163</v>
      </c>
      <c r="L37" s="367" t="s">
        <v>239</v>
      </c>
      <c r="M37" s="379">
        <v>0</v>
      </c>
      <c r="N37" s="379">
        <v>0</v>
      </c>
      <c r="O37" s="379">
        <v>0</v>
      </c>
      <c r="P37" s="379">
        <v>0</v>
      </c>
      <c r="Q37" s="379">
        <v>100000</v>
      </c>
      <c r="R37" s="379">
        <v>100000</v>
      </c>
      <c r="S37" s="379">
        <v>0</v>
      </c>
      <c r="T37" s="380">
        <f t="shared" si="35"/>
        <v>0</v>
      </c>
      <c r="U37" s="380"/>
      <c r="V37" s="379">
        <v>0</v>
      </c>
      <c r="W37" s="379">
        <v>0</v>
      </c>
      <c r="X37" s="379">
        <v>0</v>
      </c>
      <c r="Y37" s="379">
        <v>0</v>
      </c>
      <c r="Z37" s="379">
        <v>0</v>
      </c>
      <c r="AA37" s="379">
        <v>0</v>
      </c>
      <c r="AB37" s="380">
        <v>0</v>
      </c>
      <c r="AC37" s="380">
        <f>(AD37-Z37)</f>
        <v>0</v>
      </c>
      <c r="AD37" s="379">
        <v>0</v>
      </c>
      <c r="AE37" s="379"/>
      <c r="AF37" s="379"/>
      <c r="AG37" s="379">
        <v>0</v>
      </c>
      <c r="AH37" s="379">
        <v>0</v>
      </c>
      <c r="AI37" s="379">
        <v>0</v>
      </c>
      <c r="AJ37" s="379">
        <v>0</v>
      </c>
      <c r="AK37" s="379">
        <v>0</v>
      </c>
      <c r="AL37" s="379">
        <v>0</v>
      </c>
      <c r="AM37" s="379">
        <v>0</v>
      </c>
      <c r="AN37" s="379">
        <v>0</v>
      </c>
      <c r="AO37" s="379">
        <v>0</v>
      </c>
      <c r="AP37" s="379">
        <v>0</v>
      </c>
      <c r="AQ37" s="379">
        <v>0</v>
      </c>
      <c r="AR37" s="379">
        <v>0</v>
      </c>
      <c r="AS37" s="379">
        <v>0</v>
      </c>
      <c r="AT37" s="379" t="e">
        <f t="shared" si="37"/>
        <v>#DIV/0!</v>
      </c>
      <c r="AU37" s="379"/>
      <c r="AV37" s="381">
        <v>0</v>
      </c>
      <c r="AW37" s="381">
        <v>0</v>
      </c>
      <c r="AX37" s="379">
        <v>0</v>
      </c>
      <c r="AY37" s="379">
        <v>0</v>
      </c>
      <c r="AZ37" s="381">
        <v>0</v>
      </c>
      <c r="BA37" s="381">
        <v>0</v>
      </c>
      <c r="BB37" s="379">
        <v>0</v>
      </c>
      <c r="BC37" s="379">
        <v>0</v>
      </c>
      <c r="BD37" s="379">
        <v>0</v>
      </c>
      <c r="BE37" s="379">
        <v>0</v>
      </c>
      <c r="BF37" s="379">
        <f t="shared" si="44"/>
        <v>0</v>
      </c>
      <c r="BG37" s="379">
        <v>0</v>
      </c>
      <c r="BH37" s="379">
        <v>0</v>
      </c>
      <c r="BI37" s="379">
        <f t="shared" si="45"/>
        <v>0</v>
      </c>
      <c r="BJ37" s="379" t="e">
        <f t="shared" si="38"/>
        <v>#DIV/0!</v>
      </c>
      <c r="BK37" s="379">
        <v>0</v>
      </c>
      <c r="BL37" s="379">
        <v>0</v>
      </c>
    </row>
    <row r="38" spans="1:65" s="136" customFormat="1" ht="20.25" customHeight="1" x14ac:dyDescent="0.35">
      <c r="A38" s="65" t="s">
        <v>5</v>
      </c>
      <c r="B38" s="313"/>
      <c r="C38" s="313"/>
      <c r="D38" s="313"/>
      <c r="E38" s="313"/>
      <c r="F38" s="313"/>
      <c r="G38" s="153"/>
      <c r="H38" s="154"/>
      <c r="I38" s="356">
        <v>53</v>
      </c>
      <c r="J38" s="729" t="s">
        <v>418</v>
      </c>
      <c r="K38" s="729"/>
      <c r="L38" s="729"/>
      <c r="M38" s="157" t="e">
        <f>SUM(#REF!)</f>
        <v>#REF!</v>
      </c>
      <c r="N38" s="157" t="e">
        <f>SUM(#REF!)</f>
        <v>#REF!</v>
      </c>
      <c r="O38" s="157" t="e">
        <f>SUM(#REF!)</f>
        <v>#REF!</v>
      </c>
      <c r="P38" s="157" t="e">
        <f>SUM(#REF!)</f>
        <v>#REF!</v>
      </c>
      <c r="Q38" s="157" t="e">
        <f>SUM(#REF!)</f>
        <v>#REF!</v>
      </c>
      <c r="R38" s="157" t="e">
        <f>SUM(#REF!)</f>
        <v>#REF!</v>
      </c>
      <c r="S38" s="157" t="e">
        <f>SUM(#REF!)</f>
        <v>#REF!</v>
      </c>
      <c r="T38" s="157" t="e">
        <f>(S38/R38)*100</f>
        <v>#REF!</v>
      </c>
      <c r="U38" s="157" t="e">
        <f>SUM(#REF!)</f>
        <v>#REF!</v>
      </c>
      <c r="V38" s="157" t="e">
        <f>SUM(#REF!)</f>
        <v>#REF!</v>
      </c>
      <c r="W38" s="157" t="e">
        <f>SUM(#REF!)</f>
        <v>#REF!</v>
      </c>
      <c r="X38" s="157" t="e">
        <f>SUM(#REF!)</f>
        <v>#REF!</v>
      </c>
      <c r="Y38" s="157" t="e">
        <f>SUM(#REF!)</f>
        <v>#REF!</v>
      </c>
      <c r="Z38" s="157" t="e">
        <f>SUM(#REF!)</f>
        <v>#REF!</v>
      </c>
      <c r="AA38" s="157" t="e">
        <f>SUM(#REF!)</f>
        <v>#REF!</v>
      </c>
      <c r="AB38" s="157" t="e">
        <f>(AA38/Z38)*100</f>
        <v>#REF!</v>
      </c>
      <c r="AC38" s="157" t="e">
        <f>SUM(#REF!)</f>
        <v>#REF!</v>
      </c>
      <c r="AD38" s="157" t="e">
        <f>SUM(#REF!)</f>
        <v>#REF!</v>
      </c>
      <c r="AE38" s="157">
        <v>800000</v>
      </c>
      <c r="AF38" s="157">
        <v>800000</v>
      </c>
      <c r="AG38" s="157" t="e">
        <f>SUM(#REF!)</f>
        <v>#REF!</v>
      </c>
      <c r="AH38" s="157" t="e">
        <f>SUM(#REF!)</f>
        <v>#REF!</v>
      </c>
      <c r="AI38" s="157" t="e">
        <f>SUM(#REF!+AI45)</f>
        <v>#REF!</v>
      </c>
      <c r="AJ38" s="157" t="e">
        <f>SUM(#REF!+AJ45)</f>
        <v>#REF!</v>
      </c>
      <c r="AK38" s="157" t="e">
        <f>SUM(#REF!+AK45)</f>
        <v>#REF!</v>
      </c>
      <c r="AL38" s="157" t="e">
        <f>SUM(#REF!+AL45)</f>
        <v>#REF!</v>
      </c>
      <c r="AM38" s="157" t="e">
        <f>SUM(#REF!+AM45)</f>
        <v>#REF!</v>
      </c>
      <c r="AN38" s="157">
        <f>AN39</f>
        <v>0</v>
      </c>
      <c r="AO38" s="157">
        <f>AO39</f>
        <v>0</v>
      </c>
      <c r="AP38" s="157" t="e">
        <f>SUM(#REF!+AP45)</f>
        <v>#REF!</v>
      </c>
      <c r="AQ38" s="157" t="e">
        <f>SUM(#REF!+AQ45)</f>
        <v>#REF!</v>
      </c>
      <c r="AR38" s="157" t="e">
        <f>AO38/AI38*100</f>
        <v>#REF!</v>
      </c>
      <c r="AS38" s="157">
        <f>AS39</f>
        <v>0</v>
      </c>
      <c r="AT38" s="157">
        <v>0</v>
      </c>
      <c r="AU38" s="157"/>
      <c r="AV38" s="382">
        <v>830000</v>
      </c>
      <c r="AW38" s="382">
        <v>830000</v>
      </c>
      <c r="AX38" s="157">
        <f>AX39</f>
        <v>50000</v>
      </c>
      <c r="AY38" s="157">
        <f>AY39</f>
        <v>50000</v>
      </c>
      <c r="AZ38" s="382">
        <v>830000</v>
      </c>
      <c r="BA38" s="382">
        <v>830000</v>
      </c>
      <c r="BB38" s="157" t="e">
        <f>SUM(#REF!)</f>
        <v>#REF!</v>
      </c>
      <c r="BC38" s="157">
        <f>BC39</f>
        <v>50000</v>
      </c>
      <c r="BD38" s="157">
        <f>BD39</f>
        <v>0</v>
      </c>
      <c r="BE38" s="157">
        <f>BE39</f>
        <v>0</v>
      </c>
      <c r="BF38" s="157">
        <f t="shared" si="44"/>
        <v>0</v>
      </c>
      <c r="BG38" s="157">
        <f>BG39</f>
        <v>0</v>
      </c>
      <c r="BH38" s="157">
        <f>BH39</f>
        <v>0</v>
      </c>
      <c r="BI38" s="157">
        <f t="shared" si="45"/>
        <v>0</v>
      </c>
      <c r="BJ38" s="157">
        <f t="shared" si="38"/>
        <v>0</v>
      </c>
      <c r="BK38" s="157">
        <f>BK39</f>
        <v>0</v>
      </c>
      <c r="BL38" s="157">
        <f>BL39</f>
        <v>0</v>
      </c>
    </row>
    <row r="39" spans="1:65" ht="30.75" customHeight="1" x14ac:dyDescent="0.35">
      <c r="A39" s="81"/>
      <c r="B39" s="159"/>
      <c r="C39" s="159"/>
      <c r="D39" s="159"/>
      <c r="E39" s="159"/>
      <c r="F39" s="159"/>
      <c r="G39" s="160"/>
      <c r="H39" s="161"/>
      <c r="I39" s="161"/>
      <c r="J39" s="161">
        <v>532</v>
      </c>
      <c r="K39" s="731" t="s">
        <v>449</v>
      </c>
      <c r="L39" s="731"/>
      <c r="M39" s="162"/>
      <c r="N39" s="162"/>
      <c r="O39" s="162"/>
      <c r="P39" s="162">
        <f>P40</f>
        <v>0</v>
      </c>
      <c r="Q39" s="162">
        <f>Q40</f>
        <v>0</v>
      </c>
      <c r="R39" s="162">
        <f>R40</f>
        <v>0</v>
      </c>
      <c r="S39" s="162">
        <f>S40</f>
        <v>0</v>
      </c>
      <c r="T39" s="163">
        <v>0</v>
      </c>
      <c r="U39" s="163">
        <f t="shared" ref="U39:BH39" si="55">U40</f>
        <v>0</v>
      </c>
      <c r="V39" s="162">
        <f t="shared" si="55"/>
        <v>0</v>
      </c>
      <c r="W39" s="162">
        <f t="shared" si="55"/>
        <v>0</v>
      </c>
      <c r="X39" s="162">
        <f>X40</f>
        <v>225000</v>
      </c>
      <c r="Y39" s="162">
        <f t="shared" si="55"/>
        <v>225000</v>
      </c>
      <c r="Z39" s="162">
        <f t="shared" si="55"/>
        <v>0</v>
      </c>
      <c r="AA39" s="162">
        <f t="shared" si="55"/>
        <v>0</v>
      </c>
      <c r="AB39" s="163">
        <v>0</v>
      </c>
      <c r="AC39" s="163">
        <f t="shared" si="55"/>
        <v>1091325</v>
      </c>
      <c r="AD39" s="162">
        <f t="shared" si="55"/>
        <v>1091325</v>
      </c>
      <c r="AE39" s="162">
        <f t="shared" si="55"/>
        <v>0</v>
      </c>
      <c r="AF39" s="162">
        <f t="shared" si="55"/>
        <v>0</v>
      </c>
      <c r="AG39" s="162">
        <f t="shared" si="55"/>
        <v>1091325</v>
      </c>
      <c r="AH39" s="162">
        <f t="shared" si="55"/>
        <v>0</v>
      </c>
      <c r="AI39" s="162">
        <f t="shared" si="55"/>
        <v>1091325</v>
      </c>
      <c r="AJ39" s="162">
        <f t="shared" si="55"/>
        <v>0</v>
      </c>
      <c r="AK39" s="162">
        <f t="shared" si="55"/>
        <v>0</v>
      </c>
      <c r="AL39" s="162">
        <f t="shared" si="55"/>
        <v>0</v>
      </c>
      <c r="AM39" s="162">
        <f t="shared" si="55"/>
        <v>0</v>
      </c>
      <c r="AN39" s="162">
        <f t="shared" si="55"/>
        <v>0</v>
      </c>
      <c r="AO39" s="162">
        <f>AO40</f>
        <v>0</v>
      </c>
      <c r="AP39" s="162">
        <f t="shared" si="55"/>
        <v>0</v>
      </c>
      <c r="AQ39" s="162">
        <f t="shared" si="55"/>
        <v>0</v>
      </c>
      <c r="AR39" s="162">
        <v>0</v>
      </c>
      <c r="AS39" s="162">
        <f t="shared" si="55"/>
        <v>0</v>
      </c>
      <c r="AT39" s="162">
        <v>0</v>
      </c>
      <c r="AU39" s="162"/>
      <c r="AV39" s="162"/>
      <c r="AW39" s="162"/>
      <c r="AX39" s="162">
        <f t="shared" si="55"/>
        <v>50000</v>
      </c>
      <c r="AY39" s="162">
        <f t="shared" si="55"/>
        <v>50000</v>
      </c>
      <c r="AZ39" s="162"/>
      <c r="BA39" s="162"/>
      <c r="BB39" s="162">
        <f t="shared" si="55"/>
        <v>0</v>
      </c>
      <c r="BC39" s="162">
        <f t="shared" si="55"/>
        <v>50000</v>
      </c>
      <c r="BD39" s="162">
        <f t="shared" si="55"/>
        <v>0</v>
      </c>
      <c r="BE39" s="162">
        <f t="shared" si="55"/>
        <v>0</v>
      </c>
      <c r="BF39" s="162">
        <f t="shared" si="44"/>
        <v>0</v>
      </c>
      <c r="BG39" s="162">
        <f t="shared" si="55"/>
        <v>0</v>
      </c>
      <c r="BH39" s="162">
        <f t="shared" si="55"/>
        <v>0</v>
      </c>
      <c r="BI39" s="162">
        <f t="shared" si="45"/>
        <v>0</v>
      </c>
      <c r="BJ39" s="162">
        <f t="shared" si="38"/>
        <v>0</v>
      </c>
      <c r="BK39" s="162">
        <f>BK40</f>
        <v>0</v>
      </c>
      <c r="BL39" s="162">
        <f>BL40</f>
        <v>0</v>
      </c>
    </row>
    <row r="40" spans="1:65" x14ac:dyDescent="0.35">
      <c r="A40" s="83"/>
      <c r="B40" s="365"/>
      <c r="C40" s="365"/>
      <c r="D40" s="365"/>
      <c r="E40" s="365"/>
      <c r="F40" s="365"/>
      <c r="G40" s="366"/>
      <c r="H40" s="367"/>
      <c r="I40" s="367"/>
      <c r="J40" s="368"/>
      <c r="K40" s="368">
        <v>5321</v>
      </c>
      <c r="L40" s="368" t="s">
        <v>449</v>
      </c>
      <c r="M40" s="369"/>
      <c r="N40" s="369"/>
      <c r="O40" s="369"/>
      <c r="P40" s="369">
        <v>0</v>
      </c>
      <c r="Q40" s="369">
        <v>0</v>
      </c>
      <c r="R40" s="369">
        <v>0</v>
      </c>
      <c r="S40" s="369">
        <v>0</v>
      </c>
      <c r="T40" s="370">
        <v>0</v>
      </c>
      <c r="U40" s="370">
        <f>(V40-R40)</f>
        <v>0</v>
      </c>
      <c r="V40" s="369">
        <v>0</v>
      </c>
      <c r="W40" s="369">
        <v>0</v>
      </c>
      <c r="X40" s="369">
        <v>225000</v>
      </c>
      <c r="Y40" s="371">
        <v>225000</v>
      </c>
      <c r="Z40" s="371">
        <v>0</v>
      </c>
      <c r="AA40" s="371">
        <v>0</v>
      </c>
      <c r="AB40" s="372">
        <v>0</v>
      </c>
      <c r="AC40" s="372">
        <f>(AD40-Z40)</f>
        <v>1091325</v>
      </c>
      <c r="AD40" s="371">
        <v>1091325</v>
      </c>
      <c r="AE40" s="369"/>
      <c r="AF40" s="369"/>
      <c r="AG40" s="371">
        <v>1091325</v>
      </c>
      <c r="AH40" s="371"/>
      <c r="AI40" s="371">
        <v>1091325</v>
      </c>
      <c r="AJ40" s="371">
        <v>0</v>
      </c>
      <c r="AK40" s="371">
        <v>0</v>
      </c>
      <c r="AL40" s="371">
        <v>0</v>
      </c>
      <c r="AM40" s="371">
        <v>0</v>
      </c>
      <c r="AN40" s="371">
        <v>0</v>
      </c>
      <c r="AO40" s="371">
        <v>0</v>
      </c>
      <c r="AP40" s="371">
        <v>0</v>
      </c>
      <c r="AQ40" s="371">
        <v>0</v>
      </c>
      <c r="AR40" s="371">
        <v>0</v>
      </c>
      <c r="AS40" s="371">
        <v>0</v>
      </c>
      <c r="AT40" s="371">
        <v>0</v>
      </c>
      <c r="AU40" s="371"/>
      <c r="AV40" s="373"/>
      <c r="AW40" s="373"/>
      <c r="AX40" s="371">
        <f>AY40-AO40</f>
        <v>50000</v>
      </c>
      <c r="AY40" s="371">
        <v>50000</v>
      </c>
      <c r="AZ40" s="373"/>
      <c r="BA40" s="373"/>
      <c r="BB40" s="369">
        <v>0</v>
      </c>
      <c r="BC40" s="371">
        <v>50000</v>
      </c>
      <c r="BD40" s="371">
        <v>0</v>
      </c>
      <c r="BE40" s="371">
        <v>0</v>
      </c>
      <c r="BF40" s="371">
        <f t="shared" si="44"/>
        <v>0</v>
      </c>
      <c r="BG40" s="371"/>
      <c r="BH40" s="371"/>
      <c r="BI40" s="371">
        <f t="shared" si="45"/>
        <v>0</v>
      </c>
      <c r="BJ40" s="371">
        <f t="shared" si="38"/>
        <v>0</v>
      </c>
      <c r="BK40" s="371"/>
      <c r="BL40" s="371"/>
    </row>
    <row r="41" spans="1:65" s="136" customFormat="1" ht="20.25" customHeight="1" x14ac:dyDescent="0.35">
      <c r="A41" s="65" t="s">
        <v>5</v>
      </c>
      <c r="B41" s="313"/>
      <c r="C41" s="313"/>
      <c r="D41" s="313"/>
      <c r="E41" s="313"/>
      <c r="F41" s="313"/>
      <c r="G41" s="153"/>
      <c r="H41" s="154"/>
      <c r="I41" s="356">
        <v>54</v>
      </c>
      <c r="J41" s="729" t="s">
        <v>123</v>
      </c>
      <c r="K41" s="729"/>
      <c r="L41" s="729"/>
      <c r="M41" s="157">
        <f t="shared" ref="M41:R41" si="56">SUM(M42)</f>
        <v>4263303.07</v>
      </c>
      <c r="N41" s="157">
        <f t="shared" si="56"/>
        <v>4200000</v>
      </c>
      <c r="O41" s="157">
        <f t="shared" si="56"/>
        <v>4200000</v>
      </c>
      <c r="P41" s="157">
        <f t="shared" si="56"/>
        <v>4203663</v>
      </c>
      <c r="Q41" s="157">
        <f t="shared" si="56"/>
        <v>4200000</v>
      </c>
      <c r="R41" s="157">
        <f t="shared" si="56"/>
        <v>4200000</v>
      </c>
      <c r="S41" s="157">
        <f>SUM(S42)</f>
        <v>2318591.9700000002</v>
      </c>
      <c r="T41" s="157">
        <f t="shared" si="35"/>
        <v>55.204570714285715</v>
      </c>
      <c r="U41" s="157">
        <f>SUM(U42)</f>
        <v>-3400000</v>
      </c>
      <c r="V41" s="157">
        <f t="shared" ref="V41:AA41" si="57">SUM(V42)</f>
        <v>800000</v>
      </c>
      <c r="W41" s="157">
        <f t="shared" si="57"/>
        <v>800000</v>
      </c>
      <c r="X41" s="157">
        <f t="shared" si="57"/>
        <v>3800000</v>
      </c>
      <c r="Y41" s="157">
        <f t="shared" si="57"/>
        <v>3754164.11</v>
      </c>
      <c r="Z41" s="157">
        <f t="shared" si="57"/>
        <v>800000</v>
      </c>
      <c r="AA41" s="157">
        <f t="shared" si="57"/>
        <v>404444.55</v>
      </c>
      <c r="AB41" s="157">
        <f>(AA41/Z41)*100</f>
        <v>50.555568749999999</v>
      </c>
      <c r="AC41" s="157">
        <f>SUM(AC42)</f>
        <v>15000</v>
      </c>
      <c r="AD41" s="157">
        <f>SUM(AD42)</f>
        <v>815000</v>
      </c>
      <c r="AE41" s="157">
        <v>800000</v>
      </c>
      <c r="AF41" s="157">
        <v>800000</v>
      </c>
      <c r="AG41" s="157">
        <f>SUM(AG42)</f>
        <v>815000</v>
      </c>
      <c r="AH41" s="157">
        <f>SUM(AH42)</f>
        <v>0</v>
      </c>
      <c r="AI41" s="157">
        <f t="shared" ref="AI41:AQ41" si="58">SUM(AI42+AI47)</f>
        <v>812343.55</v>
      </c>
      <c r="AJ41" s="157">
        <f t="shared" si="58"/>
        <v>830000</v>
      </c>
      <c r="AK41" s="157">
        <f t="shared" si="58"/>
        <v>1660000</v>
      </c>
      <c r="AL41" s="157">
        <f>SUM(AL42+AL47)</f>
        <v>1660000</v>
      </c>
      <c r="AM41" s="157">
        <f>SUM(AM42+AM47)</f>
        <v>1660000</v>
      </c>
      <c r="AN41" s="157">
        <f>SUM(AN42+AN47)</f>
        <v>851772.88</v>
      </c>
      <c r="AO41" s="157">
        <f t="shared" si="58"/>
        <v>830000</v>
      </c>
      <c r="AP41" s="157">
        <f t="shared" si="58"/>
        <v>0</v>
      </c>
      <c r="AQ41" s="157">
        <f t="shared" si="58"/>
        <v>0</v>
      </c>
      <c r="AR41" s="157">
        <f>AO41/AI41*100</f>
        <v>102.17352005810842</v>
      </c>
      <c r="AS41" s="157">
        <f>SUM(AS42+AS47)</f>
        <v>414864.26</v>
      </c>
      <c r="AT41" s="157">
        <f t="shared" si="37"/>
        <v>49.98364578313253</v>
      </c>
      <c r="AU41" s="157"/>
      <c r="AV41" s="382">
        <v>830000</v>
      </c>
      <c r="AW41" s="382">
        <v>830000</v>
      </c>
      <c r="AX41" s="157">
        <f>SUM(AX42+AX47)</f>
        <v>299235.71999999997</v>
      </c>
      <c r="AY41" s="157">
        <f>SUM(AY42+AY47)</f>
        <v>1129235.72</v>
      </c>
      <c r="AZ41" s="382">
        <v>830000</v>
      </c>
      <c r="BA41" s="382">
        <v>830000</v>
      </c>
      <c r="BB41" s="157" t="e">
        <f>SUM(BB42)</f>
        <v>#REF!</v>
      </c>
      <c r="BC41" s="157">
        <f>SUM(BC42+BC47)</f>
        <v>1129235.72</v>
      </c>
      <c r="BD41" s="157">
        <f>SUM(BD42+BD47)</f>
        <v>847011.45000000007</v>
      </c>
      <c r="BE41" s="157">
        <f>SUM(BE42+BE47)</f>
        <v>0</v>
      </c>
      <c r="BF41" s="157">
        <f t="shared" si="44"/>
        <v>0</v>
      </c>
      <c r="BG41" s="157">
        <f>SUM(BG42+BG47)</f>
        <v>0</v>
      </c>
      <c r="BH41" s="157">
        <f>SUM(BH42+BH47)</f>
        <v>0</v>
      </c>
      <c r="BI41" s="157">
        <f t="shared" si="45"/>
        <v>0</v>
      </c>
      <c r="BJ41" s="157">
        <f t="shared" si="38"/>
        <v>75.007497106095798</v>
      </c>
      <c r="BK41" s="157">
        <f>SUM(BK42+BK47)</f>
        <v>0</v>
      </c>
      <c r="BL41" s="157">
        <f>SUM(BL42+BL47)</f>
        <v>0</v>
      </c>
      <c r="BM41" s="138"/>
    </row>
    <row r="42" spans="1:65" ht="20.25" customHeight="1" x14ac:dyDescent="0.35">
      <c r="A42" s="70" t="s">
        <v>5</v>
      </c>
      <c r="B42" s="339"/>
      <c r="C42" s="339"/>
      <c r="D42" s="339"/>
      <c r="E42" s="339"/>
      <c r="F42" s="339"/>
      <c r="G42" s="339"/>
      <c r="H42" s="340"/>
      <c r="I42" s="341"/>
      <c r="J42" s="383">
        <v>542</v>
      </c>
      <c r="K42" s="383"/>
      <c r="L42" s="384" t="s">
        <v>188</v>
      </c>
      <c r="M42" s="328">
        <f t="shared" ref="M42:S42" si="59">SUM(M44:M46)</f>
        <v>4263303.07</v>
      </c>
      <c r="N42" s="328">
        <f t="shared" si="59"/>
        <v>4200000</v>
      </c>
      <c r="O42" s="328">
        <f t="shared" si="59"/>
        <v>4200000</v>
      </c>
      <c r="P42" s="328">
        <f t="shared" si="59"/>
        <v>4203663</v>
      </c>
      <c r="Q42" s="328">
        <f t="shared" si="59"/>
        <v>4200000</v>
      </c>
      <c r="R42" s="328">
        <f t="shared" si="59"/>
        <v>4200000</v>
      </c>
      <c r="S42" s="328">
        <f t="shared" si="59"/>
        <v>2318591.9700000002</v>
      </c>
      <c r="T42" s="329">
        <f t="shared" si="35"/>
        <v>55.204570714285715</v>
      </c>
      <c r="U42" s="329">
        <f t="shared" ref="U42:AA42" si="60">SUM(U44:U46)</f>
        <v>-3400000</v>
      </c>
      <c r="V42" s="328">
        <f t="shared" si="60"/>
        <v>800000</v>
      </c>
      <c r="W42" s="328">
        <f t="shared" si="60"/>
        <v>800000</v>
      </c>
      <c r="X42" s="328">
        <f t="shared" si="60"/>
        <v>3800000</v>
      </c>
      <c r="Y42" s="328">
        <f t="shared" si="60"/>
        <v>3754164.11</v>
      </c>
      <c r="Z42" s="328">
        <f t="shared" si="60"/>
        <v>800000</v>
      </c>
      <c r="AA42" s="328">
        <f t="shared" si="60"/>
        <v>404444.55</v>
      </c>
      <c r="AB42" s="329">
        <f>(AA42/Z42)*100</f>
        <v>50.555568749999999</v>
      </c>
      <c r="AC42" s="329">
        <f>SUM(AC44:AC46)</f>
        <v>15000</v>
      </c>
      <c r="AD42" s="328">
        <f>SUM(AD44:AD46)</f>
        <v>815000</v>
      </c>
      <c r="AE42" s="328"/>
      <c r="AF42" s="328"/>
      <c r="AG42" s="328">
        <f>SUM(AG44:AG46)</f>
        <v>815000</v>
      </c>
      <c r="AH42" s="328">
        <f>SUM(AH44:AH46)</f>
        <v>0</v>
      </c>
      <c r="AI42" s="328">
        <f>SUM(AI44:AI46)</f>
        <v>812343.55</v>
      </c>
      <c r="AJ42" s="328">
        <f t="shared" ref="AJ42:AO42" si="61">SUM(AJ44:AJ46)</f>
        <v>830000</v>
      </c>
      <c r="AK42" s="328">
        <f t="shared" si="61"/>
        <v>0</v>
      </c>
      <c r="AL42" s="328">
        <f>SUM(AL44:AL46)</f>
        <v>0</v>
      </c>
      <c r="AM42" s="328">
        <f>SUM(AM44:AM46)</f>
        <v>0</v>
      </c>
      <c r="AN42" s="328">
        <f>SUM(AN44:AN46)</f>
        <v>0</v>
      </c>
      <c r="AO42" s="328">
        <f t="shared" si="61"/>
        <v>0</v>
      </c>
      <c r="AP42" s="328">
        <f>SUM(AP44:AP46)</f>
        <v>0</v>
      </c>
      <c r="AQ42" s="328">
        <f>SUM(AQ44:AQ46)</f>
        <v>0</v>
      </c>
      <c r="AR42" s="328">
        <f>AO42/AI42*100</f>
        <v>0</v>
      </c>
      <c r="AS42" s="328">
        <f>SUM(AS44:AS46)</f>
        <v>0</v>
      </c>
      <c r="AT42" s="328">
        <v>0</v>
      </c>
      <c r="AU42" s="328"/>
      <c r="AV42" s="328"/>
      <c r="AW42" s="328"/>
      <c r="AX42" s="328">
        <f>SUM(AX44:AX46)</f>
        <v>15850</v>
      </c>
      <c r="AY42" s="328">
        <f>SUM(AY44:AY46)</f>
        <v>15850</v>
      </c>
      <c r="AZ42" s="328"/>
      <c r="BA42" s="328"/>
      <c r="BB42" s="328" t="e">
        <f>SUM(BB44:BB46)</f>
        <v>#REF!</v>
      </c>
      <c r="BC42" s="328">
        <f>SUM(BC44:BC46)</f>
        <v>15850</v>
      </c>
      <c r="BD42" s="328">
        <f>SUM(BD44:BD46)</f>
        <v>15824.29</v>
      </c>
      <c r="BE42" s="328">
        <f>SUM(BE44:BE46)</f>
        <v>0</v>
      </c>
      <c r="BF42" s="328">
        <f t="shared" si="44"/>
        <v>0</v>
      </c>
      <c r="BG42" s="328">
        <f>SUM(BG44:BG46)</f>
        <v>0</v>
      </c>
      <c r="BH42" s="328">
        <f>SUM(BH44:BH46)</f>
        <v>0</v>
      </c>
      <c r="BI42" s="328">
        <f t="shared" si="45"/>
        <v>0</v>
      </c>
      <c r="BJ42" s="328">
        <f t="shared" si="38"/>
        <v>99.837791798107261</v>
      </c>
      <c r="BK42" s="328">
        <f>SUM(BK44:BK46)</f>
        <v>0</v>
      </c>
      <c r="BL42" s="328">
        <f>SUM(BL44:BL46)</f>
        <v>0</v>
      </c>
    </row>
    <row r="43" spans="1:65" ht="20.25" customHeight="1" x14ac:dyDescent="0.35">
      <c r="A43" s="67"/>
      <c r="B43" s="322"/>
      <c r="C43" s="322"/>
      <c r="D43" s="322"/>
      <c r="E43" s="322"/>
      <c r="F43" s="322"/>
      <c r="G43" s="322"/>
      <c r="H43" s="323"/>
      <c r="I43" s="322"/>
      <c r="J43" s="324"/>
      <c r="K43" s="324"/>
      <c r="L43" s="344" t="s">
        <v>189</v>
      </c>
      <c r="M43" s="329"/>
      <c r="N43" s="329"/>
      <c r="O43" s="329"/>
      <c r="P43" s="329"/>
      <c r="Q43" s="329"/>
      <c r="R43" s="329"/>
      <c r="S43" s="329"/>
      <c r="T43" s="79"/>
      <c r="U43" s="79"/>
      <c r="V43" s="329"/>
      <c r="W43" s="329"/>
      <c r="X43" s="329"/>
      <c r="Y43" s="329"/>
      <c r="Z43" s="329"/>
      <c r="AA43" s="329"/>
      <c r="AB43" s="79"/>
      <c r="AC43" s="79"/>
      <c r="AD43" s="329"/>
      <c r="AE43" s="80"/>
      <c r="AF43" s="80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61"/>
      <c r="AW43" s="361"/>
      <c r="AX43" s="329"/>
      <c r="AY43" s="329"/>
      <c r="AZ43" s="361"/>
      <c r="BA43" s="361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</row>
    <row r="44" spans="1:65" ht="23.25" hidden="1" customHeight="1" x14ac:dyDescent="0.35">
      <c r="A44" s="70"/>
      <c r="B44" s="339"/>
      <c r="C44" s="339"/>
      <c r="D44" s="339"/>
      <c r="E44" s="339"/>
      <c r="F44" s="339"/>
      <c r="G44" s="339"/>
      <c r="H44" s="340"/>
      <c r="I44" s="341"/>
      <c r="J44" s="348"/>
      <c r="K44" s="341" t="s">
        <v>125</v>
      </c>
      <c r="L44" s="340" t="s">
        <v>124</v>
      </c>
      <c r="M44" s="333">
        <v>0</v>
      </c>
      <c r="N44" s="333">
        <v>0</v>
      </c>
      <c r="O44" s="333">
        <v>0</v>
      </c>
      <c r="P44" s="333">
        <v>0</v>
      </c>
      <c r="Q44" s="333">
        <v>0</v>
      </c>
      <c r="R44" s="333">
        <v>0</v>
      </c>
      <c r="S44" s="333">
        <v>0</v>
      </c>
      <c r="T44" s="84">
        <v>0</v>
      </c>
      <c r="U44" s="84">
        <f>(V44-R44)</f>
        <v>0</v>
      </c>
      <c r="V44" s="333">
        <v>0</v>
      </c>
      <c r="W44" s="333">
        <v>0</v>
      </c>
      <c r="X44" s="333">
        <v>0</v>
      </c>
      <c r="Y44" s="333">
        <v>0</v>
      </c>
      <c r="Z44" s="333">
        <v>0</v>
      </c>
      <c r="AA44" s="333"/>
      <c r="AB44" s="84">
        <v>0</v>
      </c>
      <c r="AC44" s="84">
        <f>(AD44-Z44)</f>
        <v>0</v>
      </c>
      <c r="AD44" s="333">
        <v>0</v>
      </c>
      <c r="AE44" s="73"/>
      <c r="AF44" s="73"/>
      <c r="AG44" s="333">
        <v>0</v>
      </c>
      <c r="AH44" s="333">
        <v>0</v>
      </c>
      <c r="AI44" s="333">
        <v>0</v>
      </c>
      <c r="AJ44" s="333">
        <v>0</v>
      </c>
      <c r="AK44" s="333">
        <v>0</v>
      </c>
      <c r="AL44" s="333">
        <v>0</v>
      </c>
      <c r="AM44" s="333">
        <v>0</v>
      </c>
      <c r="AN44" s="333">
        <v>0</v>
      </c>
      <c r="AO44" s="333">
        <v>0</v>
      </c>
      <c r="AP44" s="333">
        <v>0</v>
      </c>
      <c r="AQ44" s="333">
        <v>0</v>
      </c>
      <c r="AR44" s="333" t="e">
        <f>AI44/AF44*100</f>
        <v>#DIV/0!</v>
      </c>
      <c r="AS44" s="333">
        <v>0</v>
      </c>
      <c r="AT44" s="333" t="e">
        <f>AJ44/AG44*100</f>
        <v>#DIV/0!</v>
      </c>
      <c r="AU44" s="333"/>
      <c r="AV44" s="354"/>
      <c r="AW44" s="354"/>
      <c r="AX44" s="333">
        <v>0</v>
      </c>
      <c r="AY44" s="333">
        <v>0</v>
      </c>
      <c r="AZ44" s="354"/>
      <c r="BA44" s="354"/>
      <c r="BB44" s="333">
        <v>0</v>
      </c>
      <c r="BC44" s="333">
        <v>0</v>
      </c>
      <c r="BD44" s="333">
        <v>0</v>
      </c>
      <c r="BE44" s="333">
        <v>0</v>
      </c>
      <c r="BF44" s="333" t="e">
        <f>AQ44/AN44*100</f>
        <v>#DIV/0!</v>
      </c>
      <c r="BG44" s="333">
        <v>0</v>
      </c>
      <c r="BH44" s="333">
        <v>0</v>
      </c>
      <c r="BI44" s="333" t="e">
        <f>AT44/AQ44*100</f>
        <v>#DIV/0!</v>
      </c>
      <c r="BJ44" s="333" t="e">
        <f>AT44/AQ44*100</f>
        <v>#DIV/0!</v>
      </c>
      <c r="BK44" s="333">
        <v>0</v>
      </c>
      <c r="BL44" s="333">
        <v>0</v>
      </c>
    </row>
    <row r="45" spans="1:65" ht="23.25" hidden="1" customHeight="1" x14ac:dyDescent="0.35">
      <c r="A45" s="67"/>
      <c r="B45" s="322"/>
      <c r="C45" s="322"/>
      <c r="D45" s="322"/>
      <c r="E45" s="322"/>
      <c r="F45" s="322"/>
      <c r="G45" s="322"/>
      <c r="H45" s="323"/>
      <c r="I45" s="322"/>
      <c r="J45" s="324"/>
      <c r="K45" s="732" t="s">
        <v>473</v>
      </c>
      <c r="L45" s="732"/>
      <c r="M45" s="68"/>
      <c r="N45" s="68"/>
      <c r="O45" s="68"/>
      <c r="P45" s="68"/>
      <c r="Q45" s="68"/>
      <c r="R45" s="68"/>
      <c r="S45" s="68"/>
      <c r="T45" s="76"/>
      <c r="U45" s="85"/>
      <c r="V45" s="68"/>
      <c r="W45" s="68"/>
      <c r="X45" s="68"/>
      <c r="Y45" s="68"/>
      <c r="Z45" s="68"/>
      <c r="AA45" s="68"/>
      <c r="AB45" s="76"/>
      <c r="AC45" s="85"/>
      <c r="AD45" s="68"/>
      <c r="AE45" s="77"/>
      <c r="AF45" s="77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 t="e">
        <f>AI45/AF45*100</f>
        <v>#DIV/0!</v>
      </c>
      <c r="AS45" s="68"/>
      <c r="AT45" s="68" t="e">
        <f>AJ45/AG45*100</f>
        <v>#DIV/0!</v>
      </c>
      <c r="AU45" s="68"/>
      <c r="AV45" s="334"/>
      <c r="AW45" s="334"/>
      <c r="AX45" s="68"/>
      <c r="AY45" s="68"/>
      <c r="AZ45" s="334"/>
      <c r="BA45" s="334"/>
      <c r="BB45" s="68"/>
      <c r="BC45" s="68"/>
      <c r="BD45" s="68"/>
      <c r="BE45" s="68"/>
      <c r="BF45" s="68" t="e">
        <f>AQ45/AN45*100</f>
        <v>#DIV/0!</v>
      </c>
      <c r="BG45" s="68"/>
      <c r="BH45" s="68"/>
      <c r="BI45" s="68" t="e">
        <f>AT45/AQ45*100</f>
        <v>#DIV/0!</v>
      </c>
      <c r="BJ45" s="68" t="e">
        <f>AT45/AQ45*100</f>
        <v>#DIV/0!</v>
      </c>
      <c r="BK45" s="68"/>
      <c r="BL45" s="68"/>
    </row>
    <row r="46" spans="1:65" ht="45" thickBot="1" x14ac:dyDescent="0.4">
      <c r="A46" s="86"/>
      <c r="B46" s="385"/>
      <c r="C46" s="385"/>
      <c r="D46" s="385"/>
      <c r="E46" s="385"/>
      <c r="F46" s="385"/>
      <c r="G46" s="322"/>
      <c r="H46" s="323"/>
      <c r="I46" s="322"/>
      <c r="J46" s="324"/>
      <c r="K46" s="386" t="s">
        <v>182</v>
      </c>
      <c r="L46" s="387" t="s">
        <v>183</v>
      </c>
      <c r="M46" s="333">
        <v>4263303.07</v>
      </c>
      <c r="N46" s="333">
        <v>4200000</v>
      </c>
      <c r="O46" s="333">
        <v>4200000</v>
      </c>
      <c r="P46" s="333">
        <v>4203663</v>
      </c>
      <c r="Q46" s="333">
        <v>4200000</v>
      </c>
      <c r="R46" s="333">
        <v>4200000</v>
      </c>
      <c r="S46" s="333">
        <v>2318591.9700000002</v>
      </c>
      <c r="T46" s="78">
        <f>(S46/R46)*100</f>
        <v>55.204570714285715</v>
      </c>
      <c r="U46" s="78">
        <f>(V46-R46)</f>
        <v>-3400000</v>
      </c>
      <c r="V46" s="333">
        <v>800000</v>
      </c>
      <c r="W46" s="333">
        <v>800000</v>
      </c>
      <c r="X46" s="333">
        <v>3800000</v>
      </c>
      <c r="Y46" s="333">
        <v>3754164.11</v>
      </c>
      <c r="Z46" s="333">
        <v>800000</v>
      </c>
      <c r="AA46" s="333">
        <v>404444.55</v>
      </c>
      <c r="AB46" s="78">
        <f>(AA46/Z46)*100</f>
        <v>50.555568749999999</v>
      </c>
      <c r="AC46" s="78">
        <f>(AD46-Z46)</f>
        <v>15000</v>
      </c>
      <c r="AD46" s="333">
        <v>815000</v>
      </c>
      <c r="AE46" s="69"/>
      <c r="AF46" s="69"/>
      <c r="AG46" s="333">
        <v>815000</v>
      </c>
      <c r="AH46" s="333"/>
      <c r="AI46" s="333">
        <v>812343.55</v>
      </c>
      <c r="AJ46" s="333">
        <v>830000</v>
      </c>
      <c r="AK46" s="333">
        <v>0</v>
      </c>
      <c r="AL46" s="333">
        <v>0</v>
      </c>
      <c r="AM46" s="333">
        <v>0</v>
      </c>
      <c r="AN46" s="333">
        <v>0</v>
      </c>
      <c r="AO46" s="333">
        <v>0</v>
      </c>
      <c r="AP46" s="333">
        <v>0</v>
      </c>
      <c r="AQ46" s="333">
        <v>0</v>
      </c>
      <c r="AR46" s="333">
        <f>AO46/AI46*100</f>
        <v>0</v>
      </c>
      <c r="AS46" s="333">
        <v>0</v>
      </c>
      <c r="AT46" s="333">
        <v>0</v>
      </c>
      <c r="AU46" s="333"/>
      <c r="AV46" s="354"/>
      <c r="AW46" s="354"/>
      <c r="AX46" s="333">
        <f>AY46-AO46</f>
        <v>15850</v>
      </c>
      <c r="AY46" s="333">
        <v>15850</v>
      </c>
      <c r="AZ46" s="354"/>
      <c r="BA46" s="354"/>
      <c r="BB46" s="333" t="e">
        <f>#REF!-AJ46</f>
        <v>#REF!</v>
      </c>
      <c r="BC46" s="333">
        <v>15850</v>
      </c>
      <c r="BD46" s="333">
        <v>15824.29</v>
      </c>
      <c r="BE46" s="333">
        <v>0</v>
      </c>
      <c r="BF46" s="333">
        <f>IFERROR(BE46/BC46*100,0)</f>
        <v>0</v>
      </c>
      <c r="BG46" s="333"/>
      <c r="BH46" s="333"/>
      <c r="BI46" s="333">
        <f>IFERROR(BH46/BC46*100,0)</f>
        <v>0</v>
      </c>
      <c r="BJ46" s="333">
        <f>BD46/AY46*100</f>
        <v>99.837791798107261</v>
      </c>
      <c r="BK46" s="333"/>
      <c r="BL46" s="333"/>
    </row>
    <row r="47" spans="1:65" x14ac:dyDescent="0.35">
      <c r="A47" s="70" t="s">
        <v>5</v>
      </c>
      <c r="B47" s="339"/>
      <c r="C47" s="339"/>
      <c r="D47" s="339"/>
      <c r="E47" s="339"/>
      <c r="F47" s="339"/>
      <c r="G47" s="322"/>
      <c r="H47" s="331"/>
      <c r="I47" s="349"/>
      <c r="J47" s="342">
        <v>544</v>
      </c>
      <c r="K47" s="342"/>
      <c r="L47" s="344" t="s">
        <v>330</v>
      </c>
      <c r="M47" s="336">
        <f t="shared" ref="M47:S47" si="62">SUM(M49:M51)</f>
        <v>8526606.1400000006</v>
      </c>
      <c r="N47" s="336">
        <f t="shared" si="62"/>
        <v>8400000</v>
      </c>
      <c r="O47" s="336">
        <f t="shared" si="62"/>
        <v>8400000</v>
      </c>
      <c r="P47" s="336">
        <f t="shared" si="62"/>
        <v>8407326</v>
      </c>
      <c r="Q47" s="336">
        <f t="shared" si="62"/>
        <v>8400000</v>
      </c>
      <c r="R47" s="336">
        <f t="shared" si="62"/>
        <v>8400000</v>
      </c>
      <c r="S47" s="336">
        <f t="shared" si="62"/>
        <v>4637183.9400000004</v>
      </c>
      <c r="T47" s="337">
        <f>(S47/R47)*100</f>
        <v>55.204570714285715</v>
      </c>
      <c r="U47" s="337">
        <f t="shared" ref="U47:AA47" si="63">SUM(U49:U51)</f>
        <v>-6800000</v>
      </c>
      <c r="V47" s="336">
        <f t="shared" si="63"/>
        <v>1600000</v>
      </c>
      <c r="W47" s="336">
        <f t="shared" si="63"/>
        <v>1600000</v>
      </c>
      <c r="X47" s="336">
        <f t="shared" si="63"/>
        <v>7600000</v>
      </c>
      <c r="Y47" s="336">
        <f t="shared" si="63"/>
        <v>7508328.2199999997</v>
      </c>
      <c r="Z47" s="336">
        <f t="shared" si="63"/>
        <v>1600000</v>
      </c>
      <c r="AA47" s="336">
        <f t="shared" si="63"/>
        <v>808889.1</v>
      </c>
      <c r="AB47" s="337">
        <f>(AA47/Z47)*100</f>
        <v>50.555568749999999</v>
      </c>
      <c r="AC47" s="337">
        <f>SUM(AC49:AC51)</f>
        <v>30000</v>
      </c>
      <c r="AD47" s="336">
        <f>SUM(AD49:AD51)</f>
        <v>1630000</v>
      </c>
      <c r="AE47" s="336"/>
      <c r="AF47" s="336"/>
      <c r="AG47" s="336">
        <f t="shared" ref="AG47:AQ47" si="64">SUM(AG49:AG51)</f>
        <v>1630000</v>
      </c>
      <c r="AH47" s="336">
        <f t="shared" si="64"/>
        <v>0</v>
      </c>
      <c r="AI47" s="336">
        <f t="shared" si="64"/>
        <v>0</v>
      </c>
      <c r="AJ47" s="336">
        <f t="shared" si="64"/>
        <v>0</v>
      </c>
      <c r="AK47" s="336">
        <f t="shared" si="64"/>
        <v>1660000</v>
      </c>
      <c r="AL47" s="336">
        <f t="shared" si="64"/>
        <v>1660000</v>
      </c>
      <c r="AM47" s="336">
        <f t="shared" si="64"/>
        <v>1660000</v>
      </c>
      <c r="AN47" s="336">
        <f>SUM(AN49:AN51)</f>
        <v>851772.88</v>
      </c>
      <c r="AO47" s="336">
        <f t="shared" si="64"/>
        <v>830000</v>
      </c>
      <c r="AP47" s="336">
        <f t="shared" si="64"/>
        <v>0</v>
      </c>
      <c r="AQ47" s="336">
        <f t="shared" si="64"/>
        <v>0</v>
      </c>
      <c r="AR47" s="336">
        <v>0</v>
      </c>
      <c r="AS47" s="336">
        <f>SUM(AS49:AS51)</f>
        <v>414864.26</v>
      </c>
      <c r="AT47" s="336">
        <f>AS47/AO47*100</f>
        <v>49.98364578313253</v>
      </c>
      <c r="AU47" s="336"/>
      <c r="AV47" s="336"/>
      <c r="AW47" s="336"/>
      <c r="AX47" s="336">
        <f>SUM(AX49:AX51)</f>
        <v>283385.71999999997</v>
      </c>
      <c r="AY47" s="336">
        <f>SUM(AY49:AY51)</f>
        <v>1113385.72</v>
      </c>
      <c r="AZ47" s="336"/>
      <c r="BA47" s="336"/>
      <c r="BB47" s="336" t="e">
        <f>SUM(BB49:BB51)</f>
        <v>#REF!</v>
      </c>
      <c r="BC47" s="336">
        <f>SUM(BC49:BC51)</f>
        <v>1113385.72</v>
      </c>
      <c r="BD47" s="336">
        <f>SUM(BD49:BD51)</f>
        <v>831187.16</v>
      </c>
      <c r="BE47" s="336">
        <f>SUM(BE49:BE51)</f>
        <v>0</v>
      </c>
      <c r="BF47" s="336">
        <f>IFERROR(BE47/BC47*100,0)</f>
        <v>0</v>
      </c>
      <c r="BG47" s="336">
        <f>SUM(BG49:BG51)</f>
        <v>0</v>
      </c>
      <c r="BH47" s="336">
        <f>SUM(BH49:BH51)</f>
        <v>0</v>
      </c>
      <c r="BI47" s="336">
        <f>IFERROR(BH47/BC47*100,0)</f>
        <v>0</v>
      </c>
      <c r="BJ47" s="336">
        <f>BD47/AY47*100</f>
        <v>74.65401657926779</v>
      </c>
      <c r="BK47" s="336">
        <f>SUM(BK49:BK51)</f>
        <v>0</v>
      </c>
      <c r="BL47" s="336">
        <f>SUM(BL49:BL51)</f>
        <v>0</v>
      </c>
    </row>
    <row r="48" spans="1:65" x14ac:dyDescent="0.35">
      <c r="A48" s="67"/>
      <c r="B48" s="322"/>
      <c r="C48" s="322"/>
      <c r="D48" s="322"/>
      <c r="E48" s="322"/>
      <c r="F48" s="322"/>
      <c r="G48" s="322"/>
      <c r="H48" s="323"/>
      <c r="I48" s="322"/>
      <c r="J48" s="324"/>
      <c r="K48" s="324"/>
      <c r="L48" s="344" t="s">
        <v>331</v>
      </c>
      <c r="M48" s="337"/>
      <c r="N48" s="337"/>
      <c r="O48" s="337"/>
      <c r="P48" s="337"/>
      <c r="Q48" s="337"/>
      <c r="R48" s="337"/>
      <c r="S48" s="337"/>
      <c r="T48" s="94"/>
      <c r="U48" s="94"/>
      <c r="V48" s="337"/>
      <c r="W48" s="337"/>
      <c r="X48" s="337"/>
      <c r="Y48" s="337"/>
      <c r="Z48" s="337"/>
      <c r="AA48" s="337"/>
      <c r="AB48" s="94"/>
      <c r="AC48" s="94"/>
      <c r="AD48" s="337"/>
      <c r="AE48" s="75"/>
      <c r="AF48" s="75"/>
      <c r="AG48" s="337"/>
      <c r="AH48" s="337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88"/>
      <c r="AW48" s="388"/>
      <c r="AX48" s="336"/>
      <c r="AY48" s="336"/>
      <c r="AZ48" s="388"/>
      <c r="BA48" s="388"/>
      <c r="BB48" s="337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</row>
    <row r="49" spans="1:64" ht="50.25" customHeight="1" x14ac:dyDescent="0.35">
      <c r="A49" s="70"/>
      <c r="B49" s="339"/>
      <c r="C49" s="339"/>
      <c r="D49" s="339"/>
      <c r="E49" s="339"/>
      <c r="F49" s="339"/>
      <c r="G49" s="339"/>
      <c r="H49" s="340"/>
      <c r="I49" s="341"/>
      <c r="J49" s="348"/>
      <c r="K49" s="389" t="s">
        <v>421</v>
      </c>
      <c r="L49" s="390" t="s">
        <v>447</v>
      </c>
      <c r="M49" s="391">
        <v>0</v>
      </c>
      <c r="N49" s="391">
        <v>0</v>
      </c>
      <c r="O49" s="391">
        <v>0</v>
      </c>
      <c r="P49" s="391">
        <v>0</v>
      </c>
      <c r="Q49" s="391">
        <v>0</v>
      </c>
      <c r="R49" s="391">
        <v>0</v>
      </c>
      <c r="S49" s="391">
        <v>0</v>
      </c>
      <c r="T49" s="126">
        <v>0</v>
      </c>
      <c r="U49" s="126">
        <f>(V49-R49)</f>
        <v>0</v>
      </c>
      <c r="V49" s="391">
        <v>0</v>
      </c>
      <c r="W49" s="391">
        <v>0</v>
      </c>
      <c r="X49" s="391">
        <v>0</v>
      </c>
      <c r="Y49" s="391">
        <v>0</v>
      </c>
      <c r="Z49" s="391">
        <v>0</v>
      </c>
      <c r="AA49" s="391"/>
      <c r="AB49" s="126">
        <v>0</v>
      </c>
      <c r="AC49" s="126">
        <f>(AD49-Z49)</f>
        <v>0</v>
      </c>
      <c r="AD49" s="391">
        <v>0</v>
      </c>
      <c r="AE49" s="127"/>
      <c r="AF49" s="127"/>
      <c r="AG49" s="391">
        <v>0</v>
      </c>
      <c r="AH49" s="391">
        <v>0</v>
      </c>
      <c r="AI49" s="391">
        <v>0</v>
      </c>
      <c r="AJ49" s="391">
        <v>0</v>
      </c>
      <c r="AK49" s="391">
        <v>0</v>
      </c>
      <c r="AL49" s="391">
        <v>0</v>
      </c>
      <c r="AM49" s="391">
        <v>0</v>
      </c>
      <c r="AN49" s="391">
        <v>0</v>
      </c>
      <c r="AO49" s="391">
        <v>0</v>
      </c>
      <c r="AP49" s="391">
        <v>0</v>
      </c>
      <c r="AQ49" s="391">
        <v>0</v>
      </c>
      <c r="AR49" s="391" t="e">
        <f>AI49/AF49*100</f>
        <v>#DIV/0!</v>
      </c>
      <c r="AS49" s="391">
        <v>0</v>
      </c>
      <c r="AT49" s="391">
        <v>0</v>
      </c>
      <c r="AU49" s="391"/>
      <c r="AV49" s="392"/>
      <c r="AW49" s="392"/>
      <c r="AX49" s="391">
        <f>AY49-AO49</f>
        <v>283385.71999999997</v>
      </c>
      <c r="AY49" s="391">
        <v>283385.71999999997</v>
      </c>
      <c r="AZ49" s="354"/>
      <c r="BA49" s="354"/>
      <c r="BB49" s="333">
        <v>0</v>
      </c>
      <c r="BC49" s="391">
        <v>283385.71999999997</v>
      </c>
      <c r="BD49" s="391">
        <v>0</v>
      </c>
      <c r="BE49" s="391">
        <v>0</v>
      </c>
      <c r="BF49" s="391">
        <f>IFERROR(BE49/BC49*100,0)</f>
        <v>0</v>
      </c>
      <c r="BG49" s="391"/>
      <c r="BH49" s="391"/>
      <c r="BI49" s="391">
        <f>IFERROR(BH49/BC49*100,0)</f>
        <v>0</v>
      </c>
      <c r="BJ49" s="391">
        <f>BD49/AY49*100</f>
        <v>0</v>
      </c>
      <c r="BK49" s="391"/>
      <c r="BL49" s="391"/>
    </row>
    <row r="50" spans="1:64" ht="45" thickBot="1" x14ac:dyDescent="0.4">
      <c r="A50" s="86"/>
      <c r="B50" s="385"/>
      <c r="C50" s="385"/>
      <c r="D50" s="385"/>
      <c r="E50" s="385"/>
      <c r="F50" s="385"/>
      <c r="G50" s="322"/>
      <c r="H50" s="323"/>
      <c r="I50" s="322" t="s">
        <v>7</v>
      </c>
      <c r="J50" s="324"/>
      <c r="K50" s="386" t="s">
        <v>329</v>
      </c>
      <c r="L50" s="387" t="s">
        <v>328</v>
      </c>
      <c r="M50" s="333">
        <v>4263303.07</v>
      </c>
      <c r="N50" s="333">
        <v>4200000</v>
      </c>
      <c r="O50" s="333">
        <v>4200000</v>
      </c>
      <c r="P50" s="333">
        <v>4203663</v>
      </c>
      <c r="Q50" s="333">
        <v>4200000</v>
      </c>
      <c r="R50" s="333">
        <v>4200000</v>
      </c>
      <c r="S50" s="333">
        <v>2318591.9700000002</v>
      </c>
      <c r="T50" s="78">
        <f>(S50/R50)*100</f>
        <v>55.204570714285715</v>
      </c>
      <c r="U50" s="78">
        <f>(V50-R50)</f>
        <v>-3400000</v>
      </c>
      <c r="V50" s="333">
        <v>800000</v>
      </c>
      <c r="W50" s="333">
        <v>800000</v>
      </c>
      <c r="X50" s="333">
        <v>3800000</v>
      </c>
      <c r="Y50" s="333">
        <v>3754164.11</v>
      </c>
      <c r="Z50" s="333">
        <v>800000</v>
      </c>
      <c r="AA50" s="333">
        <v>404444.55</v>
      </c>
      <c r="AB50" s="78">
        <f>(AA50/Z50)*100</f>
        <v>50.555568749999999</v>
      </c>
      <c r="AC50" s="78">
        <f>(AD50-Z50)</f>
        <v>15000</v>
      </c>
      <c r="AD50" s="333">
        <v>815000</v>
      </c>
      <c r="AE50" s="69"/>
      <c r="AF50" s="69"/>
      <c r="AG50" s="333">
        <v>815000</v>
      </c>
      <c r="AH50" s="333"/>
      <c r="AI50" s="333">
        <v>0</v>
      </c>
      <c r="AJ50" s="333">
        <v>0</v>
      </c>
      <c r="AK50" s="333">
        <v>830000</v>
      </c>
      <c r="AL50" s="333">
        <v>830000</v>
      </c>
      <c r="AM50" s="333">
        <v>830000</v>
      </c>
      <c r="AN50" s="333">
        <v>27623</v>
      </c>
      <c r="AO50" s="333">
        <v>0</v>
      </c>
      <c r="AP50" s="333"/>
      <c r="AQ50" s="333"/>
      <c r="AR50" s="333">
        <v>0</v>
      </c>
      <c r="AS50" s="333">
        <v>207432.13</v>
      </c>
      <c r="AT50" s="333" t="e">
        <f>AS50/AO50*100</f>
        <v>#DIV/0!</v>
      </c>
      <c r="AU50" s="333"/>
      <c r="AV50" s="354"/>
      <c r="AW50" s="354"/>
      <c r="AX50" s="333">
        <f>AY50-AO50</f>
        <v>0</v>
      </c>
      <c r="AY50" s="333">
        <v>0</v>
      </c>
      <c r="AZ50" s="354"/>
      <c r="BA50" s="354"/>
      <c r="BB50" s="333" t="e">
        <f>#REF!-AJ50</f>
        <v>#REF!</v>
      </c>
      <c r="BC50" s="333">
        <v>0</v>
      </c>
      <c r="BD50" s="333">
        <v>415593.58</v>
      </c>
      <c r="BE50" s="333">
        <v>0</v>
      </c>
      <c r="BF50" s="333">
        <f>IFERROR(BE50/BC50*100,0)</f>
        <v>0</v>
      </c>
      <c r="BG50" s="333"/>
      <c r="BH50" s="333"/>
      <c r="BI50" s="333">
        <f>IFERROR(BH50/BC50*100,0)</f>
        <v>0</v>
      </c>
      <c r="BJ50" s="333">
        <v>0</v>
      </c>
      <c r="BK50" s="333"/>
      <c r="BL50" s="333"/>
    </row>
    <row r="51" spans="1:64" ht="45" thickBot="1" x14ac:dyDescent="0.4">
      <c r="A51" s="86"/>
      <c r="B51" s="385"/>
      <c r="C51" s="385"/>
      <c r="D51" s="385"/>
      <c r="E51" s="385"/>
      <c r="F51" s="385"/>
      <c r="G51" s="385"/>
      <c r="H51" s="393"/>
      <c r="I51" s="385" t="s">
        <v>5</v>
      </c>
      <c r="J51" s="299"/>
      <c r="K51" s="394" t="s">
        <v>329</v>
      </c>
      <c r="L51" s="395" t="s">
        <v>328</v>
      </c>
      <c r="M51" s="396">
        <v>4263303.07</v>
      </c>
      <c r="N51" s="396">
        <v>4200000</v>
      </c>
      <c r="O51" s="396">
        <v>4200000</v>
      </c>
      <c r="P51" s="396">
        <v>4203663</v>
      </c>
      <c r="Q51" s="396">
        <v>4200000</v>
      </c>
      <c r="R51" s="396">
        <v>4200000</v>
      </c>
      <c r="S51" s="396">
        <v>2318591.9700000002</v>
      </c>
      <c r="T51" s="87">
        <f>(S51/R51)*100</f>
        <v>55.204570714285715</v>
      </c>
      <c r="U51" s="87">
        <f>(V51-R51)</f>
        <v>-3400000</v>
      </c>
      <c r="V51" s="396">
        <v>800000</v>
      </c>
      <c r="W51" s="396">
        <v>800000</v>
      </c>
      <c r="X51" s="396">
        <v>3800000</v>
      </c>
      <c r="Y51" s="396">
        <v>3754164.11</v>
      </c>
      <c r="Z51" s="396">
        <v>800000</v>
      </c>
      <c r="AA51" s="396">
        <v>404444.55</v>
      </c>
      <c r="AB51" s="87">
        <f>(AA51/Z51)*100</f>
        <v>50.555568749999999</v>
      </c>
      <c r="AC51" s="87">
        <f>(AD51-Z51)</f>
        <v>15000</v>
      </c>
      <c r="AD51" s="396">
        <v>815000</v>
      </c>
      <c r="AE51" s="88"/>
      <c r="AF51" s="88"/>
      <c r="AG51" s="396">
        <v>815000</v>
      </c>
      <c r="AH51" s="396"/>
      <c r="AI51" s="396">
        <v>0</v>
      </c>
      <c r="AJ51" s="396">
        <v>0</v>
      </c>
      <c r="AK51" s="396">
        <v>830000</v>
      </c>
      <c r="AL51" s="396">
        <v>830000</v>
      </c>
      <c r="AM51" s="396">
        <v>830000</v>
      </c>
      <c r="AN51" s="396">
        <v>824149.88</v>
      </c>
      <c r="AO51" s="396">
        <v>830000</v>
      </c>
      <c r="AP51" s="396"/>
      <c r="AQ51" s="396"/>
      <c r="AR51" s="396">
        <v>0</v>
      </c>
      <c r="AS51" s="396">
        <v>207432.13</v>
      </c>
      <c r="AT51" s="396">
        <f>AS51/AO51*100</f>
        <v>24.991822891566265</v>
      </c>
      <c r="AU51" s="396"/>
      <c r="AV51" s="397"/>
      <c r="AW51" s="397"/>
      <c r="AX51" s="396">
        <f>AY51-AO51</f>
        <v>0</v>
      </c>
      <c r="AY51" s="396">
        <v>830000</v>
      </c>
      <c r="AZ51" s="397"/>
      <c r="BA51" s="397"/>
      <c r="BB51" s="396" t="e">
        <f>#REF!-AJ51</f>
        <v>#REF!</v>
      </c>
      <c r="BC51" s="396">
        <v>830000</v>
      </c>
      <c r="BD51" s="396">
        <v>415593.58</v>
      </c>
      <c r="BE51" s="396">
        <v>0</v>
      </c>
      <c r="BF51" s="396">
        <f>IFERROR(BE51/BC51*100,0)</f>
        <v>0</v>
      </c>
      <c r="BG51" s="396"/>
      <c r="BH51" s="396"/>
      <c r="BI51" s="396">
        <f>IFERROR(BH51/BC51*100,0)</f>
        <v>0</v>
      </c>
      <c r="BJ51" s="396">
        <f>BD51/AY51*100</f>
        <v>50.071515662650597</v>
      </c>
      <c r="BK51" s="396"/>
      <c r="BL51" s="396"/>
    </row>
    <row r="52" spans="1:64" x14ac:dyDescent="0.35">
      <c r="A52" s="55"/>
      <c r="B52" s="187"/>
      <c r="C52" s="187"/>
      <c r="D52" s="187"/>
      <c r="E52" s="187"/>
      <c r="F52" s="187"/>
      <c r="G52" s="187"/>
      <c r="H52" s="150"/>
      <c r="I52" s="398"/>
      <c r="J52" s="229"/>
      <c r="K52" s="229"/>
      <c r="L52" s="399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x14ac:dyDescent="0.35">
      <c r="A53" s="55"/>
      <c r="B53" s="187"/>
      <c r="C53" s="187"/>
      <c r="D53" s="187"/>
      <c r="E53" s="187"/>
      <c r="F53" s="187"/>
      <c r="G53" s="733" t="s">
        <v>126</v>
      </c>
      <c r="H53" s="733"/>
      <c r="I53" s="733"/>
      <c r="J53" s="733"/>
      <c r="K53" s="733"/>
      <c r="L53" s="733"/>
      <c r="M53" s="733"/>
      <c r="N53" s="733"/>
      <c r="O53" s="733"/>
      <c r="P53" s="733"/>
      <c r="Q53" s="733"/>
      <c r="R53" s="733"/>
      <c r="S53" s="733"/>
      <c r="T53" s="733"/>
      <c r="U53" s="733"/>
      <c r="V53" s="733"/>
      <c r="W53" s="733"/>
      <c r="X53" s="733"/>
      <c r="Y53" s="733"/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  <c r="AJ53" s="733"/>
      <c r="AK53" s="733"/>
      <c r="AL53" s="733"/>
      <c r="AM53" s="733"/>
      <c r="AN53" s="733"/>
      <c r="AO53" s="733"/>
      <c r="AP53" s="733"/>
      <c r="AQ53" s="733"/>
      <c r="AR53" s="733"/>
      <c r="AS53" s="733"/>
      <c r="AT53" s="733"/>
      <c r="AU53" s="733"/>
      <c r="AV53" s="733"/>
      <c r="AW53" s="733"/>
      <c r="AX53" s="733"/>
      <c r="AY53" s="73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K53" s="13"/>
      <c r="BL53" s="13"/>
    </row>
    <row r="54" spans="1:64" x14ac:dyDescent="0.35">
      <c r="A54" s="46"/>
      <c r="B54" s="400"/>
      <c r="C54" s="400"/>
      <c r="D54" s="400"/>
      <c r="E54" s="400"/>
      <c r="F54" s="400"/>
      <c r="G54" s="730" t="s">
        <v>176</v>
      </c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  <c r="S54" s="730"/>
      <c r="T54" s="730"/>
      <c r="U54" s="730"/>
      <c r="V54" s="730"/>
      <c r="W54" s="730"/>
      <c r="X54" s="730"/>
      <c r="Y54" s="730"/>
      <c r="Z54" s="730"/>
      <c r="AA54" s="730"/>
      <c r="AB54" s="730"/>
      <c r="AC54" s="730"/>
      <c r="AD54" s="730"/>
      <c r="AE54" s="730"/>
      <c r="AF54" s="730"/>
      <c r="AG54" s="730"/>
      <c r="AH54" s="730"/>
      <c r="AI54" s="730"/>
      <c r="AJ54" s="730"/>
      <c r="AK54" s="730"/>
      <c r="AL54" s="730"/>
      <c r="AM54" s="730"/>
      <c r="AN54" s="730"/>
      <c r="AO54" s="730"/>
      <c r="AP54" s="730"/>
      <c r="AQ54" s="730"/>
      <c r="AR54" s="730"/>
      <c r="AS54" s="730"/>
      <c r="AT54" s="730"/>
      <c r="AU54" s="730"/>
      <c r="AV54" s="730"/>
      <c r="AW54" s="730"/>
      <c r="AX54" s="730"/>
      <c r="AY54" s="730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K54" s="13"/>
      <c r="BL54" s="13"/>
    </row>
    <row r="55" spans="1:64" ht="87.75" customHeight="1" x14ac:dyDescent="0.35">
      <c r="A55" s="19"/>
      <c r="B55" s="236"/>
      <c r="C55" s="236"/>
      <c r="D55" s="236"/>
      <c r="E55" s="236"/>
      <c r="F55" s="236"/>
      <c r="G55" s="723" t="s">
        <v>459</v>
      </c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3"/>
      <c r="Y55" s="723"/>
      <c r="Z55" s="723"/>
      <c r="AA55" s="723"/>
      <c r="AB55" s="723"/>
      <c r="AC55" s="723"/>
      <c r="AD55" s="723"/>
      <c r="AE55" s="723"/>
      <c r="AF55" s="723"/>
      <c r="AG55" s="723"/>
      <c r="AH55" s="723"/>
      <c r="AI55" s="723"/>
      <c r="AJ55" s="723"/>
      <c r="AK55" s="723"/>
      <c r="AL55" s="723"/>
      <c r="AM55" s="723"/>
      <c r="AN55" s="723"/>
      <c r="AO55" s="723"/>
      <c r="AP55" s="723"/>
      <c r="AQ55" s="723"/>
      <c r="AR55" s="723"/>
      <c r="AS55" s="723"/>
      <c r="AT55" s="723"/>
      <c r="AU55" s="723"/>
      <c r="AV55" s="723"/>
      <c r="AW55" s="723"/>
      <c r="AX55" s="723"/>
      <c r="AY55" s="723"/>
      <c r="AZ55" s="723"/>
      <c r="BA55" s="723"/>
      <c r="BB55" s="723"/>
      <c r="BC55" s="723"/>
      <c r="BD55" s="723"/>
      <c r="BE55" s="723"/>
      <c r="BF55" s="723"/>
      <c r="BG55" s="723"/>
      <c r="BH55" s="723"/>
      <c r="BI55" s="723"/>
      <c r="BJ55" s="723"/>
      <c r="BK55" s="401"/>
      <c r="BL55" s="401"/>
    </row>
    <row r="56" spans="1:64" ht="50.25" customHeight="1" x14ac:dyDescent="0.35">
      <c r="A56" s="56"/>
      <c r="B56" s="402"/>
      <c r="C56" s="402"/>
      <c r="D56" s="402"/>
      <c r="E56" s="402"/>
      <c r="F56" s="402"/>
      <c r="G56" s="402"/>
      <c r="H56" s="402"/>
      <c r="I56" s="403"/>
      <c r="J56" s="404"/>
      <c r="K56" s="229"/>
      <c r="M56" s="13"/>
      <c r="N56" s="13">
        <v>9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398" t="s">
        <v>135</v>
      </c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x14ac:dyDescent="0.35">
      <c r="A57" s="56"/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x14ac:dyDescent="0.35">
      <c r="A58" s="11"/>
      <c r="B58" s="405"/>
      <c r="C58" s="405"/>
      <c r="D58" s="405"/>
      <c r="E58" s="405"/>
      <c r="F58" s="405"/>
      <c r="G58" s="405"/>
      <c r="H58" s="405"/>
      <c r="I58" s="406"/>
      <c r="J58" s="407"/>
      <c r="K58" s="406"/>
      <c r="L58" s="405"/>
    </row>
    <row r="64" spans="1:64" x14ac:dyDescent="0.35">
      <c r="AN64" s="12">
        <v>5536612.8899999997</v>
      </c>
    </row>
    <row r="68" spans="40:40" x14ac:dyDescent="0.35">
      <c r="AN68" s="12">
        <v>0</v>
      </c>
    </row>
    <row r="72" spans="40:40" x14ac:dyDescent="0.35">
      <c r="AN72" s="12">
        <v>818933</v>
      </c>
    </row>
    <row r="77" spans="40:40" x14ac:dyDescent="0.35">
      <c r="AN77" s="12">
        <v>210408.35</v>
      </c>
    </row>
    <row r="78" spans="40:40" x14ac:dyDescent="0.35">
      <c r="AN78" s="12">
        <v>0</v>
      </c>
    </row>
    <row r="81" spans="42:42" ht="24" thickBot="1" x14ac:dyDescent="0.4"/>
    <row r="82" spans="42:42" x14ac:dyDescent="0.35">
      <c r="AP82" s="145" t="s">
        <v>104</v>
      </c>
    </row>
    <row r="83" spans="42:42" x14ac:dyDescent="0.35">
      <c r="AP83" s="146" t="s">
        <v>299</v>
      </c>
    </row>
    <row r="84" spans="42:42" ht="24" thickBot="1" x14ac:dyDescent="0.4">
      <c r="AP84" s="306"/>
    </row>
    <row r="108" spans="14:40" x14ac:dyDescent="0.35">
      <c r="N108" s="12" t="s">
        <v>452</v>
      </c>
    </row>
    <row r="109" spans="14:40" x14ac:dyDescent="0.35">
      <c r="AN109" s="12">
        <v>0</v>
      </c>
    </row>
    <row r="124" spans="40:40" x14ac:dyDescent="0.35">
      <c r="AN124" s="12">
        <v>0</v>
      </c>
    </row>
    <row r="126" spans="40:40" x14ac:dyDescent="0.35">
      <c r="AN126" s="12">
        <v>0</v>
      </c>
    </row>
    <row r="130" spans="40:40" x14ac:dyDescent="0.35">
      <c r="AN130" s="12">
        <v>25218.59</v>
      </c>
    </row>
    <row r="131" spans="40:40" x14ac:dyDescent="0.35">
      <c r="AN131" s="12">
        <v>0</v>
      </c>
    </row>
    <row r="135" spans="40:40" x14ac:dyDescent="0.35">
      <c r="AN135" s="12">
        <v>0</v>
      </c>
    </row>
    <row r="142" spans="40:40" x14ac:dyDescent="0.35">
      <c r="AN142" s="27">
        <v>8258220</v>
      </c>
    </row>
    <row r="143" spans="40:40" x14ac:dyDescent="0.35">
      <c r="AN143" s="27">
        <v>5315893</v>
      </c>
    </row>
    <row r="144" spans="40:40" x14ac:dyDescent="0.35">
      <c r="AN144" s="27">
        <v>4264024.03</v>
      </c>
    </row>
    <row r="146" spans="40:53" ht="24" thickBot="1" x14ac:dyDescent="0.4"/>
    <row r="147" spans="40:53" x14ac:dyDescent="0.35">
      <c r="AN147" s="27">
        <v>281629.11</v>
      </c>
      <c r="AP147" s="145" t="s">
        <v>104</v>
      </c>
    </row>
    <row r="148" spans="40:53" x14ac:dyDescent="0.35">
      <c r="AN148" s="27">
        <v>0</v>
      </c>
      <c r="AP148" s="146" t="s">
        <v>299</v>
      </c>
    </row>
    <row r="149" spans="40:53" ht="24" thickBot="1" x14ac:dyDescent="0.4">
      <c r="AN149" s="27">
        <v>3771537.37</v>
      </c>
      <c r="AP149" s="306"/>
    </row>
    <row r="150" spans="40:53" x14ac:dyDescent="0.35">
      <c r="AN150" s="27">
        <v>0</v>
      </c>
    </row>
    <row r="151" spans="40:53" x14ac:dyDescent="0.35">
      <c r="BA151" s="12">
        <v>0</v>
      </c>
    </row>
    <row r="163" spans="14:40" x14ac:dyDescent="0.35">
      <c r="AN163" s="12">
        <v>0</v>
      </c>
    </row>
    <row r="164" spans="14:40" x14ac:dyDescent="0.35">
      <c r="AN164" s="12">
        <v>547747.74</v>
      </c>
    </row>
    <row r="165" spans="14:40" x14ac:dyDescent="0.35">
      <c r="AN165" s="12">
        <v>1200</v>
      </c>
    </row>
    <row r="166" spans="14:40" x14ac:dyDescent="0.35">
      <c r="AN166" s="12">
        <v>0</v>
      </c>
    </row>
    <row r="173" spans="14:40" x14ac:dyDescent="0.35">
      <c r="N173" s="12" t="s">
        <v>453</v>
      </c>
    </row>
    <row r="187" spans="40:42" ht="24" thickBot="1" x14ac:dyDescent="0.4"/>
    <row r="188" spans="40:42" x14ac:dyDescent="0.35">
      <c r="AP188" s="145" t="s">
        <v>104</v>
      </c>
    </row>
    <row r="189" spans="40:42" x14ac:dyDescent="0.35">
      <c r="AP189" s="146" t="s">
        <v>299</v>
      </c>
    </row>
    <row r="190" spans="40:42" ht="24" thickBot="1" x14ac:dyDescent="0.4">
      <c r="AN190" s="12">
        <v>7762.04</v>
      </c>
      <c r="AP190" s="306"/>
    </row>
    <row r="192" spans="40:42" x14ac:dyDescent="0.35">
      <c r="AN192" s="12">
        <v>3421.83</v>
      </c>
    </row>
    <row r="194" spans="40:44" x14ac:dyDescent="0.35">
      <c r="AQ194" s="12">
        <v>14055940</v>
      </c>
      <c r="AR194" s="12">
        <v>14055940</v>
      </c>
    </row>
    <row r="195" spans="40:44" x14ac:dyDescent="0.35">
      <c r="AR195" s="12">
        <v>8000000</v>
      </c>
    </row>
    <row r="197" spans="40:44" x14ac:dyDescent="0.35">
      <c r="AN197" s="12">
        <v>999742.54</v>
      </c>
    </row>
    <row r="238" spans="67:67" x14ac:dyDescent="0.35">
      <c r="BO238" s="147"/>
    </row>
    <row r="283" spans="68:72" x14ac:dyDescent="0.35">
      <c r="BT283" s="24">
        <f>IF(BT$8=$M283,$BB283,0)</f>
        <v>0</v>
      </c>
    </row>
    <row r="288" spans="68:72" x14ac:dyDescent="0.35">
      <c r="BP288" s="139"/>
    </row>
    <row r="292" spans="71:149" x14ac:dyDescent="0.35">
      <c r="BS292" s="24">
        <f t="shared" ref="BS292:CX292" si="65">SUM(BS16:BS291)</f>
        <v>0</v>
      </c>
      <c r="BT292" s="24">
        <f t="shared" si="65"/>
        <v>0</v>
      </c>
      <c r="BU292" s="24">
        <f t="shared" si="65"/>
        <v>0</v>
      </c>
      <c r="BV292" s="24">
        <f t="shared" si="65"/>
        <v>0</v>
      </c>
      <c r="BW292" s="24">
        <f t="shared" si="65"/>
        <v>0</v>
      </c>
      <c r="BX292" s="24">
        <f t="shared" si="65"/>
        <v>0</v>
      </c>
      <c r="BY292" s="24">
        <f t="shared" si="65"/>
        <v>0</v>
      </c>
      <c r="BZ292" s="24">
        <f t="shared" si="65"/>
        <v>0</v>
      </c>
      <c r="CA292" s="24">
        <f t="shared" si="65"/>
        <v>0</v>
      </c>
      <c r="CB292" s="24">
        <f t="shared" si="65"/>
        <v>0</v>
      </c>
      <c r="CC292" s="24">
        <f t="shared" si="65"/>
        <v>0</v>
      </c>
      <c r="CD292" s="24">
        <f t="shared" si="65"/>
        <v>0</v>
      </c>
      <c r="CE292" s="24">
        <f t="shared" si="65"/>
        <v>0</v>
      </c>
      <c r="CF292" s="24">
        <f t="shared" si="65"/>
        <v>0</v>
      </c>
      <c r="CG292" s="24">
        <f t="shared" si="65"/>
        <v>0</v>
      </c>
      <c r="CH292" s="24">
        <f t="shared" si="65"/>
        <v>0</v>
      </c>
      <c r="CI292" s="24">
        <f t="shared" si="65"/>
        <v>0</v>
      </c>
      <c r="CJ292" s="24">
        <f t="shared" si="65"/>
        <v>0</v>
      </c>
      <c r="CK292" s="24">
        <f t="shared" si="65"/>
        <v>0</v>
      </c>
      <c r="CL292" s="24">
        <f t="shared" si="65"/>
        <v>0</v>
      </c>
      <c r="CM292" s="24">
        <f t="shared" si="65"/>
        <v>0</v>
      </c>
      <c r="CN292" s="24">
        <f t="shared" si="65"/>
        <v>0</v>
      </c>
      <c r="CO292" s="24">
        <f t="shared" si="65"/>
        <v>0</v>
      </c>
      <c r="CP292" s="24">
        <f t="shared" si="65"/>
        <v>0</v>
      </c>
      <c r="CQ292" s="24">
        <f t="shared" si="65"/>
        <v>0</v>
      </c>
      <c r="CR292" s="24">
        <f t="shared" si="65"/>
        <v>0</v>
      </c>
      <c r="CS292" s="24">
        <f t="shared" si="65"/>
        <v>0</v>
      </c>
      <c r="CT292" s="24">
        <f t="shared" si="65"/>
        <v>0</v>
      </c>
      <c r="CU292" s="24">
        <f t="shared" si="65"/>
        <v>0</v>
      </c>
      <c r="CV292" s="24">
        <f t="shared" si="65"/>
        <v>0</v>
      </c>
      <c r="CW292" s="24">
        <f t="shared" si="65"/>
        <v>0</v>
      </c>
      <c r="CX292" s="24">
        <f t="shared" si="65"/>
        <v>0</v>
      </c>
      <c r="CY292" s="24">
        <f t="shared" ref="CY292:ED292" si="66">SUM(CY16:CY291)</f>
        <v>0</v>
      </c>
      <c r="CZ292" s="24">
        <f t="shared" si="66"/>
        <v>0</v>
      </c>
      <c r="DA292" s="24">
        <f t="shared" si="66"/>
        <v>0</v>
      </c>
      <c r="DB292" s="24">
        <f t="shared" si="66"/>
        <v>0</v>
      </c>
      <c r="DC292" s="24">
        <f t="shared" si="66"/>
        <v>0</v>
      </c>
      <c r="DD292" s="24">
        <f t="shared" si="66"/>
        <v>0</v>
      </c>
      <c r="DE292" s="24">
        <f t="shared" si="66"/>
        <v>0</v>
      </c>
      <c r="DF292" s="24">
        <f t="shared" si="66"/>
        <v>0</v>
      </c>
      <c r="DG292" s="24">
        <f t="shared" si="66"/>
        <v>0</v>
      </c>
      <c r="DH292" s="24">
        <f t="shared" si="66"/>
        <v>0</v>
      </c>
      <c r="DI292" s="24">
        <f t="shared" si="66"/>
        <v>0</v>
      </c>
      <c r="DJ292" s="24">
        <f t="shared" si="66"/>
        <v>0</v>
      </c>
      <c r="DK292" s="24">
        <f t="shared" si="66"/>
        <v>0</v>
      </c>
      <c r="DL292" s="24">
        <f t="shared" si="66"/>
        <v>0</v>
      </c>
      <c r="DM292" s="24">
        <f t="shared" si="66"/>
        <v>0</v>
      </c>
      <c r="DN292" s="24">
        <f t="shared" si="66"/>
        <v>0</v>
      </c>
      <c r="DO292" s="24">
        <f t="shared" si="66"/>
        <v>0</v>
      </c>
      <c r="DP292" s="24">
        <f t="shared" si="66"/>
        <v>0</v>
      </c>
      <c r="DQ292" s="24">
        <f t="shared" si="66"/>
        <v>0</v>
      </c>
      <c r="DR292" s="24">
        <f t="shared" si="66"/>
        <v>0</v>
      </c>
      <c r="DS292" s="24">
        <f t="shared" si="66"/>
        <v>0</v>
      </c>
      <c r="DT292" s="24">
        <f t="shared" si="66"/>
        <v>0</v>
      </c>
      <c r="DU292" s="24">
        <f t="shared" si="66"/>
        <v>0</v>
      </c>
      <c r="DV292" s="24">
        <f t="shared" si="66"/>
        <v>0</v>
      </c>
      <c r="DW292" s="24">
        <f t="shared" si="66"/>
        <v>0</v>
      </c>
      <c r="DX292" s="24">
        <f t="shared" si="66"/>
        <v>0</v>
      </c>
      <c r="DY292" s="24">
        <f t="shared" si="66"/>
        <v>0</v>
      </c>
      <c r="DZ292" s="24">
        <f t="shared" si="66"/>
        <v>0</v>
      </c>
      <c r="EA292" s="24">
        <f t="shared" si="66"/>
        <v>0</v>
      </c>
      <c r="EB292" s="24">
        <f t="shared" si="66"/>
        <v>0</v>
      </c>
      <c r="EC292" s="24">
        <f t="shared" si="66"/>
        <v>0</v>
      </c>
      <c r="ED292" s="24">
        <f t="shared" si="66"/>
        <v>0</v>
      </c>
      <c r="EE292" s="24">
        <f t="shared" ref="EE292:ES292" si="67">SUM(EE16:EE291)</f>
        <v>0</v>
      </c>
      <c r="EF292" s="24">
        <f t="shared" si="67"/>
        <v>0</v>
      </c>
      <c r="EG292" s="24">
        <f t="shared" si="67"/>
        <v>0</v>
      </c>
      <c r="EH292" s="24">
        <f t="shared" si="67"/>
        <v>0</v>
      </c>
      <c r="EI292" s="24">
        <f t="shared" si="67"/>
        <v>0</v>
      </c>
      <c r="EJ292" s="24">
        <f t="shared" si="67"/>
        <v>0</v>
      </c>
      <c r="EK292" s="24">
        <f t="shared" si="67"/>
        <v>0</v>
      </c>
      <c r="EL292" s="24">
        <f t="shared" si="67"/>
        <v>0</v>
      </c>
      <c r="EM292" s="24">
        <f t="shared" si="67"/>
        <v>0</v>
      </c>
      <c r="EN292" s="24">
        <f t="shared" si="67"/>
        <v>0</v>
      </c>
      <c r="EO292" s="24">
        <f t="shared" si="67"/>
        <v>0</v>
      </c>
      <c r="EP292" s="24">
        <f t="shared" si="67"/>
        <v>0</v>
      </c>
      <c r="EQ292" s="24">
        <f t="shared" si="67"/>
        <v>0</v>
      </c>
      <c r="ER292" s="24">
        <f t="shared" si="67"/>
        <v>0</v>
      </c>
      <c r="ES292" s="24">
        <f t="shared" si="67"/>
        <v>0</v>
      </c>
    </row>
    <row r="306" spans="53:53" x14ac:dyDescent="0.35">
      <c r="BA306" s="12">
        <v>0</v>
      </c>
    </row>
    <row r="420" spans="71:149" x14ac:dyDescent="0.35">
      <c r="BS420" s="24">
        <f>SUM(BS298:BS419)</f>
        <v>0</v>
      </c>
      <c r="BT420" s="24">
        <f t="shared" ref="BT420:EE420" si="68">SUM(BT298:BT419)</f>
        <v>0</v>
      </c>
      <c r="BU420" s="24">
        <f t="shared" si="68"/>
        <v>0</v>
      </c>
      <c r="BV420" s="24">
        <f t="shared" si="68"/>
        <v>0</v>
      </c>
      <c r="BW420" s="24">
        <f t="shared" si="68"/>
        <v>0</v>
      </c>
      <c r="BX420" s="24">
        <f t="shared" si="68"/>
        <v>0</v>
      </c>
      <c r="BY420" s="24">
        <f t="shared" si="68"/>
        <v>0</v>
      </c>
      <c r="BZ420" s="24">
        <f t="shared" si="68"/>
        <v>0</v>
      </c>
      <c r="CA420" s="24">
        <f t="shared" si="68"/>
        <v>0</v>
      </c>
      <c r="CB420" s="24">
        <f t="shared" si="68"/>
        <v>0</v>
      </c>
      <c r="CC420" s="24">
        <f t="shared" si="68"/>
        <v>0</v>
      </c>
      <c r="CD420" s="24">
        <f t="shared" si="68"/>
        <v>0</v>
      </c>
      <c r="CE420" s="24">
        <f t="shared" si="68"/>
        <v>0</v>
      </c>
      <c r="CF420" s="24">
        <f t="shared" si="68"/>
        <v>0</v>
      </c>
      <c r="CG420" s="24">
        <f t="shared" si="68"/>
        <v>0</v>
      </c>
      <c r="CH420" s="24">
        <f t="shared" si="68"/>
        <v>0</v>
      </c>
      <c r="CI420" s="24">
        <f t="shared" si="68"/>
        <v>0</v>
      </c>
      <c r="CJ420" s="24">
        <f t="shared" si="68"/>
        <v>0</v>
      </c>
      <c r="CK420" s="24">
        <f t="shared" si="68"/>
        <v>0</v>
      </c>
      <c r="CL420" s="24">
        <f t="shared" si="68"/>
        <v>0</v>
      </c>
      <c r="CM420" s="24">
        <f t="shared" si="68"/>
        <v>0</v>
      </c>
      <c r="CN420" s="24">
        <f t="shared" si="68"/>
        <v>0</v>
      </c>
      <c r="CO420" s="24">
        <f t="shared" si="68"/>
        <v>0</v>
      </c>
      <c r="CP420" s="24">
        <f t="shared" si="68"/>
        <v>0</v>
      </c>
      <c r="CQ420" s="24">
        <f t="shared" si="68"/>
        <v>0</v>
      </c>
      <c r="CR420" s="24">
        <f t="shared" si="68"/>
        <v>0</v>
      </c>
      <c r="CS420" s="24">
        <f t="shared" si="68"/>
        <v>0</v>
      </c>
      <c r="CT420" s="24">
        <f t="shared" si="68"/>
        <v>0</v>
      </c>
      <c r="CU420" s="24">
        <f t="shared" si="68"/>
        <v>0</v>
      </c>
      <c r="CV420" s="24">
        <f t="shared" si="68"/>
        <v>0</v>
      </c>
      <c r="CW420" s="24">
        <f t="shared" si="68"/>
        <v>0</v>
      </c>
      <c r="CX420" s="24">
        <f t="shared" si="68"/>
        <v>0</v>
      </c>
      <c r="CY420" s="24">
        <f t="shared" si="68"/>
        <v>0</v>
      </c>
      <c r="CZ420" s="24">
        <f t="shared" si="68"/>
        <v>0</v>
      </c>
      <c r="DA420" s="24">
        <f t="shared" si="68"/>
        <v>0</v>
      </c>
      <c r="DB420" s="24">
        <f t="shared" si="68"/>
        <v>0</v>
      </c>
      <c r="DC420" s="24">
        <f t="shared" si="68"/>
        <v>0</v>
      </c>
      <c r="DD420" s="24">
        <f t="shared" si="68"/>
        <v>0</v>
      </c>
      <c r="DE420" s="24">
        <f t="shared" si="68"/>
        <v>0</v>
      </c>
      <c r="DF420" s="24">
        <f t="shared" si="68"/>
        <v>0</v>
      </c>
      <c r="DG420" s="24">
        <f t="shared" si="68"/>
        <v>0</v>
      </c>
      <c r="DH420" s="24">
        <f t="shared" si="68"/>
        <v>0</v>
      </c>
      <c r="DI420" s="24">
        <f t="shared" si="68"/>
        <v>0</v>
      </c>
      <c r="DJ420" s="24">
        <f t="shared" si="68"/>
        <v>0</v>
      </c>
      <c r="DK420" s="24">
        <f t="shared" si="68"/>
        <v>0</v>
      </c>
      <c r="DL420" s="24">
        <f t="shared" si="68"/>
        <v>0</v>
      </c>
      <c r="DM420" s="24">
        <f t="shared" si="68"/>
        <v>0</v>
      </c>
      <c r="DN420" s="24">
        <f t="shared" si="68"/>
        <v>0</v>
      </c>
      <c r="DO420" s="24">
        <f t="shared" si="68"/>
        <v>0</v>
      </c>
      <c r="DP420" s="24">
        <f t="shared" si="68"/>
        <v>0</v>
      </c>
      <c r="DQ420" s="24">
        <f t="shared" si="68"/>
        <v>0</v>
      </c>
      <c r="DR420" s="24">
        <f t="shared" si="68"/>
        <v>0</v>
      </c>
      <c r="DS420" s="24">
        <f t="shared" si="68"/>
        <v>0</v>
      </c>
      <c r="DT420" s="24">
        <f t="shared" si="68"/>
        <v>0</v>
      </c>
      <c r="DU420" s="24">
        <f t="shared" si="68"/>
        <v>0</v>
      </c>
      <c r="DV420" s="24">
        <f t="shared" si="68"/>
        <v>0</v>
      </c>
      <c r="DW420" s="24">
        <f t="shared" si="68"/>
        <v>0</v>
      </c>
      <c r="DX420" s="24">
        <f t="shared" si="68"/>
        <v>0</v>
      </c>
      <c r="DY420" s="24">
        <f t="shared" si="68"/>
        <v>0</v>
      </c>
      <c r="DZ420" s="24">
        <f t="shared" si="68"/>
        <v>0</v>
      </c>
      <c r="EA420" s="24">
        <f t="shared" si="68"/>
        <v>0</v>
      </c>
      <c r="EB420" s="24">
        <f t="shared" si="68"/>
        <v>0</v>
      </c>
      <c r="EC420" s="24">
        <f t="shared" si="68"/>
        <v>0</v>
      </c>
      <c r="ED420" s="24">
        <f t="shared" si="68"/>
        <v>0</v>
      </c>
      <c r="EE420" s="24">
        <f t="shared" si="68"/>
        <v>0</v>
      </c>
      <c r="EF420" s="24">
        <f t="shared" ref="EF420:ES420" si="69">SUM(EF298:EF419)</f>
        <v>0</v>
      </c>
      <c r="EG420" s="24">
        <f t="shared" si="69"/>
        <v>0</v>
      </c>
      <c r="EH420" s="24">
        <f t="shared" si="69"/>
        <v>0</v>
      </c>
      <c r="EI420" s="24">
        <f t="shared" si="69"/>
        <v>0</v>
      </c>
      <c r="EJ420" s="24">
        <f t="shared" si="69"/>
        <v>0</v>
      </c>
      <c r="EK420" s="24">
        <f t="shared" si="69"/>
        <v>0</v>
      </c>
      <c r="EL420" s="24">
        <f t="shared" si="69"/>
        <v>0</v>
      </c>
      <c r="EM420" s="24">
        <f t="shared" si="69"/>
        <v>0</v>
      </c>
      <c r="EN420" s="24">
        <f t="shared" si="69"/>
        <v>0</v>
      </c>
      <c r="EO420" s="24">
        <f t="shared" si="69"/>
        <v>0</v>
      </c>
      <c r="EP420" s="24">
        <f t="shared" si="69"/>
        <v>0</v>
      </c>
      <c r="EQ420" s="24">
        <f t="shared" si="69"/>
        <v>0</v>
      </c>
      <c r="ER420" s="24">
        <f t="shared" si="69"/>
        <v>0</v>
      </c>
      <c r="ES420" s="24">
        <f t="shared" si="69"/>
        <v>0</v>
      </c>
    </row>
    <row r="520" spans="71:149" x14ac:dyDescent="0.35">
      <c r="BS520" s="24">
        <f>SUM(BS427:BS519)</f>
        <v>0</v>
      </c>
      <c r="BT520" s="24">
        <f t="shared" ref="BT520:EE520" si="70">SUM(BT427:BT519)</f>
        <v>0</v>
      </c>
      <c r="BU520" s="24">
        <f t="shared" si="70"/>
        <v>0</v>
      </c>
      <c r="BV520" s="24">
        <f t="shared" si="70"/>
        <v>0</v>
      </c>
      <c r="BW520" s="24">
        <f t="shared" si="70"/>
        <v>0</v>
      </c>
      <c r="BX520" s="24">
        <f t="shared" si="70"/>
        <v>0</v>
      </c>
      <c r="BY520" s="24">
        <f t="shared" si="70"/>
        <v>0</v>
      </c>
      <c r="BZ520" s="24">
        <f t="shared" si="70"/>
        <v>0</v>
      </c>
      <c r="CA520" s="24">
        <f t="shared" si="70"/>
        <v>0</v>
      </c>
      <c r="CB520" s="24">
        <f t="shared" si="70"/>
        <v>0</v>
      </c>
      <c r="CC520" s="24">
        <f t="shared" si="70"/>
        <v>0</v>
      </c>
      <c r="CD520" s="24">
        <f t="shared" si="70"/>
        <v>0</v>
      </c>
      <c r="CE520" s="24">
        <f t="shared" si="70"/>
        <v>0</v>
      </c>
      <c r="CF520" s="24">
        <f t="shared" si="70"/>
        <v>0</v>
      </c>
      <c r="CG520" s="24">
        <f t="shared" si="70"/>
        <v>0</v>
      </c>
      <c r="CH520" s="24">
        <f t="shared" si="70"/>
        <v>0</v>
      </c>
      <c r="CI520" s="24">
        <f t="shared" si="70"/>
        <v>0</v>
      </c>
      <c r="CJ520" s="24">
        <f t="shared" si="70"/>
        <v>0</v>
      </c>
      <c r="CK520" s="24">
        <f t="shared" si="70"/>
        <v>0</v>
      </c>
      <c r="CL520" s="24">
        <f t="shared" si="70"/>
        <v>0</v>
      </c>
      <c r="CM520" s="24">
        <f t="shared" si="70"/>
        <v>0</v>
      </c>
      <c r="CN520" s="24">
        <f t="shared" si="70"/>
        <v>0</v>
      </c>
      <c r="CO520" s="24">
        <f t="shared" si="70"/>
        <v>0</v>
      </c>
      <c r="CP520" s="24">
        <f t="shared" si="70"/>
        <v>0</v>
      </c>
      <c r="CQ520" s="24">
        <f t="shared" si="70"/>
        <v>0</v>
      </c>
      <c r="CR520" s="24">
        <f t="shared" si="70"/>
        <v>0</v>
      </c>
      <c r="CS520" s="24">
        <f t="shared" si="70"/>
        <v>0</v>
      </c>
      <c r="CT520" s="24">
        <f t="shared" si="70"/>
        <v>0</v>
      </c>
      <c r="CU520" s="24">
        <f t="shared" si="70"/>
        <v>0</v>
      </c>
      <c r="CV520" s="24">
        <f t="shared" si="70"/>
        <v>0</v>
      </c>
      <c r="CW520" s="24">
        <f t="shared" si="70"/>
        <v>0</v>
      </c>
      <c r="CX520" s="24">
        <f t="shared" si="70"/>
        <v>0</v>
      </c>
      <c r="CY520" s="24">
        <f t="shared" si="70"/>
        <v>0</v>
      </c>
      <c r="CZ520" s="24">
        <f t="shared" si="70"/>
        <v>0</v>
      </c>
      <c r="DA520" s="24">
        <f t="shared" si="70"/>
        <v>0</v>
      </c>
      <c r="DB520" s="24">
        <f t="shared" si="70"/>
        <v>0</v>
      </c>
      <c r="DC520" s="24">
        <f t="shared" si="70"/>
        <v>0</v>
      </c>
      <c r="DD520" s="24">
        <f t="shared" si="70"/>
        <v>0</v>
      </c>
      <c r="DE520" s="24">
        <f t="shared" si="70"/>
        <v>0</v>
      </c>
      <c r="DF520" s="24">
        <f t="shared" si="70"/>
        <v>0</v>
      </c>
      <c r="DG520" s="24">
        <f t="shared" si="70"/>
        <v>0</v>
      </c>
      <c r="DH520" s="24">
        <f t="shared" si="70"/>
        <v>0</v>
      </c>
      <c r="DI520" s="24">
        <f t="shared" si="70"/>
        <v>0</v>
      </c>
      <c r="DJ520" s="24">
        <f t="shared" si="70"/>
        <v>0</v>
      </c>
      <c r="DK520" s="24">
        <f t="shared" si="70"/>
        <v>0</v>
      </c>
      <c r="DL520" s="24">
        <f t="shared" si="70"/>
        <v>0</v>
      </c>
      <c r="DM520" s="24">
        <f t="shared" si="70"/>
        <v>0</v>
      </c>
      <c r="DN520" s="24">
        <f t="shared" si="70"/>
        <v>0</v>
      </c>
      <c r="DO520" s="24">
        <f t="shared" si="70"/>
        <v>0</v>
      </c>
      <c r="DP520" s="24">
        <f t="shared" si="70"/>
        <v>0</v>
      </c>
      <c r="DQ520" s="24">
        <f t="shared" si="70"/>
        <v>0</v>
      </c>
      <c r="DR520" s="24">
        <f t="shared" si="70"/>
        <v>0</v>
      </c>
      <c r="DS520" s="24">
        <f t="shared" si="70"/>
        <v>0</v>
      </c>
      <c r="DT520" s="24">
        <f t="shared" si="70"/>
        <v>0</v>
      </c>
      <c r="DU520" s="24">
        <f t="shared" si="70"/>
        <v>0</v>
      </c>
      <c r="DV520" s="24">
        <f t="shared" si="70"/>
        <v>0</v>
      </c>
      <c r="DW520" s="24">
        <f t="shared" si="70"/>
        <v>0</v>
      </c>
      <c r="DX520" s="24">
        <f t="shared" si="70"/>
        <v>0</v>
      </c>
      <c r="DY520" s="24">
        <f t="shared" si="70"/>
        <v>0</v>
      </c>
      <c r="DZ520" s="24">
        <f t="shared" si="70"/>
        <v>0</v>
      </c>
      <c r="EA520" s="24">
        <f t="shared" si="70"/>
        <v>0</v>
      </c>
      <c r="EB520" s="24">
        <f t="shared" si="70"/>
        <v>0</v>
      </c>
      <c r="EC520" s="24">
        <f t="shared" si="70"/>
        <v>0</v>
      </c>
      <c r="ED520" s="24">
        <f t="shared" si="70"/>
        <v>0</v>
      </c>
      <c r="EE520" s="24">
        <f t="shared" si="70"/>
        <v>0</v>
      </c>
      <c r="EF520" s="24">
        <f t="shared" ref="EF520:ES520" si="71">SUM(EF427:EF519)</f>
        <v>0</v>
      </c>
      <c r="EG520" s="24">
        <f t="shared" si="71"/>
        <v>0</v>
      </c>
      <c r="EH520" s="24">
        <f t="shared" si="71"/>
        <v>0</v>
      </c>
      <c r="EI520" s="24">
        <f t="shared" si="71"/>
        <v>0</v>
      </c>
      <c r="EJ520" s="24">
        <f t="shared" si="71"/>
        <v>0</v>
      </c>
      <c r="EK520" s="24">
        <f t="shared" si="71"/>
        <v>0</v>
      </c>
      <c r="EL520" s="24">
        <f t="shared" si="71"/>
        <v>0</v>
      </c>
      <c r="EM520" s="24">
        <f t="shared" si="71"/>
        <v>0</v>
      </c>
      <c r="EN520" s="24">
        <f t="shared" si="71"/>
        <v>0</v>
      </c>
      <c r="EO520" s="24">
        <f t="shared" si="71"/>
        <v>0</v>
      </c>
      <c r="EP520" s="24">
        <f t="shared" si="71"/>
        <v>0</v>
      </c>
      <c r="EQ520" s="24">
        <f t="shared" si="71"/>
        <v>0</v>
      </c>
      <c r="ER520" s="24">
        <f t="shared" si="71"/>
        <v>0</v>
      </c>
      <c r="ES520" s="24">
        <f t="shared" si="71"/>
        <v>0</v>
      </c>
    </row>
    <row r="7916" spans="71:149" x14ac:dyDescent="0.35">
      <c r="BS7916" s="24">
        <f>IF(BS$8=$M7916,$BB7916,0)</f>
        <v>0</v>
      </c>
    </row>
    <row r="7917" spans="71:149" x14ac:dyDescent="0.35">
      <c r="BS7917" s="24">
        <f>SUM(BS5897:BS7916)</f>
        <v>0</v>
      </c>
      <c r="BT7917" s="24">
        <f t="shared" ref="BT7917:EE7917" si="72">SUM(BT5897:BT7916)</f>
        <v>0</v>
      </c>
      <c r="BU7917" s="24">
        <f t="shared" si="72"/>
        <v>0</v>
      </c>
      <c r="BV7917" s="24">
        <f t="shared" si="72"/>
        <v>0</v>
      </c>
      <c r="BW7917" s="24">
        <f t="shared" si="72"/>
        <v>0</v>
      </c>
      <c r="BX7917" s="24">
        <f t="shared" si="72"/>
        <v>0</v>
      </c>
      <c r="BY7917" s="24">
        <f t="shared" si="72"/>
        <v>0</v>
      </c>
      <c r="BZ7917" s="24">
        <f t="shared" si="72"/>
        <v>0</v>
      </c>
      <c r="CA7917" s="24">
        <f t="shared" si="72"/>
        <v>0</v>
      </c>
      <c r="CB7917" s="24">
        <f t="shared" si="72"/>
        <v>0</v>
      </c>
      <c r="CC7917" s="24">
        <f t="shared" si="72"/>
        <v>0</v>
      </c>
      <c r="CD7917" s="24">
        <f t="shared" si="72"/>
        <v>0</v>
      </c>
      <c r="CE7917" s="24">
        <f t="shared" si="72"/>
        <v>0</v>
      </c>
      <c r="CF7917" s="24">
        <f t="shared" si="72"/>
        <v>0</v>
      </c>
      <c r="CG7917" s="24">
        <f t="shared" si="72"/>
        <v>0</v>
      </c>
      <c r="CH7917" s="24">
        <f t="shared" si="72"/>
        <v>0</v>
      </c>
      <c r="CI7917" s="24">
        <f t="shared" si="72"/>
        <v>0</v>
      </c>
      <c r="CJ7917" s="24">
        <f t="shared" si="72"/>
        <v>0</v>
      </c>
      <c r="CK7917" s="24">
        <f t="shared" si="72"/>
        <v>0</v>
      </c>
      <c r="CL7917" s="24">
        <f t="shared" si="72"/>
        <v>0</v>
      </c>
      <c r="CM7917" s="24">
        <f t="shared" si="72"/>
        <v>0</v>
      </c>
      <c r="CN7917" s="24">
        <f t="shared" si="72"/>
        <v>0</v>
      </c>
      <c r="CO7917" s="24">
        <f t="shared" si="72"/>
        <v>0</v>
      </c>
      <c r="CP7917" s="24">
        <f t="shared" si="72"/>
        <v>0</v>
      </c>
      <c r="CQ7917" s="24">
        <f t="shared" si="72"/>
        <v>0</v>
      </c>
      <c r="CR7917" s="24">
        <f t="shared" si="72"/>
        <v>0</v>
      </c>
      <c r="CS7917" s="24">
        <f t="shared" si="72"/>
        <v>0</v>
      </c>
      <c r="CT7917" s="24">
        <f t="shared" si="72"/>
        <v>0</v>
      </c>
      <c r="CU7917" s="24">
        <f t="shared" si="72"/>
        <v>0</v>
      </c>
      <c r="CV7917" s="24">
        <f t="shared" si="72"/>
        <v>0</v>
      </c>
      <c r="CW7917" s="24">
        <f t="shared" si="72"/>
        <v>0</v>
      </c>
      <c r="CX7917" s="24">
        <f t="shared" si="72"/>
        <v>0</v>
      </c>
      <c r="CY7917" s="24">
        <f t="shared" si="72"/>
        <v>0</v>
      </c>
      <c r="CZ7917" s="24">
        <f t="shared" si="72"/>
        <v>0</v>
      </c>
      <c r="DA7917" s="24">
        <f t="shared" si="72"/>
        <v>0</v>
      </c>
      <c r="DB7917" s="24">
        <f t="shared" si="72"/>
        <v>0</v>
      </c>
      <c r="DC7917" s="24">
        <f t="shared" si="72"/>
        <v>0</v>
      </c>
      <c r="DD7917" s="24">
        <f t="shared" si="72"/>
        <v>0</v>
      </c>
      <c r="DE7917" s="24">
        <f t="shared" si="72"/>
        <v>0</v>
      </c>
      <c r="DF7917" s="24">
        <f t="shared" si="72"/>
        <v>0</v>
      </c>
      <c r="DG7917" s="24">
        <f t="shared" si="72"/>
        <v>0</v>
      </c>
      <c r="DH7917" s="24">
        <f t="shared" si="72"/>
        <v>0</v>
      </c>
      <c r="DI7917" s="24">
        <f t="shared" si="72"/>
        <v>0</v>
      </c>
      <c r="DJ7917" s="24">
        <f t="shared" si="72"/>
        <v>0</v>
      </c>
      <c r="DK7917" s="24">
        <f t="shared" si="72"/>
        <v>0</v>
      </c>
      <c r="DL7917" s="24">
        <f t="shared" si="72"/>
        <v>0</v>
      </c>
      <c r="DM7917" s="24">
        <f t="shared" si="72"/>
        <v>0</v>
      </c>
      <c r="DN7917" s="24">
        <f t="shared" si="72"/>
        <v>0</v>
      </c>
      <c r="DO7917" s="24">
        <f t="shared" si="72"/>
        <v>0</v>
      </c>
      <c r="DP7917" s="24">
        <f t="shared" si="72"/>
        <v>0</v>
      </c>
      <c r="DQ7917" s="24">
        <f t="shared" si="72"/>
        <v>0</v>
      </c>
      <c r="DR7917" s="24">
        <f t="shared" si="72"/>
        <v>0</v>
      </c>
      <c r="DS7917" s="24">
        <f t="shared" si="72"/>
        <v>0</v>
      </c>
      <c r="DT7917" s="24">
        <f t="shared" si="72"/>
        <v>0</v>
      </c>
      <c r="DU7917" s="24">
        <f t="shared" si="72"/>
        <v>0</v>
      </c>
      <c r="DV7917" s="24">
        <f t="shared" si="72"/>
        <v>0</v>
      </c>
      <c r="DW7917" s="24">
        <f t="shared" si="72"/>
        <v>0</v>
      </c>
      <c r="DX7917" s="24">
        <f t="shared" si="72"/>
        <v>0</v>
      </c>
      <c r="DY7917" s="24">
        <f t="shared" si="72"/>
        <v>0</v>
      </c>
      <c r="DZ7917" s="24">
        <f t="shared" si="72"/>
        <v>0</v>
      </c>
      <c r="EA7917" s="24">
        <f t="shared" si="72"/>
        <v>0</v>
      </c>
      <c r="EB7917" s="24">
        <f t="shared" si="72"/>
        <v>0</v>
      </c>
      <c r="EC7917" s="24">
        <f t="shared" si="72"/>
        <v>0</v>
      </c>
      <c r="ED7917" s="24">
        <f t="shared" si="72"/>
        <v>0</v>
      </c>
      <c r="EE7917" s="24">
        <f t="shared" si="72"/>
        <v>0</v>
      </c>
      <c r="EF7917" s="24">
        <f t="shared" ref="EF7917:ES7917" si="73">SUM(EF5897:EF7916)</f>
        <v>0</v>
      </c>
      <c r="EG7917" s="24">
        <f t="shared" si="73"/>
        <v>0</v>
      </c>
      <c r="EH7917" s="24">
        <f t="shared" si="73"/>
        <v>0</v>
      </c>
      <c r="EI7917" s="24">
        <f t="shared" si="73"/>
        <v>0</v>
      </c>
      <c r="EJ7917" s="24">
        <f t="shared" si="73"/>
        <v>0</v>
      </c>
      <c r="EK7917" s="24">
        <f t="shared" si="73"/>
        <v>0</v>
      </c>
      <c r="EL7917" s="24">
        <f t="shared" si="73"/>
        <v>0</v>
      </c>
      <c r="EM7917" s="24">
        <f t="shared" si="73"/>
        <v>0</v>
      </c>
      <c r="EN7917" s="24">
        <f t="shared" si="73"/>
        <v>0</v>
      </c>
      <c r="EO7917" s="24">
        <f t="shared" si="73"/>
        <v>0</v>
      </c>
      <c r="EP7917" s="24">
        <f t="shared" si="73"/>
        <v>0</v>
      </c>
      <c r="EQ7917" s="24">
        <f t="shared" si="73"/>
        <v>0</v>
      </c>
      <c r="ER7917" s="24">
        <f t="shared" si="73"/>
        <v>0</v>
      </c>
      <c r="ES7917" s="24">
        <f t="shared" si="73"/>
        <v>0</v>
      </c>
    </row>
    <row r="7985" spans="1:11" x14ac:dyDescent="0.35">
      <c r="A7985" s="12">
        <v>160</v>
      </c>
      <c r="K7985" s="12" t="s">
        <v>378</v>
      </c>
    </row>
    <row r="9019" spans="71:149" x14ac:dyDescent="0.35">
      <c r="BS9019" s="24">
        <f>IF(BS$8=$M9019,$BB9019,0)</f>
        <v>0</v>
      </c>
    </row>
    <row r="9022" spans="71:149" x14ac:dyDescent="0.35">
      <c r="BS9022" s="24">
        <f>SUM(BS7981:BS9021)</f>
        <v>0</v>
      </c>
      <c r="BT9022" s="24">
        <f t="shared" ref="BT9022:EE9022" si="74">SUM(BT7981:BT9021)</f>
        <v>0</v>
      </c>
      <c r="BU9022" s="24">
        <f t="shared" si="74"/>
        <v>0</v>
      </c>
      <c r="BV9022" s="24">
        <f t="shared" si="74"/>
        <v>0</v>
      </c>
      <c r="BW9022" s="24">
        <f t="shared" si="74"/>
        <v>0</v>
      </c>
      <c r="BX9022" s="24">
        <f t="shared" si="74"/>
        <v>0</v>
      </c>
      <c r="BY9022" s="24">
        <f t="shared" si="74"/>
        <v>0</v>
      </c>
      <c r="BZ9022" s="24">
        <f t="shared" si="74"/>
        <v>0</v>
      </c>
      <c r="CA9022" s="24">
        <f t="shared" si="74"/>
        <v>0</v>
      </c>
      <c r="CB9022" s="24">
        <f t="shared" si="74"/>
        <v>0</v>
      </c>
      <c r="CC9022" s="24">
        <f t="shared" si="74"/>
        <v>0</v>
      </c>
      <c r="CD9022" s="24">
        <f t="shared" si="74"/>
        <v>0</v>
      </c>
      <c r="CE9022" s="24">
        <f t="shared" si="74"/>
        <v>0</v>
      </c>
      <c r="CF9022" s="24">
        <f t="shared" si="74"/>
        <v>0</v>
      </c>
      <c r="CG9022" s="24">
        <f t="shared" si="74"/>
        <v>0</v>
      </c>
      <c r="CH9022" s="24">
        <f t="shared" si="74"/>
        <v>0</v>
      </c>
      <c r="CI9022" s="24">
        <f t="shared" si="74"/>
        <v>0</v>
      </c>
      <c r="CJ9022" s="24">
        <f t="shared" si="74"/>
        <v>0</v>
      </c>
      <c r="CK9022" s="24">
        <f t="shared" si="74"/>
        <v>0</v>
      </c>
      <c r="CL9022" s="24">
        <f t="shared" si="74"/>
        <v>0</v>
      </c>
      <c r="CM9022" s="24">
        <f t="shared" si="74"/>
        <v>0</v>
      </c>
      <c r="CN9022" s="24">
        <f t="shared" si="74"/>
        <v>0</v>
      </c>
      <c r="CO9022" s="24">
        <f t="shared" si="74"/>
        <v>0</v>
      </c>
      <c r="CP9022" s="24">
        <f t="shared" si="74"/>
        <v>0</v>
      </c>
      <c r="CQ9022" s="24">
        <f t="shared" si="74"/>
        <v>0</v>
      </c>
      <c r="CR9022" s="24">
        <f t="shared" si="74"/>
        <v>0</v>
      </c>
      <c r="CS9022" s="24">
        <f t="shared" si="74"/>
        <v>0</v>
      </c>
      <c r="CT9022" s="24">
        <f t="shared" si="74"/>
        <v>0</v>
      </c>
      <c r="CU9022" s="24">
        <f t="shared" si="74"/>
        <v>0</v>
      </c>
      <c r="CV9022" s="24">
        <f t="shared" si="74"/>
        <v>0</v>
      </c>
      <c r="CW9022" s="24">
        <f t="shared" si="74"/>
        <v>0</v>
      </c>
      <c r="CX9022" s="24">
        <f t="shared" si="74"/>
        <v>0</v>
      </c>
      <c r="CY9022" s="24">
        <f t="shared" si="74"/>
        <v>0</v>
      </c>
      <c r="CZ9022" s="24">
        <f t="shared" si="74"/>
        <v>0</v>
      </c>
      <c r="DA9022" s="24">
        <f t="shared" si="74"/>
        <v>0</v>
      </c>
      <c r="DB9022" s="24">
        <f t="shared" si="74"/>
        <v>0</v>
      </c>
      <c r="DC9022" s="24">
        <f t="shared" si="74"/>
        <v>0</v>
      </c>
      <c r="DD9022" s="24">
        <f t="shared" si="74"/>
        <v>0</v>
      </c>
      <c r="DE9022" s="24">
        <f t="shared" si="74"/>
        <v>0</v>
      </c>
      <c r="DF9022" s="24">
        <f t="shared" si="74"/>
        <v>0</v>
      </c>
      <c r="DG9022" s="24">
        <f t="shared" si="74"/>
        <v>0</v>
      </c>
      <c r="DH9022" s="24">
        <f t="shared" si="74"/>
        <v>0</v>
      </c>
      <c r="DI9022" s="24">
        <f t="shared" si="74"/>
        <v>0</v>
      </c>
      <c r="DJ9022" s="24">
        <f t="shared" si="74"/>
        <v>0</v>
      </c>
      <c r="DK9022" s="24">
        <f t="shared" si="74"/>
        <v>0</v>
      </c>
      <c r="DL9022" s="24">
        <f t="shared" si="74"/>
        <v>0</v>
      </c>
      <c r="DM9022" s="24">
        <f t="shared" si="74"/>
        <v>0</v>
      </c>
      <c r="DN9022" s="24">
        <f t="shared" si="74"/>
        <v>0</v>
      </c>
      <c r="DO9022" s="24">
        <f t="shared" si="74"/>
        <v>0</v>
      </c>
      <c r="DP9022" s="24">
        <f t="shared" si="74"/>
        <v>0</v>
      </c>
      <c r="DQ9022" s="24">
        <f t="shared" si="74"/>
        <v>0</v>
      </c>
      <c r="DR9022" s="24">
        <f t="shared" si="74"/>
        <v>0</v>
      </c>
      <c r="DS9022" s="24">
        <f t="shared" si="74"/>
        <v>0</v>
      </c>
      <c r="DT9022" s="24">
        <f t="shared" si="74"/>
        <v>0</v>
      </c>
      <c r="DU9022" s="24">
        <f t="shared" si="74"/>
        <v>0</v>
      </c>
      <c r="DV9022" s="24">
        <f t="shared" si="74"/>
        <v>0</v>
      </c>
      <c r="DW9022" s="24">
        <f t="shared" si="74"/>
        <v>0</v>
      </c>
      <c r="DX9022" s="24">
        <f t="shared" si="74"/>
        <v>0</v>
      </c>
      <c r="DY9022" s="24">
        <f t="shared" si="74"/>
        <v>0</v>
      </c>
      <c r="DZ9022" s="24">
        <f t="shared" si="74"/>
        <v>0</v>
      </c>
      <c r="EA9022" s="24">
        <f t="shared" si="74"/>
        <v>0</v>
      </c>
      <c r="EB9022" s="24">
        <f t="shared" si="74"/>
        <v>0</v>
      </c>
      <c r="EC9022" s="24">
        <f t="shared" si="74"/>
        <v>0</v>
      </c>
      <c r="ED9022" s="24">
        <f t="shared" si="74"/>
        <v>0</v>
      </c>
      <c r="EE9022" s="24">
        <f t="shared" si="74"/>
        <v>0</v>
      </c>
      <c r="EF9022" s="24">
        <f t="shared" ref="EF9022:ES9022" si="75">SUM(EF7981:EF9021)</f>
        <v>0</v>
      </c>
      <c r="EG9022" s="24">
        <f t="shared" si="75"/>
        <v>0</v>
      </c>
      <c r="EH9022" s="24">
        <f t="shared" si="75"/>
        <v>0</v>
      </c>
      <c r="EI9022" s="24">
        <f t="shared" si="75"/>
        <v>0</v>
      </c>
      <c r="EJ9022" s="24">
        <f t="shared" si="75"/>
        <v>0</v>
      </c>
      <c r="EK9022" s="24">
        <f t="shared" si="75"/>
        <v>0</v>
      </c>
      <c r="EL9022" s="24">
        <f t="shared" si="75"/>
        <v>0</v>
      </c>
      <c r="EM9022" s="24">
        <f t="shared" si="75"/>
        <v>0</v>
      </c>
      <c r="EN9022" s="24">
        <f t="shared" si="75"/>
        <v>0</v>
      </c>
      <c r="EO9022" s="24">
        <f t="shared" si="75"/>
        <v>0</v>
      </c>
      <c r="EP9022" s="24">
        <f t="shared" si="75"/>
        <v>0</v>
      </c>
      <c r="EQ9022" s="24">
        <f t="shared" si="75"/>
        <v>0</v>
      </c>
      <c r="ER9022" s="24">
        <f t="shared" si="75"/>
        <v>0</v>
      </c>
      <c r="ES9022" s="24">
        <f t="shared" si="75"/>
        <v>0</v>
      </c>
    </row>
  </sheetData>
  <mergeCells count="63">
    <mergeCell ref="AX2:AX3"/>
    <mergeCell ref="AG2:AG3"/>
    <mergeCell ref="AO2:AO3"/>
    <mergeCell ref="BE2:BE3"/>
    <mergeCell ref="BF2:BF3"/>
    <mergeCell ref="AC2:AC3"/>
    <mergeCell ref="V2:V3"/>
    <mergeCell ref="S2:S3"/>
    <mergeCell ref="Y2:Y3"/>
    <mergeCell ref="BL2:BL3"/>
    <mergeCell ref="BK2:BK3"/>
    <mergeCell ref="AE2:AF2"/>
    <mergeCell ref="AS2:AS3"/>
    <mergeCell ref="AH2:AH3"/>
    <mergeCell ref="AJ2:AJ3"/>
    <mergeCell ref="AI2:AI3"/>
    <mergeCell ref="AP2:AQ2"/>
    <mergeCell ref="AK2:AK3"/>
    <mergeCell ref="AL2:AL3"/>
    <mergeCell ref="BB2:BB3"/>
    <mergeCell ref="AY2:AY3"/>
    <mergeCell ref="G54:AY54"/>
    <mergeCell ref="J27:L27"/>
    <mergeCell ref="K30:L30"/>
    <mergeCell ref="J38:L38"/>
    <mergeCell ref="K39:L39"/>
    <mergeCell ref="K45:L45"/>
    <mergeCell ref="J41:L41"/>
    <mergeCell ref="K34:L34"/>
    <mergeCell ref="I32:L32"/>
    <mergeCell ref="G53:AY53"/>
    <mergeCell ref="T2:T3"/>
    <mergeCell ref="G55:BJ55"/>
    <mergeCell ref="G2:G3"/>
    <mergeCell ref="K25:L25"/>
    <mergeCell ref="H2:K3"/>
    <mergeCell ref="L2:L3"/>
    <mergeCell ref="P2:P3"/>
    <mergeCell ref="A5:L5"/>
    <mergeCell ref="J7:L7"/>
    <mergeCell ref="I6:L6"/>
    <mergeCell ref="Q2:Q3"/>
    <mergeCell ref="J22:L22"/>
    <mergeCell ref="U2:U3"/>
    <mergeCell ref="R2:R3"/>
    <mergeCell ref="W2:W3"/>
    <mergeCell ref="AM2:AM3"/>
    <mergeCell ref="X2:X3"/>
    <mergeCell ref="AD2:AD3"/>
    <mergeCell ref="BG2:BG3"/>
    <mergeCell ref="BJ2:BJ3"/>
    <mergeCell ref="BI2:BI3"/>
    <mergeCell ref="BD2:BD3"/>
    <mergeCell ref="AN2:AN3"/>
    <mergeCell ref="AV2:AW2"/>
    <mergeCell ref="AR2:AR3"/>
    <mergeCell ref="AT2:AT3"/>
    <mergeCell ref="AZ2:BA2"/>
    <mergeCell ref="BC2:BC3"/>
    <mergeCell ref="BH2:BH3"/>
    <mergeCell ref="Z2:Z3"/>
    <mergeCell ref="AA2:AA3"/>
    <mergeCell ref="AB2:AB3"/>
  </mergeCells>
  <printOptions horizontalCentered="1" verticalCentered="1"/>
  <pageMargins left="0" right="0" top="0" bottom="0" header="0" footer="0"/>
  <pageSetup paperSize="9" scale="38" orientation="landscape" r:id="rId1"/>
  <headerFooter>
    <oddFooter>&amp;C&amp;"-,Podebljano"&amp;14 &amp;18 8</oddFooter>
  </headerFooter>
  <rowBreaks count="1" manualBreakCount="1">
    <brk id="56" min="1" max="46" man="1"/>
  </rowBreaks>
  <colBreaks count="1" manualBreakCount="1">
    <brk id="5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Q7979"/>
  <sheetViews>
    <sheetView view="pageBreakPreview" topLeftCell="L160" zoomScale="60" zoomScaleNormal="60" workbookViewId="0">
      <selection activeCell="AU8" sqref="AU8"/>
    </sheetView>
  </sheetViews>
  <sheetFormatPr defaultColWidth="9.140625" defaultRowHeight="20.25" x14ac:dyDescent="0.3"/>
  <cols>
    <col min="1" max="1" width="8.5703125" style="13" hidden="1" customWidth="1"/>
    <col min="2" max="8" width="5.85546875" style="13" hidden="1" customWidth="1"/>
    <col min="9" max="9" width="10.140625" style="13" hidden="1" customWidth="1"/>
    <col min="10" max="10" width="3" style="13" customWidth="1"/>
    <col min="11" max="11" width="4.85546875" style="13" customWidth="1"/>
    <col min="12" max="12" width="7.140625" style="13" customWidth="1"/>
    <col min="13" max="13" width="8.5703125" style="13" customWidth="1"/>
    <col min="14" max="14" width="74.7109375" style="13" customWidth="1"/>
    <col min="15" max="20" width="23.7109375" style="13" hidden="1" customWidth="1"/>
    <col min="21" max="21" width="11.85546875" style="13" hidden="1" customWidth="1"/>
    <col min="22" max="24" width="26" style="13" hidden="1" customWidth="1"/>
    <col min="25" max="26" width="23.7109375" style="13" hidden="1" customWidth="1"/>
    <col min="27" max="27" width="11.85546875" style="13" hidden="1" customWidth="1"/>
    <col min="28" max="28" width="26" style="13" hidden="1" customWidth="1"/>
    <col min="29" max="29" width="23.7109375" style="13" hidden="1" customWidth="1"/>
    <col min="30" max="30" width="24.85546875" style="13" hidden="1" customWidth="1"/>
    <col min="31" max="31" width="29" style="13" hidden="1" customWidth="1"/>
    <col min="32" max="32" width="23.7109375" style="13" hidden="1" customWidth="1"/>
    <col min="33" max="33" width="48.42578125" style="13" hidden="1" customWidth="1"/>
    <col min="34" max="38" width="24.28515625" style="13" hidden="1" customWidth="1"/>
    <col min="39" max="39" width="24.28515625" style="13" customWidth="1"/>
    <col min="40" max="41" width="23.7109375" style="13" hidden="1" customWidth="1"/>
    <col min="42" max="42" width="16.140625" style="13" hidden="1" customWidth="1"/>
    <col min="43" max="44" width="27.85546875" style="13" customWidth="1"/>
    <col min="45" max="45" width="24.28515625" style="13" hidden="1" customWidth="1"/>
    <col min="46" max="46" width="24.28515625" style="13" customWidth="1"/>
    <col min="47" max="47" width="16" style="13" customWidth="1"/>
    <col min="48" max="48" width="27.85546875" style="13" customWidth="1"/>
    <col min="49" max="49" width="27.7109375" style="13" hidden="1" customWidth="1"/>
    <col min="50" max="50" width="27.85546875" style="13" customWidth="1"/>
    <col min="51" max="51" width="16" style="13" hidden="1" customWidth="1"/>
    <col min="52" max="52" width="13.5703125" style="13" hidden="1" customWidth="1"/>
    <col min="53" max="53" width="40.42578125" style="13" hidden="1" customWidth="1"/>
    <col min="54" max="55" width="23.7109375" style="13" hidden="1" customWidth="1"/>
    <col min="56" max="56" width="26.5703125" style="13" hidden="1" customWidth="1"/>
    <col min="57" max="58" width="27.85546875" style="13" customWidth="1"/>
    <col min="59" max="59" width="25.140625" style="13" bestFit="1" customWidth="1"/>
    <col min="60" max="60" width="23.85546875" style="152" customWidth="1"/>
    <col min="61" max="61" width="24.85546875" style="13" bestFit="1" customWidth="1"/>
    <col min="62" max="62" width="29.42578125" style="92" bestFit="1" customWidth="1"/>
    <col min="63" max="65" width="9.140625" style="13"/>
    <col min="66" max="66" width="36" style="13" customWidth="1"/>
    <col min="67" max="67" width="14.42578125" style="13" bestFit="1" customWidth="1"/>
    <col min="68" max="16384" width="9.140625" style="13"/>
  </cols>
  <sheetData>
    <row r="1" spans="1:69" ht="18" customHeight="1" x14ac:dyDescent="0.3">
      <c r="A1" s="740" t="s">
        <v>0</v>
      </c>
      <c r="B1" s="743" t="s">
        <v>1</v>
      </c>
      <c r="C1" s="743"/>
      <c r="D1" s="743"/>
      <c r="E1" s="743"/>
      <c r="F1" s="743"/>
      <c r="G1" s="743"/>
      <c r="H1" s="743"/>
      <c r="I1" s="735" t="s">
        <v>2</v>
      </c>
      <c r="J1" s="735" t="s">
        <v>3</v>
      </c>
      <c r="K1" s="735"/>
      <c r="L1" s="735"/>
      <c r="M1" s="735"/>
      <c r="N1" s="738" t="s">
        <v>4</v>
      </c>
      <c r="O1" s="52"/>
      <c r="P1" s="735" t="s">
        <v>203</v>
      </c>
      <c r="Q1" s="52" t="s">
        <v>217</v>
      </c>
      <c r="R1" s="52" t="s">
        <v>103</v>
      </c>
      <c r="S1" s="735" t="s">
        <v>259</v>
      </c>
      <c r="T1" s="52" t="s">
        <v>251</v>
      </c>
      <c r="U1" s="735" t="s">
        <v>261</v>
      </c>
      <c r="V1" s="735" t="s">
        <v>252</v>
      </c>
      <c r="W1" s="735" t="s">
        <v>281</v>
      </c>
      <c r="X1" s="735" t="s">
        <v>309</v>
      </c>
      <c r="Y1" s="735" t="s">
        <v>296</v>
      </c>
      <c r="Z1" s="735" t="s">
        <v>292</v>
      </c>
      <c r="AA1" s="735" t="s">
        <v>288</v>
      </c>
      <c r="AB1" s="735" t="s">
        <v>252</v>
      </c>
      <c r="AC1" s="735" t="s">
        <v>302</v>
      </c>
      <c r="AD1" s="738" t="s">
        <v>244</v>
      </c>
      <c r="AE1" s="738"/>
      <c r="AF1" s="735" t="s">
        <v>303</v>
      </c>
      <c r="AG1" s="735" t="s">
        <v>308</v>
      </c>
      <c r="AH1" s="735" t="s">
        <v>342</v>
      </c>
      <c r="AI1" s="735" t="s">
        <v>314</v>
      </c>
      <c r="AJ1" s="735" t="s">
        <v>344</v>
      </c>
      <c r="AK1" s="735" t="s">
        <v>386</v>
      </c>
      <c r="AL1" s="735" t="s">
        <v>470</v>
      </c>
      <c r="AM1" s="735" t="s">
        <v>375</v>
      </c>
      <c r="AN1" s="735" t="s">
        <v>345</v>
      </c>
      <c r="AO1" s="735"/>
      <c r="AP1" s="745" t="s">
        <v>393</v>
      </c>
      <c r="AQ1" s="735" t="s">
        <v>458</v>
      </c>
      <c r="AR1" s="735" t="s">
        <v>465</v>
      </c>
      <c r="AS1" s="735" t="s">
        <v>461</v>
      </c>
      <c r="AT1" s="735" t="s">
        <v>474</v>
      </c>
      <c r="AU1" s="735" t="s">
        <v>471</v>
      </c>
      <c r="AV1" s="735" t="s">
        <v>472</v>
      </c>
      <c r="AW1" s="735" t="s">
        <v>446</v>
      </c>
      <c r="AX1" s="735" t="s">
        <v>466</v>
      </c>
      <c r="AY1" s="735" t="s">
        <v>471</v>
      </c>
      <c r="AZ1" s="735" t="s">
        <v>462</v>
      </c>
      <c r="BA1" s="735" t="s">
        <v>334</v>
      </c>
      <c r="BB1" s="744" t="s">
        <v>104</v>
      </c>
      <c r="BC1" s="744"/>
      <c r="BD1" s="735"/>
      <c r="BE1" s="735" t="s">
        <v>467</v>
      </c>
      <c r="BF1" s="735" t="s">
        <v>468</v>
      </c>
    </row>
    <row r="2" spans="1:69" ht="46.5" customHeight="1" thickBot="1" x14ac:dyDescent="0.35">
      <c r="A2" s="741"/>
      <c r="B2" s="196" t="s">
        <v>5</v>
      </c>
      <c r="C2" s="196" t="s">
        <v>6</v>
      </c>
      <c r="D2" s="196" t="s">
        <v>7</v>
      </c>
      <c r="E2" s="196" t="s">
        <v>8</v>
      </c>
      <c r="F2" s="196" t="s">
        <v>9</v>
      </c>
      <c r="G2" s="196" t="s">
        <v>10</v>
      </c>
      <c r="H2" s="196" t="s">
        <v>11</v>
      </c>
      <c r="I2" s="742"/>
      <c r="J2" s="736"/>
      <c r="K2" s="736"/>
      <c r="L2" s="736"/>
      <c r="M2" s="736"/>
      <c r="N2" s="739"/>
      <c r="O2" s="197" t="s">
        <v>234</v>
      </c>
      <c r="P2" s="736"/>
      <c r="Q2" s="197" t="s">
        <v>105</v>
      </c>
      <c r="R2" s="197" t="s">
        <v>106</v>
      </c>
      <c r="S2" s="736"/>
      <c r="T2" s="197" t="s">
        <v>268</v>
      </c>
      <c r="U2" s="736"/>
      <c r="V2" s="736"/>
      <c r="W2" s="736"/>
      <c r="X2" s="736"/>
      <c r="Y2" s="736"/>
      <c r="Z2" s="736"/>
      <c r="AA2" s="736"/>
      <c r="AB2" s="736"/>
      <c r="AC2" s="736"/>
      <c r="AD2" s="198" t="s">
        <v>236</v>
      </c>
      <c r="AE2" s="198" t="s">
        <v>267</v>
      </c>
      <c r="AF2" s="736"/>
      <c r="AG2" s="736"/>
      <c r="AH2" s="736"/>
      <c r="AI2" s="736"/>
      <c r="AJ2" s="736"/>
      <c r="AK2" s="736"/>
      <c r="AL2" s="736"/>
      <c r="AM2" s="736"/>
      <c r="AN2" s="197" t="s">
        <v>299</v>
      </c>
      <c r="AO2" s="197" t="s">
        <v>343</v>
      </c>
      <c r="AP2" s="746"/>
      <c r="AQ2" s="736"/>
      <c r="AR2" s="736"/>
      <c r="AS2" s="736"/>
      <c r="AT2" s="736"/>
      <c r="AU2" s="736"/>
      <c r="AV2" s="736"/>
      <c r="AW2" s="736"/>
      <c r="AX2" s="736"/>
      <c r="AY2" s="736"/>
      <c r="AZ2" s="736"/>
      <c r="BA2" s="736"/>
      <c r="BB2" s="199" t="s">
        <v>299</v>
      </c>
      <c r="BC2" s="199" t="s">
        <v>343</v>
      </c>
      <c r="BD2" s="736"/>
      <c r="BE2" s="736"/>
      <c r="BF2" s="736"/>
    </row>
    <row r="3" spans="1:69" ht="21.75" customHeight="1" thickBot="1" x14ac:dyDescent="0.35">
      <c r="A3" s="14">
        <v>1</v>
      </c>
      <c r="B3" s="200">
        <v>2</v>
      </c>
      <c r="C3" s="200">
        <v>3</v>
      </c>
      <c r="D3" s="200">
        <v>4</v>
      </c>
      <c r="E3" s="200">
        <v>5</v>
      </c>
      <c r="F3" s="200">
        <v>6</v>
      </c>
      <c r="G3" s="200">
        <v>7</v>
      </c>
      <c r="H3" s="200">
        <v>8</v>
      </c>
      <c r="I3" s="201">
        <v>9</v>
      </c>
      <c r="J3" s="201">
        <v>1</v>
      </c>
      <c r="K3" s="201">
        <v>2</v>
      </c>
      <c r="L3" s="201">
        <v>3</v>
      </c>
      <c r="M3" s="201">
        <v>4</v>
      </c>
      <c r="N3" s="201">
        <v>5</v>
      </c>
      <c r="O3" s="201">
        <v>15</v>
      </c>
      <c r="P3" s="201">
        <v>16</v>
      </c>
      <c r="Q3" s="201">
        <v>6</v>
      </c>
      <c r="R3" s="201">
        <v>7</v>
      </c>
      <c r="S3" s="201">
        <v>8</v>
      </c>
      <c r="T3" s="201">
        <v>9</v>
      </c>
      <c r="U3" s="201">
        <v>10</v>
      </c>
      <c r="V3" s="201">
        <v>11</v>
      </c>
      <c r="W3" s="201">
        <v>9</v>
      </c>
      <c r="X3" s="201">
        <v>6</v>
      </c>
      <c r="Y3" s="201">
        <v>7</v>
      </c>
      <c r="Z3" s="201">
        <v>7</v>
      </c>
      <c r="AA3" s="201">
        <v>8</v>
      </c>
      <c r="AB3" s="201">
        <v>9</v>
      </c>
      <c r="AC3" s="201">
        <v>8</v>
      </c>
      <c r="AD3" s="202">
        <v>11</v>
      </c>
      <c r="AE3" s="202">
        <v>12</v>
      </c>
      <c r="AF3" s="201">
        <v>9</v>
      </c>
      <c r="AG3" s="201">
        <v>10</v>
      </c>
      <c r="AH3" s="201">
        <v>6</v>
      </c>
      <c r="AI3" s="201">
        <v>7</v>
      </c>
      <c r="AJ3" s="201">
        <v>8</v>
      </c>
      <c r="AK3" s="201">
        <v>9</v>
      </c>
      <c r="AL3" s="201">
        <v>6</v>
      </c>
      <c r="AM3" s="201">
        <v>7</v>
      </c>
      <c r="AN3" s="201">
        <v>10</v>
      </c>
      <c r="AO3" s="201">
        <v>11</v>
      </c>
      <c r="AP3" s="164">
        <v>10</v>
      </c>
      <c r="AQ3" s="201">
        <v>8</v>
      </c>
      <c r="AR3" s="201">
        <v>9</v>
      </c>
      <c r="AS3" s="201">
        <v>9</v>
      </c>
      <c r="AT3" s="201">
        <v>9</v>
      </c>
      <c r="AU3" s="201">
        <v>11</v>
      </c>
      <c r="AV3" s="201">
        <v>9</v>
      </c>
      <c r="AW3" s="201">
        <v>9</v>
      </c>
      <c r="AX3" s="201">
        <v>10</v>
      </c>
      <c r="AY3" s="201">
        <v>11</v>
      </c>
      <c r="AZ3" s="201">
        <v>11</v>
      </c>
      <c r="BA3" s="201">
        <v>9</v>
      </c>
      <c r="BB3" s="201">
        <v>12</v>
      </c>
      <c r="BC3" s="201">
        <v>13</v>
      </c>
      <c r="BD3" s="201"/>
      <c r="BE3" s="201">
        <v>12</v>
      </c>
      <c r="BF3" s="201">
        <v>13</v>
      </c>
      <c r="BH3" s="13"/>
    </row>
    <row r="4" spans="1:69" x14ac:dyDescent="0.3">
      <c r="A4" s="25"/>
      <c r="B4" s="203"/>
      <c r="C4" s="203"/>
      <c r="D4" s="204"/>
      <c r="E4" s="205"/>
      <c r="F4" s="205"/>
      <c r="G4" s="205"/>
      <c r="H4" s="206"/>
      <c r="I4" s="206"/>
      <c r="J4" s="207" t="s">
        <v>12</v>
      </c>
      <c r="K4" s="207"/>
      <c r="L4" s="207"/>
      <c r="M4" s="207"/>
      <c r="N4" s="208"/>
      <c r="O4" s="209" t="e">
        <f>SUM(O5+O109+O151)</f>
        <v>#REF!</v>
      </c>
      <c r="P4" s="209" t="e">
        <f>SUM(P5+P109+P151)</f>
        <v>#REF!</v>
      </c>
      <c r="Q4" s="209">
        <v>139751999.38999999</v>
      </c>
      <c r="R4" s="209">
        <f>SUM(R5+R109+R151)</f>
        <v>147175000</v>
      </c>
      <c r="S4" s="209">
        <f>SUM(S5+S109+S151)</f>
        <v>157607000</v>
      </c>
      <c r="T4" s="209">
        <f>SUM(T5+T109+T151)</f>
        <v>97749318.337000012</v>
      </c>
      <c r="U4" s="209">
        <f>(T4/S4)*100</f>
        <v>62.020924411352297</v>
      </c>
      <c r="V4" s="209">
        <f>SUM(V5+V109+V151)</f>
        <v>-8582999.9999999981</v>
      </c>
      <c r="W4" s="209">
        <f>SUM(W5+W109+W151)</f>
        <v>162562999.99999997</v>
      </c>
      <c r="X4" s="209" t="e">
        <f>SUM(X5+X109+X151)</f>
        <v>#REF!</v>
      </c>
      <c r="Y4" s="209" t="e">
        <f>SUM(Y5+Y109+Y151)</f>
        <v>#REF!</v>
      </c>
      <c r="Z4" s="209">
        <f>SUM(Z5+Z109+Z151)</f>
        <v>44908242.599999994</v>
      </c>
      <c r="AA4" s="209" t="e">
        <f>(Z4/Y4)*100</f>
        <v>#REF!</v>
      </c>
      <c r="AB4" s="209">
        <f>SUM(AB5+AB109+AB151)</f>
        <v>10847999.999999996</v>
      </c>
      <c r="AC4" s="209">
        <f>SUM(AC5+AC109+AC151)</f>
        <v>159872000</v>
      </c>
      <c r="AD4" s="209">
        <f>SUM(AC5+AD109+AD151)</f>
        <v>152425500.60999998</v>
      </c>
      <c r="AE4" s="209">
        <f t="shared" ref="AE4:AO4" si="0">SUM(AE5+AE109+AE151)</f>
        <v>134800000</v>
      </c>
      <c r="AF4" s="209">
        <f t="shared" si="0"/>
        <v>159872000</v>
      </c>
      <c r="AG4" s="209">
        <f t="shared" si="0"/>
        <v>0</v>
      </c>
      <c r="AH4" s="209">
        <f t="shared" si="0"/>
        <v>150839955.12</v>
      </c>
      <c r="AI4" s="209">
        <f t="shared" si="0"/>
        <v>151780000</v>
      </c>
      <c r="AJ4" s="209">
        <f t="shared" si="0"/>
        <v>191407000</v>
      </c>
      <c r="AK4" s="209">
        <f t="shared" si="0"/>
        <v>195463000</v>
      </c>
      <c r="AL4" s="209">
        <f>SUM(AL5+AL109+AL151)</f>
        <v>162787426.19</v>
      </c>
      <c r="AM4" s="209">
        <f t="shared" si="0"/>
        <v>327912000</v>
      </c>
      <c r="AN4" s="209">
        <f t="shared" si="0"/>
        <v>0</v>
      </c>
      <c r="AO4" s="209">
        <f t="shared" si="0"/>
        <v>23066972.539999999</v>
      </c>
      <c r="AP4" s="209">
        <f>AM4/AH4*100</f>
        <v>217.39067725068679</v>
      </c>
      <c r="AQ4" s="209">
        <f t="shared" ref="AQ4:AX4" si="1">SUM(AQ5+AQ109+AQ151)</f>
        <v>585150000</v>
      </c>
      <c r="AR4" s="209">
        <f t="shared" si="1"/>
        <v>591150000</v>
      </c>
      <c r="AS4" s="209">
        <f t="shared" si="1"/>
        <v>246185670.53999999</v>
      </c>
      <c r="AT4" s="209">
        <f>SUM(AT5+AT109+AT151)</f>
        <v>0</v>
      </c>
      <c r="AU4" s="209">
        <f>IFERROR(AT4/AN4*100,0)</f>
        <v>0</v>
      </c>
      <c r="AV4" s="209">
        <f t="shared" si="1"/>
        <v>0</v>
      </c>
      <c r="AW4" s="209">
        <f t="shared" si="1"/>
        <v>257187999.99999997</v>
      </c>
      <c r="AX4" s="209">
        <f t="shared" si="1"/>
        <v>0</v>
      </c>
      <c r="AY4" s="209">
        <f>IFERROR(AX4/AR4*100,0)</f>
        <v>0</v>
      </c>
      <c r="AZ4" s="209">
        <f>IFERROR(AS4/AQ4*100,0)</f>
        <v>42.072232853114585</v>
      </c>
      <c r="BA4" s="209">
        <f>SUM(BA5+BA109+BA151)</f>
        <v>39627000.000000007</v>
      </c>
      <c r="BB4" s="209">
        <f>SUM(BB5+BB109+BB151)</f>
        <v>297332000</v>
      </c>
      <c r="BC4" s="209">
        <f>SUM(BC5+BC109+BC151)</f>
        <v>296202000</v>
      </c>
      <c r="BD4" s="209">
        <f t="shared" ref="BD4:BD35" si="2">AM4-AK4</f>
        <v>132449000</v>
      </c>
      <c r="BE4" s="209">
        <f>SUM(BE5+BE109+BE151)</f>
        <v>0</v>
      </c>
      <c r="BF4" s="209">
        <f>SUM(BF5+BF109+BF151)</f>
        <v>0</v>
      </c>
      <c r="BI4" s="91"/>
    </row>
    <row r="5" spans="1:69" x14ac:dyDescent="0.3">
      <c r="A5" s="15"/>
      <c r="B5" s="210"/>
      <c r="C5" s="210"/>
      <c r="D5" s="211"/>
      <c r="E5" s="212"/>
      <c r="F5" s="212"/>
      <c r="G5" s="212"/>
      <c r="H5" s="213"/>
      <c r="I5" s="213"/>
      <c r="J5" s="214">
        <v>3</v>
      </c>
      <c r="K5" s="214"/>
      <c r="L5" s="214"/>
      <c r="M5" s="214"/>
      <c r="N5" s="215" t="s">
        <v>192</v>
      </c>
      <c r="O5" s="209" t="e">
        <f xml:space="preserve"> SUM(O6+O18+O60+O69+O75+O82+O88)</f>
        <v>#REF!</v>
      </c>
      <c r="P5" s="209" t="e">
        <f xml:space="preserve"> SUM(P6+P18+P60+P69+P75+P82+P88)</f>
        <v>#REF!</v>
      </c>
      <c r="Q5" s="209">
        <v>119405220.5</v>
      </c>
      <c r="R5" s="209">
        <f xml:space="preserve"> SUM(R6+R18+R60+R69+R75+R82+R88)</f>
        <v>126812298</v>
      </c>
      <c r="S5" s="209">
        <f xml:space="preserve"> SUM(S6+S18+S60+S69+S75+S82+S88)</f>
        <v>134937844</v>
      </c>
      <c r="T5" s="209">
        <f xml:space="preserve"> SUM(T6+T18+T60+T69+T75+T82+T88)</f>
        <v>91864862.15700002</v>
      </c>
      <c r="U5" s="209">
        <f t="shared" ref="U5:U50" si="3">(T5/S5)*100</f>
        <v>68.07939080233119</v>
      </c>
      <c r="V5" s="209">
        <f xml:space="preserve"> SUM(V6+V18+V60+V69+V75+V82+V88)</f>
        <v>-6174428.4999999981</v>
      </c>
      <c r="W5" s="209">
        <f xml:space="preserve"> SUM(W6+W18+W60+W69+W75+W82+W88)</f>
        <v>140403371.58999997</v>
      </c>
      <c r="X5" s="209" t="e">
        <f xml:space="preserve"> SUM(X6+X18+X60+X69+X75+X82+X88)</f>
        <v>#REF!</v>
      </c>
      <c r="Y5" s="209" t="e">
        <f xml:space="preserve"> SUM(Y6+Y18+Y60+Y69+Y75+Y82+Y88)</f>
        <v>#REF!</v>
      </c>
      <c r="Z5" s="209">
        <f xml:space="preserve"> SUM(Z6+Z18+Z60+Z69+Z75+Z82+Z88)</f>
        <v>42705802.629999995</v>
      </c>
      <c r="AA5" s="209" t="e">
        <f>(Z5/Y5)*100</f>
        <v>#REF!</v>
      </c>
      <c r="AB5" s="209">
        <f xml:space="preserve"> SUM(AB6+AB18+AB60+AB69+AB75+AB82+AB88)</f>
        <v>4124338.6099999966</v>
      </c>
      <c r="AC5" s="209">
        <f xml:space="preserve"> SUM(AC6+AC18+AC60+AC69+AC75+AC82+AC88)</f>
        <v>132887754.10999998</v>
      </c>
      <c r="AD5" s="209">
        <f xml:space="preserve"> SUM(AC6+AD18+AD60+AD69+AD75+AD82+AD88)</f>
        <v>126008298.84</v>
      </c>
      <c r="AE5" s="209">
        <f t="shared" ref="AE5:AO5" si="4" xml:space="preserve"> SUM(AE6+AE18+AE60+AE69+AE75+AE82+AE88)</f>
        <v>117213003.5</v>
      </c>
      <c r="AF5" s="209">
        <f t="shared" si="4"/>
        <v>131387754.10999998</v>
      </c>
      <c r="AG5" s="209">
        <f t="shared" si="4"/>
        <v>0</v>
      </c>
      <c r="AH5" s="209">
        <f t="shared" si="4"/>
        <v>127972694.8</v>
      </c>
      <c r="AI5" s="209">
        <f t="shared" si="4"/>
        <v>131526434.00000001</v>
      </c>
      <c r="AJ5" s="209">
        <f t="shared" si="4"/>
        <v>166305524.19</v>
      </c>
      <c r="AK5" s="209">
        <f t="shared" si="4"/>
        <v>169870517.22999999</v>
      </c>
      <c r="AL5" s="209">
        <f xml:space="preserve"> SUM(AL6+AL18+AL60+AL69+AL75+AL82+AL88)</f>
        <v>142225407.14000002</v>
      </c>
      <c r="AM5" s="209">
        <f t="shared" si="4"/>
        <v>293901268</v>
      </c>
      <c r="AN5" s="209">
        <f t="shared" si="4"/>
        <v>0</v>
      </c>
      <c r="AO5" s="209">
        <f t="shared" si="4"/>
        <v>10519509.92</v>
      </c>
      <c r="AP5" s="209">
        <f t="shared" ref="AP5:AP50" si="5">AM5/AH5*100</f>
        <v>229.65935698964435</v>
      </c>
      <c r="AQ5" s="209">
        <f t="shared" ref="AQ5:AX5" si="6" xml:space="preserve"> SUM(AQ6+AQ18+AQ60+AQ69+AQ75+AQ82+AQ88)</f>
        <v>508215198.15999997</v>
      </c>
      <c r="AR5" s="209">
        <f t="shared" si="6"/>
        <v>514215198.15999997</v>
      </c>
      <c r="AS5" s="209">
        <f t="shared" si="6"/>
        <v>239967011.10999998</v>
      </c>
      <c r="AT5" s="209">
        <f xml:space="preserve"> SUM(AT6+AT18+AT60+AT69+AT75+AT82+AT88)</f>
        <v>0</v>
      </c>
      <c r="AU5" s="209">
        <f t="shared" ref="AU5:AU50" si="7">IFERROR(AT5/AN5*100,0)</f>
        <v>0</v>
      </c>
      <c r="AV5" s="209">
        <f t="shared" si="6"/>
        <v>0</v>
      </c>
      <c r="AW5" s="209">
        <f t="shared" si="6"/>
        <v>214313930.15999997</v>
      </c>
      <c r="AX5" s="209">
        <f t="shared" si="6"/>
        <v>0</v>
      </c>
      <c r="AY5" s="209">
        <f t="shared" ref="AY5:AY50" si="8">IFERROR(AX5/AR5*100,0)</f>
        <v>0</v>
      </c>
      <c r="AZ5" s="209">
        <f t="shared" ref="AZ5:AZ50" si="9">IFERROR(AS5/AQ5*100,0)</f>
        <v>47.217598367542692</v>
      </c>
      <c r="BA5" s="209">
        <f xml:space="preserve"> SUM(BA6+BA18+BA60+BA69+BA75+BA82+BA88)</f>
        <v>34779090.190000005</v>
      </c>
      <c r="BB5" s="209">
        <f xml:space="preserve"> SUM(BB6+BB18+BB60+BB69+BB75+BB82+BB88)</f>
        <v>270028868</v>
      </c>
      <c r="BC5" s="209">
        <f xml:space="preserve"> SUM(BC6+BC18+BC60+BC69+BC75+BC82+BC88)</f>
        <v>268898868</v>
      </c>
      <c r="BD5" s="209">
        <f t="shared" si="2"/>
        <v>124030750.77000001</v>
      </c>
      <c r="BE5" s="209">
        <f xml:space="preserve"> SUM(BE6+BE18+BE60+BE69+BE75+BE82+BE88)</f>
        <v>0</v>
      </c>
      <c r="BF5" s="209">
        <f xml:space="preserve"> SUM(BF6+BF18+BF60+BF69+BF75+BF82+BF88)</f>
        <v>0</v>
      </c>
      <c r="BG5" s="91"/>
      <c r="BH5" s="216"/>
    </row>
    <row r="6" spans="1:69" x14ac:dyDescent="0.3">
      <c r="A6" s="3"/>
      <c r="B6" s="32"/>
      <c r="C6" s="32"/>
      <c r="D6" s="217"/>
      <c r="E6" s="190"/>
      <c r="F6" s="190"/>
      <c r="G6" s="190"/>
      <c r="H6" s="218"/>
      <c r="I6" s="218"/>
      <c r="J6" s="149"/>
      <c r="K6" s="180">
        <v>31</v>
      </c>
      <c r="L6" s="180"/>
      <c r="M6" s="180"/>
      <c r="N6" s="219" t="s">
        <v>14</v>
      </c>
      <c r="O6" s="220">
        <f>SUM(O7+O12+O14)</f>
        <v>13395460.390000001</v>
      </c>
      <c r="P6" s="220" t="e">
        <f>SUM(P7+P12+P14)</f>
        <v>#REF!</v>
      </c>
      <c r="Q6" s="220">
        <v>23155473.780000001</v>
      </c>
      <c r="R6" s="220">
        <f>SUM(R7+R12+R14)</f>
        <v>22926303.41</v>
      </c>
      <c r="S6" s="220">
        <f>SUM(S7+S12+S14)</f>
        <v>25846035</v>
      </c>
      <c r="T6" s="220">
        <f>SUM(T7+T12+T14)</f>
        <v>18395060.460000001</v>
      </c>
      <c r="U6" s="220">
        <f>(T6/S6)*100</f>
        <v>71.171692137691537</v>
      </c>
      <c r="V6" s="220">
        <f>SUM(V7+V12+V14)</f>
        <v>2981151.2300000004</v>
      </c>
      <c r="W6" s="220">
        <f>SUM(W7+W12+W14)</f>
        <v>27099721.23</v>
      </c>
      <c r="X6" s="220">
        <f>SUM(X7+X12+X14)</f>
        <v>25524858.810000002</v>
      </c>
      <c r="Y6" s="220">
        <f>SUM(Y7+Y12+Y14)</f>
        <v>28827186.23</v>
      </c>
      <c r="Z6" s="220">
        <f>SUM(Z7+Z12+Z14)</f>
        <v>8374019.4100000001</v>
      </c>
      <c r="AA6" s="220">
        <f>(Z6/Y6)*100</f>
        <v>29.049034974094312</v>
      </c>
      <c r="AB6" s="220">
        <f>SUM(AB7+AB12+AB14)</f>
        <v>-272804.44999999925</v>
      </c>
      <c r="AC6" s="220">
        <f>SUM(AC7+AC12+AC14)</f>
        <v>28554381.780000001</v>
      </c>
      <c r="AD6" s="220">
        <v>29259086.440000001</v>
      </c>
      <c r="AE6" s="220">
        <v>27159086.440000001</v>
      </c>
      <c r="AF6" s="220">
        <f t="shared" ref="AF6:AO6" si="10">SUM(AF7+AF12+AF14)</f>
        <v>27677381.780000001</v>
      </c>
      <c r="AG6" s="220">
        <f t="shared" si="10"/>
        <v>0</v>
      </c>
      <c r="AH6" s="220">
        <f t="shared" si="10"/>
        <v>26856693.419999998</v>
      </c>
      <c r="AI6" s="220">
        <f t="shared" si="10"/>
        <v>28601467.190000001</v>
      </c>
      <c r="AJ6" s="220">
        <f t="shared" si="10"/>
        <v>27584475.190000001</v>
      </c>
      <c r="AK6" s="220">
        <f t="shared" si="10"/>
        <v>28899333.52</v>
      </c>
      <c r="AL6" s="220">
        <f t="shared" si="10"/>
        <v>28301661.289999999</v>
      </c>
      <c r="AM6" s="220">
        <f t="shared" si="10"/>
        <v>142449130</v>
      </c>
      <c r="AN6" s="220">
        <f t="shared" si="10"/>
        <v>0</v>
      </c>
      <c r="AO6" s="220">
        <f t="shared" si="10"/>
        <v>4708595.6900000004</v>
      </c>
      <c r="AP6" s="220">
        <f t="shared" si="5"/>
        <v>530.4045727904803</v>
      </c>
      <c r="AQ6" s="220">
        <f>SUM(AQ7+AQ12+AQ14)</f>
        <v>266687500.38999999</v>
      </c>
      <c r="AR6" s="220">
        <f>SUM(AR7+AR12+AR14)</f>
        <v>266687500.38999999</v>
      </c>
      <c r="AS6" s="220">
        <f>SUM(AS7+AS12+AS14)</f>
        <v>128704812.07000001</v>
      </c>
      <c r="AT6" s="220">
        <f>SUM(AT7+AT12+AT14)</f>
        <v>0</v>
      </c>
      <c r="AU6" s="220">
        <f t="shared" si="7"/>
        <v>0</v>
      </c>
      <c r="AV6" s="220">
        <f>SUM(AV7+AV12+AV14)</f>
        <v>0</v>
      </c>
      <c r="AW6" s="220">
        <f>SUM(AW7+AW12+AW14)</f>
        <v>124238370.38999999</v>
      </c>
      <c r="AX6" s="220">
        <f>SUM(AX7+AX12+AX14)</f>
        <v>0</v>
      </c>
      <c r="AY6" s="220">
        <f t="shared" si="8"/>
        <v>0</v>
      </c>
      <c r="AZ6" s="220">
        <f t="shared" si="9"/>
        <v>48.260534101442296</v>
      </c>
      <c r="BA6" s="220">
        <f>SUM(BA7+BA12+BA14)</f>
        <v>-1016992</v>
      </c>
      <c r="BB6" s="220">
        <v>139866430</v>
      </c>
      <c r="BC6" s="220">
        <v>139966430</v>
      </c>
      <c r="BD6" s="220">
        <f t="shared" si="2"/>
        <v>113549796.48</v>
      </c>
      <c r="BE6" s="220">
        <f>SUM(BE7+BE12+BE14)</f>
        <v>0</v>
      </c>
      <c r="BF6" s="220">
        <f>SUM(BF7+BF12+BF14)</f>
        <v>0</v>
      </c>
      <c r="BG6" s="95"/>
      <c r="BI6" s="91"/>
    </row>
    <row r="7" spans="1:69" x14ac:dyDescent="0.3">
      <c r="A7" s="1"/>
      <c r="B7" s="33"/>
      <c r="C7" s="33"/>
      <c r="D7" s="221"/>
      <c r="E7" s="151"/>
      <c r="F7" s="151"/>
      <c r="G7" s="151"/>
      <c r="H7" s="222"/>
      <c r="I7" s="222"/>
      <c r="J7" s="149"/>
      <c r="K7" s="149"/>
      <c r="L7" s="179">
        <v>311</v>
      </c>
      <c r="M7" s="179"/>
      <c r="N7" s="192" t="s">
        <v>15</v>
      </c>
      <c r="O7" s="171">
        <f>SUM(O8:O11)</f>
        <v>10323787.359999999</v>
      </c>
      <c r="P7" s="171" t="e">
        <f>SUM(P8:P11)</f>
        <v>#REF!</v>
      </c>
      <c r="Q7" s="171">
        <v>19324945.359999999</v>
      </c>
      <c r="R7" s="171">
        <f>SUM(R8:R11)</f>
        <v>19925203.41</v>
      </c>
      <c r="S7" s="171">
        <f>SUM(S8:S11)</f>
        <v>22426435</v>
      </c>
      <c r="T7" s="171">
        <f>SUM(T8:T11)</f>
        <v>16202335.869999999</v>
      </c>
      <c r="U7" s="171">
        <f t="shared" si="3"/>
        <v>72.246595903450554</v>
      </c>
      <c r="V7" s="171">
        <f>SUM(V8:V11)</f>
        <v>2322551.2300000004</v>
      </c>
      <c r="W7" s="171">
        <f>SUM(W8:W11)</f>
        <v>23372421.23</v>
      </c>
      <c r="X7" s="171">
        <f>SUM(X8:X11)</f>
        <v>22297915.129999999</v>
      </c>
      <c r="Y7" s="171">
        <f>SUM(Y8:Y11)</f>
        <v>24748986.23</v>
      </c>
      <c r="Z7" s="171">
        <f>SUM(Z8:Z11)</f>
        <v>7373686.3499999996</v>
      </c>
      <c r="AA7" s="171">
        <f>(Z7/Y7)*100</f>
        <v>29.793892491086488</v>
      </c>
      <c r="AB7" s="171">
        <f>SUM(AB8:AB11)</f>
        <v>-479304.44999999925</v>
      </c>
      <c r="AC7" s="171">
        <f>SUM(AC8:AC11)</f>
        <v>24269681.780000001</v>
      </c>
      <c r="AD7" s="171"/>
      <c r="AE7" s="175"/>
      <c r="AF7" s="171">
        <f t="shared" ref="AF7:AO7" si="11">SUM(AF8:AF11)</f>
        <v>23509681.780000001</v>
      </c>
      <c r="AG7" s="171">
        <f t="shared" si="11"/>
        <v>0</v>
      </c>
      <c r="AH7" s="171">
        <f t="shared" si="11"/>
        <v>23084452.009999998</v>
      </c>
      <c r="AI7" s="171">
        <f t="shared" si="11"/>
        <v>24369767.190000001</v>
      </c>
      <c r="AJ7" s="171">
        <f t="shared" si="11"/>
        <v>23648311.190000001</v>
      </c>
      <c r="AK7" s="171">
        <f t="shared" si="11"/>
        <v>24776869.52</v>
      </c>
      <c r="AL7" s="171">
        <f t="shared" si="11"/>
        <v>24282325.469999999</v>
      </c>
      <c r="AM7" s="171">
        <f t="shared" si="11"/>
        <v>119615755</v>
      </c>
      <c r="AN7" s="171">
        <f t="shared" si="11"/>
        <v>0</v>
      </c>
      <c r="AO7" s="171">
        <f t="shared" si="11"/>
        <v>0</v>
      </c>
      <c r="AP7" s="171">
        <f t="shared" si="5"/>
        <v>518.16588476167169</v>
      </c>
      <c r="AQ7" s="171">
        <f>SUM(AQ8:AQ11)</f>
        <v>223749183.41</v>
      </c>
      <c r="AR7" s="171">
        <f>SUM(AR8:AR11)</f>
        <v>223749183.41</v>
      </c>
      <c r="AS7" s="171">
        <f>SUM(AS8:AS11)</f>
        <v>109421797.90000001</v>
      </c>
      <c r="AT7" s="171">
        <f>SUM(AT8:AT11)</f>
        <v>0</v>
      </c>
      <c r="AU7" s="171">
        <f t="shared" si="7"/>
        <v>0</v>
      </c>
      <c r="AV7" s="171">
        <f>SUM(AV8:AV11)</f>
        <v>0</v>
      </c>
      <c r="AW7" s="171">
        <f>SUM(AW8:AW11)</f>
        <v>104133428.41</v>
      </c>
      <c r="AX7" s="171">
        <f>SUM(AX8:AX11)</f>
        <v>0</v>
      </c>
      <c r="AY7" s="171">
        <f t="shared" si="8"/>
        <v>0</v>
      </c>
      <c r="AZ7" s="171">
        <f t="shared" si="9"/>
        <v>48.903775304285482</v>
      </c>
      <c r="BA7" s="171">
        <f>SUM(BA8:BA11)</f>
        <v>-721456</v>
      </c>
      <c r="BB7" s="171"/>
      <c r="BC7" s="171"/>
      <c r="BD7" s="171">
        <f t="shared" si="2"/>
        <v>94838885.480000004</v>
      </c>
      <c r="BE7" s="171">
        <f>SUM(BE8:BE11)</f>
        <v>0</v>
      </c>
      <c r="BF7" s="171">
        <f>SUM(BF8:BF11)</f>
        <v>0</v>
      </c>
      <c r="BH7" s="106"/>
    </row>
    <row r="8" spans="1:69" x14ac:dyDescent="0.3">
      <c r="A8" s="1"/>
      <c r="B8" s="33"/>
      <c r="C8" s="33"/>
      <c r="D8" s="221"/>
      <c r="E8" s="151"/>
      <c r="F8" s="151"/>
      <c r="G8" s="151"/>
      <c r="H8" s="222"/>
      <c r="I8" s="222"/>
      <c r="J8" s="149"/>
      <c r="K8" s="149"/>
      <c r="L8" s="150"/>
      <c r="M8" s="150">
        <v>3111</v>
      </c>
      <c r="N8" s="151" t="s">
        <v>16</v>
      </c>
      <c r="O8" s="33">
        <v>10088427.359999999</v>
      </c>
      <c r="P8" s="33" t="e">
        <f>SUM(#REF!+#REF!+#REF!+#REF!+#REF!)</f>
        <v>#REF!</v>
      </c>
      <c r="Q8" s="33">
        <v>18435811.02</v>
      </c>
      <c r="R8" s="33">
        <v>19072203.41</v>
      </c>
      <c r="S8" s="33">
        <v>21541435</v>
      </c>
      <c r="T8" s="33">
        <v>15533287.439999999</v>
      </c>
      <c r="U8" s="33">
        <f t="shared" si="3"/>
        <v>72.108879654489115</v>
      </c>
      <c r="V8" s="33">
        <f>(Y8-S8)</f>
        <v>2272551.2300000004</v>
      </c>
      <c r="W8" s="33">
        <v>22492421.23</v>
      </c>
      <c r="X8" s="33">
        <v>21314957.350000001</v>
      </c>
      <c r="Y8" s="33">
        <v>23813986.23</v>
      </c>
      <c r="Z8" s="33">
        <v>6892005.0999999996</v>
      </c>
      <c r="AA8" s="33">
        <f>(Z8/Y8)*100</f>
        <v>28.940997250253297</v>
      </c>
      <c r="AB8" s="33">
        <f>(AC8-Y8)</f>
        <v>-613604.44999999925</v>
      </c>
      <c r="AC8" s="33">
        <v>23200381.780000001</v>
      </c>
      <c r="AD8" s="33"/>
      <c r="AE8" s="33"/>
      <c r="AF8" s="33">
        <v>22440381.780000001</v>
      </c>
      <c r="AG8" s="33"/>
      <c r="AH8" s="33">
        <v>21989264.649999995</v>
      </c>
      <c r="AI8" s="33">
        <v>23434767.190000001</v>
      </c>
      <c r="AJ8" s="33">
        <v>22813311.190000001</v>
      </c>
      <c r="AK8" s="33">
        <v>23919869.52</v>
      </c>
      <c r="AL8" s="33">
        <v>23447579.079999998</v>
      </c>
      <c r="AM8" s="33">
        <v>118795755</v>
      </c>
      <c r="AN8" s="33"/>
      <c r="AO8" s="33"/>
      <c r="AP8" s="33">
        <f t="shared" si="5"/>
        <v>540.24432781566452</v>
      </c>
      <c r="AQ8" s="33">
        <v>203498922.41</v>
      </c>
      <c r="AR8" s="33">
        <v>203498922.41</v>
      </c>
      <c r="AS8" s="33">
        <v>100851099.79000001</v>
      </c>
      <c r="AT8" s="33">
        <v>0</v>
      </c>
      <c r="AU8" s="33">
        <f>IFERROR(AT8/AR88*100,0)</f>
        <v>0</v>
      </c>
      <c r="AV8" s="33"/>
      <c r="AW8" s="33">
        <f>AQ8-AM8</f>
        <v>84703167.409999996</v>
      </c>
      <c r="AX8" s="33"/>
      <c r="AY8" s="33">
        <f>IFERROR(AX8/AR8*100,0)</f>
        <v>0</v>
      </c>
      <c r="AZ8" s="33">
        <f t="shared" si="9"/>
        <v>49.558542421571147</v>
      </c>
      <c r="BA8" s="33">
        <f>AJ8-AI8</f>
        <v>-621456</v>
      </c>
      <c r="BB8" s="33"/>
      <c r="BC8" s="33"/>
      <c r="BD8" s="33">
        <f t="shared" si="2"/>
        <v>94875885.480000004</v>
      </c>
      <c r="BE8" s="33"/>
      <c r="BF8" s="33"/>
      <c r="BG8" s="91"/>
      <c r="BH8" s="216"/>
      <c r="BI8" s="91"/>
      <c r="BK8" s="91"/>
      <c r="BL8" s="91"/>
      <c r="BM8" s="91"/>
      <c r="BN8" s="91"/>
      <c r="BO8" s="91"/>
      <c r="BP8" s="91"/>
      <c r="BQ8" s="91"/>
    </row>
    <row r="9" spans="1:69" ht="20.25" customHeight="1" x14ac:dyDescent="0.3">
      <c r="A9" s="1"/>
      <c r="B9" s="33"/>
      <c r="C9" s="33"/>
      <c r="D9" s="221"/>
      <c r="E9" s="151"/>
      <c r="F9" s="151"/>
      <c r="G9" s="151"/>
      <c r="H9" s="222"/>
      <c r="I9" s="222"/>
      <c r="J9" s="149"/>
      <c r="K9" s="149"/>
      <c r="L9" s="150"/>
      <c r="M9" s="150">
        <v>3112</v>
      </c>
      <c r="N9" s="151" t="s">
        <v>273</v>
      </c>
      <c r="O9" s="33"/>
      <c r="P9" s="33"/>
      <c r="Q9" s="33">
        <v>0</v>
      </c>
      <c r="R9" s="33">
        <v>0</v>
      </c>
      <c r="S9" s="33">
        <v>0</v>
      </c>
      <c r="T9" s="33">
        <v>2000</v>
      </c>
      <c r="U9" s="33">
        <v>0</v>
      </c>
      <c r="V9" s="33">
        <f>(Y9-S9)</f>
        <v>0</v>
      </c>
      <c r="W9" s="33">
        <v>0</v>
      </c>
      <c r="X9" s="33">
        <v>2000</v>
      </c>
      <c r="Y9" s="33">
        <v>0</v>
      </c>
      <c r="Z9" s="33"/>
      <c r="AA9" s="33">
        <v>0</v>
      </c>
      <c r="AB9" s="33">
        <f>(AC9-Y9)</f>
        <v>0</v>
      </c>
      <c r="AC9" s="33">
        <v>0</v>
      </c>
      <c r="AD9" s="33"/>
      <c r="AE9" s="33"/>
      <c r="AF9" s="33">
        <v>0</v>
      </c>
      <c r="AG9" s="33"/>
      <c r="AH9" s="33">
        <v>0</v>
      </c>
      <c r="AI9" s="33">
        <v>0</v>
      </c>
      <c r="AJ9" s="33">
        <v>0</v>
      </c>
      <c r="AK9" s="33">
        <v>0</v>
      </c>
      <c r="AL9" s="33"/>
      <c r="AM9" s="33">
        <v>0</v>
      </c>
      <c r="AN9" s="33"/>
      <c r="AO9" s="33"/>
      <c r="AP9" s="33" t="e">
        <f t="shared" si="5"/>
        <v>#DIV/0!</v>
      </c>
      <c r="AQ9" s="33">
        <v>5000</v>
      </c>
      <c r="AR9" s="33">
        <v>5000</v>
      </c>
      <c r="AS9" s="33">
        <v>0</v>
      </c>
      <c r="AT9" s="33">
        <v>0</v>
      </c>
      <c r="AU9" s="33">
        <f>IFERROR(AT9/AN9*100,0)</f>
        <v>0</v>
      </c>
      <c r="AV9" s="33"/>
      <c r="AW9" s="33">
        <f>AQ9-AM9</f>
        <v>5000</v>
      </c>
      <c r="AX9" s="33"/>
      <c r="AY9" s="33">
        <f t="shared" si="8"/>
        <v>0</v>
      </c>
      <c r="AZ9" s="33">
        <f t="shared" si="9"/>
        <v>0</v>
      </c>
      <c r="BA9" s="33">
        <f>AJ9-AI9</f>
        <v>0</v>
      </c>
      <c r="BB9" s="33"/>
      <c r="BC9" s="33"/>
      <c r="BD9" s="33">
        <f t="shared" si="2"/>
        <v>0</v>
      </c>
      <c r="BE9" s="33"/>
      <c r="BF9" s="33"/>
    </row>
    <row r="10" spans="1:69" x14ac:dyDescent="0.3">
      <c r="A10" s="1"/>
      <c r="B10" s="33"/>
      <c r="C10" s="33"/>
      <c r="D10" s="221"/>
      <c r="E10" s="151"/>
      <c r="F10" s="151"/>
      <c r="G10" s="151"/>
      <c r="H10" s="222"/>
      <c r="I10" s="222"/>
      <c r="J10" s="149"/>
      <c r="K10" s="149"/>
      <c r="L10" s="150"/>
      <c r="M10" s="150">
        <v>3113</v>
      </c>
      <c r="N10" s="151" t="s">
        <v>220</v>
      </c>
      <c r="O10" s="33">
        <v>360</v>
      </c>
      <c r="P10" s="33">
        <v>0</v>
      </c>
      <c r="Q10" s="33">
        <v>726</v>
      </c>
      <c r="R10" s="33">
        <v>3000</v>
      </c>
      <c r="S10" s="33">
        <v>35000</v>
      </c>
      <c r="T10" s="33">
        <v>0</v>
      </c>
      <c r="U10" s="33">
        <f t="shared" si="3"/>
        <v>0</v>
      </c>
      <c r="V10" s="33">
        <f>(Y10-S10)</f>
        <v>50000</v>
      </c>
      <c r="W10" s="33">
        <v>30000</v>
      </c>
      <c r="X10" s="33">
        <v>10696.06</v>
      </c>
      <c r="Y10" s="33">
        <v>85000</v>
      </c>
      <c r="Z10" s="33">
        <v>87843.62</v>
      </c>
      <c r="AA10" s="33">
        <f>(Z10/Y10)*100</f>
        <v>103.34543529411764</v>
      </c>
      <c r="AB10" s="33">
        <f>(AC10-Y10)</f>
        <v>100000</v>
      </c>
      <c r="AC10" s="33">
        <v>185000</v>
      </c>
      <c r="AD10" s="33"/>
      <c r="AE10" s="33"/>
      <c r="AF10" s="33">
        <v>185000</v>
      </c>
      <c r="AG10" s="33"/>
      <c r="AH10" s="33">
        <v>213376.35</v>
      </c>
      <c r="AI10" s="33">
        <v>35000</v>
      </c>
      <c r="AJ10" s="33">
        <v>35000</v>
      </c>
      <c r="AK10" s="33">
        <v>37000</v>
      </c>
      <c r="AL10" s="33">
        <v>2617.64</v>
      </c>
      <c r="AM10" s="33">
        <v>0</v>
      </c>
      <c r="AN10" s="33"/>
      <c r="AO10" s="33"/>
      <c r="AP10" s="33">
        <f t="shared" si="5"/>
        <v>0</v>
      </c>
      <c r="AQ10" s="33">
        <v>7380261</v>
      </c>
      <c r="AR10" s="33">
        <v>7380261</v>
      </c>
      <c r="AS10" s="33">
        <v>406797.32</v>
      </c>
      <c r="AT10" s="33">
        <v>0</v>
      </c>
      <c r="AU10" s="33">
        <f t="shared" si="7"/>
        <v>0</v>
      </c>
      <c r="AV10" s="33"/>
      <c r="AW10" s="33">
        <f>AQ10-AM10</f>
        <v>7380261</v>
      </c>
      <c r="AX10" s="33"/>
      <c r="AY10" s="33">
        <f t="shared" si="8"/>
        <v>0</v>
      </c>
      <c r="AZ10" s="33">
        <f t="shared" si="9"/>
        <v>5.5119638722803979</v>
      </c>
      <c r="BA10" s="33">
        <f>AJ10-AI10</f>
        <v>0</v>
      </c>
      <c r="BB10" s="33"/>
      <c r="BC10" s="33"/>
      <c r="BD10" s="33">
        <f t="shared" si="2"/>
        <v>-37000</v>
      </c>
      <c r="BE10" s="33"/>
      <c r="BF10" s="33"/>
    </row>
    <row r="11" spans="1:69" x14ac:dyDescent="0.3">
      <c r="A11" s="1"/>
      <c r="B11" s="33"/>
      <c r="C11" s="33"/>
      <c r="D11" s="221"/>
      <c r="E11" s="151"/>
      <c r="F11" s="151"/>
      <c r="G11" s="151"/>
      <c r="H11" s="222"/>
      <c r="I11" s="222"/>
      <c r="J11" s="149"/>
      <c r="K11" s="149"/>
      <c r="L11" s="150"/>
      <c r="M11" s="150">
        <v>3114</v>
      </c>
      <c r="N11" s="151" t="s">
        <v>199</v>
      </c>
      <c r="O11" s="33">
        <v>235000</v>
      </c>
      <c r="P11" s="33" t="e">
        <f>SUM(#REF!)</f>
        <v>#REF!</v>
      </c>
      <c r="Q11" s="33">
        <v>888408.61</v>
      </c>
      <c r="R11" s="33">
        <v>850000</v>
      </c>
      <c r="S11" s="33">
        <v>850000</v>
      </c>
      <c r="T11" s="33">
        <v>667048.43000000005</v>
      </c>
      <c r="U11" s="33">
        <f t="shared" si="3"/>
        <v>78.476285882352954</v>
      </c>
      <c r="V11" s="33">
        <f>(Y11-S11)</f>
        <v>0</v>
      </c>
      <c r="W11" s="33">
        <v>850000</v>
      </c>
      <c r="X11" s="33">
        <v>970261.72</v>
      </c>
      <c r="Y11" s="33">
        <v>850000</v>
      </c>
      <c r="Z11" s="33">
        <v>393837.63</v>
      </c>
      <c r="AA11" s="33">
        <f t="shared" ref="AA11:AA50" si="12">(Z11/Y11)*100</f>
        <v>46.333838823529412</v>
      </c>
      <c r="AB11" s="33">
        <f>(AC11-Y11)</f>
        <v>34300</v>
      </c>
      <c r="AC11" s="33">
        <v>884300</v>
      </c>
      <c r="AD11" s="33"/>
      <c r="AE11" s="33"/>
      <c r="AF11" s="33">
        <v>884300</v>
      </c>
      <c r="AG11" s="33"/>
      <c r="AH11" s="33">
        <v>881811.01</v>
      </c>
      <c r="AI11" s="33">
        <v>900000</v>
      </c>
      <c r="AJ11" s="33">
        <v>800000</v>
      </c>
      <c r="AK11" s="33">
        <v>820000</v>
      </c>
      <c r="AL11" s="33">
        <v>832128.75</v>
      </c>
      <c r="AM11" s="33">
        <v>820000</v>
      </c>
      <c r="AN11" s="33"/>
      <c r="AO11" s="33"/>
      <c r="AP11" s="33">
        <f t="shared" si="5"/>
        <v>92.990447011996366</v>
      </c>
      <c r="AQ11" s="33">
        <v>12865000</v>
      </c>
      <c r="AR11" s="33">
        <v>12865000</v>
      </c>
      <c r="AS11" s="33">
        <v>8163900.79</v>
      </c>
      <c r="AT11" s="33">
        <v>0</v>
      </c>
      <c r="AU11" s="33">
        <f t="shared" si="7"/>
        <v>0</v>
      </c>
      <c r="AV11" s="33"/>
      <c r="AW11" s="33">
        <f>AQ11-AM11</f>
        <v>12045000</v>
      </c>
      <c r="AX11" s="33"/>
      <c r="AY11" s="33">
        <f t="shared" si="8"/>
        <v>0</v>
      </c>
      <c r="AZ11" s="33">
        <f t="shared" si="9"/>
        <v>63.458226117372718</v>
      </c>
      <c r="BA11" s="33">
        <f>AJ11-AI11</f>
        <v>-100000</v>
      </c>
      <c r="BB11" s="33"/>
      <c r="BC11" s="33"/>
      <c r="BD11" s="33">
        <f t="shared" si="2"/>
        <v>0</v>
      </c>
      <c r="BE11" s="33"/>
      <c r="BF11" s="33"/>
    </row>
    <row r="12" spans="1:69" x14ac:dyDescent="0.3">
      <c r="A12" s="1"/>
      <c r="B12" s="33"/>
      <c r="C12" s="33"/>
      <c r="D12" s="221"/>
      <c r="E12" s="151"/>
      <c r="F12" s="151"/>
      <c r="G12" s="151"/>
      <c r="H12" s="222"/>
      <c r="I12" s="222"/>
      <c r="J12" s="149"/>
      <c r="K12" s="149"/>
      <c r="L12" s="180">
        <v>312</v>
      </c>
      <c r="M12" s="180"/>
      <c r="N12" s="184" t="s">
        <v>17</v>
      </c>
      <c r="O12" s="169">
        <f>SUM(O13)</f>
        <v>1284086.1499999999</v>
      </c>
      <c r="P12" s="169" t="e">
        <f>SUM(P13)</f>
        <v>#REF!</v>
      </c>
      <c r="Q12" s="169">
        <v>1643493.72</v>
      </c>
      <c r="R12" s="169">
        <f>SUM(R13)</f>
        <v>673500</v>
      </c>
      <c r="S12" s="169">
        <f>SUM(S13)</f>
        <v>905500</v>
      </c>
      <c r="T12" s="169">
        <f>SUM(T13)</f>
        <v>506841.9</v>
      </c>
      <c r="U12" s="169">
        <f t="shared" si="3"/>
        <v>55.973705135284376</v>
      </c>
      <c r="V12" s="169">
        <f>SUM(V13)</f>
        <v>387600</v>
      </c>
      <c r="W12" s="169">
        <f>SUM(W13)</f>
        <v>1166200</v>
      </c>
      <c r="X12" s="169">
        <f>SUM(X13)</f>
        <v>875090.76</v>
      </c>
      <c r="Y12" s="169">
        <f>SUM(Y13)</f>
        <v>1293100</v>
      </c>
      <c r="Z12" s="169">
        <f>SUM(Z13)</f>
        <v>179452.2</v>
      </c>
      <c r="AA12" s="169">
        <f t="shared" si="12"/>
        <v>13.877673807130153</v>
      </c>
      <c r="AB12" s="169">
        <f>SUM(AB13)</f>
        <v>-63600</v>
      </c>
      <c r="AC12" s="169">
        <f>SUM(AC13)</f>
        <v>1229500</v>
      </c>
      <c r="AD12" s="169"/>
      <c r="AE12" s="175"/>
      <c r="AF12" s="169">
        <f t="shared" ref="AF12:AN12" si="13">SUM(AF13)</f>
        <v>1227500</v>
      </c>
      <c r="AG12" s="169">
        <f t="shared" si="13"/>
        <v>0</v>
      </c>
      <c r="AH12" s="169">
        <f t="shared" si="13"/>
        <v>1007374.14</v>
      </c>
      <c r="AI12" s="169">
        <f t="shared" si="13"/>
        <v>1155400</v>
      </c>
      <c r="AJ12" s="169">
        <f t="shared" si="13"/>
        <v>987900</v>
      </c>
      <c r="AK12" s="169">
        <f>SUM(AK13)</f>
        <v>960900</v>
      </c>
      <c r="AL12" s="169">
        <f>SUM(AL13)</f>
        <v>991143.7</v>
      </c>
      <c r="AM12" s="169">
        <f t="shared" si="13"/>
        <v>3626340</v>
      </c>
      <c r="AN12" s="169">
        <f t="shared" si="13"/>
        <v>0</v>
      </c>
      <c r="AO12" s="169">
        <v>3477844.24</v>
      </c>
      <c r="AP12" s="169">
        <f t="shared" si="5"/>
        <v>359.97946105704079</v>
      </c>
      <c r="AQ12" s="169">
        <f>SUM(AQ13)</f>
        <v>4569084.63</v>
      </c>
      <c r="AR12" s="169">
        <f>SUM(AR13)</f>
        <v>4569084.63</v>
      </c>
      <c r="AS12" s="169">
        <f>SUM(AS13)</f>
        <v>1974831.14</v>
      </c>
      <c r="AT12" s="169">
        <f>SUM(AT13)</f>
        <v>0</v>
      </c>
      <c r="AU12" s="169">
        <f t="shared" si="7"/>
        <v>0</v>
      </c>
      <c r="AV12" s="169">
        <f>SUM(AV13)</f>
        <v>0</v>
      </c>
      <c r="AW12" s="169">
        <f>SUM(AW13)</f>
        <v>942744.62999999989</v>
      </c>
      <c r="AX12" s="169">
        <f>SUM(AX13)</f>
        <v>0</v>
      </c>
      <c r="AY12" s="169">
        <f t="shared" si="8"/>
        <v>0</v>
      </c>
      <c r="AZ12" s="169">
        <f t="shared" si="9"/>
        <v>43.221592505280427</v>
      </c>
      <c r="BA12" s="169">
        <f>SUM(BA13)</f>
        <v>-167500</v>
      </c>
      <c r="BB12" s="169"/>
      <c r="BC12" s="169"/>
      <c r="BD12" s="169">
        <f t="shared" si="2"/>
        <v>2665440</v>
      </c>
      <c r="BE12" s="169">
        <f>SUM(BE13)</f>
        <v>0</v>
      </c>
      <c r="BF12" s="169">
        <f>SUM(BF13)</f>
        <v>0</v>
      </c>
    </row>
    <row r="13" spans="1:69" x14ac:dyDescent="0.3">
      <c r="A13" s="3"/>
      <c r="B13" s="32"/>
      <c r="C13" s="32"/>
      <c r="D13" s="217"/>
      <c r="E13" s="190"/>
      <c r="F13" s="190"/>
      <c r="G13" s="190"/>
      <c r="H13" s="218"/>
      <c r="I13" s="218"/>
      <c r="J13" s="149"/>
      <c r="K13" s="149"/>
      <c r="L13" s="150"/>
      <c r="M13" s="150">
        <v>3121</v>
      </c>
      <c r="N13" s="151" t="s">
        <v>17</v>
      </c>
      <c r="O13" s="33">
        <v>1284086.1499999999</v>
      </c>
      <c r="P13" s="33" t="e">
        <f>SUM(#REF!+#REF!)</f>
        <v>#REF!</v>
      </c>
      <c r="Q13" s="33">
        <v>1643493.72</v>
      </c>
      <c r="R13" s="33">
        <v>673500</v>
      </c>
      <c r="S13" s="33">
        <v>905500</v>
      </c>
      <c r="T13" s="33">
        <v>506841.9</v>
      </c>
      <c r="U13" s="33">
        <f t="shared" si="3"/>
        <v>55.973705135284376</v>
      </c>
      <c r="V13" s="33">
        <f>(Y13-S13)</f>
        <v>387600</v>
      </c>
      <c r="W13" s="33">
        <v>1166200</v>
      </c>
      <c r="X13" s="33">
        <v>875090.76</v>
      </c>
      <c r="Y13" s="33">
        <v>1293100</v>
      </c>
      <c r="Z13" s="33">
        <v>179452.2</v>
      </c>
      <c r="AA13" s="33">
        <f t="shared" si="12"/>
        <v>13.877673807130153</v>
      </c>
      <c r="AB13" s="33">
        <f>(AC13-Y13)</f>
        <v>-63600</v>
      </c>
      <c r="AC13" s="33">
        <v>1229500</v>
      </c>
      <c r="AD13" s="33"/>
      <c r="AE13" s="33"/>
      <c r="AF13" s="33">
        <v>1227500</v>
      </c>
      <c r="AG13" s="33"/>
      <c r="AH13" s="33">
        <v>1007374.14</v>
      </c>
      <c r="AI13" s="33">
        <v>1155400</v>
      </c>
      <c r="AJ13" s="33">
        <v>987900</v>
      </c>
      <c r="AK13" s="33">
        <v>960900</v>
      </c>
      <c r="AL13" s="33">
        <v>991143.7</v>
      </c>
      <c r="AM13" s="33">
        <v>3626340</v>
      </c>
      <c r="AN13" s="33"/>
      <c r="AO13" s="33">
        <v>542979.09</v>
      </c>
      <c r="AP13" s="33">
        <f t="shared" si="5"/>
        <v>359.97946105704079</v>
      </c>
      <c r="AQ13" s="33">
        <v>4569084.63</v>
      </c>
      <c r="AR13" s="33">
        <v>4569084.63</v>
      </c>
      <c r="AS13" s="33">
        <v>1974831.14</v>
      </c>
      <c r="AT13" s="33">
        <v>0</v>
      </c>
      <c r="AU13" s="33">
        <f t="shared" si="7"/>
        <v>0</v>
      </c>
      <c r="AV13" s="33"/>
      <c r="AW13" s="33">
        <f>AQ13-AM13</f>
        <v>942744.62999999989</v>
      </c>
      <c r="AX13" s="33"/>
      <c r="AY13" s="33">
        <f t="shared" si="8"/>
        <v>0</v>
      </c>
      <c r="AZ13" s="33">
        <f t="shared" si="9"/>
        <v>43.221592505280427</v>
      </c>
      <c r="BA13" s="33">
        <f>AJ13-AI13</f>
        <v>-167500</v>
      </c>
      <c r="BB13" s="33"/>
      <c r="BC13" s="33"/>
      <c r="BD13" s="33">
        <f t="shared" si="2"/>
        <v>2665440</v>
      </c>
      <c r="BE13" s="33"/>
      <c r="BF13" s="33"/>
    </row>
    <row r="14" spans="1:69" x14ac:dyDescent="0.3">
      <c r="A14" s="1"/>
      <c r="B14" s="33"/>
      <c r="C14" s="33"/>
      <c r="D14" s="221"/>
      <c r="E14" s="151"/>
      <c r="F14" s="151"/>
      <c r="G14" s="151"/>
      <c r="H14" s="222"/>
      <c r="I14" s="222"/>
      <c r="J14" s="149"/>
      <c r="K14" s="149"/>
      <c r="L14" s="180">
        <v>313</v>
      </c>
      <c r="M14" s="180"/>
      <c r="N14" s="184" t="s">
        <v>18</v>
      </c>
      <c r="O14" s="169">
        <f>SUM(O16:O17)</f>
        <v>1787586.8800000001</v>
      </c>
      <c r="P14" s="169" t="e">
        <f>SUM(P16:P17)</f>
        <v>#REF!</v>
      </c>
      <c r="Q14" s="169">
        <v>2419190</v>
      </c>
      <c r="R14" s="169">
        <f>SUM(R15:R17)</f>
        <v>2327600</v>
      </c>
      <c r="S14" s="169">
        <f>SUM(S15:S17)</f>
        <v>2514100</v>
      </c>
      <c r="T14" s="169">
        <f>SUM(T15:T17)</f>
        <v>1685882.69</v>
      </c>
      <c r="U14" s="169">
        <f t="shared" si="3"/>
        <v>67.057105524839898</v>
      </c>
      <c r="V14" s="169">
        <f>SUM(V15:V17)</f>
        <v>271000</v>
      </c>
      <c r="W14" s="169">
        <f>SUM(W15:W17)</f>
        <v>2561100</v>
      </c>
      <c r="X14" s="169">
        <f>SUM(X15:X17)</f>
        <v>2351852.92</v>
      </c>
      <c r="Y14" s="169">
        <f>SUM(Y15:Y17)</f>
        <v>2785100</v>
      </c>
      <c r="Z14" s="169">
        <f>SUM(Z15:Z17)</f>
        <v>820880.8600000001</v>
      </c>
      <c r="AA14" s="169">
        <f t="shared" si="12"/>
        <v>29.474017450001799</v>
      </c>
      <c r="AB14" s="169">
        <f>SUM(AB15:AB17)</f>
        <v>270100</v>
      </c>
      <c r="AC14" s="169">
        <f>SUM(AC15:AC17)</f>
        <v>3055200</v>
      </c>
      <c r="AD14" s="169"/>
      <c r="AE14" s="175"/>
      <c r="AF14" s="169">
        <f t="shared" ref="AF14:AM14" si="14">SUM(AF15:AF17)</f>
        <v>2940200</v>
      </c>
      <c r="AG14" s="169">
        <f t="shared" si="14"/>
        <v>0</v>
      </c>
      <c r="AH14" s="169">
        <f t="shared" si="14"/>
        <v>2764867.2700000005</v>
      </c>
      <c r="AI14" s="169">
        <f t="shared" si="14"/>
        <v>3076300</v>
      </c>
      <c r="AJ14" s="169">
        <f t="shared" si="14"/>
        <v>2948264</v>
      </c>
      <c r="AK14" s="169">
        <f>SUM(AK15:AK17)</f>
        <v>3161564</v>
      </c>
      <c r="AL14" s="169">
        <f>SUM(AL15:AL17)</f>
        <v>3028192.12</v>
      </c>
      <c r="AM14" s="169">
        <f t="shared" si="14"/>
        <v>19207035</v>
      </c>
      <c r="AN14" s="169">
        <f>SUM(AN15:AN17)</f>
        <v>0</v>
      </c>
      <c r="AO14" s="169">
        <v>1230751.45</v>
      </c>
      <c r="AP14" s="169">
        <f t="shared" si="5"/>
        <v>694.68199100928257</v>
      </c>
      <c r="AQ14" s="169">
        <f>SUM(AQ15:AQ17)</f>
        <v>38369232.350000001</v>
      </c>
      <c r="AR14" s="169">
        <f>SUM(AR15:AR17)</f>
        <v>38369232.350000001</v>
      </c>
      <c r="AS14" s="169">
        <f>SUM(AS15:AS17)</f>
        <v>17308183.030000001</v>
      </c>
      <c r="AT14" s="169">
        <f>SUM(AT15:AT17)</f>
        <v>0</v>
      </c>
      <c r="AU14" s="169">
        <f t="shared" si="7"/>
        <v>0</v>
      </c>
      <c r="AV14" s="169">
        <f>SUM(AV15:AV17)</f>
        <v>0</v>
      </c>
      <c r="AW14" s="169">
        <f>SUM(AW15:AW17)</f>
        <v>19162197.349999998</v>
      </c>
      <c r="AX14" s="169">
        <f>SUM(AX15:AX17)</f>
        <v>0</v>
      </c>
      <c r="AY14" s="169">
        <f t="shared" si="8"/>
        <v>0</v>
      </c>
      <c r="AZ14" s="169">
        <f t="shared" si="9"/>
        <v>45.109536912588247</v>
      </c>
      <c r="BA14" s="169">
        <f>SUM(BA15:BA17)</f>
        <v>-128036</v>
      </c>
      <c r="BB14" s="169"/>
      <c r="BC14" s="169"/>
      <c r="BD14" s="169">
        <f t="shared" si="2"/>
        <v>16045471</v>
      </c>
      <c r="BE14" s="169">
        <f>SUM(BE15:BE17)</f>
        <v>0</v>
      </c>
      <c r="BF14" s="169">
        <f>SUM(BF15:BF17)</f>
        <v>0</v>
      </c>
    </row>
    <row r="15" spans="1:69" x14ac:dyDescent="0.3">
      <c r="A15" s="1"/>
      <c r="B15" s="33"/>
      <c r="C15" s="33"/>
      <c r="D15" s="221"/>
      <c r="E15" s="151"/>
      <c r="F15" s="151"/>
      <c r="G15" s="151"/>
      <c r="H15" s="222"/>
      <c r="I15" s="222"/>
      <c r="J15" s="149"/>
      <c r="K15" s="149"/>
      <c r="L15" s="149"/>
      <c r="M15" s="150">
        <v>3131</v>
      </c>
      <c r="N15" s="151" t="s">
        <v>258</v>
      </c>
      <c r="O15" s="33"/>
      <c r="P15" s="33"/>
      <c r="Q15" s="33">
        <v>0</v>
      </c>
      <c r="R15" s="33">
        <v>0</v>
      </c>
      <c r="S15" s="33">
        <v>186500</v>
      </c>
      <c r="T15" s="33">
        <v>0</v>
      </c>
      <c r="U15" s="33">
        <f t="shared" si="3"/>
        <v>0</v>
      </c>
      <c r="V15" s="33">
        <f>(Y15-S15)</f>
        <v>0</v>
      </c>
      <c r="W15" s="33">
        <v>187500</v>
      </c>
      <c r="X15" s="33">
        <v>0</v>
      </c>
      <c r="Y15" s="33">
        <v>186500</v>
      </c>
      <c r="Z15" s="33">
        <v>0</v>
      </c>
      <c r="AA15" s="33">
        <f t="shared" si="12"/>
        <v>0</v>
      </c>
      <c r="AB15" s="33">
        <f>(AC15-Y15)</f>
        <v>-176500</v>
      </c>
      <c r="AC15" s="33">
        <v>10000</v>
      </c>
      <c r="AD15" s="32"/>
      <c r="AE15" s="223"/>
      <c r="AF15" s="33">
        <v>10000</v>
      </c>
      <c r="AG15" s="33"/>
      <c r="AH15" s="33">
        <v>0</v>
      </c>
      <c r="AI15" s="33">
        <v>30000</v>
      </c>
      <c r="AJ15" s="33">
        <v>119380</v>
      </c>
      <c r="AK15" s="33">
        <v>260000</v>
      </c>
      <c r="AL15" s="33">
        <v>1982.74</v>
      </c>
      <c r="AM15" s="33">
        <v>342000</v>
      </c>
      <c r="AN15" s="33"/>
      <c r="AO15" s="33">
        <v>757383.12</v>
      </c>
      <c r="AP15" s="33">
        <v>0</v>
      </c>
      <c r="AQ15" s="33">
        <v>106882.51999999999</v>
      </c>
      <c r="AR15" s="33">
        <v>106882.51999999999</v>
      </c>
      <c r="AS15" s="33">
        <v>0</v>
      </c>
      <c r="AT15" s="33">
        <v>0</v>
      </c>
      <c r="AU15" s="33">
        <f t="shared" si="7"/>
        <v>0</v>
      </c>
      <c r="AV15" s="33"/>
      <c r="AW15" s="33">
        <f>AQ15-AM15</f>
        <v>-235117.48</v>
      </c>
      <c r="AX15" s="33"/>
      <c r="AY15" s="33">
        <f t="shared" si="8"/>
        <v>0</v>
      </c>
      <c r="AZ15" s="33">
        <f t="shared" si="9"/>
        <v>0</v>
      </c>
      <c r="BA15" s="33">
        <f>AJ15-AI15</f>
        <v>89380</v>
      </c>
      <c r="BB15" s="33"/>
      <c r="BC15" s="33"/>
      <c r="BD15" s="33">
        <f t="shared" si="2"/>
        <v>82000</v>
      </c>
      <c r="BE15" s="33"/>
      <c r="BF15" s="33"/>
    </row>
    <row r="16" spans="1:69" x14ac:dyDescent="0.3">
      <c r="A16" s="1"/>
      <c r="B16" s="33"/>
      <c r="C16" s="33"/>
      <c r="D16" s="221"/>
      <c r="E16" s="151"/>
      <c r="F16" s="151"/>
      <c r="G16" s="151"/>
      <c r="H16" s="222"/>
      <c r="I16" s="222"/>
      <c r="J16" s="149"/>
      <c r="K16" s="149"/>
      <c r="L16" s="150"/>
      <c r="M16" s="150">
        <v>3132</v>
      </c>
      <c r="N16" s="151" t="s">
        <v>19</v>
      </c>
      <c r="O16" s="33">
        <v>1602908.36</v>
      </c>
      <c r="P16" s="33" t="e">
        <f>SUM(#REF!+#REF!+#REF!+#REF!+#REF!)</f>
        <v>#REF!</v>
      </c>
      <c r="Q16" s="33">
        <v>1943539.66</v>
      </c>
      <c r="R16" s="33">
        <v>2069600</v>
      </c>
      <c r="S16" s="33">
        <v>2069600</v>
      </c>
      <c r="T16" s="33">
        <v>1488280.48</v>
      </c>
      <c r="U16" s="33">
        <f t="shared" si="3"/>
        <v>71.911503672207189</v>
      </c>
      <c r="V16" s="33">
        <f>(Y16-S16)</f>
        <v>205000</v>
      </c>
      <c r="W16" s="33">
        <v>2134600</v>
      </c>
      <c r="X16" s="33">
        <v>2076211.23</v>
      </c>
      <c r="Y16" s="33">
        <v>2274600</v>
      </c>
      <c r="Z16" s="33">
        <v>724894.18</v>
      </c>
      <c r="AA16" s="33">
        <f t="shared" si="12"/>
        <v>31.869083794952964</v>
      </c>
      <c r="AB16" s="33">
        <f>(AC16-Y16)</f>
        <v>309400</v>
      </c>
      <c r="AC16" s="33">
        <v>2584000</v>
      </c>
      <c r="AD16" s="33"/>
      <c r="AE16" s="33"/>
      <c r="AF16" s="33">
        <v>2489000</v>
      </c>
      <c r="AG16" s="33"/>
      <c r="AH16" s="33">
        <v>2468440.8600000003</v>
      </c>
      <c r="AI16" s="33">
        <v>2666100</v>
      </c>
      <c r="AJ16" s="33">
        <v>2517670.96</v>
      </c>
      <c r="AK16" s="33">
        <v>2539370.96</v>
      </c>
      <c r="AL16" s="33">
        <v>2721947.52</v>
      </c>
      <c r="AM16" s="33">
        <v>18531235</v>
      </c>
      <c r="AN16" s="33"/>
      <c r="AO16" s="33">
        <v>946730.58</v>
      </c>
      <c r="AP16" s="33">
        <f t="shared" si="5"/>
        <v>750.7263106963801</v>
      </c>
      <c r="AQ16" s="33">
        <v>34352027.539999999</v>
      </c>
      <c r="AR16" s="33">
        <v>34352027.539999999</v>
      </c>
      <c r="AS16" s="33">
        <v>16490843.85</v>
      </c>
      <c r="AT16" s="33">
        <v>0</v>
      </c>
      <c r="AU16" s="33">
        <f t="shared" si="7"/>
        <v>0</v>
      </c>
      <c r="AV16" s="33"/>
      <c r="AW16" s="33">
        <f>AQ16-AM16</f>
        <v>15820792.539999999</v>
      </c>
      <c r="AX16" s="33"/>
      <c r="AY16" s="33">
        <f t="shared" si="8"/>
        <v>0</v>
      </c>
      <c r="AZ16" s="33">
        <f t="shared" si="9"/>
        <v>48.005445474209118</v>
      </c>
      <c r="BA16" s="33">
        <f>AJ16-AI16</f>
        <v>-148429.04000000004</v>
      </c>
      <c r="BB16" s="33"/>
      <c r="BC16" s="33"/>
      <c r="BD16" s="33">
        <f t="shared" si="2"/>
        <v>15991864.039999999</v>
      </c>
      <c r="BE16" s="33"/>
      <c r="BF16" s="33"/>
    </row>
    <row r="17" spans="1:61" x14ac:dyDescent="0.3">
      <c r="A17" s="1"/>
      <c r="B17" s="33"/>
      <c r="C17" s="33"/>
      <c r="D17" s="221"/>
      <c r="E17" s="151"/>
      <c r="F17" s="151"/>
      <c r="G17" s="151"/>
      <c r="H17" s="222"/>
      <c r="I17" s="222"/>
      <c r="J17" s="149"/>
      <c r="K17" s="149"/>
      <c r="L17" s="150"/>
      <c r="M17" s="150">
        <v>3133</v>
      </c>
      <c r="N17" s="151" t="s">
        <v>20</v>
      </c>
      <c r="O17" s="33">
        <v>184678.52</v>
      </c>
      <c r="P17" s="33" t="e">
        <f>SUM(#REF!+#REF!+#REF!+#REF!+#REF!)</f>
        <v>#REF!</v>
      </c>
      <c r="Q17" s="33">
        <v>243494.77</v>
      </c>
      <c r="R17" s="33">
        <v>258000</v>
      </c>
      <c r="S17" s="33">
        <v>258000</v>
      </c>
      <c r="T17" s="33">
        <v>197602.21</v>
      </c>
      <c r="U17" s="33">
        <f t="shared" si="3"/>
        <v>76.590003875968989</v>
      </c>
      <c r="V17" s="33">
        <f>(Y17-S17)</f>
        <v>66000</v>
      </c>
      <c r="W17" s="33">
        <v>239000</v>
      </c>
      <c r="X17" s="33">
        <v>275641.69</v>
      </c>
      <c r="Y17" s="33">
        <v>324000</v>
      </c>
      <c r="Z17" s="33">
        <v>95986.68</v>
      </c>
      <c r="AA17" s="33">
        <f t="shared" si="12"/>
        <v>29.625518518518518</v>
      </c>
      <c r="AB17" s="33">
        <f>(AC17-Y17)</f>
        <v>137200</v>
      </c>
      <c r="AC17" s="33">
        <v>461200</v>
      </c>
      <c r="AD17" s="33"/>
      <c r="AE17" s="33"/>
      <c r="AF17" s="33">
        <v>441200</v>
      </c>
      <c r="AG17" s="33"/>
      <c r="AH17" s="33">
        <v>296426.40999999997</v>
      </c>
      <c r="AI17" s="33">
        <v>380200</v>
      </c>
      <c r="AJ17" s="33">
        <v>311213.04000000004</v>
      </c>
      <c r="AK17" s="33">
        <v>362193.04000000004</v>
      </c>
      <c r="AL17" s="33">
        <v>304261.86</v>
      </c>
      <c r="AM17" s="33">
        <v>333800</v>
      </c>
      <c r="AN17" s="33"/>
      <c r="AO17" s="33"/>
      <c r="AP17" s="33">
        <f t="shared" si="5"/>
        <v>112.60805000472125</v>
      </c>
      <c r="AQ17" s="33">
        <v>3910322.29</v>
      </c>
      <c r="AR17" s="33">
        <v>3910322.29</v>
      </c>
      <c r="AS17" s="33">
        <v>817339.18</v>
      </c>
      <c r="AT17" s="33">
        <v>0</v>
      </c>
      <c r="AU17" s="33">
        <f t="shared" si="7"/>
        <v>0</v>
      </c>
      <c r="AV17" s="33"/>
      <c r="AW17" s="33">
        <f>AQ17-AM17</f>
        <v>3576522.29</v>
      </c>
      <c r="AX17" s="33"/>
      <c r="AY17" s="33">
        <f t="shared" si="8"/>
        <v>0</v>
      </c>
      <c r="AZ17" s="33">
        <f t="shared" si="9"/>
        <v>20.902092446195788</v>
      </c>
      <c r="BA17" s="33">
        <f>AJ17-AI17</f>
        <v>-68986.959999999963</v>
      </c>
      <c r="BB17" s="33"/>
      <c r="BC17" s="33"/>
      <c r="BD17" s="33">
        <f t="shared" si="2"/>
        <v>-28393.040000000037</v>
      </c>
      <c r="BE17" s="33"/>
      <c r="BF17" s="33"/>
    </row>
    <row r="18" spans="1:61" ht="23.25" x14ac:dyDescent="0.35">
      <c r="A18" s="1"/>
      <c r="B18" s="33"/>
      <c r="C18" s="33"/>
      <c r="D18" s="221"/>
      <c r="E18" s="151"/>
      <c r="F18" s="151"/>
      <c r="G18" s="151"/>
      <c r="H18" s="222"/>
      <c r="I18" s="222"/>
      <c r="J18" s="149"/>
      <c r="K18" s="180">
        <v>32</v>
      </c>
      <c r="L18" s="180"/>
      <c r="M18" s="180"/>
      <c r="N18" s="184" t="s">
        <v>21</v>
      </c>
      <c r="O18" s="169">
        <f>SUM(O19+O24+O31+O43+O41)</f>
        <v>58733998.599999994</v>
      </c>
      <c r="P18" s="169" t="e">
        <f>SUM(P19+P24+P31+P43+P41)</f>
        <v>#REF!</v>
      </c>
      <c r="Q18" s="169">
        <v>63424876.880000003</v>
      </c>
      <c r="R18" s="169">
        <f>SUM(R19+R24+R31+R43+R41)</f>
        <v>69878858</v>
      </c>
      <c r="S18" s="169">
        <f>SUM(S19+S24+S31+S43+S41)</f>
        <v>66453060.740000002</v>
      </c>
      <c r="T18" s="169">
        <f>SUM(T19+T24+T31+T43+T41)</f>
        <v>50936398.196999997</v>
      </c>
      <c r="U18" s="169">
        <f t="shared" si="3"/>
        <v>76.650191322699939</v>
      </c>
      <c r="V18" s="169">
        <f>SUM(V19+V24+V31+V43+V41)</f>
        <v>-1444905.6799999992</v>
      </c>
      <c r="W18" s="169">
        <f>SUM(W19+W24+W31+W43+W41)</f>
        <v>72001027.979999989</v>
      </c>
      <c r="X18" s="169">
        <f>SUM(X19+X24+X31+X43+X41)</f>
        <v>68207518.289999992</v>
      </c>
      <c r="Y18" s="169">
        <f>SUM(Y19+Y24+Y31+Y43+Y41)</f>
        <v>65008155.06000001</v>
      </c>
      <c r="Z18" s="169">
        <f>SUM(Z19+Z24+Z31+Z43+Z41)</f>
        <v>26690308.989999998</v>
      </c>
      <c r="AA18" s="169">
        <f t="shared" si="12"/>
        <v>41.056862735707355</v>
      </c>
      <c r="AB18" s="169">
        <f>SUM(AB19+AB24+AB31+AB43+AB41)</f>
        <v>3996771.2699999968</v>
      </c>
      <c r="AC18" s="169">
        <f>SUM(AC19+AC24+AC31+AC43+AC41)</f>
        <v>69004926.329999983</v>
      </c>
      <c r="AD18" s="169">
        <v>58684685.060000002</v>
      </c>
      <c r="AE18" s="169">
        <v>57554685.060000002</v>
      </c>
      <c r="AF18" s="169">
        <f t="shared" ref="AF18:AN18" si="15">SUM(AF19+AF24+AF31+AF43+AF41)</f>
        <v>69004926.329999983</v>
      </c>
      <c r="AG18" s="169">
        <f t="shared" si="15"/>
        <v>0</v>
      </c>
      <c r="AH18" s="169">
        <f t="shared" si="15"/>
        <v>69988232.50999999</v>
      </c>
      <c r="AI18" s="169">
        <f t="shared" si="15"/>
        <v>66383621.210000001</v>
      </c>
      <c r="AJ18" s="169">
        <f t="shared" si="15"/>
        <v>69893151.079999998</v>
      </c>
      <c r="AK18" s="169">
        <f t="shared" si="15"/>
        <v>103096559.88999999</v>
      </c>
      <c r="AL18" s="169">
        <f t="shared" si="15"/>
        <v>84801040.390000001</v>
      </c>
      <c r="AM18" s="169">
        <f t="shared" si="15"/>
        <v>124407350.22</v>
      </c>
      <c r="AN18" s="169">
        <f t="shared" si="15"/>
        <v>0</v>
      </c>
      <c r="AO18" s="29">
        <v>63892.99</v>
      </c>
      <c r="AP18" s="169">
        <f t="shared" si="5"/>
        <v>177.75466783251676</v>
      </c>
      <c r="AQ18" s="169">
        <f>SUM(AQ19+AQ24+AQ31+AQ43+AQ41)</f>
        <v>210961710.58999997</v>
      </c>
      <c r="AR18" s="169">
        <f>SUM(AR19+AR24+AR31+AR43+AR41)</f>
        <v>210961710.58999997</v>
      </c>
      <c r="AS18" s="169">
        <f>SUM(AS19+AS24+AS31+AS43+AS41)</f>
        <v>103312071.44999999</v>
      </c>
      <c r="AT18" s="169">
        <f>SUM(AT19+AT24+AT31+AT43+AT41)</f>
        <v>0</v>
      </c>
      <c r="AU18" s="169">
        <f t="shared" si="7"/>
        <v>0</v>
      </c>
      <c r="AV18" s="169">
        <f>SUM(AV19+AV24+AV31+AV43+AV41)</f>
        <v>0</v>
      </c>
      <c r="AW18" s="169">
        <f>SUM(AW19+AW24+AW31+AW43+AW41)</f>
        <v>86554360.370000005</v>
      </c>
      <c r="AX18" s="169">
        <f>SUM(AX19+AX24+AX31+AX43+AX41)</f>
        <v>0</v>
      </c>
      <c r="AY18" s="169">
        <f t="shared" si="8"/>
        <v>0</v>
      </c>
      <c r="AZ18" s="169">
        <f t="shared" si="9"/>
        <v>48.971953801979268</v>
      </c>
      <c r="BA18" s="169">
        <f>SUM(BA19+BA24+BA31+BA43+BA41)</f>
        <v>3509529.8700000038</v>
      </c>
      <c r="BB18" s="169">
        <v>104924300.91</v>
      </c>
      <c r="BC18" s="169">
        <v>105244300.91</v>
      </c>
      <c r="BD18" s="169">
        <f t="shared" si="2"/>
        <v>21310790.330000013</v>
      </c>
      <c r="BE18" s="169">
        <f>SUM(BE19+BE24+BE31+BE43+BE41)</f>
        <v>0</v>
      </c>
      <c r="BF18" s="169">
        <f>SUM(BF19+BF24+BF31+BF43+BF41)</f>
        <v>0</v>
      </c>
      <c r="BG18" s="91"/>
      <c r="BH18" s="216"/>
      <c r="BI18" s="91"/>
    </row>
    <row r="19" spans="1:61" x14ac:dyDescent="0.3">
      <c r="A19" s="1"/>
      <c r="B19" s="33"/>
      <c r="C19" s="33"/>
      <c r="D19" s="221"/>
      <c r="E19" s="151"/>
      <c r="F19" s="151"/>
      <c r="G19" s="151"/>
      <c r="H19" s="222"/>
      <c r="I19" s="222"/>
      <c r="J19" s="149"/>
      <c r="K19" s="149"/>
      <c r="L19" s="179">
        <v>321</v>
      </c>
      <c r="M19" s="179"/>
      <c r="N19" s="192" t="s">
        <v>22</v>
      </c>
      <c r="O19" s="224">
        <f>SUM(O20:O23)</f>
        <v>5880486.8300000001</v>
      </c>
      <c r="P19" s="224" t="e">
        <f>SUM(P20:P23)</f>
        <v>#REF!</v>
      </c>
      <c r="Q19" s="224">
        <v>5399564.6500000004</v>
      </c>
      <c r="R19" s="224">
        <f>SUM(R20:R23)</f>
        <v>5916630.7700000005</v>
      </c>
      <c r="S19" s="224">
        <f>SUM(S20:S23)</f>
        <v>5769094.7700000005</v>
      </c>
      <c r="T19" s="224">
        <f>SUM(T20:T23)</f>
        <v>3985296.29</v>
      </c>
      <c r="U19" s="224">
        <f t="shared" si="3"/>
        <v>69.080097465620241</v>
      </c>
      <c r="V19" s="224">
        <f>SUM(V20:V23)</f>
        <v>203016</v>
      </c>
      <c r="W19" s="224">
        <f>SUM(W20:W23)</f>
        <v>5846245.0999999996</v>
      </c>
      <c r="X19" s="224">
        <f>SUM(X20:X23)</f>
        <v>5647130.7000000002</v>
      </c>
      <c r="Y19" s="224">
        <f>SUM(Y20:Y23)</f>
        <v>5972110.7700000005</v>
      </c>
      <c r="Z19" s="224">
        <f>SUM(Z20:Z23)</f>
        <v>2022463.79</v>
      </c>
      <c r="AA19" s="224">
        <f t="shared" si="12"/>
        <v>33.865141955496583</v>
      </c>
      <c r="AB19" s="224">
        <f>SUM(AB20:AB23)</f>
        <v>-46786.72000000003</v>
      </c>
      <c r="AC19" s="224">
        <f>SUM(AC20:AC23)</f>
        <v>5925324.0500000007</v>
      </c>
      <c r="AD19" s="224"/>
      <c r="AE19" s="224"/>
      <c r="AF19" s="224">
        <f t="shared" ref="AF19:AO19" si="16">SUM(AF20:AF23)</f>
        <v>5925324.0500000007</v>
      </c>
      <c r="AG19" s="224">
        <f t="shared" si="16"/>
        <v>0</v>
      </c>
      <c r="AH19" s="224">
        <f t="shared" si="16"/>
        <v>4756361.2600000007</v>
      </c>
      <c r="AI19" s="224">
        <f t="shared" si="16"/>
        <v>6183929.0500000007</v>
      </c>
      <c r="AJ19" s="224">
        <f t="shared" si="16"/>
        <v>4204806.93</v>
      </c>
      <c r="AK19" s="224">
        <f t="shared" si="16"/>
        <v>4755280.74</v>
      </c>
      <c r="AL19" s="224">
        <f t="shared" si="16"/>
        <v>4202052.18</v>
      </c>
      <c r="AM19" s="224">
        <f t="shared" si="16"/>
        <v>8777118.9299999997</v>
      </c>
      <c r="AN19" s="224">
        <f t="shared" si="16"/>
        <v>0</v>
      </c>
      <c r="AO19" s="224">
        <f t="shared" si="16"/>
        <v>454476.47</v>
      </c>
      <c r="AP19" s="224">
        <f t="shared" si="5"/>
        <v>184.53432046496818</v>
      </c>
      <c r="AQ19" s="224">
        <f>SUM(AQ20:AQ23)</f>
        <v>14269628.33</v>
      </c>
      <c r="AR19" s="224">
        <f>SUM(AR20:AR23)</f>
        <v>14269628.33</v>
      </c>
      <c r="AS19" s="224">
        <f>SUM(AS20:AS23)</f>
        <v>6929194.8900000006</v>
      </c>
      <c r="AT19" s="224">
        <f>SUM(AT20:AT23)</f>
        <v>0</v>
      </c>
      <c r="AU19" s="224">
        <f t="shared" si="7"/>
        <v>0</v>
      </c>
      <c r="AV19" s="224">
        <f>SUM(AV20:AV23)</f>
        <v>0</v>
      </c>
      <c r="AW19" s="224">
        <f>SUM(AW20:AW23)</f>
        <v>5492509.4000000004</v>
      </c>
      <c r="AX19" s="224">
        <f>SUM(AX20:AX23)</f>
        <v>0</v>
      </c>
      <c r="AY19" s="224">
        <f t="shared" si="8"/>
        <v>0</v>
      </c>
      <c r="AZ19" s="224">
        <f t="shared" si="9"/>
        <v>48.559042532539465</v>
      </c>
      <c r="BA19" s="224">
        <f>SUM(BA20:BA23)</f>
        <v>-1979122.12</v>
      </c>
      <c r="BB19" s="224"/>
      <c r="BC19" s="224"/>
      <c r="BD19" s="224">
        <f t="shared" si="2"/>
        <v>4021838.1899999995</v>
      </c>
      <c r="BE19" s="224">
        <f>SUM(BE20:BE23)</f>
        <v>0</v>
      </c>
      <c r="BF19" s="224">
        <f>SUM(BF20:BF23)</f>
        <v>0</v>
      </c>
    </row>
    <row r="20" spans="1:61" x14ac:dyDescent="0.3">
      <c r="A20" s="1"/>
      <c r="B20" s="225"/>
      <c r="C20" s="225"/>
      <c r="D20" s="225"/>
      <c r="E20" s="225"/>
      <c r="F20" s="225"/>
      <c r="G20" s="225"/>
      <c r="H20" s="225"/>
      <c r="I20" s="225"/>
      <c r="J20" s="149"/>
      <c r="K20" s="149"/>
      <c r="L20" s="150"/>
      <c r="M20" s="150">
        <v>3211</v>
      </c>
      <c r="N20" s="151" t="s">
        <v>23</v>
      </c>
      <c r="O20" s="33">
        <v>907981.94</v>
      </c>
      <c r="P20" s="33" t="e">
        <f>SUM(#REF!+#REF!+#REF!+#REF!+#REF!+#REF!+#REF!+#REF!+#REF!+#REF!+#REF!+#REF!+#REF!+#REF!+#REF!+#REF!+#REF!+#REF!+#REF!+#REF!+#REF!+#REF!+#REF!+#REF!+#REF!+#REF!+#REF!+#REF!+#REF!+#REF!+#REF!+#REF!+#REF!+#REF!+#REF!+#REF!+#REF!+#REF!+#REF!+#REF!+#REF!+#REF!)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20" s="33">
        <v>959743.47</v>
      </c>
      <c r="R20" s="33">
        <v>949576.48</v>
      </c>
      <c r="S20" s="33">
        <v>969090.48</v>
      </c>
      <c r="T20" s="33">
        <v>575403.14</v>
      </c>
      <c r="U20" s="33">
        <f t="shared" si="3"/>
        <v>59.375584826712981</v>
      </c>
      <c r="V20" s="33">
        <f>(Y20-S20)</f>
        <v>55116</v>
      </c>
      <c r="W20" s="33">
        <v>1139777.71</v>
      </c>
      <c r="X20" s="33">
        <v>882021.86</v>
      </c>
      <c r="Y20" s="33">
        <v>1024206.48</v>
      </c>
      <c r="Z20" s="33">
        <v>225391.95</v>
      </c>
      <c r="AA20" s="33">
        <f t="shared" si="12"/>
        <v>22.006495213738546</v>
      </c>
      <c r="AB20" s="33">
        <f>(AC20-Y20)</f>
        <v>-44861.119999999995</v>
      </c>
      <c r="AC20" s="33">
        <v>979345.36</v>
      </c>
      <c r="AD20" s="33"/>
      <c r="AE20" s="33"/>
      <c r="AF20" s="33">
        <v>979345.36</v>
      </c>
      <c r="AG20" s="33"/>
      <c r="AH20" s="33">
        <v>833413.42</v>
      </c>
      <c r="AI20" s="33">
        <v>901750.36</v>
      </c>
      <c r="AJ20" s="33">
        <v>953456.02</v>
      </c>
      <c r="AK20" s="33">
        <v>1082576.79</v>
      </c>
      <c r="AL20" s="33">
        <v>991983.96</v>
      </c>
      <c r="AM20" s="33">
        <v>5007282.0199999996</v>
      </c>
      <c r="AN20" s="33"/>
      <c r="AO20" s="33"/>
      <c r="AP20" s="33">
        <f t="shared" si="5"/>
        <v>600.81610156937472</v>
      </c>
      <c r="AQ20" s="33">
        <v>2130639.9299999997</v>
      </c>
      <c r="AR20" s="33">
        <v>2130639.9299999997</v>
      </c>
      <c r="AS20" s="33">
        <v>665670.34</v>
      </c>
      <c r="AT20" s="33">
        <v>0</v>
      </c>
      <c r="AU20" s="33">
        <f t="shared" si="7"/>
        <v>0</v>
      </c>
      <c r="AV20" s="33"/>
      <c r="AW20" s="33">
        <f>AQ20-AM20</f>
        <v>-2876642.09</v>
      </c>
      <c r="AX20" s="33"/>
      <c r="AY20" s="33">
        <f t="shared" si="8"/>
        <v>0</v>
      </c>
      <c r="AZ20" s="33">
        <f t="shared" si="9"/>
        <v>31.242742174647976</v>
      </c>
      <c r="BA20" s="33">
        <f>AJ20-AI20</f>
        <v>51705.660000000033</v>
      </c>
      <c r="BB20" s="33"/>
      <c r="BC20" s="33"/>
      <c r="BD20" s="33">
        <f t="shared" si="2"/>
        <v>3924705.2299999995</v>
      </c>
      <c r="BE20" s="33"/>
      <c r="BF20" s="33"/>
    </row>
    <row r="21" spans="1:61" ht="23.25" x14ac:dyDescent="0.35">
      <c r="A21" s="16"/>
      <c r="B21" s="226"/>
      <c r="C21" s="226"/>
      <c r="D21" s="226"/>
      <c r="E21" s="226"/>
      <c r="F21" s="226"/>
      <c r="G21" s="226"/>
      <c r="H21" s="226"/>
      <c r="I21" s="226"/>
      <c r="J21" s="149"/>
      <c r="K21" s="149"/>
      <c r="L21" s="150"/>
      <c r="M21" s="150">
        <v>3212</v>
      </c>
      <c r="N21" s="151" t="s">
        <v>24</v>
      </c>
      <c r="O21" s="33">
        <v>4615517.7</v>
      </c>
      <c r="P21" s="33" t="e">
        <f>SUM(#REF!+#REF!+#REF!+#REF!+#REF!+#REF!+#REF!+#REF!+#REF!+#REF!+#REF!+#REF!+#REF!+#REF!+#REF!+#REF!+#REF!)</f>
        <v>#REF!</v>
      </c>
      <c r="Q21" s="33">
        <v>4160624.17</v>
      </c>
      <c r="R21" s="33">
        <v>4616876.4000000004</v>
      </c>
      <c r="S21" s="33">
        <v>4481876.4000000004</v>
      </c>
      <c r="T21" s="33">
        <v>3233346.63</v>
      </c>
      <c r="U21" s="33">
        <f t="shared" si="3"/>
        <v>72.142699651422774</v>
      </c>
      <c r="V21" s="33">
        <f>(Y21-S21)</f>
        <v>130000</v>
      </c>
      <c r="W21" s="33">
        <v>4397000</v>
      </c>
      <c r="X21" s="33">
        <v>4471525.5</v>
      </c>
      <c r="Y21" s="33">
        <v>4611876.4000000004</v>
      </c>
      <c r="Z21" s="33">
        <v>1708613.03</v>
      </c>
      <c r="AA21" s="33">
        <f t="shared" si="12"/>
        <v>37.048109745525707</v>
      </c>
      <c r="AB21" s="33">
        <f>(AC21-Y21)</f>
        <v>-33000</v>
      </c>
      <c r="AC21" s="33">
        <v>4578876.4000000004</v>
      </c>
      <c r="AD21" s="33"/>
      <c r="AE21" s="33"/>
      <c r="AF21" s="33">
        <v>4578876.4000000004</v>
      </c>
      <c r="AG21" s="33"/>
      <c r="AH21" s="33">
        <v>3677067.44</v>
      </c>
      <c r="AI21" s="33">
        <v>4911076.4000000004</v>
      </c>
      <c r="AJ21" s="33">
        <v>2896400</v>
      </c>
      <c r="AK21" s="33">
        <v>3247395.07</v>
      </c>
      <c r="AL21" s="33">
        <v>2886016.6</v>
      </c>
      <c r="AM21" s="33">
        <v>3419946</v>
      </c>
      <c r="AN21" s="33"/>
      <c r="AO21" s="165">
        <v>328376.46999999997</v>
      </c>
      <c r="AP21" s="33">
        <f t="shared" si="5"/>
        <v>93.007432031216709</v>
      </c>
      <c r="AQ21" s="33">
        <v>10860044.4</v>
      </c>
      <c r="AR21" s="33">
        <v>10860044.4</v>
      </c>
      <c r="AS21" s="33">
        <v>3771108.22</v>
      </c>
      <c r="AT21" s="33">
        <v>0</v>
      </c>
      <c r="AU21" s="33">
        <f t="shared" si="7"/>
        <v>0</v>
      </c>
      <c r="AV21" s="33"/>
      <c r="AW21" s="33">
        <f>AQ21-AM21</f>
        <v>7440098.4000000004</v>
      </c>
      <c r="AX21" s="33"/>
      <c r="AY21" s="33">
        <f t="shared" si="8"/>
        <v>0</v>
      </c>
      <c r="AZ21" s="33">
        <f t="shared" si="9"/>
        <v>34.72461143897349</v>
      </c>
      <c r="BA21" s="33">
        <f>AJ21-AI21</f>
        <v>-2014676.4000000004</v>
      </c>
      <c r="BB21" s="33"/>
      <c r="BC21" s="33"/>
      <c r="BD21" s="33">
        <f t="shared" si="2"/>
        <v>172550.93000000017</v>
      </c>
      <c r="BE21" s="33"/>
      <c r="BF21" s="33"/>
      <c r="BI21" s="152"/>
    </row>
    <row r="22" spans="1:61" ht="23.25" x14ac:dyDescent="0.35">
      <c r="A22" s="17"/>
      <c r="B22" s="227"/>
      <c r="C22" s="227"/>
      <c r="D22" s="227"/>
      <c r="E22" s="227"/>
      <c r="F22" s="227"/>
      <c r="G22" s="227"/>
      <c r="H22" s="227"/>
      <c r="I22" s="227"/>
      <c r="J22" s="149"/>
      <c r="K22" s="149"/>
      <c r="L22" s="150"/>
      <c r="M22" s="150">
        <v>3213</v>
      </c>
      <c r="N22" s="151" t="s">
        <v>25</v>
      </c>
      <c r="O22" s="33">
        <v>292164.89</v>
      </c>
      <c r="P22" s="33" t="e">
        <f>SUM(#REF!+#REF!+#REF!+#REF!+#REF!+#REF!+#REF!+#REF!+#REF!+#REF!+#REF!+#REF!+#REF!+#REF!+#REF!+#REF!+#REF!+#REF!+#REF!+#REF!+#REF!+#REF!+#REF!+#REF!+#REF!+#REF!+#REF!+#REF!+#REF!+#REF!+#REF!+#REF!+#REF!+#REF!+#REF!+#REF!+#REF!)</f>
        <v>#REF!</v>
      </c>
      <c r="Q22" s="33">
        <v>230725.89</v>
      </c>
      <c r="R22" s="33">
        <v>284072.89</v>
      </c>
      <c r="S22" s="33">
        <v>252022.89</v>
      </c>
      <c r="T22" s="33">
        <v>139799.20000000001</v>
      </c>
      <c r="U22" s="33">
        <f t="shared" si="3"/>
        <v>55.470834415080319</v>
      </c>
      <c r="V22" s="33">
        <f>(Y22-S22)</f>
        <v>18700</v>
      </c>
      <c r="W22" s="33">
        <v>260064.39</v>
      </c>
      <c r="X22" s="33">
        <v>236417.27</v>
      </c>
      <c r="Y22" s="33">
        <v>270722.89</v>
      </c>
      <c r="Z22" s="33">
        <v>73098.559999999998</v>
      </c>
      <c r="AA22" s="33">
        <f t="shared" si="12"/>
        <v>27.001248398316076</v>
      </c>
      <c r="AB22" s="33">
        <f>(AC22-Y22)</f>
        <v>17018.399999999965</v>
      </c>
      <c r="AC22" s="33">
        <v>287741.28999999998</v>
      </c>
      <c r="AD22" s="33"/>
      <c r="AE22" s="33"/>
      <c r="AF22" s="33">
        <v>287741.28999999998</v>
      </c>
      <c r="AG22" s="33"/>
      <c r="AH22" s="33">
        <v>192094.73</v>
      </c>
      <c r="AI22" s="33">
        <v>283741.28999999998</v>
      </c>
      <c r="AJ22" s="33">
        <v>268474.91000000003</v>
      </c>
      <c r="AK22" s="33">
        <v>322892.98</v>
      </c>
      <c r="AL22" s="33">
        <v>271730.06</v>
      </c>
      <c r="AM22" s="33">
        <v>271414.91000000003</v>
      </c>
      <c r="AN22" s="33"/>
      <c r="AO22" s="10"/>
      <c r="AP22" s="33">
        <f t="shared" si="5"/>
        <v>141.29222077045009</v>
      </c>
      <c r="AQ22" s="33">
        <v>1149567</v>
      </c>
      <c r="AR22" s="33">
        <v>1149567</v>
      </c>
      <c r="AS22" s="33">
        <v>471864.04</v>
      </c>
      <c r="AT22" s="33">
        <v>0</v>
      </c>
      <c r="AU22" s="33">
        <f t="shared" si="7"/>
        <v>0</v>
      </c>
      <c r="AV22" s="33"/>
      <c r="AW22" s="33">
        <f>AQ22-AM22</f>
        <v>878152.09</v>
      </c>
      <c r="AX22" s="33"/>
      <c r="AY22" s="33">
        <f t="shared" si="8"/>
        <v>0</v>
      </c>
      <c r="AZ22" s="33">
        <f t="shared" si="9"/>
        <v>41.047110781711723</v>
      </c>
      <c r="BA22" s="33">
        <f>AJ22-AI22</f>
        <v>-15266.379999999946</v>
      </c>
      <c r="BB22" s="33"/>
      <c r="BC22" s="33"/>
      <c r="BD22" s="33">
        <f t="shared" si="2"/>
        <v>-51478.069999999949</v>
      </c>
      <c r="BE22" s="33"/>
      <c r="BF22" s="33"/>
      <c r="BH22" s="216"/>
      <c r="BI22" s="216"/>
    </row>
    <row r="23" spans="1:61" ht="23.25" x14ac:dyDescent="0.35">
      <c r="A23" s="17"/>
      <c r="B23" s="227"/>
      <c r="C23" s="227"/>
      <c r="D23" s="227"/>
      <c r="E23" s="227"/>
      <c r="F23" s="227"/>
      <c r="G23" s="227"/>
      <c r="H23" s="227"/>
      <c r="I23" s="227"/>
      <c r="J23" s="149"/>
      <c r="K23" s="149"/>
      <c r="L23" s="150"/>
      <c r="M23" s="150">
        <v>3214</v>
      </c>
      <c r="N23" s="151" t="s">
        <v>184</v>
      </c>
      <c r="O23" s="33">
        <v>64822.3</v>
      </c>
      <c r="P23" s="33" t="e">
        <f>SUM(#REF!+#REF!+#REF!+#REF!+#REF!+#REF!+#REF!+#REF!+#REF!+#REF!+#REF!+#REF!+#REF!+#REF!+#REF!+#REF!+#REF!+#REF!+#REF!+#REF!+#REF!+#REF!+#REF!+#REF!+#REF!+#REF!+#REF!+#REF!+#REF!+#REF!+#REF!+#REF!)</f>
        <v>#REF!</v>
      </c>
      <c r="Q23" s="33">
        <v>48471.12</v>
      </c>
      <c r="R23" s="33">
        <v>66105</v>
      </c>
      <c r="S23" s="33">
        <v>66105</v>
      </c>
      <c r="T23" s="33">
        <v>36747.32</v>
      </c>
      <c r="U23" s="33">
        <f t="shared" si="3"/>
        <v>55.589320021178423</v>
      </c>
      <c r="V23" s="33">
        <f>(Y23-S23)</f>
        <v>-800</v>
      </c>
      <c r="W23" s="33">
        <v>49403</v>
      </c>
      <c r="X23" s="33">
        <v>57166.07</v>
      </c>
      <c r="Y23" s="33">
        <v>65305</v>
      </c>
      <c r="Z23" s="33">
        <v>15360.25</v>
      </c>
      <c r="AA23" s="33">
        <f t="shared" si="12"/>
        <v>23.520787076027869</v>
      </c>
      <c r="AB23" s="33">
        <f>(AC23-Y23)</f>
        <v>14056</v>
      </c>
      <c r="AC23" s="33">
        <v>79361</v>
      </c>
      <c r="AD23" s="33"/>
      <c r="AE23" s="33"/>
      <c r="AF23" s="33">
        <v>79361</v>
      </c>
      <c r="AG23" s="33"/>
      <c r="AH23" s="33">
        <v>53785.67</v>
      </c>
      <c r="AI23" s="33">
        <v>87361</v>
      </c>
      <c r="AJ23" s="33">
        <v>86476</v>
      </c>
      <c r="AK23" s="33">
        <v>102415.9</v>
      </c>
      <c r="AL23" s="33">
        <v>52321.56</v>
      </c>
      <c r="AM23" s="33">
        <v>78476</v>
      </c>
      <c r="AN23" s="33"/>
      <c r="AO23" s="29">
        <v>126100</v>
      </c>
      <c r="AP23" s="33">
        <f t="shared" si="5"/>
        <v>145.90503381290964</v>
      </c>
      <c r="AQ23" s="33">
        <v>129377</v>
      </c>
      <c r="AR23" s="33">
        <v>129377</v>
      </c>
      <c r="AS23" s="33">
        <v>2020552.29</v>
      </c>
      <c r="AT23" s="33">
        <v>0</v>
      </c>
      <c r="AU23" s="33">
        <f t="shared" si="7"/>
        <v>0</v>
      </c>
      <c r="AV23" s="33"/>
      <c r="AW23" s="33">
        <f>AQ23-AM23</f>
        <v>50901</v>
      </c>
      <c r="AX23" s="33"/>
      <c r="AY23" s="33">
        <f t="shared" si="8"/>
        <v>0</v>
      </c>
      <c r="AZ23" s="33">
        <f t="shared" si="9"/>
        <v>1561.7554047473664</v>
      </c>
      <c r="BA23" s="33">
        <f>AJ23-AI23</f>
        <v>-885</v>
      </c>
      <c r="BB23" s="33"/>
      <c r="BC23" s="33"/>
      <c r="BD23" s="33">
        <f t="shared" si="2"/>
        <v>-23939.899999999994</v>
      </c>
      <c r="BE23" s="33"/>
      <c r="BF23" s="33"/>
    </row>
    <row r="24" spans="1:61" x14ac:dyDescent="0.3">
      <c r="A24" s="17"/>
      <c r="B24" s="227"/>
      <c r="C24" s="227"/>
      <c r="D24" s="227"/>
      <c r="E24" s="227"/>
      <c r="F24" s="227"/>
      <c r="G24" s="227"/>
      <c r="H24" s="227"/>
      <c r="I24" s="227"/>
      <c r="J24" s="149"/>
      <c r="K24" s="149"/>
      <c r="L24" s="180">
        <v>322</v>
      </c>
      <c r="M24" s="180"/>
      <c r="N24" s="184" t="s">
        <v>26</v>
      </c>
      <c r="O24" s="169">
        <f>SUM(O25:O30)</f>
        <v>18584512.839999996</v>
      </c>
      <c r="P24" s="169" t="e">
        <f>SUM(P25:P30)</f>
        <v>#REF!</v>
      </c>
      <c r="Q24" s="169">
        <v>21817265.02</v>
      </c>
      <c r="R24" s="169">
        <f>SUM(R25:R30)</f>
        <v>20026289.75</v>
      </c>
      <c r="S24" s="169">
        <f>SUM(S25:S30)</f>
        <v>20428746.529999997</v>
      </c>
      <c r="T24" s="169">
        <f>SUM(T25:T30)</f>
        <v>16331553.129999999</v>
      </c>
      <c r="U24" s="169">
        <f t="shared" si="3"/>
        <v>79.943980439606548</v>
      </c>
      <c r="V24" s="169">
        <f>SUM(V25:V30)</f>
        <v>161154.75000000047</v>
      </c>
      <c r="W24" s="169">
        <f>SUM(W25:W30)</f>
        <v>21035249.600000001</v>
      </c>
      <c r="X24" s="169">
        <f>SUM(X25:X30)</f>
        <v>20695637.440000001</v>
      </c>
      <c r="Y24" s="169">
        <f>SUM(Y25:Y30)</f>
        <v>20589901.280000001</v>
      </c>
      <c r="Z24" s="169">
        <f>SUM(Z25:Z30)</f>
        <v>7941038.1099999994</v>
      </c>
      <c r="AA24" s="169">
        <f t="shared" si="12"/>
        <v>38.56763566765386</v>
      </c>
      <c r="AB24" s="169">
        <f>SUM(AB25:AB30)</f>
        <v>-170796.05000000022</v>
      </c>
      <c r="AC24" s="169">
        <f>SUM(AC25:AC30)</f>
        <v>20419105.229999997</v>
      </c>
      <c r="AD24" s="169"/>
      <c r="AE24" s="169"/>
      <c r="AF24" s="169">
        <f t="shared" ref="AF24:AO24" si="17">SUM(AF25:AF30)</f>
        <v>20419105.229999997</v>
      </c>
      <c r="AG24" s="169">
        <f t="shared" si="17"/>
        <v>0</v>
      </c>
      <c r="AH24" s="169">
        <f t="shared" si="17"/>
        <v>19938162.060000002</v>
      </c>
      <c r="AI24" s="169">
        <f t="shared" si="17"/>
        <v>20471867.229999997</v>
      </c>
      <c r="AJ24" s="169">
        <f t="shared" si="17"/>
        <v>21490094.82</v>
      </c>
      <c r="AK24" s="169">
        <f t="shared" si="17"/>
        <v>19799990.43</v>
      </c>
      <c r="AL24" s="169">
        <f t="shared" si="17"/>
        <v>19406994.439999998</v>
      </c>
      <c r="AM24" s="169">
        <f t="shared" si="17"/>
        <v>44083705.920000002</v>
      </c>
      <c r="AN24" s="169">
        <f t="shared" si="17"/>
        <v>0</v>
      </c>
      <c r="AO24" s="169">
        <f t="shared" si="17"/>
        <v>0</v>
      </c>
      <c r="AP24" s="169">
        <f t="shared" si="5"/>
        <v>221.10215468877576</v>
      </c>
      <c r="AQ24" s="169">
        <f>SUM(AQ25:AQ30)</f>
        <v>96510539.349999994</v>
      </c>
      <c r="AR24" s="169">
        <f>SUM(AR25:AR30)</f>
        <v>96510539.349999994</v>
      </c>
      <c r="AS24" s="169">
        <f>SUM(AS25:AS30)</f>
        <v>44688071.429999992</v>
      </c>
      <c r="AT24" s="169">
        <f>SUM(AT25:AT30)</f>
        <v>0</v>
      </c>
      <c r="AU24" s="169">
        <f t="shared" si="7"/>
        <v>0</v>
      </c>
      <c r="AV24" s="169">
        <f>SUM(AV25:AV30)</f>
        <v>0</v>
      </c>
      <c r="AW24" s="169">
        <f>SUM(AW25:AW30)</f>
        <v>52426833.43</v>
      </c>
      <c r="AX24" s="169">
        <f>SUM(AX25:AX30)</f>
        <v>0</v>
      </c>
      <c r="AY24" s="169">
        <f t="shared" si="8"/>
        <v>0</v>
      </c>
      <c r="AZ24" s="169">
        <f t="shared" si="9"/>
        <v>46.303825189429944</v>
      </c>
      <c r="BA24" s="169">
        <f>SUM(BA25:BA30)</f>
        <v>1018227.590000001</v>
      </c>
      <c r="BB24" s="169"/>
      <c r="BC24" s="169"/>
      <c r="BD24" s="169">
        <f t="shared" si="2"/>
        <v>24283715.490000002</v>
      </c>
      <c r="BE24" s="169">
        <f>SUM(BE25:BE30)</f>
        <v>0</v>
      </c>
      <c r="BF24" s="169">
        <f>SUM(BF25:BF30)</f>
        <v>0</v>
      </c>
    </row>
    <row r="25" spans="1:61" ht="30.75" customHeight="1" x14ac:dyDescent="0.3">
      <c r="A25" s="18"/>
      <c r="B25" s="228"/>
      <c r="C25" s="228"/>
      <c r="D25" s="228"/>
      <c r="E25" s="228"/>
      <c r="F25" s="228"/>
      <c r="G25" s="228"/>
      <c r="H25" s="228"/>
      <c r="I25" s="228"/>
      <c r="J25" s="149"/>
      <c r="K25" s="149"/>
      <c r="L25" s="150"/>
      <c r="M25" s="150">
        <v>3221</v>
      </c>
      <c r="N25" s="151" t="s">
        <v>27</v>
      </c>
      <c r="O25" s="33">
        <v>2613024.63</v>
      </c>
      <c r="P25" s="33" t="e">
        <f>SUM(#REF!+#REF!+#REF!+#REF!+#REF!+#REF!+#REF!+#REF!+#REF!+#REF!+#REF!+#REF!+#REF!+#REF!+#REF!+#REF!+#REF!+#REF!+#REF!+#REF!+#REF!+#REF!+#REF!+#REF!+#REF!+#REF!+#REF!+#REF!+#REF!+#REF!+#REF!+#REF!+#REF!+#REF!+#REF!+#REF!+#REF!+#REF!+#REF!)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25" s="33">
        <v>2823954.42</v>
      </c>
      <c r="R25" s="33">
        <v>3318650.62</v>
      </c>
      <c r="S25" s="33">
        <v>3530093.62</v>
      </c>
      <c r="T25" s="33">
        <v>2035212.65</v>
      </c>
      <c r="U25" s="33">
        <f t="shared" si="3"/>
        <v>57.653220256521124</v>
      </c>
      <c r="V25" s="33">
        <f t="shared" ref="V25:V30" si="18">(Y25-S25)</f>
        <v>174513.35000000009</v>
      </c>
      <c r="W25" s="33">
        <v>2993726.15</v>
      </c>
      <c r="X25" s="33">
        <v>2885220.63</v>
      </c>
      <c r="Y25" s="33">
        <v>3704606.97</v>
      </c>
      <c r="Z25" s="33">
        <v>959665.63</v>
      </c>
      <c r="AA25" s="33">
        <f t="shared" si="12"/>
        <v>25.904654333682259</v>
      </c>
      <c r="AB25" s="33">
        <f t="shared" ref="AB25:AB30" si="19">(AC25-Y25)</f>
        <v>-340266.08000000007</v>
      </c>
      <c r="AC25" s="33">
        <v>3364340.89</v>
      </c>
      <c r="AD25" s="33"/>
      <c r="AE25" s="33"/>
      <c r="AF25" s="33">
        <v>3364340.89</v>
      </c>
      <c r="AG25" s="33"/>
      <c r="AH25" s="33">
        <v>3093508.6099999994</v>
      </c>
      <c r="AI25" s="33">
        <v>3540989.89</v>
      </c>
      <c r="AJ25" s="33">
        <v>3384063.56</v>
      </c>
      <c r="AK25" s="33">
        <v>3355189.5900000003</v>
      </c>
      <c r="AL25" s="33">
        <v>3331184.49</v>
      </c>
      <c r="AM25" s="125">
        <v>21354574.420000002</v>
      </c>
      <c r="AN25" s="125"/>
      <c r="AO25" s="125"/>
      <c r="AP25" s="125">
        <f t="shared" si="5"/>
        <v>690.30273104686808</v>
      </c>
      <c r="AQ25" s="125">
        <v>11102405.880000001</v>
      </c>
      <c r="AR25" s="125">
        <v>11102405.880000001</v>
      </c>
      <c r="AS25" s="125">
        <v>3721788.7</v>
      </c>
      <c r="AT25" s="125">
        <v>0</v>
      </c>
      <c r="AU25" s="125">
        <f t="shared" si="7"/>
        <v>0</v>
      </c>
      <c r="AV25" s="125"/>
      <c r="AW25" s="125">
        <f t="shared" ref="AW25:AW30" si="20">AQ25-AM25</f>
        <v>-10252168.540000001</v>
      </c>
      <c r="AX25" s="125"/>
      <c r="AY25" s="125">
        <f t="shared" si="8"/>
        <v>0</v>
      </c>
      <c r="AZ25" s="125">
        <f t="shared" si="9"/>
        <v>33.522362091845984</v>
      </c>
      <c r="BA25" s="125">
        <f t="shared" ref="BA25:BA30" si="21">AJ25-AI25</f>
        <v>-156926.33000000007</v>
      </c>
      <c r="BB25" s="33"/>
      <c r="BC25" s="33"/>
      <c r="BD25" s="33">
        <f t="shared" si="2"/>
        <v>17999384.830000002</v>
      </c>
      <c r="BE25" s="125"/>
      <c r="BF25" s="125"/>
    </row>
    <row r="26" spans="1:61" x14ac:dyDescent="0.3">
      <c r="A26" s="7"/>
      <c r="B26" s="148"/>
      <c r="C26" s="148"/>
      <c r="D26" s="148"/>
      <c r="E26" s="148"/>
      <c r="F26" s="148"/>
      <c r="G26" s="148"/>
      <c r="H26" s="148"/>
      <c r="I26" s="148"/>
      <c r="J26" s="149"/>
      <c r="K26" s="149"/>
      <c r="L26" s="150"/>
      <c r="M26" s="150">
        <v>3222</v>
      </c>
      <c r="N26" s="151" t="s">
        <v>28</v>
      </c>
      <c r="O26" s="33">
        <v>1643907.6</v>
      </c>
      <c r="P26" s="33" t="e">
        <f>SUM(#REF!+#REF!)</f>
        <v>#REF!</v>
      </c>
      <c r="Q26" s="33">
        <v>2139037.2799999998</v>
      </c>
      <c r="R26" s="33">
        <v>2010820</v>
      </c>
      <c r="S26" s="33">
        <v>2131300</v>
      </c>
      <c r="T26" s="33">
        <v>1884744.57</v>
      </c>
      <c r="U26" s="33">
        <f t="shared" si="3"/>
        <v>88.431688171538497</v>
      </c>
      <c r="V26" s="33">
        <f t="shared" si="18"/>
        <v>-5558.4199999999255</v>
      </c>
      <c r="W26" s="33">
        <v>2475741.58</v>
      </c>
      <c r="X26" s="33">
        <v>2683147.71</v>
      </c>
      <c r="Y26" s="33">
        <v>2125741.58</v>
      </c>
      <c r="Z26" s="33">
        <v>737534.92</v>
      </c>
      <c r="AA26" s="33">
        <f t="shared" si="12"/>
        <v>34.695417681014639</v>
      </c>
      <c r="AB26" s="33">
        <f t="shared" si="19"/>
        <v>125558.41999999993</v>
      </c>
      <c r="AC26" s="33">
        <v>2251300</v>
      </c>
      <c r="AD26" s="33"/>
      <c r="AE26" s="33"/>
      <c r="AF26" s="33">
        <v>2251300</v>
      </c>
      <c r="AG26" s="33"/>
      <c r="AH26" s="33">
        <v>2177687.2000000002</v>
      </c>
      <c r="AI26" s="33">
        <v>2107000</v>
      </c>
      <c r="AJ26" s="33">
        <v>2134837.3200000003</v>
      </c>
      <c r="AK26" s="33">
        <v>1904100</v>
      </c>
      <c r="AL26" s="33">
        <v>1970780.05</v>
      </c>
      <c r="AM26" s="125">
        <v>1583239.36</v>
      </c>
      <c r="AN26" s="125"/>
      <c r="AO26" s="125"/>
      <c r="AP26" s="125">
        <f t="shared" si="5"/>
        <v>72.702790373199605</v>
      </c>
      <c r="AQ26" s="125">
        <v>55788953.799999997</v>
      </c>
      <c r="AR26" s="125">
        <v>55788953.799999997</v>
      </c>
      <c r="AS26" s="125">
        <v>28008417.739999998</v>
      </c>
      <c r="AT26" s="125">
        <v>0</v>
      </c>
      <c r="AU26" s="125">
        <f t="shared" si="7"/>
        <v>0</v>
      </c>
      <c r="AV26" s="125"/>
      <c r="AW26" s="125">
        <f t="shared" si="20"/>
        <v>54205714.439999998</v>
      </c>
      <c r="AX26" s="125"/>
      <c r="AY26" s="125">
        <f t="shared" si="8"/>
        <v>0</v>
      </c>
      <c r="AZ26" s="125">
        <f t="shared" si="9"/>
        <v>50.204235484337048</v>
      </c>
      <c r="BA26" s="125">
        <f t="shared" si="21"/>
        <v>27837.320000000298</v>
      </c>
      <c r="BB26" s="33"/>
      <c r="BC26" s="33"/>
      <c r="BD26" s="33">
        <f t="shared" si="2"/>
        <v>-320860.6399999999</v>
      </c>
      <c r="BE26" s="125"/>
      <c r="BF26" s="125"/>
    </row>
    <row r="27" spans="1:61" ht="20.25" customHeight="1" x14ac:dyDescent="0.3">
      <c r="A27" s="7"/>
      <c r="B27" s="148"/>
      <c r="C27" s="148"/>
      <c r="D27" s="148"/>
      <c r="E27" s="148"/>
      <c r="F27" s="148"/>
      <c r="G27" s="148"/>
      <c r="H27" s="148"/>
      <c r="I27" s="148"/>
      <c r="J27" s="149"/>
      <c r="K27" s="149"/>
      <c r="L27" s="150"/>
      <c r="M27" s="150">
        <v>3223</v>
      </c>
      <c r="N27" s="151" t="s">
        <v>29</v>
      </c>
      <c r="O27" s="33">
        <v>13524657.880000001</v>
      </c>
      <c r="P27" s="33" t="e">
        <f>SUM(#REF!+#REF!++#REF!+#REF!+#REF!+#REF!+#REF!+#REF!+#REF!+#REF!+#REF!+#REF!+#REF!+#REF!+#REF!+#REF!+#REF!+#REF!+#REF!+#REF!+#REF!+#REF!+#REF!+#REF!+#REF!+#REF!+#REF!+#REF!+#REF!+#REF!+#REF!+#REF!+#REF!+#REF!+#REF!+#REF!+#REF!+#REF!+#REF!+#REF!)</f>
        <v>#REF!</v>
      </c>
      <c r="Q27" s="33">
        <v>15808528.630000001</v>
      </c>
      <c r="R27" s="33">
        <v>13175935</v>
      </c>
      <c r="S27" s="33">
        <v>13393903.619999999</v>
      </c>
      <c r="T27" s="33">
        <v>11677863.960000001</v>
      </c>
      <c r="U27" s="33">
        <f t="shared" si="3"/>
        <v>87.187904970156865</v>
      </c>
      <c r="V27" s="33">
        <f t="shared" si="18"/>
        <v>39816.820000000298</v>
      </c>
      <c r="W27" s="33">
        <v>14380196.34</v>
      </c>
      <c r="X27" s="33">
        <v>14086153.18</v>
      </c>
      <c r="Y27" s="33">
        <v>13433720.439999999</v>
      </c>
      <c r="Z27" s="33">
        <v>5936405.0599999996</v>
      </c>
      <c r="AA27" s="33">
        <f t="shared" si="12"/>
        <v>44.190327515852339</v>
      </c>
      <c r="AB27" s="33">
        <f t="shared" si="19"/>
        <v>123913.91999999993</v>
      </c>
      <c r="AC27" s="33">
        <v>13557634.359999999</v>
      </c>
      <c r="AD27" s="33"/>
      <c r="AE27" s="33"/>
      <c r="AF27" s="33">
        <v>13557634.359999999</v>
      </c>
      <c r="AG27" s="33"/>
      <c r="AH27" s="33">
        <v>13602762.76</v>
      </c>
      <c r="AI27" s="33">
        <v>13563122.359999999</v>
      </c>
      <c r="AJ27" s="33">
        <v>14740248.74</v>
      </c>
      <c r="AK27" s="33">
        <v>13160460.120000001</v>
      </c>
      <c r="AL27" s="33">
        <v>12951867.779999999</v>
      </c>
      <c r="AM27" s="125">
        <v>20578896.940000001</v>
      </c>
      <c r="AN27" s="125"/>
      <c r="AO27" s="125"/>
      <c r="AP27" s="125">
        <f t="shared" si="5"/>
        <v>151.28468608240289</v>
      </c>
      <c r="AQ27" s="125">
        <v>25310393.600000001</v>
      </c>
      <c r="AR27" s="125">
        <v>25310393.600000001</v>
      </c>
      <c r="AS27" s="125">
        <v>11695657.779999999</v>
      </c>
      <c r="AT27" s="125">
        <v>0</v>
      </c>
      <c r="AU27" s="125">
        <f t="shared" si="7"/>
        <v>0</v>
      </c>
      <c r="AV27" s="125"/>
      <c r="AW27" s="125">
        <f t="shared" si="20"/>
        <v>4731496.66</v>
      </c>
      <c r="AX27" s="125"/>
      <c r="AY27" s="125">
        <f t="shared" si="8"/>
        <v>0</v>
      </c>
      <c r="AZ27" s="125">
        <f t="shared" si="9"/>
        <v>46.208913084623063</v>
      </c>
      <c r="BA27" s="125">
        <f t="shared" si="21"/>
        <v>1177126.3800000008</v>
      </c>
      <c r="BB27" s="33"/>
      <c r="BC27" s="33"/>
      <c r="BD27" s="33">
        <f t="shared" si="2"/>
        <v>7418436.8200000003</v>
      </c>
      <c r="BE27" s="125"/>
      <c r="BF27" s="125"/>
    </row>
    <row r="28" spans="1:61" ht="20.25" customHeight="1" x14ac:dyDescent="0.3">
      <c r="A28" s="1"/>
      <c r="B28" s="225"/>
      <c r="C28" s="225"/>
      <c r="D28" s="225"/>
      <c r="E28" s="225"/>
      <c r="F28" s="225"/>
      <c r="G28" s="225"/>
      <c r="H28" s="225"/>
      <c r="I28" s="225"/>
      <c r="J28" s="149"/>
      <c r="K28" s="149"/>
      <c r="L28" s="150"/>
      <c r="M28" s="124">
        <v>3224</v>
      </c>
      <c r="N28" s="170" t="s">
        <v>30</v>
      </c>
      <c r="O28" s="33">
        <v>498732.93</v>
      </c>
      <c r="P28" s="33" t="e">
        <f>SUM(#REF!+#REF!+#REF!+#REF!+#REF!+#REF!+#REF!+#REF!+#REF!+#REF!+#REF!+#REF!+#REF!+#REF!+#REF!+#REF!+#REF!+#REF!+#REF!+#REF!+#REF!+#REF!+#REF!+#REF!+#REF!+#REF!+#REF!+#REF!+#REF!+#REF!+#REF!+#REF!+#REF!+#REF!+#REF!+#REF!)</f>
        <v>#REF!</v>
      </c>
      <c r="Q28" s="33">
        <v>579342.66</v>
      </c>
      <c r="R28" s="33">
        <v>986602.13</v>
      </c>
      <c r="S28" s="33">
        <v>884369</v>
      </c>
      <c r="T28" s="33">
        <v>516004.73</v>
      </c>
      <c r="U28" s="33">
        <f t="shared" si="3"/>
        <v>58.347220447573356</v>
      </c>
      <c r="V28" s="33">
        <f t="shared" si="18"/>
        <v>-76900</v>
      </c>
      <c r="W28" s="33">
        <v>770462.14</v>
      </c>
      <c r="X28" s="33">
        <v>664471.18000000005</v>
      </c>
      <c r="Y28" s="33">
        <v>807469</v>
      </c>
      <c r="Z28" s="33">
        <v>177024.1</v>
      </c>
      <c r="AA28" s="33">
        <f t="shared" si="12"/>
        <v>21.923330802792428</v>
      </c>
      <c r="AB28" s="33">
        <f t="shared" si="19"/>
        <v>-65205.680000000051</v>
      </c>
      <c r="AC28" s="33">
        <v>742263.32</v>
      </c>
      <c r="AD28" s="33"/>
      <c r="AE28" s="33"/>
      <c r="AF28" s="33">
        <v>742263.32</v>
      </c>
      <c r="AG28" s="33"/>
      <c r="AH28" s="33">
        <v>603218.01</v>
      </c>
      <c r="AI28" s="33">
        <v>746988.32</v>
      </c>
      <c r="AJ28" s="33">
        <v>717941.7</v>
      </c>
      <c r="AK28" s="33">
        <v>662295.56000000006</v>
      </c>
      <c r="AL28" s="33">
        <v>529294.13</v>
      </c>
      <c r="AM28" s="125">
        <v>261261.63999999998</v>
      </c>
      <c r="AN28" s="125"/>
      <c r="AO28" s="125"/>
      <c r="AP28" s="125">
        <f t="shared" si="5"/>
        <v>43.311312936429061</v>
      </c>
      <c r="AQ28" s="125">
        <v>1754116.55</v>
      </c>
      <c r="AR28" s="125">
        <v>1754116.55</v>
      </c>
      <c r="AS28" s="125">
        <v>640399.65</v>
      </c>
      <c r="AT28" s="125">
        <v>0</v>
      </c>
      <c r="AU28" s="125">
        <f t="shared" si="7"/>
        <v>0</v>
      </c>
      <c r="AV28" s="125"/>
      <c r="AW28" s="125">
        <f t="shared" si="20"/>
        <v>1492854.9100000001</v>
      </c>
      <c r="AX28" s="125"/>
      <c r="AY28" s="125">
        <f t="shared" si="8"/>
        <v>0</v>
      </c>
      <c r="AZ28" s="125">
        <f t="shared" si="9"/>
        <v>36.508386515137772</v>
      </c>
      <c r="BA28" s="125">
        <f t="shared" si="21"/>
        <v>-29046.619999999995</v>
      </c>
      <c r="BB28" s="33"/>
      <c r="BC28" s="33"/>
      <c r="BD28" s="33">
        <f t="shared" si="2"/>
        <v>-401033.92000000004</v>
      </c>
      <c r="BE28" s="125"/>
      <c r="BF28" s="125"/>
    </row>
    <row r="29" spans="1:61" ht="20.25" customHeight="1" x14ac:dyDescent="0.3">
      <c r="A29" s="7"/>
      <c r="B29" s="148"/>
      <c r="C29" s="148"/>
      <c r="D29" s="148"/>
      <c r="E29" s="148"/>
      <c r="F29" s="148"/>
      <c r="G29" s="148"/>
      <c r="H29" s="148"/>
      <c r="I29" s="148"/>
      <c r="J29" s="149"/>
      <c r="K29" s="149"/>
      <c r="L29" s="150"/>
      <c r="M29" s="150">
        <v>3225</v>
      </c>
      <c r="N29" s="151" t="s">
        <v>31</v>
      </c>
      <c r="O29" s="33">
        <v>244978.99</v>
      </c>
      <c r="P29" s="33" t="e">
        <f>SUM(#REF!+#REF!+#REF!+#REF!+#REF!+#REF!+#REF!+#REF!+#REF!+#REF!+#REF!+#REF!+#REF!+#REF!+#REF!+#REF!+#REF!+#REF!+#REF!+#REF!+#REF!+#REF!+#REF!+#REF!+#REF!+#REF!+#REF!+#REF!+#REF!+#REF!+#REF!+#REF!+#REF!+#REF!+#REF!+#REF!)</f>
        <v>#REF!</v>
      </c>
      <c r="Q29" s="33">
        <v>392942.59</v>
      </c>
      <c r="R29" s="33">
        <v>423323</v>
      </c>
      <c r="S29" s="33">
        <v>397121.29</v>
      </c>
      <c r="T29" s="33">
        <v>182988.43</v>
      </c>
      <c r="U29" s="33">
        <f t="shared" si="3"/>
        <v>46.078725721302931</v>
      </c>
      <c r="V29" s="33">
        <f t="shared" si="18"/>
        <v>13233</v>
      </c>
      <c r="W29" s="33">
        <v>316305.19</v>
      </c>
      <c r="X29" s="33">
        <v>278201.17</v>
      </c>
      <c r="Y29" s="33">
        <v>410354.29</v>
      </c>
      <c r="Z29" s="33">
        <v>115995.73</v>
      </c>
      <c r="AA29" s="33">
        <f t="shared" si="12"/>
        <v>28.26721514231032</v>
      </c>
      <c r="AB29" s="33">
        <f t="shared" si="19"/>
        <v>-7083.7099999999627</v>
      </c>
      <c r="AC29" s="33">
        <v>403270.58</v>
      </c>
      <c r="AD29" s="33"/>
      <c r="AE29" s="33"/>
      <c r="AF29" s="33">
        <v>403270.58</v>
      </c>
      <c r="AG29" s="33"/>
      <c r="AH29" s="33">
        <v>374580.94</v>
      </c>
      <c r="AI29" s="33">
        <v>415070.58</v>
      </c>
      <c r="AJ29" s="33">
        <v>402682.56</v>
      </c>
      <c r="AK29" s="33">
        <v>536426.75</v>
      </c>
      <c r="AL29" s="33">
        <v>445091.09</v>
      </c>
      <c r="AM29" s="125">
        <v>217182.56</v>
      </c>
      <c r="AN29" s="125"/>
      <c r="AO29" s="125"/>
      <c r="AP29" s="125">
        <f t="shared" si="5"/>
        <v>57.980141755210504</v>
      </c>
      <c r="AQ29" s="125">
        <v>2026208.45</v>
      </c>
      <c r="AR29" s="125">
        <v>2026208.45</v>
      </c>
      <c r="AS29" s="125">
        <v>552871.87</v>
      </c>
      <c r="AT29" s="125">
        <v>0</v>
      </c>
      <c r="AU29" s="125">
        <f t="shared" si="7"/>
        <v>0</v>
      </c>
      <c r="AV29" s="125"/>
      <c r="AW29" s="125">
        <f t="shared" si="20"/>
        <v>1809025.89</v>
      </c>
      <c r="AX29" s="125"/>
      <c r="AY29" s="125">
        <f t="shared" si="8"/>
        <v>0</v>
      </c>
      <c r="AZ29" s="125">
        <f t="shared" si="9"/>
        <v>27.286031207697313</v>
      </c>
      <c r="BA29" s="125">
        <f t="shared" si="21"/>
        <v>-12388.020000000019</v>
      </c>
      <c r="BB29" s="33"/>
      <c r="BC29" s="33"/>
      <c r="BD29" s="33">
        <f t="shared" si="2"/>
        <v>-319244.19</v>
      </c>
      <c r="BE29" s="125"/>
      <c r="BF29" s="125"/>
    </row>
    <row r="30" spans="1:61" ht="20.25" customHeight="1" x14ac:dyDescent="0.3">
      <c r="A30" s="7"/>
      <c r="B30" s="148"/>
      <c r="C30" s="148"/>
      <c r="D30" s="148"/>
      <c r="E30" s="148"/>
      <c r="F30" s="148"/>
      <c r="G30" s="148"/>
      <c r="H30" s="148"/>
      <c r="I30" s="148"/>
      <c r="J30" s="149"/>
      <c r="K30" s="149"/>
      <c r="L30" s="150"/>
      <c r="M30" s="150">
        <v>3227</v>
      </c>
      <c r="N30" s="151" t="s">
        <v>179</v>
      </c>
      <c r="O30" s="33">
        <v>59210.81</v>
      </c>
      <c r="P30" s="33" t="e">
        <f>SUM(#REF!+#REF!+#REF!+#REF!+#REF!+#REF!+#REF!+#REF!+#REF!+#REF!+#REF!+#REF!+#REF!+#REF!+#REF!+#REF!+#REF!+#REF!+#REF!+#REF!+#REF!+#REF!+#REF!+#REF!+#REF!+#REF!+#REF!+#REF!+#REF!+#REF!+#REF!+#REF!+#REF!+#REF!)</f>
        <v>#REF!</v>
      </c>
      <c r="Q30" s="33">
        <v>73459.44</v>
      </c>
      <c r="R30" s="33">
        <v>110959</v>
      </c>
      <c r="S30" s="33">
        <v>91959</v>
      </c>
      <c r="T30" s="33">
        <v>34738.79</v>
      </c>
      <c r="U30" s="33">
        <f t="shared" si="3"/>
        <v>37.776389477919508</v>
      </c>
      <c r="V30" s="33">
        <f t="shared" si="18"/>
        <v>16050</v>
      </c>
      <c r="W30" s="33">
        <v>98818.2</v>
      </c>
      <c r="X30" s="33">
        <v>98443.57</v>
      </c>
      <c r="Y30" s="33">
        <v>108009</v>
      </c>
      <c r="Z30" s="33">
        <v>14412.67</v>
      </c>
      <c r="AA30" s="33">
        <f t="shared" si="12"/>
        <v>13.343952818746585</v>
      </c>
      <c r="AB30" s="33">
        <f t="shared" si="19"/>
        <v>-7712.9199999999983</v>
      </c>
      <c r="AC30" s="33">
        <v>100296.08</v>
      </c>
      <c r="AD30" s="33"/>
      <c r="AE30" s="33"/>
      <c r="AF30" s="33">
        <v>100296.08</v>
      </c>
      <c r="AG30" s="33"/>
      <c r="AH30" s="33">
        <v>86404.54</v>
      </c>
      <c r="AI30" s="33">
        <v>98696.08</v>
      </c>
      <c r="AJ30" s="33">
        <v>110320.94</v>
      </c>
      <c r="AK30" s="33">
        <v>181518.41</v>
      </c>
      <c r="AL30" s="33">
        <v>178776.9</v>
      </c>
      <c r="AM30" s="125">
        <v>88551</v>
      </c>
      <c r="AN30" s="125"/>
      <c r="AO30" s="125"/>
      <c r="AP30" s="125">
        <f t="shared" si="5"/>
        <v>102.4841981682907</v>
      </c>
      <c r="AQ30" s="125">
        <v>528461.07000000007</v>
      </c>
      <c r="AR30" s="125">
        <v>528461.07000000007</v>
      </c>
      <c r="AS30" s="125">
        <v>68935.69</v>
      </c>
      <c r="AT30" s="125">
        <v>0</v>
      </c>
      <c r="AU30" s="125">
        <f t="shared" si="7"/>
        <v>0</v>
      </c>
      <c r="AV30" s="125"/>
      <c r="AW30" s="125">
        <f t="shared" si="20"/>
        <v>439910.07000000007</v>
      </c>
      <c r="AX30" s="125"/>
      <c r="AY30" s="125">
        <f t="shared" si="8"/>
        <v>0</v>
      </c>
      <c r="AZ30" s="125">
        <f t="shared" si="9"/>
        <v>13.044610835761278</v>
      </c>
      <c r="BA30" s="125">
        <f t="shared" si="21"/>
        <v>11624.86</v>
      </c>
      <c r="BB30" s="33"/>
      <c r="BC30" s="33"/>
      <c r="BD30" s="33">
        <f t="shared" si="2"/>
        <v>-92967.41</v>
      </c>
      <c r="BE30" s="125"/>
      <c r="BF30" s="125"/>
    </row>
    <row r="31" spans="1:61" ht="20.25" customHeight="1" x14ac:dyDescent="0.3">
      <c r="A31" s="7"/>
      <c r="B31" s="148"/>
      <c r="C31" s="148"/>
      <c r="D31" s="148"/>
      <c r="E31" s="148"/>
      <c r="F31" s="148"/>
      <c r="G31" s="148"/>
      <c r="H31" s="148"/>
      <c r="I31" s="148"/>
      <c r="J31" s="149"/>
      <c r="K31" s="149"/>
      <c r="L31" s="180">
        <v>323</v>
      </c>
      <c r="M31" s="180"/>
      <c r="N31" s="184" t="s">
        <v>32</v>
      </c>
      <c r="O31" s="175">
        <f>SUM(O32:O40)</f>
        <v>31437943.909999996</v>
      </c>
      <c r="P31" s="175" t="e">
        <f>SUM(P32:P40)</f>
        <v>#REF!</v>
      </c>
      <c r="Q31" s="175">
        <v>33331039.120000001</v>
      </c>
      <c r="R31" s="175">
        <f>SUM(R32:R40)</f>
        <v>39963639.700000003</v>
      </c>
      <c r="S31" s="175">
        <f>SUM(S32:S40)</f>
        <v>35942070.920000002</v>
      </c>
      <c r="T31" s="175">
        <f>SUM(T32:T40)</f>
        <v>27824130.686999999</v>
      </c>
      <c r="U31" s="175">
        <f t="shared" si="3"/>
        <v>77.41382167135292</v>
      </c>
      <c r="V31" s="175">
        <f>SUM(V32:V40)</f>
        <v>-750366.4299999997</v>
      </c>
      <c r="W31" s="175">
        <f>SUM(W32:W40)</f>
        <v>40991332.809999987</v>
      </c>
      <c r="X31" s="175">
        <f>SUM(X32:X40)</f>
        <v>38083712.539999999</v>
      </c>
      <c r="Y31" s="175">
        <f>SUM(Y32:Y40)</f>
        <v>35191704.490000002</v>
      </c>
      <c r="Z31" s="175">
        <f>SUM(Z32:Z40)</f>
        <v>15554478.49</v>
      </c>
      <c r="AA31" s="175">
        <f t="shared" si="12"/>
        <v>44.199275696975484</v>
      </c>
      <c r="AB31" s="175">
        <f>SUM(AB32:AB40)</f>
        <v>3908571.7399999974</v>
      </c>
      <c r="AC31" s="175">
        <f>SUM(AC32:AC40)</f>
        <v>39100276.229999989</v>
      </c>
      <c r="AD31" s="175"/>
      <c r="AE31" s="175"/>
      <c r="AF31" s="175">
        <f t="shared" ref="AF31:AO31" si="22">SUM(AF32:AF40)</f>
        <v>39100276.229999989</v>
      </c>
      <c r="AG31" s="175">
        <f t="shared" si="22"/>
        <v>0</v>
      </c>
      <c r="AH31" s="175">
        <f t="shared" si="22"/>
        <v>41902798.07</v>
      </c>
      <c r="AI31" s="175">
        <f t="shared" si="22"/>
        <v>35958471.109999999</v>
      </c>
      <c r="AJ31" s="175">
        <f t="shared" si="22"/>
        <v>39879284.210000001</v>
      </c>
      <c r="AK31" s="175">
        <f t="shared" si="22"/>
        <v>72978336.889999986</v>
      </c>
      <c r="AL31" s="175">
        <f t="shared" si="22"/>
        <v>56397876.010000005</v>
      </c>
      <c r="AM31" s="175">
        <f t="shared" si="22"/>
        <v>65751234.529999994</v>
      </c>
      <c r="AN31" s="175">
        <f t="shared" si="22"/>
        <v>0</v>
      </c>
      <c r="AO31" s="175">
        <f t="shared" si="22"/>
        <v>0</v>
      </c>
      <c r="AP31" s="175">
        <f t="shared" si="5"/>
        <v>156.91370876990217</v>
      </c>
      <c r="AQ31" s="175">
        <f>SUM(AQ32:AQ40)</f>
        <v>91016383.979999989</v>
      </c>
      <c r="AR31" s="175">
        <f>SUM(AR32:AR40)</f>
        <v>91016383.979999989</v>
      </c>
      <c r="AS31" s="175">
        <f>SUM(AS32:AS40)</f>
        <v>47528031.280000001</v>
      </c>
      <c r="AT31" s="175">
        <f>SUM(AT32:AT40)</f>
        <v>0</v>
      </c>
      <c r="AU31" s="175">
        <f t="shared" si="7"/>
        <v>0</v>
      </c>
      <c r="AV31" s="175">
        <f>SUM(AV32:AV40)</f>
        <v>0</v>
      </c>
      <c r="AW31" s="175">
        <f>SUM(AW32:AW40)</f>
        <v>25265149.450000003</v>
      </c>
      <c r="AX31" s="175">
        <f>SUM(AX32:AX40)</f>
        <v>0</v>
      </c>
      <c r="AY31" s="175">
        <f t="shared" si="8"/>
        <v>0</v>
      </c>
      <c r="AZ31" s="175">
        <f t="shared" si="9"/>
        <v>52.219204061593835</v>
      </c>
      <c r="BA31" s="175">
        <f>SUM(BA32:BA40)</f>
        <v>3920813.1000000034</v>
      </c>
      <c r="BB31" s="175"/>
      <c r="BC31" s="175"/>
      <c r="BD31" s="175">
        <f t="shared" si="2"/>
        <v>-7227102.359999992</v>
      </c>
      <c r="BE31" s="175">
        <f>SUM(BE32:BE40)</f>
        <v>0</v>
      </c>
      <c r="BF31" s="175">
        <f>SUM(BF32:BF40)</f>
        <v>0</v>
      </c>
    </row>
    <row r="32" spans="1:61" x14ac:dyDescent="0.3">
      <c r="A32" s="7"/>
      <c r="B32" s="148"/>
      <c r="C32" s="148"/>
      <c r="D32" s="148"/>
      <c r="E32" s="148"/>
      <c r="F32" s="148"/>
      <c r="G32" s="148"/>
      <c r="H32" s="148"/>
      <c r="I32" s="148"/>
      <c r="J32" s="149"/>
      <c r="K32" s="149"/>
      <c r="L32" s="150"/>
      <c r="M32" s="150">
        <v>3231</v>
      </c>
      <c r="N32" s="151" t="s">
        <v>33</v>
      </c>
      <c r="O32" s="33">
        <v>14513509.140000001</v>
      </c>
      <c r="P32" s="33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32" s="33">
        <v>16789380.41</v>
      </c>
      <c r="R32" s="33">
        <v>24538360.710000001</v>
      </c>
      <c r="S32" s="33">
        <v>20314711.710000001</v>
      </c>
      <c r="T32" s="33">
        <v>18087814.800000001</v>
      </c>
      <c r="U32" s="33">
        <f t="shared" si="3"/>
        <v>89.038008799781281</v>
      </c>
      <c r="V32" s="33">
        <f t="shared" ref="V32:V40" si="23">(Y32-S32)</f>
        <v>-2059399.3399999999</v>
      </c>
      <c r="W32" s="33">
        <v>24779239.829999998</v>
      </c>
      <c r="X32" s="33">
        <v>22266321.989999998</v>
      </c>
      <c r="Y32" s="33">
        <v>18255312.370000001</v>
      </c>
      <c r="Z32" s="33">
        <v>11732026.699999999</v>
      </c>
      <c r="AA32" s="33">
        <f t="shared" si="12"/>
        <v>64.26637058963675</v>
      </c>
      <c r="AB32" s="33">
        <f t="shared" ref="AB32:AB40" si="24">(AC32-Y32)</f>
        <v>3602154.9599999972</v>
      </c>
      <c r="AC32" s="33">
        <v>21857467.329999998</v>
      </c>
      <c r="AD32" s="33"/>
      <c r="AE32" s="33"/>
      <c r="AF32" s="33">
        <v>21857467.329999998</v>
      </c>
      <c r="AG32" s="33"/>
      <c r="AH32" s="33">
        <v>24440750.449999999</v>
      </c>
      <c r="AI32" s="33">
        <v>17500667.329999998</v>
      </c>
      <c r="AJ32" s="33">
        <v>18463755.16</v>
      </c>
      <c r="AK32" s="33">
        <v>24213380.129999999</v>
      </c>
      <c r="AL32" s="33">
        <v>23822286.34</v>
      </c>
      <c r="AM32" s="33">
        <v>19728263.579999998</v>
      </c>
      <c r="AN32" s="33"/>
      <c r="AO32" s="33"/>
      <c r="AP32" s="33">
        <f t="shared" si="5"/>
        <v>80.71873087677632</v>
      </c>
      <c r="AQ32" s="33">
        <v>26137885.919999998</v>
      </c>
      <c r="AR32" s="33">
        <v>26137885.919999998</v>
      </c>
      <c r="AS32" s="33">
        <v>14901813.99</v>
      </c>
      <c r="AT32" s="33">
        <v>0</v>
      </c>
      <c r="AU32" s="33">
        <f t="shared" si="7"/>
        <v>0</v>
      </c>
      <c r="AV32" s="33"/>
      <c r="AW32" s="33">
        <f t="shared" ref="AW32:AW40" si="25">AQ32-AM32</f>
        <v>6409622.3399999999</v>
      </c>
      <c r="AX32" s="33"/>
      <c r="AY32" s="33">
        <f t="shared" si="8"/>
        <v>0</v>
      </c>
      <c r="AZ32" s="33">
        <f t="shared" si="9"/>
        <v>57.012315516296361</v>
      </c>
      <c r="BA32" s="33">
        <f t="shared" ref="BA32:BA40" si="26">AJ32-AI32</f>
        <v>963087.83000000194</v>
      </c>
      <c r="BB32" s="33"/>
      <c r="BC32" s="33"/>
      <c r="BD32" s="33">
        <f t="shared" si="2"/>
        <v>-4485116.5500000007</v>
      </c>
      <c r="BE32" s="33"/>
      <c r="BF32" s="33"/>
    </row>
    <row r="33" spans="1:59" x14ac:dyDescent="0.3">
      <c r="A33" s="148"/>
      <c r="B33" s="148"/>
      <c r="C33" s="148"/>
      <c r="D33" s="148"/>
      <c r="E33" s="148"/>
      <c r="F33" s="148"/>
      <c r="G33" s="148"/>
      <c r="H33" s="148"/>
      <c r="I33" s="148"/>
      <c r="J33" s="149"/>
      <c r="K33" s="149"/>
      <c r="L33" s="150"/>
      <c r="M33" s="150">
        <v>3232</v>
      </c>
      <c r="N33" s="151" t="s">
        <v>34</v>
      </c>
      <c r="O33" s="33">
        <v>7749260.2999999998</v>
      </c>
      <c r="P33" s="33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33" s="33">
        <v>7993493.6900000004</v>
      </c>
      <c r="R33" s="33">
        <v>7490917.5</v>
      </c>
      <c r="S33" s="33">
        <v>7221269</v>
      </c>
      <c r="T33" s="33">
        <v>4471656.0599999996</v>
      </c>
      <c r="U33" s="33">
        <f t="shared" si="3"/>
        <v>61.923410691389556</v>
      </c>
      <c r="V33" s="33">
        <f t="shared" si="23"/>
        <v>773970</v>
      </c>
      <c r="W33" s="33">
        <v>7702186.5999999996</v>
      </c>
      <c r="X33" s="33">
        <v>7908893.71</v>
      </c>
      <c r="Y33" s="33">
        <v>7995239</v>
      </c>
      <c r="Z33" s="33">
        <v>804600.59</v>
      </c>
      <c r="AA33" s="33">
        <f t="shared" si="12"/>
        <v>10.063496413302966</v>
      </c>
      <c r="AB33" s="33">
        <f t="shared" si="24"/>
        <v>-742508.84999999963</v>
      </c>
      <c r="AC33" s="33">
        <v>7252730.1500000004</v>
      </c>
      <c r="AD33" s="33"/>
      <c r="AE33" s="33"/>
      <c r="AF33" s="33">
        <v>7252730.1500000004</v>
      </c>
      <c r="AG33" s="33"/>
      <c r="AH33" s="33">
        <v>8014902.5700000003</v>
      </c>
      <c r="AI33" s="33">
        <v>8178663.04</v>
      </c>
      <c r="AJ33" s="33">
        <v>8478944.3100000005</v>
      </c>
      <c r="AK33" s="33">
        <v>8560163.9299999997</v>
      </c>
      <c r="AL33" s="33">
        <v>8000073.5800000001</v>
      </c>
      <c r="AM33" s="33">
        <v>8175659.4700000007</v>
      </c>
      <c r="AN33" s="33"/>
      <c r="AO33" s="33"/>
      <c r="AP33" s="33">
        <f t="shared" si="5"/>
        <v>102.00572494295461</v>
      </c>
      <c r="AQ33" s="33">
        <v>16478760.890000001</v>
      </c>
      <c r="AR33" s="33">
        <v>16478760.890000001</v>
      </c>
      <c r="AS33" s="33">
        <v>5618210.6799999997</v>
      </c>
      <c r="AT33" s="33">
        <v>0</v>
      </c>
      <c r="AU33" s="33">
        <f t="shared" si="7"/>
        <v>0</v>
      </c>
      <c r="AV33" s="33"/>
      <c r="AW33" s="33">
        <f t="shared" si="25"/>
        <v>8303101.4199999999</v>
      </c>
      <c r="AX33" s="33"/>
      <c r="AY33" s="33">
        <f t="shared" si="8"/>
        <v>0</v>
      </c>
      <c r="AZ33" s="33">
        <f t="shared" si="9"/>
        <v>34.093647680811756</v>
      </c>
      <c r="BA33" s="33">
        <f t="shared" si="26"/>
        <v>300281.27000000048</v>
      </c>
      <c r="BB33" s="33"/>
      <c r="BC33" s="33"/>
      <c r="BD33" s="33">
        <f t="shared" si="2"/>
        <v>-384504.45999999903</v>
      </c>
      <c r="BE33" s="33"/>
      <c r="BF33" s="33"/>
    </row>
    <row r="34" spans="1:59" x14ac:dyDescent="0.3">
      <c r="A34" s="148"/>
      <c r="B34" s="148"/>
      <c r="C34" s="148"/>
      <c r="D34" s="148"/>
      <c r="E34" s="148"/>
      <c r="F34" s="148"/>
      <c r="G34" s="148"/>
      <c r="H34" s="148"/>
      <c r="I34" s="148"/>
      <c r="J34" s="149"/>
      <c r="K34" s="149"/>
      <c r="L34" s="150"/>
      <c r="M34" s="150">
        <v>3233</v>
      </c>
      <c r="N34" s="151" t="s">
        <v>35</v>
      </c>
      <c r="O34" s="33">
        <v>663905.93000000005</v>
      </c>
      <c r="P34" s="33" t="e">
        <f>SUM(#REF!+#REF!+#REF!+#REF!+#REF!+#REF!+#REF!+#REF!+#REF!+#REF!+#REF!+#REF!+#REF!+#REF!+#REF!+#REF!+#REF!+#REF!+#REF!+#REF!+#REF!+#REF!+#REF!+#REF!+#REF!+#REF!+#REF!+#REF!+#REF!+#REF!+#REF!+#REF!+#REF!+#REF!+#REF!+#REF!+#REF!+#REF!+#REF!+#REF!)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34" s="33">
        <v>749429.42</v>
      </c>
      <c r="R34" s="33">
        <v>584364.80000000005</v>
      </c>
      <c r="S34" s="33">
        <v>579431</v>
      </c>
      <c r="T34" s="33">
        <v>372942.04</v>
      </c>
      <c r="U34" s="33">
        <f t="shared" si="3"/>
        <v>64.363494531704376</v>
      </c>
      <c r="V34" s="33">
        <f t="shared" si="23"/>
        <v>77716</v>
      </c>
      <c r="W34" s="33">
        <v>633279.81999999995</v>
      </c>
      <c r="X34" s="33">
        <v>596967.53</v>
      </c>
      <c r="Y34" s="33">
        <v>657147</v>
      </c>
      <c r="Z34" s="33">
        <v>260218.6</v>
      </c>
      <c r="AA34" s="33">
        <f t="shared" si="12"/>
        <v>39.59823296766173</v>
      </c>
      <c r="AB34" s="33">
        <f t="shared" si="24"/>
        <v>67394.079999999958</v>
      </c>
      <c r="AC34" s="33">
        <v>724541.08</v>
      </c>
      <c r="AD34" s="33"/>
      <c r="AE34" s="33"/>
      <c r="AF34" s="33">
        <v>724541.08</v>
      </c>
      <c r="AG34" s="33"/>
      <c r="AH34" s="33">
        <v>712448.8</v>
      </c>
      <c r="AI34" s="33">
        <v>789561.37</v>
      </c>
      <c r="AJ34" s="33">
        <v>824997.58</v>
      </c>
      <c r="AK34" s="33">
        <v>807768.78</v>
      </c>
      <c r="AL34" s="33">
        <v>690614.61</v>
      </c>
      <c r="AM34" s="33">
        <v>628467.57999999996</v>
      </c>
      <c r="AN34" s="33"/>
      <c r="AO34" s="33"/>
      <c r="AP34" s="33">
        <f t="shared" si="5"/>
        <v>88.212315046358398</v>
      </c>
      <c r="AQ34" s="33">
        <v>978518.36</v>
      </c>
      <c r="AR34" s="33">
        <v>978518.36</v>
      </c>
      <c r="AS34" s="33">
        <v>401056.45</v>
      </c>
      <c r="AT34" s="33">
        <v>0</v>
      </c>
      <c r="AU34" s="33">
        <f t="shared" si="7"/>
        <v>0</v>
      </c>
      <c r="AV34" s="33"/>
      <c r="AW34" s="33">
        <f t="shared" si="25"/>
        <v>350050.78</v>
      </c>
      <c r="AX34" s="33"/>
      <c r="AY34" s="33">
        <f t="shared" si="8"/>
        <v>0</v>
      </c>
      <c r="AZ34" s="33">
        <f t="shared" si="9"/>
        <v>40.986093505695692</v>
      </c>
      <c r="BA34" s="33">
        <f t="shared" si="26"/>
        <v>35436.209999999963</v>
      </c>
      <c r="BB34" s="33"/>
      <c r="BC34" s="33"/>
      <c r="BD34" s="33">
        <f t="shared" si="2"/>
        <v>-179301.20000000007</v>
      </c>
      <c r="BE34" s="33"/>
      <c r="BF34" s="33"/>
      <c r="BG34" s="91"/>
    </row>
    <row r="35" spans="1:59" x14ac:dyDescent="0.3">
      <c r="A35" s="7"/>
      <c r="B35" s="148"/>
      <c r="C35" s="148"/>
      <c r="D35" s="148"/>
      <c r="E35" s="148"/>
      <c r="F35" s="148"/>
      <c r="G35" s="148"/>
      <c r="H35" s="148"/>
      <c r="I35" s="148"/>
      <c r="J35" s="149"/>
      <c r="K35" s="149"/>
      <c r="L35" s="150"/>
      <c r="M35" s="150">
        <v>3234</v>
      </c>
      <c r="N35" s="151" t="s">
        <v>36</v>
      </c>
      <c r="O35" s="33">
        <v>1138205.49</v>
      </c>
      <c r="P35" s="33" t="e">
        <f>SUM(#REF!+#REF!+#REF!+#REF!+#REF!+#REF!+#REF!+#REF!+#REF!+#REF!+#REF!+#REF!+#REF!+#REF!+#REF!+#REF!+#REF!+#REF!+#REF!+#REF!+#REF!+#REF!+#REF!+#REF!+#REF!+#REF!+#REF!+#REF!+#REF!+#REF!+#REF!+#REF!+#REF!+#REF!+#REF!)</f>
        <v>#REF!</v>
      </c>
      <c r="Q35" s="33">
        <v>1623363.08</v>
      </c>
      <c r="R35" s="33">
        <v>2050727.26</v>
      </c>
      <c r="S35" s="33">
        <v>2021475.26</v>
      </c>
      <c r="T35" s="33">
        <v>1174848.31</v>
      </c>
      <c r="U35" s="33">
        <f t="shared" si="3"/>
        <v>58.118362032291216</v>
      </c>
      <c r="V35" s="33">
        <f t="shared" si="23"/>
        <v>-3042</v>
      </c>
      <c r="W35" s="33">
        <v>1721181.69</v>
      </c>
      <c r="X35" s="33">
        <v>1760745.5</v>
      </c>
      <c r="Y35" s="33">
        <v>2018433.26</v>
      </c>
      <c r="Z35" s="33">
        <v>529151.64</v>
      </c>
      <c r="AA35" s="33">
        <f t="shared" si="12"/>
        <v>26.215959203922353</v>
      </c>
      <c r="AB35" s="33">
        <f t="shared" si="24"/>
        <v>84908.989999999991</v>
      </c>
      <c r="AC35" s="33">
        <v>2103342.25</v>
      </c>
      <c r="AD35" s="33"/>
      <c r="AE35" s="33"/>
      <c r="AF35" s="33">
        <v>2103342.25</v>
      </c>
      <c r="AG35" s="33"/>
      <c r="AH35" s="33">
        <v>1876237.17</v>
      </c>
      <c r="AI35" s="33">
        <v>2096446.25</v>
      </c>
      <c r="AJ35" s="33">
        <v>2124841.4900000002</v>
      </c>
      <c r="AK35" s="33">
        <v>2232942.06</v>
      </c>
      <c r="AL35" s="33">
        <v>2098500.38</v>
      </c>
      <c r="AM35" s="33">
        <v>1807018.49</v>
      </c>
      <c r="AN35" s="33"/>
      <c r="AO35" s="33"/>
      <c r="AP35" s="33">
        <f t="shared" si="5"/>
        <v>96.310771308298953</v>
      </c>
      <c r="AQ35" s="33">
        <v>7222933.5499999998</v>
      </c>
      <c r="AR35" s="33">
        <v>7222933.5499999998</v>
      </c>
      <c r="AS35" s="33">
        <v>3698765.39</v>
      </c>
      <c r="AT35" s="33">
        <v>0</v>
      </c>
      <c r="AU35" s="33">
        <f t="shared" si="7"/>
        <v>0</v>
      </c>
      <c r="AV35" s="33"/>
      <c r="AW35" s="33">
        <f t="shared" si="25"/>
        <v>5415915.0599999996</v>
      </c>
      <c r="AX35" s="33"/>
      <c r="AY35" s="33">
        <f t="shared" si="8"/>
        <v>0</v>
      </c>
      <c r="AZ35" s="33">
        <f t="shared" si="9"/>
        <v>51.208631013918158</v>
      </c>
      <c r="BA35" s="33">
        <f t="shared" si="26"/>
        <v>28395.240000000224</v>
      </c>
      <c r="BB35" s="33"/>
      <c r="BC35" s="33"/>
      <c r="BD35" s="33">
        <f t="shared" si="2"/>
        <v>-425923.57000000007</v>
      </c>
      <c r="BE35" s="33"/>
      <c r="BF35" s="33"/>
    </row>
    <row r="36" spans="1:59" x14ac:dyDescent="0.3">
      <c r="A36" s="8"/>
      <c r="B36" s="229"/>
      <c r="C36" s="229"/>
      <c r="D36" s="229"/>
      <c r="E36" s="229"/>
      <c r="F36" s="229"/>
      <c r="G36" s="229"/>
      <c r="H36" s="229"/>
      <c r="I36" s="229"/>
      <c r="J36" s="149"/>
      <c r="K36" s="149"/>
      <c r="L36" s="150"/>
      <c r="M36" s="150">
        <v>3235</v>
      </c>
      <c r="N36" s="151" t="s">
        <v>37</v>
      </c>
      <c r="O36" s="33">
        <v>2014707.74</v>
      </c>
      <c r="P36" s="33" t="e">
        <f>SUM(#REF!+#REF!+#REF!+#REF!+#REF!+#REF!+#REF!+#REF!+#REF!+#REF!+#REF!+#REF!+#REF!+#REF!+#REF!+#REF!+#REF!+#REF!+#REF!+#REF!+#REF!+#REF!+#REF!+#REF!+#REF!+#REF!+#REF!+#REF!+#REF!+#REF!+#REF!+#REF!+#REF!+#REF!+#REF!+#REF!+#REF!+#REF!)</f>
        <v>#REF!</v>
      </c>
      <c r="Q36" s="33">
        <v>2252212.23</v>
      </c>
      <c r="R36" s="33">
        <v>2060612</v>
      </c>
      <c r="S36" s="33">
        <v>2054112</v>
      </c>
      <c r="T36" s="33">
        <v>1501364.92</v>
      </c>
      <c r="U36" s="33">
        <f t="shared" si="3"/>
        <v>73.090703914879029</v>
      </c>
      <c r="V36" s="33">
        <f t="shared" si="23"/>
        <v>129078</v>
      </c>
      <c r="W36" s="33">
        <v>2231145</v>
      </c>
      <c r="X36" s="33">
        <v>2062963.49</v>
      </c>
      <c r="Y36" s="33">
        <v>2183190</v>
      </c>
      <c r="Z36" s="33">
        <v>1113648.06</v>
      </c>
      <c r="AA36" s="33">
        <f t="shared" si="12"/>
        <v>51.010130130680345</v>
      </c>
      <c r="AB36" s="33">
        <f t="shared" si="24"/>
        <v>181809</v>
      </c>
      <c r="AC36" s="33">
        <v>2364999</v>
      </c>
      <c r="AD36" s="33"/>
      <c r="AE36" s="33"/>
      <c r="AF36" s="33">
        <v>2364999</v>
      </c>
      <c r="AG36" s="33"/>
      <c r="AH36" s="33">
        <v>2590296.75</v>
      </c>
      <c r="AI36" s="33">
        <v>2314549</v>
      </c>
      <c r="AJ36" s="33">
        <v>2709081.26</v>
      </c>
      <c r="AK36" s="33">
        <v>2292445</v>
      </c>
      <c r="AL36" s="33">
        <v>2350710.52</v>
      </c>
      <c r="AM36" s="33">
        <v>1990180</v>
      </c>
      <c r="AN36" s="33"/>
      <c r="AO36" s="33"/>
      <c r="AP36" s="33">
        <f t="shared" si="5"/>
        <v>76.832123578118996</v>
      </c>
      <c r="AQ36" s="33">
        <v>2193359</v>
      </c>
      <c r="AR36" s="33">
        <v>2193359</v>
      </c>
      <c r="AS36" s="33">
        <v>1581057.55</v>
      </c>
      <c r="AT36" s="33">
        <v>0</v>
      </c>
      <c r="AU36" s="33">
        <f t="shared" si="7"/>
        <v>0</v>
      </c>
      <c r="AV36" s="33"/>
      <c r="AW36" s="33">
        <f t="shared" si="25"/>
        <v>203179</v>
      </c>
      <c r="AX36" s="33"/>
      <c r="AY36" s="33">
        <f t="shared" si="8"/>
        <v>0</v>
      </c>
      <c r="AZ36" s="33">
        <f t="shared" si="9"/>
        <v>72.083847195101214</v>
      </c>
      <c r="BA36" s="33">
        <f t="shared" si="26"/>
        <v>394532.25999999978</v>
      </c>
      <c r="BB36" s="33"/>
      <c r="BC36" s="33"/>
      <c r="BD36" s="33">
        <f t="shared" ref="BD36:BD56" si="27">AM36-AK36</f>
        <v>-302265</v>
      </c>
      <c r="BE36" s="33"/>
      <c r="BF36" s="33"/>
    </row>
    <row r="37" spans="1:59" x14ac:dyDescent="0.3">
      <c r="A37" s="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50"/>
      <c r="M37" s="150">
        <v>3236</v>
      </c>
      <c r="N37" s="151" t="s">
        <v>38</v>
      </c>
      <c r="O37" s="33">
        <v>539561.1</v>
      </c>
      <c r="P37" s="33" t="e">
        <f>SUM(#REF!+#REF!+#REF!+#REF!+#REF!+#REF!+#REF!+#REF!+#REF!+#REF!+#REF!+#REF!+#REF!+#REF!+#REF!+#REF!+#REF!+#REF!+#REF!+#REF!+#REF!+#REF!+#REF!+#REF!+#REF!+#REF!+#REF!+#REF!+#REF!+#REF!+#REF!+#REF!+#REF!+#REF!+#REF!)</f>
        <v>#REF!</v>
      </c>
      <c r="Q37" s="33">
        <v>561482.51</v>
      </c>
      <c r="R37" s="33">
        <v>722926.36</v>
      </c>
      <c r="S37" s="33">
        <v>780184.36</v>
      </c>
      <c r="T37" s="33">
        <v>414027.67</v>
      </c>
      <c r="U37" s="33">
        <f t="shared" si="3"/>
        <v>53.067927431921348</v>
      </c>
      <c r="V37" s="33">
        <f t="shared" si="23"/>
        <v>-25411.089999999967</v>
      </c>
      <c r="W37" s="33">
        <v>685094.91</v>
      </c>
      <c r="X37" s="33">
        <v>579014.54</v>
      </c>
      <c r="Y37" s="33">
        <v>754773.27</v>
      </c>
      <c r="Z37" s="33">
        <v>303074.71999999997</v>
      </c>
      <c r="AA37" s="33">
        <f t="shared" si="12"/>
        <v>40.154405574007669</v>
      </c>
      <c r="AB37" s="33">
        <f t="shared" si="24"/>
        <v>98853.089999999967</v>
      </c>
      <c r="AC37" s="33">
        <v>853626.36</v>
      </c>
      <c r="AD37" s="33"/>
      <c r="AE37" s="33"/>
      <c r="AF37" s="33">
        <v>853626.36</v>
      </c>
      <c r="AG37" s="33"/>
      <c r="AH37" s="33">
        <v>792512.28</v>
      </c>
      <c r="AI37" s="33">
        <v>1043426.36</v>
      </c>
      <c r="AJ37" s="33">
        <v>993826</v>
      </c>
      <c r="AK37" s="33">
        <v>952388.51</v>
      </c>
      <c r="AL37" s="33">
        <v>967070.3</v>
      </c>
      <c r="AM37" s="33">
        <v>1004900</v>
      </c>
      <c r="AN37" s="33"/>
      <c r="AO37" s="33"/>
      <c r="AP37" s="33">
        <f t="shared" si="5"/>
        <v>126.79929704054554</v>
      </c>
      <c r="AQ37" s="33">
        <v>7242772.71</v>
      </c>
      <c r="AR37" s="33">
        <v>7242772.71</v>
      </c>
      <c r="AS37" s="33">
        <v>4424659.2300000004</v>
      </c>
      <c r="AT37" s="33">
        <v>0</v>
      </c>
      <c r="AU37" s="33">
        <f t="shared" si="7"/>
        <v>0</v>
      </c>
      <c r="AV37" s="33"/>
      <c r="AW37" s="33">
        <f t="shared" si="25"/>
        <v>6237872.71</v>
      </c>
      <c r="AX37" s="33"/>
      <c r="AY37" s="33">
        <f t="shared" si="8"/>
        <v>0</v>
      </c>
      <c r="AZ37" s="33">
        <f t="shared" si="9"/>
        <v>61.090681803267586</v>
      </c>
      <c r="BA37" s="33">
        <f t="shared" si="26"/>
        <v>-49600.359999999986</v>
      </c>
      <c r="BB37" s="33"/>
      <c r="BC37" s="33"/>
      <c r="BD37" s="33">
        <f t="shared" si="27"/>
        <v>52511.489999999991</v>
      </c>
      <c r="BE37" s="33"/>
      <c r="BF37" s="33"/>
    </row>
    <row r="38" spans="1:59" x14ac:dyDescent="0.3">
      <c r="A38" s="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50"/>
      <c r="M38" s="150">
        <v>3237</v>
      </c>
      <c r="N38" s="151" t="s">
        <v>39</v>
      </c>
      <c r="O38" s="33">
        <v>994336.38</v>
      </c>
      <c r="P38" s="33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38" s="33">
        <v>1467466.64</v>
      </c>
      <c r="R38" s="33">
        <v>686404.05</v>
      </c>
      <c r="S38" s="33">
        <v>974824.05</v>
      </c>
      <c r="T38" s="33">
        <v>569559.62</v>
      </c>
      <c r="U38" s="33">
        <f t="shared" si="3"/>
        <v>58.426915093036527</v>
      </c>
      <c r="V38" s="33">
        <f t="shared" si="23"/>
        <v>318114</v>
      </c>
      <c r="W38" s="33">
        <v>1218475.1499999999</v>
      </c>
      <c r="X38" s="33">
        <v>1029947.59</v>
      </c>
      <c r="Y38" s="33">
        <v>1292938.05</v>
      </c>
      <c r="Z38" s="33">
        <v>343538.77</v>
      </c>
      <c r="AA38" s="33">
        <f t="shared" si="12"/>
        <v>26.570396779644621</v>
      </c>
      <c r="AB38" s="33">
        <f t="shared" si="24"/>
        <v>507455.95999999996</v>
      </c>
      <c r="AC38" s="33">
        <v>1800394.01</v>
      </c>
      <c r="AD38" s="33"/>
      <c r="AE38" s="33"/>
      <c r="AF38" s="33">
        <v>1800394.01</v>
      </c>
      <c r="AG38" s="33"/>
      <c r="AH38" s="33">
        <v>1504941.43</v>
      </c>
      <c r="AI38" s="33">
        <v>1914594.01</v>
      </c>
      <c r="AJ38" s="33">
        <v>3796366.4600000004</v>
      </c>
      <c r="AK38" s="33">
        <v>2382361.2999999998</v>
      </c>
      <c r="AL38" s="33">
        <v>2146155.2599999998</v>
      </c>
      <c r="AM38" s="33">
        <v>1552999.46</v>
      </c>
      <c r="AN38" s="33"/>
      <c r="AO38" s="33"/>
      <c r="AP38" s="33">
        <f t="shared" si="5"/>
        <v>103.19334886009483</v>
      </c>
      <c r="AQ38" s="33">
        <v>8824432.5600000005</v>
      </c>
      <c r="AR38" s="33">
        <v>8824432.5600000005</v>
      </c>
      <c r="AS38" s="33">
        <v>4236690.32</v>
      </c>
      <c r="AT38" s="33">
        <v>0</v>
      </c>
      <c r="AU38" s="33">
        <f t="shared" si="7"/>
        <v>0</v>
      </c>
      <c r="AV38" s="33"/>
      <c r="AW38" s="33">
        <f t="shared" si="25"/>
        <v>7271433.1000000006</v>
      </c>
      <c r="AX38" s="33"/>
      <c r="AY38" s="33">
        <f t="shared" si="8"/>
        <v>0</v>
      </c>
      <c r="AZ38" s="33">
        <f t="shared" si="9"/>
        <v>48.010909383617069</v>
      </c>
      <c r="BA38" s="33">
        <f t="shared" si="26"/>
        <v>1881772.4500000004</v>
      </c>
      <c r="BB38" s="33"/>
      <c r="BC38" s="33"/>
      <c r="BD38" s="33">
        <f t="shared" si="27"/>
        <v>-829361.83999999985</v>
      </c>
      <c r="BE38" s="33"/>
      <c r="BF38" s="33"/>
    </row>
    <row r="39" spans="1:59" x14ac:dyDescent="0.3">
      <c r="A39" s="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50"/>
      <c r="M39" s="150">
        <v>3238</v>
      </c>
      <c r="N39" s="151" t="s">
        <v>40</v>
      </c>
      <c r="O39" s="33">
        <v>375112.04</v>
      </c>
      <c r="P39" s="33" t="e">
        <f>SUM(#REF!+#REF!+#REF!+#REF!+#REF!+#REF!+#REF!+#REF!+#REF!+#REF!+#REF!+#REF!+#REF!+#REF!+#REF!+#REF!+#REF!+#REF!+#REF!+#REF!+#REF!+#REF!+#REF!+#REF!+#REF!+#REF!+#REF!+#REF!+#REF!+#REF!+#REF!+#REF!+#REF!)</f>
        <v>#REF!</v>
      </c>
      <c r="Q39" s="33">
        <v>462217.44</v>
      </c>
      <c r="R39" s="33">
        <v>448935</v>
      </c>
      <c r="S39" s="33">
        <v>443532</v>
      </c>
      <c r="T39" s="33">
        <v>254144.677</v>
      </c>
      <c r="U39" s="33">
        <f t="shared" si="3"/>
        <v>57.300189614278111</v>
      </c>
      <c r="V39" s="33">
        <f t="shared" si="23"/>
        <v>16696</v>
      </c>
      <c r="W39" s="33">
        <v>428757.87</v>
      </c>
      <c r="X39" s="33">
        <v>433544.12</v>
      </c>
      <c r="Y39" s="33">
        <v>460228</v>
      </c>
      <c r="Z39" s="33">
        <v>156141.26</v>
      </c>
      <c r="AA39" s="33">
        <f t="shared" si="12"/>
        <v>33.926936214224256</v>
      </c>
      <c r="AB39" s="33">
        <f t="shared" si="24"/>
        <v>35686.109999999986</v>
      </c>
      <c r="AC39" s="33">
        <v>495914.11</v>
      </c>
      <c r="AD39" s="33"/>
      <c r="AE39" s="33"/>
      <c r="AF39" s="33">
        <v>495914.11</v>
      </c>
      <c r="AG39" s="33"/>
      <c r="AH39" s="33">
        <v>488568.61</v>
      </c>
      <c r="AI39" s="33">
        <v>471821.11</v>
      </c>
      <c r="AJ39" s="33">
        <v>533387.63</v>
      </c>
      <c r="AK39" s="33">
        <v>608101.6399999999</v>
      </c>
      <c r="AL39" s="33">
        <v>605638.11</v>
      </c>
      <c r="AM39" s="33">
        <v>499777.13</v>
      </c>
      <c r="AN39" s="33"/>
      <c r="AO39" s="33"/>
      <c r="AP39" s="33">
        <f t="shared" si="5"/>
        <v>102.29415475546004</v>
      </c>
      <c r="AQ39" s="33">
        <v>2199537.58</v>
      </c>
      <c r="AR39" s="33">
        <v>2199537.58</v>
      </c>
      <c r="AS39" s="33">
        <v>782829.03</v>
      </c>
      <c r="AT39" s="33">
        <v>0</v>
      </c>
      <c r="AU39" s="33">
        <f t="shared" si="7"/>
        <v>0</v>
      </c>
      <c r="AV39" s="33"/>
      <c r="AW39" s="33">
        <f t="shared" si="25"/>
        <v>1699760.4500000002</v>
      </c>
      <c r="AX39" s="33"/>
      <c r="AY39" s="33">
        <f t="shared" si="8"/>
        <v>0</v>
      </c>
      <c r="AZ39" s="33">
        <f t="shared" si="9"/>
        <v>35.59061855174123</v>
      </c>
      <c r="BA39" s="33">
        <f t="shared" si="26"/>
        <v>61566.520000000019</v>
      </c>
      <c r="BB39" s="33"/>
      <c r="BC39" s="33"/>
      <c r="BD39" s="33">
        <f t="shared" si="27"/>
        <v>-108324.50999999989</v>
      </c>
      <c r="BE39" s="33"/>
      <c r="BF39" s="33"/>
    </row>
    <row r="40" spans="1:59" x14ac:dyDescent="0.3">
      <c r="A40" s="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150">
        <v>3239</v>
      </c>
      <c r="N40" s="151" t="s">
        <v>41</v>
      </c>
      <c r="O40" s="33">
        <v>3449345.79</v>
      </c>
      <c r="P40" s="33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40" s="33">
        <v>1431993.7</v>
      </c>
      <c r="R40" s="33">
        <v>1380392.02</v>
      </c>
      <c r="S40" s="33">
        <v>1552531.54</v>
      </c>
      <c r="T40" s="33">
        <v>977772.59</v>
      </c>
      <c r="U40" s="33">
        <f t="shared" si="3"/>
        <v>62.979241632669179</v>
      </c>
      <c r="V40" s="33">
        <f t="shared" si="23"/>
        <v>21912</v>
      </c>
      <c r="W40" s="33">
        <v>1591971.94</v>
      </c>
      <c r="X40" s="33">
        <v>1445314.07</v>
      </c>
      <c r="Y40" s="33">
        <v>1574443.54</v>
      </c>
      <c r="Z40" s="33">
        <v>312078.15000000002</v>
      </c>
      <c r="AA40" s="33">
        <f t="shared" si="12"/>
        <v>19.821488803593429</v>
      </c>
      <c r="AB40" s="33">
        <f t="shared" si="24"/>
        <v>72818.399999999907</v>
      </c>
      <c r="AC40" s="33">
        <v>1647261.94</v>
      </c>
      <c r="AD40" s="33"/>
      <c r="AE40" s="33"/>
      <c r="AF40" s="33">
        <v>1647261.94</v>
      </c>
      <c r="AG40" s="33"/>
      <c r="AH40" s="33">
        <v>1482140.01</v>
      </c>
      <c r="AI40" s="33">
        <v>1648742.64</v>
      </c>
      <c r="AJ40" s="33">
        <v>1954084.32</v>
      </c>
      <c r="AK40" s="33">
        <v>30928785.539999999</v>
      </c>
      <c r="AL40" s="33">
        <v>15716826.91</v>
      </c>
      <c r="AM40" s="33">
        <v>30363968.82</v>
      </c>
      <c r="AN40" s="33"/>
      <c r="AO40" s="33"/>
      <c r="AP40" s="33">
        <f t="shared" si="5"/>
        <v>2048.6572533724393</v>
      </c>
      <c r="AQ40" s="33">
        <v>19738183.410000004</v>
      </c>
      <c r="AR40" s="33">
        <v>19738183.410000004</v>
      </c>
      <c r="AS40" s="33">
        <v>11882948.640000001</v>
      </c>
      <c r="AT40" s="33">
        <v>0</v>
      </c>
      <c r="AU40" s="33">
        <f t="shared" si="7"/>
        <v>0</v>
      </c>
      <c r="AV40" s="33"/>
      <c r="AW40" s="33">
        <f t="shared" si="25"/>
        <v>-10625785.409999996</v>
      </c>
      <c r="AX40" s="33"/>
      <c r="AY40" s="33">
        <f t="shared" si="8"/>
        <v>0</v>
      </c>
      <c r="AZ40" s="33">
        <f t="shared" si="9"/>
        <v>60.202848424134679</v>
      </c>
      <c r="BA40" s="33">
        <f t="shared" si="26"/>
        <v>305341.68000000017</v>
      </c>
      <c r="BB40" s="33"/>
      <c r="BC40" s="33"/>
      <c r="BD40" s="33">
        <f t="shared" si="27"/>
        <v>-564816.71999999881</v>
      </c>
      <c r="BE40" s="33"/>
      <c r="BF40" s="33"/>
    </row>
    <row r="41" spans="1:59" x14ac:dyDescent="0.3">
      <c r="A41" s="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80">
        <v>324</v>
      </c>
      <c r="M41" s="185"/>
      <c r="N41" s="184" t="s">
        <v>185</v>
      </c>
      <c r="O41" s="175">
        <f t="shared" ref="O41:Y41" si="28">SUM(O42)</f>
        <v>144945.28</v>
      </c>
      <c r="P41" s="175" t="e">
        <f t="shared" si="28"/>
        <v>#REF!</v>
      </c>
      <c r="Q41" s="175">
        <v>155165.31</v>
      </c>
      <c r="R41" s="175">
        <f t="shared" si="28"/>
        <v>127900</v>
      </c>
      <c r="S41" s="175">
        <f t="shared" si="28"/>
        <v>186800</v>
      </c>
      <c r="T41" s="175">
        <f>SUM(T42)</f>
        <v>129970.85</v>
      </c>
      <c r="U41" s="175">
        <f t="shared" si="3"/>
        <v>69.57754282655246</v>
      </c>
      <c r="V41" s="175">
        <f>SUM(V42)</f>
        <v>21950</v>
      </c>
      <c r="W41" s="175">
        <f t="shared" si="28"/>
        <v>214750</v>
      </c>
      <c r="X41" s="175">
        <f t="shared" si="28"/>
        <v>181207.41</v>
      </c>
      <c r="Y41" s="175">
        <f t="shared" si="28"/>
        <v>208750</v>
      </c>
      <c r="Z41" s="175">
        <f>SUM(Z42)</f>
        <v>63714.239999999998</v>
      </c>
      <c r="AA41" s="175">
        <f t="shared" si="12"/>
        <v>30.521791616766464</v>
      </c>
      <c r="AB41" s="175">
        <f>SUM(AB42)</f>
        <v>-3521</v>
      </c>
      <c r="AC41" s="175">
        <f>SUM(AC42)</f>
        <v>205229</v>
      </c>
      <c r="AD41" s="175"/>
      <c r="AE41" s="175"/>
      <c r="AF41" s="175">
        <f t="shared" ref="AF41:AO41" si="29">SUM(AF42)</f>
        <v>205229</v>
      </c>
      <c r="AG41" s="175">
        <f t="shared" si="29"/>
        <v>0</v>
      </c>
      <c r="AH41" s="175">
        <f t="shared" si="29"/>
        <v>213149.16</v>
      </c>
      <c r="AI41" s="175">
        <f t="shared" si="29"/>
        <v>206500</v>
      </c>
      <c r="AJ41" s="175">
        <f>SUM(AJ42)</f>
        <v>195558</v>
      </c>
      <c r="AK41" s="175">
        <f>SUM(AK42)</f>
        <v>210800</v>
      </c>
      <c r="AL41" s="175">
        <f>SUM(AL42)</f>
        <v>173678.61</v>
      </c>
      <c r="AM41" s="175">
        <f t="shared" si="29"/>
        <v>382160</v>
      </c>
      <c r="AN41" s="175">
        <f t="shared" si="29"/>
        <v>0</v>
      </c>
      <c r="AO41" s="175">
        <f t="shared" si="29"/>
        <v>51985.86</v>
      </c>
      <c r="AP41" s="175">
        <f t="shared" si="5"/>
        <v>179.29228527102805</v>
      </c>
      <c r="AQ41" s="175">
        <f t="shared" ref="AQ41:AX41" si="30">SUM(AQ42)</f>
        <v>829247.15999999992</v>
      </c>
      <c r="AR41" s="175">
        <f t="shared" si="30"/>
        <v>829247.15999999992</v>
      </c>
      <c r="AS41" s="175">
        <f t="shared" si="30"/>
        <v>271252.53000000003</v>
      </c>
      <c r="AT41" s="175">
        <f t="shared" si="30"/>
        <v>0</v>
      </c>
      <c r="AU41" s="175">
        <f t="shared" si="7"/>
        <v>0</v>
      </c>
      <c r="AV41" s="175">
        <f t="shared" si="30"/>
        <v>0</v>
      </c>
      <c r="AW41" s="175">
        <f t="shared" si="30"/>
        <v>447087.15999999992</v>
      </c>
      <c r="AX41" s="175">
        <f t="shared" si="30"/>
        <v>0</v>
      </c>
      <c r="AY41" s="175">
        <f t="shared" si="8"/>
        <v>0</v>
      </c>
      <c r="AZ41" s="175">
        <f t="shared" si="9"/>
        <v>32.710697495786427</v>
      </c>
      <c r="BA41" s="175">
        <f>SUM(BA42)</f>
        <v>-10942</v>
      </c>
      <c r="BB41" s="175"/>
      <c r="BC41" s="175"/>
      <c r="BD41" s="175">
        <f t="shared" si="27"/>
        <v>171360</v>
      </c>
      <c r="BE41" s="175">
        <f>SUM(BE42)</f>
        <v>0</v>
      </c>
      <c r="BF41" s="175">
        <f>SUM(BF42)</f>
        <v>0</v>
      </c>
    </row>
    <row r="42" spans="1:59" x14ac:dyDescent="0.3">
      <c r="A42" s="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150">
        <v>3241</v>
      </c>
      <c r="N42" s="151" t="s">
        <v>185</v>
      </c>
      <c r="O42" s="33">
        <v>144945.28</v>
      </c>
      <c r="P42" s="33" t="e">
        <f>SUM(#REF!)</f>
        <v>#REF!</v>
      </c>
      <c r="Q42" s="33">
        <v>155165.31</v>
      </c>
      <c r="R42" s="33">
        <v>127900</v>
      </c>
      <c r="S42" s="33">
        <v>186800</v>
      </c>
      <c r="T42" s="33">
        <v>129970.85</v>
      </c>
      <c r="U42" s="33">
        <f t="shared" si="3"/>
        <v>69.57754282655246</v>
      </c>
      <c r="V42" s="33">
        <f>(Y42-S42)</f>
        <v>21950</v>
      </c>
      <c r="W42" s="33">
        <v>214750</v>
      </c>
      <c r="X42" s="33">
        <v>181207.41</v>
      </c>
      <c r="Y42" s="33">
        <v>208750</v>
      </c>
      <c r="Z42" s="33">
        <v>63714.239999999998</v>
      </c>
      <c r="AA42" s="33">
        <f t="shared" si="12"/>
        <v>30.521791616766464</v>
      </c>
      <c r="AB42" s="33">
        <f>(AC42-Y42)</f>
        <v>-3521</v>
      </c>
      <c r="AC42" s="33">
        <v>205229</v>
      </c>
      <c r="AD42" s="44"/>
      <c r="AE42" s="33"/>
      <c r="AF42" s="33">
        <v>205229</v>
      </c>
      <c r="AG42" s="33"/>
      <c r="AH42" s="33">
        <v>213149.16</v>
      </c>
      <c r="AI42" s="33">
        <v>206500</v>
      </c>
      <c r="AJ42" s="33">
        <v>195558</v>
      </c>
      <c r="AK42" s="33">
        <v>210800</v>
      </c>
      <c r="AL42" s="33">
        <v>173678.61</v>
      </c>
      <c r="AM42" s="33">
        <v>382160</v>
      </c>
      <c r="AN42" s="33"/>
      <c r="AO42" s="33">
        <v>51985.86</v>
      </c>
      <c r="AP42" s="33">
        <f t="shared" si="5"/>
        <v>179.29228527102805</v>
      </c>
      <c r="AQ42" s="33">
        <v>829247.15999999992</v>
      </c>
      <c r="AR42" s="33">
        <v>829247.15999999992</v>
      </c>
      <c r="AS42" s="33">
        <v>271252.53000000003</v>
      </c>
      <c r="AT42" s="33">
        <v>0</v>
      </c>
      <c r="AU42" s="33">
        <f t="shared" si="7"/>
        <v>0</v>
      </c>
      <c r="AV42" s="33"/>
      <c r="AW42" s="33">
        <f>AQ42-AM42</f>
        <v>447087.15999999992</v>
      </c>
      <c r="AX42" s="33"/>
      <c r="AY42" s="33">
        <f t="shared" si="8"/>
        <v>0</v>
      </c>
      <c r="AZ42" s="33">
        <f t="shared" si="9"/>
        <v>32.710697495786427</v>
      </c>
      <c r="BA42" s="33">
        <f>AJ42-AI42</f>
        <v>-10942</v>
      </c>
      <c r="BB42" s="33"/>
      <c r="BC42" s="33"/>
      <c r="BD42" s="33">
        <f t="shared" si="27"/>
        <v>171360</v>
      </c>
      <c r="BE42" s="33"/>
      <c r="BF42" s="33"/>
    </row>
    <row r="43" spans="1:59" x14ac:dyDescent="0.3">
      <c r="A43" s="9"/>
      <c r="B43" s="149"/>
      <c r="C43" s="149"/>
      <c r="D43" s="149"/>
      <c r="E43" s="149"/>
      <c r="F43" s="149"/>
      <c r="G43" s="149" t="s">
        <v>377</v>
      </c>
      <c r="H43" s="149"/>
      <c r="I43" s="149"/>
      <c r="J43" s="149"/>
      <c r="K43" s="149"/>
      <c r="L43" s="180">
        <v>329</v>
      </c>
      <c r="M43" s="180"/>
      <c r="N43" s="184" t="s">
        <v>42</v>
      </c>
      <c r="O43" s="175">
        <f>SUM(O44:O50)</f>
        <v>2686109.7399999998</v>
      </c>
      <c r="P43" s="175" t="e">
        <f>SUM(P44:P50)</f>
        <v>#REF!</v>
      </c>
      <c r="Q43" s="175">
        <v>2721842.78</v>
      </c>
      <c r="R43" s="175">
        <f>SUM(R44:R50)</f>
        <v>3844397.7800000003</v>
      </c>
      <c r="S43" s="175">
        <f>SUM(S44:S50)</f>
        <v>4126348.5200000005</v>
      </c>
      <c r="T43" s="175">
        <f>SUM(T44:T50)</f>
        <v>2665447.2400000002</v>
      </c>
      <c r="U43" s="175">
        <f t="shared" si="3"/>
        <v>64.595785525164501</v>
      </c>
      <c r="V43" s="175">
        <f>SUM(V44:V50)</f>
        <v>-1080660</v>
      </c>
      <c r="W43" s="175">
        <f>SUM(W44:W50)</f>
        <v>3913450.4699999997</v>
      </c>
      <c r="X43" s="175">
        <f>SUM(X44:X50)</f>
        <v>3599830.2</v>
      </c>
      <c r="Y43" s="175">
        <f>SUM(Y44:Y50)</f>
        <v>3045688.52</v>
      </c>
      <c r="Z43" s="175">
        <f>SUM(Z44:Z50)</f>
        <v>1108614.3599999999</v>
      </c>
      <c r="AA43" s="175">
        <f t="shared" si="12"/>
        <v>36.399466088541452</v>
      </c>
      <c r="AB43" s="175">
        <f>SUM(AB44:AB50)</f>
        <v>309303.30000000005</v>
      </c>
      <c r="AC43" s="175">
        <f>SUM(AC44:AC50)</f>
        <v>3354991.8200000003</v>
      </c>
      <c r="AD43" s="175"/>
      <c r="AE43" s="175"/>
      <c r="AF43" s="175">
        <f>SUM(AF44:AF50)</f>
        <v>3354991.8200000003</v>
      </c>
      <c r="AG43" s="175">
        <f>SUM(AG44:AG50)</f>
        <v>0</v>
      </c>
      <c r="AH43" s="175">
        <f>SUM(AH44:AH50)</f>
        <v>3177761.96</v>
      </c>
      <c r="AI43" s="175">
        <f>SUM(AI44:AI50)</f>
        <v>3562853.8200000003</v>
      </c>
      <c r="AJ43" s="175">
        <f t="shared" ref="AJ43:AO43" si="31">SUM(AJ44:AJ50)</f>
        <v>4123407.12</v>
      </c>
      <c r="AK43" s="175">
        <f t="shared" si="31"/>
        <v>5352151.83</v>
      </c>
      <c r="AL43" s="175">
        <f t="shared" si="31"/>
        <v>4620439.1500000004</v>
      </c>
      <c r="AM43" s="175">
        <f t="shared" si="31"/>
        <v>5413130.8399999999</v>
      </c>
      <c r="AN43" s="175">
        <f t="shared" si="31"/>
        <v>0</v>
      </c>
      <c r="AO43" s="175">
        <f t="shared" si="31"/>
        <v>728263.97</v>
      </c>
      <c r="AP43" s="175">
        <f t="shared" si="5"/>
        <v>170.34412609055209</v>
      </c>
      <c r="AQ43" s="175">
        <f t="shared" ref="AQ43:AX43" si="32">SUM(AQ44:AQ50)</f>
        <v>8335911.7699999996</v>
      </c>
      <c r="AR43" s="175">
        <f t="shared" si="32"/>
        <v>8335911.7699999996</v>
      </c>
      <c r="AS43" s="175">
        <f t="shared" si="32"/>
        <v>3895521.32</v>
      </c>
      <c r="AT43" s="175">
        <f>SUM(AT44:AT50)</f>
        <v>0</v>
      </c>
      <c r="AU43" s="175">
        <f t="shared" si="7"/>
        <v>0</v>
      </c>
      <c r="AV43" s="175">
        <f t="shared" si="32"/>
        <v>0</v>
      </c>
      <c r="AW43" s="175">
        <f t="shared" si="32"/>
        <v>2922780.9299999997</v>
      </c>
      <c r="AX43" s="175">
        <f t="shared" si="32"/>
        <v>0</v>
      </c>
      <c r="AY43" s="175">
        <f t="shared" si="8"/>
        <v>0</v>
      </c>
      <c r="AZ43" s="175">
        <f t="shared" si="9"/>
        <v>46.731796442706354</v>
      </c>
      <c r="BA43" s="175">
        <f>SUM(BA44:BA50)</f>
        <v>560553.30000000005</v>
      </c>
      <c r="BB43" s="175"/>
      <c r="BC43" s="175"/>
      <c r="BD43" s="175">
        <f t="shared" si="27"/>
        <v>60979.009999999776</v>
      </c>
      <c r="BE43" s="175">
        <f>SUM(BE44:BE50)</f>
        <v>0</v>
      </c>
      <c r="BF43" s="175">
        <f>SUM(BF44:BF50)</f>
        <v>0</v>
      </c>
    </row>
    <row r="44" spans="1:59" x14ac:dyDescent="0.3">
      <c r="A44" s="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50"/>
      <c r="M44" s="150">
        <v>3291</v>
      </c>
      <c r="N44" s="150" t="s">
        <v>43</v>
      </c>
      <c r="O44" s="33">
        <v>1258642.73</v>
      </c>
      <c r="P44" s="33" t="e">
        <f>SUM(#REF!+#REF!+#REF!)</f>
        <v>#REF!</v>
      </c>
      <c r="Q44" s="33">
        <v>1364007.89</v>
      </c>
      <c r="R44" s="33">
        <v>1488525</v>
      </c>
      <c r="S44" s="33">
        <v>1480104.52</v>
      </c>
      <c r="T44" s="33">
        <v>976590.53</v>
      </c>
      <c r="U44" s="33">
        <f t="shared" si="3"/>
        <v>65.981186923204575</v>
      </c>
      <c r="V44" s="33">
        <f t="shared" ref="V44:V50" si="33">(Y44-S44)</f>
        <v>-35600</v>
      </c>
      <c r="W44" s="33">
        <v>1445769.74</v>
      </c>
      <c r="X44" s="33">
        <v>1452331.73</v>
      </c>
      <c r="Y44" s="33">
        <v>1444504.52</v>
      </c>
      <c r="Z44" s="33">
        <v>706115.22</v>
      </c>
      <c r="AA44" s="33">
        <f t="shared" si="12"/>
        <v>48.882866770122668</v>
      </c>
      <c r="AB44" s="33">
        <f t="shared" ref="AB44:AB50" si="34">(AC44-Y44)</f>
        <v>157495.47999999998</v>
      </c>
      <c r="AC44" s="33">
        <v>1602000</v>
      </c>
      <c r="AD44" s="33"/>
      <c r="AE44" s="33"/>
      <c r="AF44" s="33">
        <v>1602000</v>
      </c>
      <c r="AG44" s="33"/>
      <c r="AH44" s="33">
        <v>1843596.46</v>
      </c>
      <c r="AI44" s="33">
        <v>1515700</v>
      </c>
      <c r="AJ44" s="33">
        <v>1545069</v>
      </c>
      <c r="AK44" s="33">
        <v>1749121.62</v>
      </c>
      <c r="AL44" s="33">
        <v>1882965.01</v>
      </c>
      <c r="AM44" s="33">
        <v>1565700</v>
      </c>
      <c r="AN44" s="33"/>
      <c r="AO44" s="33"/>
      <c r="AP44" s="33">
        <f t="shared" si="5"/>
        <v>84.926394358557189</v>
      </c>
      <c r="AQ44" s="33">
        <v>2599632</v>
      </c>
      <c r="AR44" s="33">
        <v>2599632</v>
      </c>
      <c r="AS44" s="33">
        <v>1389340.27</v>
      </c>
      <c r="AT44" s="33">
        <v>0</v>
      </c>
      <c r="AU44" s="33">
        <f t="shared" si="7"/>
        <v>0</v>
      </c>
      <c r="AV44" s="33"/>
      <c r="AW44" s="33">
        <f t="shared" ref="AW44:AW50" si="35">AQ44-AM44</f>
        <v>1033932</v>
      </c>
      <c r="AX44" s="33"/>
      <c r="AY44" s="33">
        <f t="shared" si="8"/>
        <v>0</v>
      </c>
      <c r="AZ44" s="33">
        <f t="shared" si="9"/>
        <v>53.443728573890461</v>
      </c>
      <c r="BA44" s="33">
        <f t="shared" ref="BA44:BA50" si="36">AJ44-AI44</f>
        <v>29369</v>
      </c>
      <c r="BB44" s="33"/>
      <c r="BC44" s="33"/>
      <c r="BD44" s="33">
        <f t="shared" si="27"/>
        <v>-183421.62000000011</v>
      </c>
      <c r="BE44" s="33"/>
      <c r="BF44" s="33"/>
    </row>
    <row r="45" spans="1:59" x14ac:dyDescent="0.3">
      <c r="A45" s="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50"/>
      <c r="M45" s="150">
        <v>3292</v>
      </c>
      <c r="N45" s="150" t="s">
        <v>44</v>
      </c>
      <c r="O45" s="33">
        <v>335684.11</v>
      </c>
      <c r="P45" s="33" t="e">
        <f>SUM(#REF!+#REF!+#REF!+#REF!+#REF!+#REF!+#REF!+#REF!+#REF!+#REF!+#REF!+#REF!+#REF!+#REF!+#REF!+#REF!+#REF!+#REF!+#REF!+#REF!+#REF!+#REF!+#REF!+#REF!+#REF!+#REF!+#REF!+#REF!+#REF!+#REF!+#REF!+#REF!+#REF!+#REF!+#REF!+#REF!)</f>
        <v>#REF!</v>
      </c>
      <c r="Q45" s="33">
        <v>380126.36</v>
      </c>
      <c r="R45" s="33">
        <v>424061.94</v>
      </c>
      <c r="S45" s="33">
        <v>409033.16</v>
      </c>
      <c r="T45" s="33">
        <v>250368.28</v>
      </c>
      <c r="U45" s="33">
        <f t="shared" si="3"/>
        <v>61.209775755100146</v>
      </c>
      <c r="V45" s="33">
        <f t="shared" si="33"/>
        <v>-3100</v>
      </c>
      <c r="W45" s="33">
        <v>384830.22</v>
      </c>
      <c r="X45" s="33">
        <v>370209.68</v>
      </c>
      <c r="Y45" s="33">
        <v>405933.16</v>
      </c>
      <c r="Z45" s="33">
        <v>163034.85999999999</v>
      </c>
      <c r="AA45" s="33">
        <f t="shared" si="12"/>
        <v>40.162981511537517</v>
      </c>
      <c r="AB45" s="33">
        <f t="shared" si="34"/>
        <v>121329.62000000005</v>
      </c>
      <c r="AC45" s="33">
        <v>527262.78</v>
      </c>
      <c r="AD45" s="33"/>
      <c r="AE45" s="33"/>
      <c r="AF45" s="33">
        <v>527262.78</v>
      </c>
      <c r="AG45" s="33"/>
      <c r="AH45" s="33">
        <v>486700.83</v>
      </c>
      <c r="AI45" s="33">
        <v>504409.78</v>
      </c>
      <c r="AJ45" s="33">
        <v>449920.38999999996</v>
      </c>
      <c r="AK45" s="33">
        <v>445313.14</v>
      </c>
      <c r="AL45" s="33">
        <v>399284.28</v>
      </c>
      <c r="AM45" s="33">
        <v>447170.38999999996</v>
      </c>
      <c r="AN45" s="33"/>
      <c r="AO45" s="33"/>
      <c r="AP45" s="33">
        <f t="shared" si="5"/>
        <v>91.877877011222679</v>
      </c>
      <c r="AQ45" s="33">
        <v>2012238.17</v>
      </c>
      <c r="AR45" s="33">
        <v>2012238.17</v>
      </c>
      <c r="AS45" s="33">
        <v>892615.03</v>
      </c>
      <c r="AT45" s="33">
        <v>0</v>
      </c>
      <c r="AU45" s="33">
        <f t="shared" si="7"/>
        <v>0</v>
      </c>
      <c r="AV45" s="33"/>
      <c r="AW45" s="33">
        <f t="shared" si="35"/>
        <v>1565067.78</v>
      </c>
      <c r="AX45" s="33"/>
      <c r="AY45" s="33">
        <f t="shared" si="8"/>
        <v>0</v>
      </c>
      <c r="AZ45" s="33">
        <f t="shared" si="9"/>
        <v>44.359313092644499</v>
      </c>
      <c r="BA45" s="33">
        <f t="shared" si="36"/>
        <v>-54489.390000000072</v>
      </c>
      <c r="BB45" s="33"/>
      <c r="BC45" s="33"/>
      <c r="BD45" s="33">
        <f t="shared" si="27"/>
        <v>1857.2499999999418</v>
      </c>
      <c r="BE45" s="33"/>
      <c r="BF45" s="33"/>
    </row>
    <row r="46" spans="1:59" x14ac:dyDescent="0.3">
      <c r="A46" s="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50"/>
      <c r="M46" s="150">
        <v>3293</v>
      </c>
      <c r="N46" s="150" t="s">
        <v>45</v>
      </c>
      <c r="O46" s="33">
        <v>298650.28000000003</v>
      </c>
      <c r="P46" s="33" t="e">
        <f>SUM(#REF!+#REF!+#REF!+#REF!+#REF!+#REF!+#REF!+#REF!+#REF!+#REF!+#REF!+#REF!+#REF!+#REF!+#REF!+#REF!+#REF!+#REF!+#REF!+#REF!+#REF!+#REF!+#REF!+#REF!+#REF!+#REF!+#REF!+#REF!+#REF!+#REF!+#REF!+#REF!+#REF!+#REF!+#REF!+#REF!+#REF!+#REF!+#REF!+#REF!+#REF!+#REF!)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46" s="33">
        <v>344191.19</v>
      </c>
      <c r="R46" s="33">
        <v>346050.77</v>
      </c>
      <c r="S46" s="33">
        <v>410550.77</v>
      </c>
      <c r="T46" s="33">
        <v>198024.3</v>
      </c>
      <c r="U46" s="33">
        <f t="shared" si="3"/>
        <v>48.233815272103861</v>
      </c>
      <c r="V46" s="33">
        <f t="shared" si="33"/>
        <v>-11000</v>
      </c>
      <c r="W46" s="33">
        <v>348340.82</v>
      </c>
      <c r="X46" s="33">
        <v>307341.75</v>
      </c>
      <c r="Y46" s="33">
        <v>399550.77</v>
      </c>
      <c r="Z46" s="33">
        <v>96301.57</v>
      </c>
      <c r="AA46" s="33">
        <f t="shared" si="12"/>
        <v>24.102461371805141</v>
      </c>
      <c r="AB46" s="33">
        <f t="shared" si="34"/>
        <v>15177.399999999965</v>
      </c>
      <c r="AC46" s="33">
        <v>414728.17</v>
      </c>
      <c r="AD46" s="33"/>
      <c r="AE46" s="33"/>
      <c r="AF46" s="33">
        <v>414728.17</v>
      </c>
      <c r="AG46" s="33"/>
      <c r="AH46" s="33">
        <v>285585.81</v>
      </c>
      <c r="AI46" s="33">
        <v>379328.17</v>
      </c>
      <c r="AJ46" s="33">
        <v>393233.41</v>
      </c>
      <c r="AK46" s="33">
        <v>398065.1</v>
      </c>
      <c r="AL46" s="33">
        <v>357049.28</v>
      </c>
      <c r="AM46" s="33">
        <v>439233.41</v>
      </c>
      <c r="AN46" s="33"/>
      <c r="AO46" s="33"/>
      <c r="AP46" s="33">
        <f t="shared" si="5"/>
        <v>153.80085236027659</v>
      </c>
      <c r="AQ46" s="33">
        <v>1083994.3799999999</v>
      </c>
      <c r="AR46" s="33">
        <v>1083994.3799999999</v>
      </c>
      <c r="AS46" s="33">
        <v>296102.05</v>
      </c>
      <c r="AT46" s="33">
        <v>0</v>
      </c>
      <c r="AU46" s="33">
        <f t="shared" si="7"/>
        <v>0</v>
      </c>
      <c r="AV46" s="33"/>
      <c r="AW46" s="33">
        <f t="shared" si="35"/>
        <v>644760.97</v>
      </c>
      <c r="AX46" s="33"/>
      <c r="AY46" s="33">
        <f t="shared" si="8"/>
        <v>0</v>
      </c>
      <c r="AZ46" s="33">
        <f t="shared" si="9"/>
        <v>27.315828888337968</v>
      </c>
      <c r="BA46" s="33">
        <f t="shared" si="36"/>
        <v>13905.239999999991</v>
      </c>
      <c r="BB46" s="33"/>
      <c r="BC46" s="33"/>
      <c r="BD46" s="33">
        <f t="shared" si="27"/>
        <v>41168.31</v>
      </c>
      <c r="BE46" s="33"/>
      <c r="BF46" s="33"/>
    </row>
    <row r="47" spans="1:59" x14ac:dyDescent="0.3">
      <c r="A47" s="6"/>
      <c r="B47" s="150"/>
      <c r="C47" s="150"/>
      <c r="D47" s="150"/>
      <c r="E47" s="150"/>
      <c r="F47" s="150"/>
      <c r="G47" s="150"/>
      <c r="H47" s="150"/>
      <c r="I47" s="150"/>
      <c r="J47" s="149"/>
      <c r="K47" s="149"/>
      <c r="L47" s="150"/>
      <c r="M47" s="150">
        <v>3294</v>
      </c>
      <c r="N47" s="151" t="s">
        <v>46</v>
      </c>
      <c r="O47" s="33">
        <v>87647.17</v>
      </c>
      <c r="P47" s="33" t="e">
        <f>SUM(#REF!+#REF!+#REF!+#REF!)</f>
        <v>#REF!</v>
      </c>
      <c r="Q47" s="33">
        <v>151198.51999999999</v>
      </c>
      <c r="R47" s="33">
        <v>177000</v>
      </c>
      <c r="S47" s="33">
        <v>182000</v>
      </c>
      <c r="T47" s="33">
        <v>107943.05</v>
      </c>
      <c r="U47" s="33">
        <f t="shared" si="3"/>
        <v>59.309368131868133</v>
      </c>
      <c r="V47" s="33">
        <f t="shared" si="33"/>
        <v>-10000</v>
      </c>
      <c r="W47" s="33">
        <v>184000</v>
      </c>
      <c r="X47" s="33">
        <v>128813.94</v>
      </c>
      <c r="Y47" s="33">
        <v>172000</v>
      </c>
      <c r="Z47" s="33">
        <v>48179.8</v>
      </c>
      <c r="AA47" s="33">
        <f t="shared" si="12"/>
        <v>28.011511627906977</v>
      </c>
      <c r="AB47" s="33">
        <f t="shared" si="34"/>
        <v>11100</v>
      </c>
      <c r="AC47" s="33">
        <v>183100</v>
      </c>
      <c r="AD47" s="33"/>
      <c r="AE47" s="33"/>
      <c r="AF47" s="33">
        <v>183100</v>
      </c>
      <c r="AG47" s="33"/>
      <c r="AH47" s="33">
        <v>119707.11</v>
      </c>
      <c r="AI47" s="33">
        <v>155100</v>
      </c>
      <c r="AJ47" s="33">
        <v>154600</v>
      </c>
      <c r="AK47" s="33">
        <v>148800</v>
      </c>
      <c r="AL47" s="33">
        <v>134711.51999999999</v>
      </c>
      <c r="AM47" s="33">
        <v>173350</v>
      </c>
      <c r="AN47" s="33"/>
      <c r="AO47" s="33"/>
      <c r="AP47" s="33">
        <f t="shared" si="5"/>
        <v>144.81178269193867</v>
      </c>
      <c r="AQ47" s="33">
        <v>288450</v>
      </c>
      <c r="AR47" s="33">
        <v>288450</v>
      </c>
      <c r="AS47" s="33">
        <v>135623.32999999999</v>
      </c>
      <c r="AT47" s="33">
        <v>0</v>
      </c>
      <c r="AU47" s="33">
        <f t="shared" si="7"/>
        <v>0</v>
      </c>
      <c r="AV47" s="33"/>
      <c r="AW47" s="33">
        <f t="shared" si="35"/>
        <v>115100</v>
      </c>
      <c r="AX47" s="33"/>
      <c r="AY47" s="33">
        <f t="shared" si="8"/>
        <v>0</v>
      </c>
      <c r="AZ47" s="33">
        <f t="shared" si="9"/>
        <v>47.017968452071415</v>
      </c>
      <c r="BA47" s="33">
        <f t="shared" si="36"/>
        <v>-500</v>
      </c>
      <c r="BB47" s="33"/>
      <c r="BC47" s="33"/>
      <c r="BD47" s="33">
        <f t="shared" si="27"/>
        <v>24550</v>
      </c>
      <c r="BE47" s="33"/>
      <c r="BF47" s="33"/>
    </row>
    <row r="48" spans="1:59" x14ac:dyDescent="0.3">
      <c r="A48" s="6"/>
      <c r="B48" s="150"/>
      <c r="C48" s="150"/>
      <c r="D48" s="150"/>
      <c r="E48" s="150"/>
      <c r="F48" s="150"/>
      <c r="G48" s="150"/>
      <c r="H48" s="150"/>
      <c r="I48" s="150"/>
      <c r="J48" s="149"/>
      <c r="K48" s="149"/>
      <c r="L48" s="150"/>
      <c r="M48" s="150">
        <v>3295</v>
      </c>
      <c r="N48" s="151" t="s">
        <v>178</v>
      </c>
      <c r="O48" s="33">
        <v>47304.02</v>
      </c>
      <c r="P48" s="33" t="e">
        <f>SUM(#REF!+#REF!+#REF!+#REF!+#REF!+#REF!+#REF!+#REF!+#REF!+#REF!+#REF!+#REF!+#REF!+#REF!+#REF!+#REF!+#REF!+#REF!+#REF!+#REF!+#REF!+#REF!+#REF!+#REF!+#REF!+#REF!+#REF!+#REF!+#REF!+#REF!+#REF!+#REF!+#REF!+#REF!+#REF!)</f>
        <v>#REF!</v>
      </c>
      <c r="Q48" s="33">
        <v>74742.350000000006</v>
      </c>
      <c r="R48" s="33">
        <v>56010</v>
      </c>
      <c r="S48" s="33">
        <v>61210</v>
      </c>
      <c r="T48" s="33">
        <v>39078.5</v>
      </c>
      <c r="U48" s="33">
        <f t="shared" si="3"/>
        <v>63.843326253880086</v>
      </c>
      <c r="V48" s="33">
        <f t="shared" si="33"/>
        <v>5500</v>
      </c>
      <c r="W48" s="33">
        <v>68937.05</v>
      </c>
      <c r="X48" s="33">
        <v>62060.77</v>
      </c>
      <c r="Y48" s="33">
        <v>66710</v>
      </c>
      <c r="Z48" s="33">
        <v>17203.849999999999</v>
      </c>
      <c r="AA48" s="33">
        <f t="shared" si="12"/>
        <v>25.789012142107627</v>
      </c>
      <c r="AB48" s="33">
        <f t="shared" si="34"/>
        <v>7814.6000000000058</v>
      </c>
      <c r="AC48" s="33">
        <v>74524.600000000006</v>
      </c>
      <c r="AD48" s="33"/>
      <c r="AE48" s="33"/>
      <c r="AF48" s="33">
        <v>74524.600000000006</v>
      </c>
      <c r="AG48" s="33"/>
      <c r="AH48" s="33">
        <v>54216.58</v>
      </c>
      <c r="AI48" s="33">
        <v>144024.6</v>
      </c>
      <c r="AJ48" s="33">
        <v>123952.46</v>
      </c>
      <c r="AK48" s="33">
        <v>132727.46000000002</v>
      </c>
      <c r="AL48" s="33">
        <v>96460.11</v>
      </c>
      <c r="AM48" s="33">
        <v>123452.46</v>
      </c>
      <c r="AN48" s="33"/>
      <c r="AO48" s="33"/>
      <c r="AP48" s="33">
        <f t="shared" si="5"/>
        <v>227.70241132878542</v>
      </c>
      <c r="AQ48" s="33">
        <v>574786</v>
      </c>
      <c r="AR48" s="33">
        <v>574786</v>
      </c>
      <c r="AS48" s="33">
        <v>260954.56</v>
      </c>
      <c r="AT48" s="33">
        <v>0</v>
      </c>
      <c r="AU48" s="33">
        <f t="shared" si="7"/>
        <v>0</v>
      </c>
      <c r="AV48" s="33"/>
      <c r="AW48" s="33">
        <f t="shared" si="35"/>
        <v>451333.54</v>
      </c>
      <c r="AX48" s="33"/>
      <c r="AY48" s="33">
        <f t="shared" si="8"/>
        <v>0</v>
      </c>
      <c r="AZ48" s="33">
        <f t="shared" si="9"/>
        <v>45.400298545893605</v>
      </c>
      <c r="BA48" s="33">
        <f t="shared" si="36"/>
        <v>-20072.14</v>
      </c>
      <c r="BB48" s="33"/>
      <c r="BC48" s="33"/>
      <c r="BD48" s="33">
        <f t="shared" si="27"/>
        <v>-9275.0000000000146</v>
      </c>
      <c r="BE48" s="33"/>
      <c r="BF48" s="33"/>
    </row>
    <row r="49" spans="1:61" x14ac:dyDescent="0.3">
      <c r="A49" s="6"/>
      <c r="B49" s="150"/>
      <c r="C49" s="150"/>
      <c r="D49" s="150"/>
      <c r="E49" s="150"/>
      <c r="F49" s="150"/>
      <c r="G49" s="150"/>
      <c r="H49" s="150"/>
      <c r="I49" s="150"/>
      <c r="J49" s="149"/>
      <c r="K49" s="149"/>
      <c r="L49" s="150"/>
      <c r="M49" s="150">
        <v>3296</v>
      </c>
      <c r="N49" s="151" t="s">
        <v>336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>
        <v>0</v>
      </c>
      <c r="AI49" s="33">
        <v>0</v>
      </c>
      <c r="AJ49" s="33">
        <v>0</v>
      </c>
      <c r="AK49" s="33">
        <v>3400</v>
      </c>
      <c r="AL49" s="33">
        <v>5975.8</v>
      </c>
      <c r="AM49" s="33">
        <v>0</v>
      </c>
      <c r="AN49" s="33"/>
      <c r="AO49" s="33">
        <v>19000</v>
      </c>
      <c r="AP49" s="33">
        <v>0</v>
      </c>
      <c r="AQ49" s="33">
        <v>19000</v>
      </c>
      <c r="AR49" s="33">
        <v>19000</v>
      </c>
      <c r="AS49" s="33">
        <v>2942.4</v>
      </c>
      <c r="AT49" s="33">
        <v>0</v>
      </c>
      <c r="AU49" s="33">
        <f t="shared" si="7"/>
        <v>0</v>
      </c>
      <c r="AV49" s="33"/>
      <c r="AW49" s="33">
        <f t="shared" si="35"/>
        <v>19000</v>
      </c>
      <c r="AX49" s="33"/>
      <c r="AY49" s="33">
        <f t="shared" si="8"/>
        <v>0</v>
      </c>
      <c r="AZ49" s="33">
        <f t="shared" si="9"/>
        <v>15.486315789473684</v>
      </c>
      <c r="BA49" s="33">
        <f t="shared" si="36"/>
        <v>0</v>
      </c>
      <c r="BB49" s="33"/>
      <c r="BC49" s="33"/>
      <c r="BD49" s="33">
        <f t="shared" si="27"/>
        <v>-3400</v>
      </c>
      <c r="BE49" s="33"/>
      <c r="BF49" s="33"/>
    </row>
    <row r="50" spans="1:61" ht="21" thickBot="1" x14ac:dyDescent="0.35">
      <c r="A50" s="6"/>
      <c r="B50" s="150"/>
      <c r="C50" s="150"/>
      <c r="D50" s="150"/>
      <c r="E50" s="150"/>
      <c r="F50" s="150"/>
      <c r="G50" s="150"/>
      <c r="H50" s="150"/>
      <c r="I50" s="150"/>
      <c r="J50" s="230"/>
      <c r="K50" s="230"/>
      <c r="L50" s="230"/>
      <c r="M50" s="231">
        <v>3299</v>
      </c>
      <c r="N50" s="231" t="s">
        <v>42</v>
      </c>
      <c r="O50" s="174">
        <v>658181.43000000005</v>
      </c>
      <c r="P50" s="174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50" s="174">
        <v>407576.47</v>
      </c>
      <c r="R50" s="174">
        <v>1352750.07</v>
      </c>
      <c r="S50" s="174">
        <v>1583450.07</v>
      </c>
      <c r="T50" s="174">
        <v>1093442.58</v>
      </c>
      <c r="U50" s="174">
        <f t="shared" si="3"/>
        <v>69.05444009358628</v>
      </c>
      <c r="V50" s="174">
        <f t="shared" si="33"/>
        <v>-1026460.0000000001</v>
      </c>
      <c r="W50" s="174">
        <v>1481572.64</v>
      </c>
      <c r="X50" s="174">
        <v>1279072.33</v>
      </c>
      <c r="Y50" s="174">
        <v>556990.06999999995</v>
      </c>
      <c r="Z50" s="174">
        <v>77779.06</v>
      </c>
      <c r="AA50" s="174">
        <f t="shared" si="12"/>
        <v>13.964173544422437</v>
      </c>
      <c r="AB50" s="174">
        <f t="shared" si="34"/>
        <v>-3613.7999999999302</v>
      </c>
      <c r="AC50" s="174">
        <v>553376.27</v>
      </c>
      <c r="AD50" s="174"/>
      <c r="AE50" s="174"/>
      <c r="AF50" s="174">
        <v>553376.27</v>
      </c>
      <c r="AG50" s="174"/>
      <c r="AH50" s="174">
        <v>387955.17</v>
      </c>
      <c r="AI50" s="174">
        <v>864291.27</v>
      </c>
      <c r="AJ50" s="174">
        <v>1456631.86</v>
      </c>
      <c r="AK50" s="174">
        <v>2474724.5099999998</v>
      </c>
      <c r="AL50" s="174">
        <v>1743993.15</v>
      </c>
      <c r="AM50" s="33">
        <v>2664224.58</v>
      </c>
      <c r="AN50" s="174"/>
      <c r="AO50" s="174">
        <v>709263.97</v>
      </c>
      <c r="AP50" s="174">
        <f t="shared" si="5"/>
        <v>686.73516581825686</v>
      </c>
      <c r="AQ50" s="174">
        <v>1757811.22</v>
      </c>
      <c r="AR50" s="174">
        <v>1757811.22</v>
      </c>
      <c r="AS50" s="174">
        <v>917943.68</v>
      </c>
      <c r="AT50" s="174">
        <v>0</v>
      </c>
      <c r="AU50" s="174">
        <f t="shared" si="7"/>
        <v>0</v>
      </c>
      <c r="AV50" s="174"/>
      <c r="AW50" s="174">
        <f t="shared" si="35"/>
        <v>-906413.3600000001</v>
      </c>
      <c r="AX50" s="174"/>
      <c r="AY50" s="174">
        <f t="shared" si="8"/>
        <v>0</v>
      </c>
      <c r="AZ50" s="174">
        <f t="shared" si="9"/>
        <v>52.220834043828667</v>
      </c>
      <c r="BA50" s="174">
        <f t="shared" si="36"/>
        <v>592340.59000000008</v>
      </c>
      <c r="BB50" s="174"/>
      <c r="BC50" s="174"/>
      <c r="BD50" s="33">
        <f t="shared" si="27"/>
        <v>189500.0700000003</v>
      </c>
      <c r="BE50" s="174"/>
      <c r="BF50" s="174"/>
      <c r="BG50" s="91"/>
    </row>
    <row r="51" spans="1:61" ht="21" thickBot="1" x14ac:dyDescent="0.35">
      <c r="A51" s="6"/>
      <c r="B51" s="150"/>
      <c r="C51" s="150"/>
      <c r="D51" s="150"/>
      <c r="E51" s="150"/>
      <c r="F51" s="150"/>
      <c r="G51" s="150"/>
      <c r="H51" s="150"/>
      <c r="I51" s="150"/>
      <c r="J51" s="148"/>
      <c r="K51" s="148"/>
      <c r="L51" s="148"/>
      <c r="M51" s="150"/>
      <c r="N51" s="232">
        <v>9</v>
      </c>
      <c r="AD51" s="33"/>
      <c r="AE51" s="233"/>
      <c r="AM51" s="234"/>
      <c r="AU51" s="234"/>
      <c r="AY51" s="234"/>
      <c r="AZ51" s="234"/>
      <c r="BB51" s="234"/>
      <c r="BC51" s="234"/>
      <c r="BD51" s="234">
        <f t="shared" si="27"/>
        <v>0</v>
      </c>
    </row>
    <row r="52" spans="1:61" ht="20.25" hidden="1" customHeight="1" x14ac:dyDescent="0.3">
      <c r="A52" s="6"/>
      <c r="B52" s="150"/>
      <c r="C52" s="150"/>
      <c r="D52" s="150"/>
      <c r="E52" s="150"/>
      <c r="F52" s="150"/>
      <c r="G52" s="150"/>
      <c r="H52" s="150"/>
      <c r="I52" s="150"/>
      <c r="J52" s="148"/>
      <c r="K52" s="148"/>
      <c r="L52" s="148"/>
      <c r="M52" s="150"/>
      <c r="N52" s="150"/>
      <c r="AD52" s="33"/>
      <c r="AE52" s="233"/>
      <c r="BD52" s="13">
        <f t="shared" si="27"/>
        <v>0</v>
      </c>
    </row>
    <row r="53" spans="1:61" ht="20.25" hidden="1" customHeight="1" x14ac:dyDescent="0.3">
      <c r="A53" s="6"/>
      <c r="B53" s="150"/>
      <c r="C53" s="150"/>
      <c r="D53" s="150"/>
      <c r="E53" s="150"/>
      <c r="F53" s="150"/>
      <c r="G53" s="150"/>
      <c r="H53" s="150"/>
      <c r="I53" s="150"/>
      <c r="J53" s="148"/>
      <c r="K53" s="148"/>
      <c r="L53" s="148"/>
      <c r="M53" s="150"/>
      <c r="N53" s="150"/>
      <c r="AD53" s="33"/>
      <c r="AE53" s="233"/>
      <c r="BD53" s="13">
        <f t="shared" si="27"/>
        <v>0</v>
      </c>
    </row>
    <row r="54" spans="1:61" ht="20.25" hidden="1" customHeight="1" x14ac:dyDescent="0.3">
      <c r="A54" s="6"/>
      <c r="B54" s="150"/>
      <c r="C54" s="150"/>
      <c r="D54" s="150"/>
      <c r="E54" s="150"/>
      <c r="F54" s="150"/>
      <c r="G54" s="150"/>
      <c r="H54" s="150"/>
      <c r="I54" s="150"/>
      <c r="J54" s="148"/>
      <c r="K54" s="148"/>
      <c r="L54" s="148"/>
      <c r="M54" s="150"/>
      <c r="N54" s="150"/>
      <c r="AD54" s="33"/>
      <c r="AE54" s="233"/>
      <c r="BD54" s="13">
        <f t="shared" si="27"/>
        <v>0</v>
      </c>
    </row>
    <row r="55" spans="1:61" ht="20.25" hidden="1" customHeight="1" x14ac:dyDescent="0.3">
      <c r="A55" s="6"/>
      <c r="B55" s="150"/>
      <c r="C55" s="150"/>
      <c r="D55" s="150"/>
      <c r="E55" s="150"/>
      <c r="F55" s="150"/>
      <c r="G55" s="150"/>
      <c r="H55" s="150"/>
      <c r="I55" s="150"/>
      <c r="J55" s="148"/>
      <c r="K55" s="148"/>
      <c r="L55" s="148"/>
      <c r="M55" s="150"/>
      <c r="AD55" s="33"/>
      <c r="AE55" s="233"/>
      <c r="BD55" s="13">
        <f t="shared" si="27"/>
        <v>0</v>
      </c>
    </row>
    <row r="56" spans="1:61" ht="27" hidden="1" customHeight="1" thickBot="1" x14ac:dyDescent="0.35">
      <c r="A56" s="6"/>
      <c r="B56" s="150"/>
      <c r="C56" s="150"/>
      <c r="D56" s="150"/>
      <c r="E56" s="150"/>
      <c r="F56" s="150"/>
      <c r="G56" s="150"/>
      <c r="H56" s="150"/>
      <c r="I56" s="150"/>
      <c r="J56" s="148"/>
      <c r="K56" s="148"/>
      <c r="L56" s="148"/>
      <c r="M56" s="150"/>
      <c r="N56" s="150"/>
      <c r="AD56" s="33"/>
      <c r="AE56" s="233"/>
      <c r="BD56" s="13">
        <f t="shared" si="27"/>
        <v>0</v>
      </c>
    </row>
    <row r="57" spans="1:61" ht="18" customHeight="1" x14ac:dyDescent="0.3">
      <c r="A57" s="740" t="s">
        <v>0</v>
      </c>
      <c r="B57" s="743" t="s">
        <v>1</v>
      </c>
      <c r="C57" s="743"/>
      <c r="D57" s="743"/>
      <c r="E57" s="743"/>
      <c r="F57" s="743"/>
      <c r="G57" s="743"/>
      <c r="H57" s="743"/>
      <c r="I57" s="735" t="s">
        <v>2</v>
      </c>
      <c r="J57" s="735" t="s">
        <v>3</v>
      </c>
      <c r="K57" s="735"/>
      <c r="L57" s="735"/>
      <c r="M57" s="735"/>
      <c r="N57" s="738" t="s">
        <v>4</v>
      </c>
      <c r="O57" s="52"/>
      <c r="P57" s="735" t="s">
        <v>203</v>
      </c>
      <c r="Q57" s="52" t="s">
        <v>217</v>
      </c>
      <c r="R57" s="52" t="s">
        <v>103</v>
      </c>
      <c r="S57" s="735" t="s">
        <v>259</v>
      </c>
      <c r="T57" s="52" t="s">
        <v>251</v>
      </c>
      <c r="U57" s="735" t="s">
        <v>261</v>
      </c>
      <c r="V57" s="735" t="s">
        <v>252</v>
      </c>
      <c r="W57" s="735" t="s">
        <v>281</v>
      </c>
      <c r="X57" s="735" t="s">
        <v>309</v>
      </c>
      <c r="Y57" s="735" t="s">
        <v>296</v>
      </c>
      <c r="Z57" s="735" t="s">
        <v>292</v>
      </c>
      <c r="AA57" s="735" t="s">
        <v>288</v>
      </c>
      <c r="AB57" s="735" t="s">
        <v>252</v>
      </c>
      <c r="AC57" s="735" t="s">
        <v>302</v>
      </c>
      <c r="AD57" s="738" t="s">
        <v>244</v>
      </c>
      <c r="AE57" s="738"/>
      <c r="AF57" s="735" t="s">
        <v>303</v>
      </c>
      <c r="AG57" s="735" t="s">
        <v>308</v>
      </c>
      <c r="AH57" s="735" t="s">
        <v>342</v>
      </c>
      <c r="AI57" s="735" t="s">
        <v>314</v>
      </c>
      <c r="AJ57" s="735" t="s">
        <v>344</v>
      </c>
      <c r="AK57" s="735" t="s">
        <v>386</v>
      </c>
      <c r="AL57" s="735" t="s">
        <v>470</v>
      </c>
      <c r="AM57" s="735" t="s">
        <v>375</v>
      </c>
      <c r="AN57" s="735" t="s">
        <v>345</v>
      </c>
      <c r="AO57" s="735"/>
      <c r="AP57" s="745" t="s">
        <v>393</v>
      </c>
      <c r="AQ57" s="735" t="s">
        <v>458</v>
      </c>
      <c r="AR57" s="735" t="s">
        <v>465</v>
      </c>
      <c r="AS57" s="735" t="s">
        <v>461</v>
      </c>
      <c r="AT57" s="735" t="s">
        <v>461</v>
      </c>
      <c r="AU57" s="735" t="s">
        <v>471</v>
      </c>
      <c r="AV57" s="735" t="s">
        <v>472</v>
      </c>
      <c r="AW57" s="735" t="s">
        <v>446</v>
      </c>
      <c r="AX57" s="735" t="s">
        <v>466</v>
      </c>
      <c r="AY57" s="735" t="s">
        <v>471</v>
      </c>
      <c r="AZ57" s="735" t="s">
        <v>462</v>
      </c>
      <c r="BA57" s="735" t="s">
        <v>334</v>
      </c>
      <c r="BB57" s="744" t="s">
        <v>104</v>
      </c>
      <c r="BC57" s="744"/>
      <c r="BD57" s="735"/>
      <c r="BE57" s="735" t="s">
        <v>467</v>
      </c>
      <c r="BF57" s="735" t="s">
        <v>468</v>
      </c>
    </row>
    <row r="58" spans="1:61" ht="46.5" customHeight="1" thickBot="1" x14ac:dyDescent="0.35">
      <c r="A58" s="741"/>
      <c r="B58" s="196" t="s">
        <v>5</v>
      </c>
      <c r="C58" s="196" t="s">
        <v>6</v>
      </c>
      <c r="D58" s="196" t="s">
        <v>7</v>
      </c>
      <c r="E58" s="196" t="s">
        <v>8</v>
      </c>
      <c r="F58" s="196" t="s">
        <v>9</v>
      </c>
      <c r="G58" s="196" t="s">
        <v>10</v>
      </c>
      <c r="H58" s="196" t="s">
        <v>11</v>
      </c>
      <c r="I58" s="742"/>
      <c r="J58" s="736"/>
      <c r="K58" s="736"/>
      <c r="L58" s="736"/>
      <c r="M58" s="736"/>
      <c r="N58" s="739"/>
      <c r="O58" s="197" t="s">
        <v>234</v>
      </c>
      <c r="P58" s="736"/>
      <c r="Q58" s="197" t="s">
        <v>105</v>
      </c>
      <c r="R58" s="197" t="s">
        <v>106</v>
      </c>
      <c r="S58" s="736"/>
      <c r="T58" s="197" t="s">
        <v>268</v>
      </c>
      <c r="U58" s="736"/>
      <c r="V58" s="736"/>
      <c r="W58" s="736"/>
      <c r="X58" s="736"/>
      <c r="Y58" s="736"/>
      <c r="Z58" s="736"/>
      <c r="AA58" s="736"/>
      <c r="AB58" s="736"/>
      <c r="AC58" s="736"/>
      <c r="AD58" s="198" t="s">
        <v>236</v>
      </c>
      <c r="AE58" s="198" t="s">
        <v>267</v>
      </c>
      <c r="AF58" s="736"/>
      <c r="AG58" s="736"/>
      <c r="AH58" s="736"/>
      <c r="AI58" s="736"/>
      <c r="AJ58" s="736"/>
      <c r="AK58" s="736"/>
      <c r="AL58" s="736"/>
      <c r="AM58" s="736"/>
      <c r="AN58" s="197" t="s">
        <v>299</v>
      </c>
      <c r="AO58" s="197" t="s">
        <v>343</v>
      </c>
      <c r="AP58" s="746"/>
      <c r="AQ58" s="736"/>
      <c r="AR58" s="736"/>
      <c r="AS58" s="736"/>
      <c r="AT58" s="736"/>
      <c r="AU58" s="736"/>
      <c r="AV58" s="736"/>
      <c r="AW58" s="736"/>
      <c r="AX58" s="736"/>
      <c r="AY58" s="736"/>
      <c r="AZ58" s="736"/>
      <c r="BA58" s="736"/>
      <c r="BB58" s="199" t="s">
        <v>299</v>
      </c>
      <c r="BC58" s="199" t="s">
        <v>343</v>
      </c>
      <c r="BD58" s="736"/>
      <c r="BE58" s="736"/>
      <c r="BF58" s="736"/>
    </row>
    <row r="59" spans="1:61" ht="21.75" customHeight="1" thickBot="1" x14ac:dyDescent="0.35">
      <c r="A59" s="14">
        <v>1</v>
      </c>
      <c r="B59" s="200">
        <v>2</v>
      </c>
      <c r="C59" s="200">
        <v>3</v>
      </c>
      <c r="D59" s="200">
        <v>4</v>
      </c>
      <c r="E59" s="200">
        <v>5</v>
      </c>
      <c r="F59" s="200">
        <v>6</v>
      </c>
      <c r="G59" s="200">
        <v>7</v>
      </c>
      <c r="H59" s="200">
        <v>8</v>
      </c>
      <c r="I59" s="201">
        <v>9</v>
      </c>
      <c r="J59" s="201">
        <v>1</v>
      </c>
      <c r="K59" s="201">
        <v>2</v>
      </c>
      <c r="L59" s="201">
        <v>3</v>
      </c>
      <c r="M59" s="201">
        <v>4</v>
      </c>
      <c r="N59" s="201">
        <v>5</v>
      </c>
      <c r="O59" s="201">
        <v>15</v>
      </c>
      <c r="P59" s="201">
        <v>16</v>
      </c>
      <c r="Q59" s="201">
        <v>6</v>
      </c>
      <c r="R59" s="201">
        <v>7</v>
      </c>
      <c r="S59" s="201">
        <v>8</v>
      </c>
      <c r="T59" s="201">
        <v>9</v>
      </c>
      <c r="U59" s="201">
        <v>10</v>
      </c>
      <c r="V59" s="201">
        <v>11</v>
      </c>
      <c r="W59" s="201">
        <v>9</v>
      </c>
      <c r="X59" s="201">
        <v>6</v>
      </c>
      <c r="Y59" s="201">
        <v>7</v>
      </c>
      <c r="Z59" s="201">
        <v>7</v>
      </c>
      <c r="AA59" s="201">
        <v>8</v>
      </c>
      <c r="AB59" s="201">
        <v>9</v>
      </c>
      <c r="AC59" s="201">
        <v>8</v>
      </c>
      <c r="AD59" s="202">
        <v>11</v>
      </c>
      <c r="AE59" s="202">
        <v>12</v>
      </c>
      <c r="AF59" s="201">
        <v>9</v>
      </c>
      <c r="AG59" s="201">
        <v>10</v>
      </c>
      <c r="AH59" s="201">
        <v>6</v>
      </c>
      <c r="AI59" s="201">
        <v>7</v>
      </c>
      <c r="AJ59" s="201">
        <v>8</v>
      </c>
      <c r="AK59" s="201">
        <v>9</v>
      </c>
      <c r="AL59" s="201">
        <v>6</v>
      </c>
      <c r="AM59" s="201">
        <v>7</v>
      </c>
      <c r="AN59" s="201">
        <v>10</v>
      </c>
      <c r="AO59" s="201">
        <v>11</v>
      </c>
      <c r="AP59" s="164">
        <v>10</v>
      </c>
      <c r="AQ59" s="201">
        <v>8</v>
      </c>
      <c r="AR59" s="201">
        <v>9</v>
      </c>
      <c r="AS59" s="201">
        <v>9</v>
      </c>
      <c r="AT59" s="201">
        <v>9</v>
      </c>
      <c r="AU59" s="201">
        <v>11</v>
      </c>
      <c r="AV59" s="201">
        <v>9</v>
      </c>
      <c r="AW59" s="201">
        <v>9</v>
      </c>
      <c r="AX59" s="201">
        <v>10</v>
      </c>
      <c r="AY59" s="201">
        <v>11</v>
      </c>
      <c r="AZ59" s="201">
        <v>11</v>
      </c>
      <c r="BA59" s="201">
        <v>9</v>
      </c>
      <c r="BB59" s="201">
        <v>12</v>
      </c>
      <c r="BC59" s="201">
        <v>13</v>
      </c>
      <c r="BD59" s="201"/>
      <c r="BE59" s="201">
        <v>12</v>
      </c>
      <c r="BF59" s="201">
        <v>13</v>
      </c>
      <c r="BH59" s="13"/>
    </row>
    <row r="60" spans="1:61" x14ac:dyDescent="0.3">
      <c r="A60" s="2"/>
      <c r="B60" s="33"/>
      <c r="C60" s="33"/>
      <c r="D60" s="33"/>
      <c r="E60" s="33"/>
      <c r="F60" s="33"/>
      <c r="G60" s="33"/>
      <c r="H60" s="33"/>
      <c r="I60" s="33"/>
      <c r="J60" s="149"/>
      <c r="K60" s="180">
        <v>34</v>
      </c>
      <c r="L60" s="180"/>
      <c r="M60" s="180"/>
      <c r="N60" s="184" t="s">
        <v>47</v>
      </c>
      <c r="O60" s="171">
        <f>SUM(O61+O64)</f>
        <v>735913.09000000008</v>
      </c>
      <c r="P60" s="171" t="e">
        <f>SUM(P61+P64)</f>
        <v>#REF!</v>
      </c>
      <c r="Q60" s="171">
        <v>479484.81</v>
      </c>
      <c r="R60" s="171">
        <f>SUM(R61+R64)</f>
        <v>571528</v>
      </c>
      <c r="S60" s="171">
        <f>SUM(S61+S64)</f>
        <v>587581</v>
      </c>
      <c r="T60" s="171">
        <f>SUM(T61+T64)</f>
        <v>250388.01</v>
      </c>
      <c r="U60" s="171">
        <f t="shared" ref="U60:U98" si="37">(T60/S60)*100</f>
        <v>42.613360540929676</v>
      </c>
      <c r="V60" s="171">
        <f>SUM(V61+V64)</f>
        <v>-163460</v>
      </c>
      <c r="W60" s="171">
        <f>SUM(W61+W64)</f>
        <v>950819.28</v>
      </c>
      <c r="X60" s="171">
        <f>SUM(X61+X64)</f>
        <v>848454.58000000007</v>
      </c>
      <c r="Y60" s="171">
        <f>SUM(Y61+Y64)</f>
        <v>424121</v>
      </c>
      <c r="Z60" s="171">
        <f>SUM(Z61+Z64)</f>
        <v>100348.37</v>
      </c>
      <c r="AA60" s="171">
        <f t="shared" ref="AA60:AA98" si="38">(Z60/Y60)*100</f>
        <v>23.660316277666045</v>
      </c>
      <c r="AB60" s="171">
        <f>SUM(AB61+AB64)</f>
        <v>-24914.210000000021</v>
      </c>
      <c r="AC60" s="171">
        <f>SUM(AC61+AC64)</f>
        <v>399206.79</v>
      </c>
      <c r="AD60" s="171">
        <v>429521</v>
      </c>
      <c r="AE60" s="235">
        <v>428521</v>
      </c>
      <c r="AF60" s="171">
        <f t="shared" ref="AF60:AO60" si="39">SUM(AF61+AF64)</f>
        <v>401206.79</v>
      </c>
      <c r="AG60" s="171">
        <f t="shared" si="39"/>
        <v>0</v>
      </c>
      <c r="AH60" s="171">
        <f t="shared" si="39"/>
        <v>311874.80999999994</v>
      </c>
      <c r="AI60" s="171">
        <f t="shared" si="39"/>
        <v>352856.79</v>
      </c>
      <c r="AJ60" s="171">
        <f t="shared" si="39"/>
        <v>373554.08999999997</v>
      </c>
      <c r="AK60" s="171">
        <f t="shared" si="39"/>
        <v>412505.48999999993</v>
      </c>
      <c r="AL60" s="171">
        <f t="shared" si="39"/>
        <v>351203.8</v>
      </c>
      <c r="AM60" s="171">
        <f t="shared" si="39"/>
        <v>834688.09</v>
      </c>
      <c r="AN60" s="171">
        <f t="shared" si="39"/>
        <v>0</v>
      </c>
      <c r="AO60" s="171">
        <f t="shared" si="39"/>
        <v>5536612.8899999997</v>
      </c>
      <c r="AP60" s="171">
        <f t="shared" ref="AP60:AP94" si="40">AM60/AH60*100</f>
        <v>267.63562276799468</v>
      </c>
      <c r="AQ60" s="171">
        <f t="shared" ref="AQ60:AX60" si="41">SUM(AQ61+AQ64)</f>
        <v>1148995.01</v>
      </c>
      <c r="AR60" s="171">
        <f t="shared" si="41"/>
        <v>1148995.01</v>
      </c>
      <c r="AS60" s="171">
        <f t="shared" si="41"/>
        <v>435726.57999999996</v>
      </c>
      <c r="AT60" s="171">
        <f>SUM(AT61+AT64)</f>
        <v>0</v>
      </c>
      <c r="AU60" s="171">
        <f>IFERROR(AT60/AN60*100,0)</f>
        <v>0</v>
      </c>
      <c r="AV60" s="171">
        <f t="shared" si="41"/>
        <v>0</v>
      </c>
      <c r="AW60" s="171">
        <f t="shared" si="41"/>
        <v>314306.9200000001</v>
      </c>
      <c r="AX60" s="171">
        <f t="shared" si="41"/>
        <v>0</v>
      </c>
      <c r="AY60" s="171">
        <f>IFERROR(AX60/AR60*100,0)</f>
        <v>0</v>
      </c>
      <c r="AZ60" s="171">
        <f t="shared" ref="AZ60:AZ98" si="42">IFERROR(AS60/AQ60*100,0)</f>
        <v>37.922408383653469</v>
      </c>
      <c r="BA60" s="171">
        <f>SUM(BA61+BA64)</f>
        <v>20697.300000000014</v>
      </c>
      <c r="BB60" s="171">
        <v>835188.09</v>
      </c>
      <c r="BC60" s="171">
        <v>835188.09</v>
      </c>
      <c r="BD60" s="171">
        <f t="shared" ref="BD60:BD105" si="43">AM60-AK60</f>
        <v>422182.60000000003</v>
      </c>
      <c r="BE60" s="171">
        <f>SUM(BE61+BE64)</f>
        <v>0</v>
      </c>
      <c r="BF60" s="171">
        <f>SUM(BF61+BF64)</f>
        <v>0</v>
      </c>
      <c r="BH60" s="216"/>
      <c r="BI60" s="216"/>
    </row>
    <row r="61" spans="1:61" x14ac:dyDescent="0.3">
      <c r="A61" s="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79">
        <v>342</v>
      </c>
      <c r="M61" s="179"/>
      <c r="N61" s="192" t="s">
        <v>48</v>
      </c>
      <c r="O61" s="171">
        <f t="shared" ref="O61:Y61" si="44">SUM(O62)</f>
        <v>371061.91</v>
      </c>
      <c r="P61" s="171" t="e">
        <f t="shared" si="44"/>
        <v>#REF!</v>
      </c>
      <c r="Q61" s="171">
        <v>197939.65</v>
      </c>
      <c r="R61" s="171">
        <f t="shared" si="44"/>
        <v>200000</v>
      </c>
      <c r="S61" s="171">
        <f t="shared" si="44"/>
        <v>200000</v>
      </c>
      <c r="T61" s="171">
        <f>SUM(T62)</f>
        <v>59715.12</v>
      </c>
      <c r="U61" s="171">
        <f t="shared" si="37"/>
        <v>29.857559999999999</v>
      </c>
      <c r="V61" s="171">
        <f>SUM(V62)</f>
        <v>-100000</v>
      </c>
      <c r="W61" s="171">
        <f t="shared" si="44"/>
        <v>110000</v>
      </c>
      <c r="X61" s="171">
        <f t="shared" si="44"/>
        <v>81272.789999999994</v>
      </c>
      <c r="Y61" s="171">
        <f t="shared" si="44"/>
        <v>100000</v>
      </c>
      <c r="Z61" s="171">
        <f>SUM(Z62)</f>
        <v>23391.55</v>
      </c>
      <c r="AA61" s="171">
        <f t="shared" si="38"/>
        <v>23.391549999999999</v>
      </c>
      <c r="AB61" s="171">
        <f>SUM(AB62)</f>
        <v>-50000</v>
      </c>
      <c r="AC61" s="171">
        <f>SUM(AC62)</f>
        <v>50000</v>
      </c>
      <c r="AD61" s="171"/>
      <c r="AE61" s="171"/>
      <c r="AF61" s="171">
        <f>SUM(AF62)</f>
        <v>50000</v>
      </c>
      <c r="AG61" s="171">
        <f>SUM(AG62)</f>
        <v>0</v>
      </c>
      <c r="AH61" s="171">
        <f t="shared" ref="AH61:AO61" si="45">SUM(AH62:AH63)</f>
        <v>41609.53</v>
      </c>
      <c r="AI61" s="171">
        <f t="shared" si="45"/>
        <v>40000</v>
      </c>
      <c r="AJ61" s="171">
        <f t="shared" si="45"/>
        <v>75000</v>
      </c>
      <c r="AK61" s="171">
        <f>SUM(AK62:AK63)</f>
        <v>82000</v>
      </c>
      <c r="AL61" s="171">
        <f>SUM(AL62:AL63)</f>
        <v>54787.58</v>
      </c>
      <c r="AM61" s="171">
        <f>SUM(AM62:AM63)</f>
        <v>73000</v>
      </c>
      <c r="AN61" s="171">
        <f t="shared" si="45"/>
        <v>0</v>
      </c>
      <c r="AO61" s="171">
        <f t="shared" si="45"/>
        <v>5536612.8899999997</v>
      </c>
      <c r="AP61" s="171">
        <f t="shared" si="40"/>
        <v>175.4405781560138</v>
      </c>
      <c r="AQ61" s="171">
        <f>SUM(AQ62:AQ63)</f>
        <v>75000</v>
      </c>
      <c r="AR61" s="171">
        <f>SUM(AR62:AR63)</f>
        <v>75000</v>
      </c>
      <c r="AS61" s="171">
        <f>SUM(AS62:AS63)</f>
        <v>11384.72</v>
      </c>
      <c r="AT61" s="171">
        <f>SUM(AT62:AT63)</f>
        <v>0</v>
      </c>
      <c r="AU61" s="171">
        <f t="shared" ref="AU61:AU98" si="46">IFERROR(AT61/AN61*100,0)</f>
        <v>0</v>
      </c>
      <c r="AV61" s="171">
        <f>SUM(AV62:AV63)</f>
        <v>0</v>
      </c>
      <c r="AW61" s="171">
        <f>SUM(AW62:AW63)</f>
        <v>2000</v>
      </c>
      <c r="AX61" s="171">
        <f>SUM(AX62:AX63)</f>
        <v>0</v>
      </c>
      <c r="AY61" s="171">
        <f t="shared" ref="AY61:AY98" si="47">IFERROR(AX61/AR61*100,0)</f>
        <v>0</v>
      </c>
      <c r="AZ61" s="171">
        <f t="shared" si="42"/>
        <v>15.179626666666666</v>
      </c>
      <c r="BA61" s="171">
        <f>SUM(BA62:BA63)</f>
        <v>35000</v>
      </c>
      <c r="BB61" s="171"/>
      <c r="BC61" s="171"/>
      <c r="BD61" s="171">
        <f t="shared" si="43"/>
        <v>-9000</v>
      </c>
      <c r="BE61" s="171">
        <f>SUM(BE62:BE63)</f>
        <v>0</v>
      </c>
      <c r="BF61" s="171">
        <f>SUM(BF62:BF63)</f>
        <v>0</v>
      </c>
      <c r="BG61" s="91"/>
    </row>
    <row r="62" spans="1:61" ht="40.5" x14ac:dyDescent="0.3">
      <c r="A62" s="6"/>
      <c r="B62" s="150"/>
      <c r="C62" s="150"/>
      <c r="D62" s="150"/>
      <c r="E62" s="150"/>
      <c r="F62" s="150"/>
      <c r="G62" s="150"/>
      <c r="H62" s="150"/>
      <c r="I62" s="150"/>
      <c r="J62" s="149"/>
      <c r="K62" s="149"/>
      <c r="L62" s="150"/>
      <c r="M62" s="124">
        <v>3422</v>
      </c>
      <c r="N62" s="170" t="s">
        <v>49</v>
      </c>
      <c r="O62" s="33">
        <v>371061.91</v>
      </c>
      <c r="P62" s="33" t="e">
        <f>SUM(#REF!)</f>
        <v>#REF!</v>
      </c>
      <c r="Q62" s="33">
        <v>197939.65</v>
      </c>
      <c r="R62" s="33">
        <v>200000</v>
      </c>
      <c r="S62" s="33">
        <v>200000</v>
      </c>
      <c r="T62" s="33">
        <v>59715.12</v>
      </c>
      <c r="U62" s="33">
        <f t="shared" si="37"/>
        <v>29.857559999999999</v>
      </c>
      <c r="V62" s="33">
        <f>(Y62-S62)</f>
        <v>-100000</v>
      </c>
      <c r="W62" s="33">
        <v>110000</v>
      </c>
      <c r="X62" s="33">
        <v>81272.789999999994</v>
      </c>
      <c r="Y62" s="33">
        <v>100000</v>
      </c>
      <c r="Z62" s="33">
        <v>23391.55</v>
      </c>
      <c r="AA62" s="33">
        <f t="shared" si="38"/>
        <v>23.391549999999999</v>
      </c>
      <c r="AB62" s="33">
        <f>(AC62-Y62)</f>
        <v>-50000</v>
      </c>
      <c r="AC62" s="33">
        <v>50000</v>
      </c>
      <c r="AD62" s="33"/>
      <c r="AE62" s="33"/>
      <c r="AF62" s="33">
        <v>50000</v>
      </c>
      <c r="AG62" s="33"/>
      <c r="AH62" s="33">
        <v>41609.53</v>
      </c>
      <c r="AI62" s="33">
        <v>40000</v>
      </c>
      <c r="AJ62" s="33">
        <v>75000</v>
      </c>
      <c r="AK62" s="33">
        <v>14000</v>
      </c>
      <c r="AL62" s="33">
        <v>0</v>
      </c>
      <c r="AM62" s="33">
        <v>73000</v>
      </c>
      <c r="AN62" s="33"/>
      <c r="AO62" s="33"/>
      <c r="AP62" s="33">
        <f t="shared" si="40"/>
        <v>175.4405781560138</v>
      </c>
      <c r="AQ62" s="33">
        <v>33000</v>
      </c>
      <c r="AR62" s="33">
        <v>33000</v>
      </c>
      <c r="AS62" s="33">
        <v>0</v>
      </c>
      <c r="AT62" s="33">
        <v>0</v>
      </c>
      <c r="AU62" s="33">
        <f t="shared" si="46"/>
        <v>0</v>
      </c>
      <c r="AV62" s="33"/>
      <c r="AW62" s="33">
        <f>AQ62-AM62</f>
        <v>-40000</v>
      </c>
      <c r="AX62" s="33"/>
      <c r="AY62" s="33">
        <f t="shared" si="47"/>
        <v>0</v>
      </c>
      <c r="AZ62" s="33">
        <f t="shared" si="42"/>
        <v>0</v>
      </c>
      <c r="BA62" s="33">
        <f>AJ62-AI62</f>
        <v>35000</v>
      </c>
      <c r="BB62" s="33"/>
      <c r="BC62" s="33"/>
      <c r="BD62" s="33">
        <f t="shared" si="43"/>
        <v>59000</v>
      </c>
      <c r="BE62" s="33"/>
      <c r="BF62" s="33"/>
    </row>
    <row r="63" spans="1:61" ht="40.5" x14ac:dyDescent="0.3">
      <c r="A63" s="6"/>
      <c r="B63" s="150"/>
      <c r="C63" s="150"/>
      <c r="D63" s="150"/>
      <c r="E63" s="150"/>
      <c r="F63" s="150"/>
      <c r="G63" s="150"/>
      <c r="H63" s="150"/>
      <c r="I63" s="150"/>
      <c r="J63" s="149"/>
      <c r="K63" s="149"/>
      <c r="L63" s="150"/>
      <c r="M63" s="124">
        <v>3423</v>
      </c>
      <c r="N63" s="170" t="s">
        <v>337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>
        <v>0</v>
      </c>
      <c r="AI63" s="33">
        <v>0</v>
      </c>
      <c r="AJ63" s="33">
        <v>0</v>
      </c>
      <c r="AK63" s="33">
        <v>68000</v>
      </c>
      <c r="AL63" s="33">
        <v>54787.58</v>
      </c>
      <c r="AM63" s="33">
        <v>0</v>
      </c>
      <c r="AN63" s="33"/>
      <c r="AO63" s="33">
        <v>5536612.8899999997</v>
      </c>
      <c r="AP63" s="33">
        <v>0</v>
      </c>
      <c r="AQ63" s="33">
        <v>42000</v>
      </c>
      <c r="AR63" s="33">
        <v>42000</v>
      </c>
      <c r="AS63" s="33">
        <v>11384.72</v>
      </c>
      <c r="AT63" s="33">
        <v>0</v>
      </c>
      <c r="AU63" s="33">
        <f t="shared" si="46"/>
        <v>0</v>
      </c>
      <c r="AV63" s="33"/>
      <c r="AW63" s="33">
        <f>AQ63-AM63</f>
        <v>42000</v>
      </c>
      <c r="AX63" s="33"/>
      <c r="AY63" s="33">
        <f t="shared" si="47"/>
        <v>0</v>
      </c>
      <c r="AZ63" s="33">
        <f t="shared" si="42"/>
        <v>27.106476190476187</v>
      </c>
      <c r="BA63" s="33">
        <f>AJ63-AI63</f>
        <v>0</v>
      </c>
      <c r="BB63" s="33"/>
      <c r="BC63" s="33"/>
      <c r="BD63" s="33">
        <f t="shared" si="43"/>
        <v>-68000</v>
      </c>
      <c r="BE63" s="33"/>
      <c r="BF63" s="33"/>
    </row>
    <row r="64" spans="1:61" x14ac:dyDescent="0.3">
      <c r="A64" s="2"/>
      <c r="B64" s="33"/>
      <c r="C64" s="33"/>
      <c r="D64" s="33"/>
      <c r="E64" s="33"/>
      <c r="F64" s="33"/>
      <c r="G64" s="33"/>
      <c r="H64" s="33"/>
      <c r="I64" s="33"/>
      <c r="J64" s="149"/>
      <c r="K64" s="149"/>
      <c r="L64" s="180">
        <v>343</v>
      </c>
      <c r="M64" s="180"/>
      <c r="N64" s="184" t="s">
        <v>50</v>
      </c>
      <c r="O64" s="169">
        <f>SUM(O65:O67)</f>
        <v>364851.18000000005</v>
      </c>
      <c r="P64" s="169" t="e">
        <f>SUM(P65:P67)</f>
        <v>#REF!</v>
      </c>
      <c r="Q64" s="169">
        <v>281545.15999999997</v>
      </c>
      <c r="R64" s="169">
        <f>SUM(R65:R67)</f>
        <v>371528</v>
      </c>
      <c r="S64" s="169">
        <f>SUM(S65:S67)</f>
        <v>387581</v>
      </c>
      <c r="T64" s="169">
        <f>SUM(T65:T67)</f>
        <v>190672.89</v>
      </c>
      <c r="U64" s="169">
        <f t="shared" si="37"/>
        <v>49.19562362448108</v>
      </c>
      <c r="V64" s="169">
        <f>SUM(V65:V67)</f>
        <v>-63460</v>
      </c>
      <c r="W64" s="169">
        <f>SUM(W65:W67)</f>
        <v>840819.28</v>
      </c>
      <c r="X64" s="169">
        <f>SUM(X65:X68)</f>
        <v>767181.79</v>
      </c>
      <c r="Y64" s="169">
        <f>SUM(Y65:Y68)</f>
        <v>324121</v>
      </c>
      <c r="Z64" s="169">
        <f>SUM(Z65:Z68)</f>
        <v>76956.819999999992</v>
      </c>
      <c r="AA64" s="169">
        <f t="shared" si="38"/>
        <v>23.74323786487145</v>
      </c>
      <c r="AB64" s="169">
        <f>SUM(AB65:AB68)</f>
        <v>25085.789999999979</v>
      </c>
      <c r="AC64" s="169">
        <f>SUM(AC65:AC68)</f>
        <v>349206.79</v>
      </c>
      <c r="AD64" s="169"/>
      <c r="AE64" s="169"/>
      <c r="AF64" s="169">
        <f t="shared" ref="AF64:AO64" si="48">SUM(AF65:AF68)</f>
        <v>351206.79</v>
      </c>
      <c r="AG64" s="169">
        <f t="shared" si="48"/>
        <v>0</v>
      </c>
      <c r="AH64" s="169">
        <f t="shared" si="48"/>
        <v>270265.27999999997</v>
      </c>
      <c r="AI64" s="169">
        <f t="shared" si="48"/>
        <v>312856.78999999998</v>
      </c>
      <c r="AJ64" s="169">
        <f t="shared" si="48"/>
        <v>298554.08999999997</v>
      </c>
      <c r="AK64" s="169">
        <f t="shared" si="48"/>
        <v>330505.48999999993</v>
      </c>
      <c r="AL64" s="169">
        <f t="shared" si="48"/>
        <v>296416.21999999997</v>
      </c>
      <c r="AM64" s="169">
        <f t="shared" si="48"/>
        <v>761688.09</v>
      </c>
      <c r="AN64" s="169">
        <f t="shared" si="48"/>
        <v>0</v>
      </c>
      <c r="AO64" s="169">
        <f t="shared" si="48"/>
        <v>0</v>
      </c>
      <c r="AP64" s="169">
        <f t="shared" si="40"/>
        <v>281.82979700537192</v>
      </c>
      <c r="AQ64" s="169">
        <f>SUM(AQ65:AQ68)</f>
        <v>1073995.01</v>
      </c>
      <c r="AR64" s="169">
        <f>SUM(AR65:AR68)</f>
        <v>1073995.01</v>
      </c>
      <c r="AS64" s="169">
        <f>SUM(AS65:AS68)</f>
        <v>424341.86</v>
      </c>
      <c r="AT64" s="169">
        <f>SUM(AT65:AT68)</f>
        <v>0</v>
      </c>
      <c r="AU64" s="169">
        <f t="shared" si="46"/>
        <v>0</v>
      </c>
      <c r="AV64" s="169">
        <f>SUM(AV65:AV68)</f>
        <v>0</v>
      </c>
      <c r="AW64" s="169">
        <f>SUM(AW65:AW68)</f>
        <v>312306.9200000001</v>
      </c>
      <c r="AX64" s="169">
        <f>SUM(AX65:AX68)</f>
        <v>0</v>
      </c>
      <c r="AY64" s="169">
        <f t="shared" si="47"/>
        <v>0</v>
      </c>
      <c r="AZ64" s="169">
        <f t="shared" si="42"/>
        <v>39.510598843471342</v>
      </c>
      <c r="BA64" s="169">
        <f>SUM(BA65:BA68)</f>
        <v>-14302.699999999986</v>
      </c>
      <c r="BB64" s="169"/>
      <c r="BC64" s="169"/>
      <c r="BD64" s="169">
        <f t="shared" si="43"/>
        <v>431182.60000000003</v>
      </c>
      <c r="BE64" s="169">
        <f>SUM(BE65:BE68)</f>
        <v>0</v>
      </c>
      <c r="BF64" s="169">
        <f>SUM(BF65:BF68)</f>
        <v>0</v>
      </c>
    </row>
    <row r="65" spans="1:61" x14ac:dyDescent="0.3">
      <c r="A65" s="6"/>
      <c r="B65" s="150"/>
      <c r="C65" s="150"/>
      <c r="D65" s="150"/>
      <c r="E65" s="150"/>
      <c r="F65" s="150"/>
      <c r="G65" s="150"/>
      <c r="H65" s="150"/>
      <c r="I65" s="150"/>
      <c r="J65" s="149"/>
      <c r="K65" s="149"/>
      <c r="L65" s="150"/>
      <c r="M65" s="150">
        <v>3431</v>
      </c>
      <c r="N65" s="151" t="s">
        <v>51</v>
      </c>
      <c r="O65" s="33">
        <v>319783.25</v>
      </c>
      <c r="P65" s="33" t="e">
        <f>SUM(#REF!+#REF!+#REF!+#REF!+#REF!+#REF!+#REF!+#REF!+#REF!+#REF!+#REF!+#REF!+#REF!+#REF!+#REF!+#REF!+#REF!+#REF!+#REF!+#REF!+#REF!+#REF!+#REF!+#REF!+#REF!+#REF!+#REF!+#REF!+#REF!+#REF!+#REF!+#REF!+#REF!+#REF!+#REF!+#REF!+#REF!+#REF!)</f>
        <v>#REF!</v>
      </c>
      <c r="Q65" s="33">
        <v>270755.84999999998</v>
      </c>
      <c r="R65" s="33">
        <v>343071</v>
      </c>
      <c r="S65" s="33">
        <v>359071</v>
      </c>
      <c r="T65" s="33">
        <v>187679.07</v>
      </c>
      <c r="U65" s="33">
        <f t="shared" si="37"/>
        <v>52.267955362588459</v>
      </c>
      <c r="V65" s="33">
        <f>(Y65-S65)</f>
        <v>-48400</v>
      </c>
      <c r="W65" s="33">
        <v>307369.28000000003</v>
      </c>
      <c r="X65" s="33">
        <v>255988.36</v>
      </c>
      <c r="Y65" s="33">
        <v>310671</v>
      </c>
      <c r="Z65" s="33">
        <v>75221.5</v>
      </c>
      <c r="AA65" s="33">
        <f t="shared" si="38"/>
        <v>24.212591455269401</v>
      </c>
      <c r="AB65" s="33">
        <f>(AC65-Y65)</f>
        <v>-13314.210000000021</v>
      </c>
      <c r="AC65" s="33">
        <v>297356.78999999998</v>
      </c>
      <c r="AD65" s="33"/>
      <c r="AE65" s="33"/>
      <c r="AF65" s="33">
        <v>299356.78999999998</v>
      </c>
      <c r="AG65" s="33"/>
      <c r="AH65" s="33">
        <v>248953.74999999994</v>
      </c>
      <c r="AI65" s="33">
        <v>285856.78999999998</v>
      </c>
      <c r="AJ65" s="33">
        <v>270928.93</v>
      </c>
      <c r="AK65" s="33">
        <v>308161.07999999996</v>
      </c>
      <c r="AL65" s="33">
        <v>280558.48</v>
      </c>
      <c r="AM65" s="33">
        <v>744078.92999999993</v>
      </c>
      <c r="AN65" s="33"/>
      <c r="AO65" s="33"/>
      <c r="AP65" s="33">
        <f t="shared" si="40"/>
        <v>298.88239482233149</v>
      </c>
      <c r="AQ65" s="33">
        <v>603824.55000000005</v>
      </c>
      <c r="AR65" s="33">
        <v>603824.55000000005</v>
      </c>
      <c r="AS65" s="33">
        <v>239395.89</v>
      </c>
      <c r="AT65" s="33">
        <v>0</v>
      </c>
      <c r="AU65" s="33">
        <f t="shared" si="46"/>
        <v>0</v>
      </c>
      <c r="AV65" s="33"/>
      <c r="AW65" s="33">
        <f>AQ65-AM65</f>
        <v>-140254.37999999989</v>
      </c>
      <c r="AX65" s="33"/>
      <c r="AY65" s="33">
        <f t="shared" si="47"/>
        <v>0</v>
      </c>
      <c r="AZ65" s="33">
        <f t="shared" si="42"/>
        <v>39.646597674771591</v>
      </c>
      <c r="BA65" s="33">
        <f>AJ65-AI65</f>
        <v>-14927.859999999986</v>
      </c>
      <c r="BB65" s="33"/>
      <c r="BC65" s="33"/>
      <c r="BD65" s="33">
        <f t="shared" si="43"/>
        <v>435917.85</v>
      </c>
      <c r="BE65" s="33"/>
      <c r="BF65" s="33"/>
    </row>
    <row r="66" spans="1:61" x14ac:dyDescent="0.3">
      <c r="A66" s="6"/>
      <c r="B66" s="150"/>
      <c r="C66" s="150"/>
      <c r="D66" s="150"/>
      <c r="E66" s="150"/>
      <c r="F66" s="150"/>
      <c r="G66" s="150"/>
      <c r="H66" s="150"/>
      <c r="I66" s="150"/>
      <c r="J66" s="149"/>
      <c r="K66" s="149"/>
      <c r="L66" s="150"/>
      <c r="M66" s="150">
        <v>3432</v>
      </c>
      <c r="N66" s="151" t="s">
        <v>52</v>
      </c>
      <c r="O66" s="33">
        <v>34604.410000000003</v>
      </c>
      <c r="P66" s="33" t="e">
        <f>SUM(#REF!)</f>
        <v>#REF!</v>
      </c>
      <c r="Q66" s="33">
        <v>0</v>
      </c>
      <c r="R66" s="33">
        <v>5000</v>
      </c>
      <c r="S66" s="33">
        <v>5000</v>
      </c>
      <c r="T66" s="33">
        <v>0</v>
      </c>
      <c r="U66" s="33">
        <f t="shared" si="37"/>
        <v>0</v>
      </c>
      <c r="V66" s="33">
        <f>(Y66-S66)</f>
        <v>0</v>
      </c>
      <c r="W66" s="33">
        <v>510000</v>
      </c>
      <c r="X66" s="33">
        <v>504403.43</v>
      </c>
      <c r="Y66" s="33">
        <v>5000</v>
      </c>
      <c r="Z66" s="33">
        <v>548.48</v>
      </c>
      <c r="AA66" s="33">
        <f t="shared" si="38"/>
        <v>10.9696</v>
      </c>
      <c r="AB66" s="33">
        <f>(AC66-Y66)</f>
        <v>0</v>
      </c>
      <c r="AC66" s="33">
        <v>5000</v>
      </c>
      <c r="AD66" s="33"/>
      <c r="AE66" s="33"/>
      <c r="AF66" s="33">
        <v>5000</v>
      </c>
      <c r="AG66" s="33"/>
      <c r="AH66" s="33">
        <v>698.81</v>
      </c>
      <c r="AI66" s="33">
        <v>5000</v>
      </c>
      <c r="AJ66" s="33">
        <v>5000</v>
      </c>
      <c r="AK66" s="33">
        <v>5000</v>
      </c>
      <c r="AL66" s="33">
        <v>1089.25</v>
      </c>
      <c r="AM66" s="33">
        <v>5000</v>
      </c>
      <c r="AN66" s="33"/>
      <c r="AO66" s="33"/>
      <c r="AP66" s="33">
        <f t="shared" si="40"/>
        <v>715.50206780097596</v>
      </c>
      <c r="AQ66" s="33">
        <v>16000</v>
      </c>
      <c r="AR66" s="33">
        <v>16000</v>
      </c>
      <c r="AS66" s="33">
        <v>0</v>
      </c>
      <c r="AT66" s="33">
        <v>0</v>
      </c>
      <c r="AU66" s="33">
        <f t="shared" si="46"/>
        <v>0</v>
      </c>
      <c r="AV66" s="33"/>
      <c r="AW66" s="33">
        <f>AQ66-AM66</f>
        <v>11000</v>
      </c>
      <c r="AX66" s="33"/>
      <c r="AY66" s="33">
        <f t="shared" si="47"/>
        <v>0</v>
      </c>
      <c r="AZ66" s="33">
        <f t="shared" si="42"/>
        <v>0</v>
      </c>
      <c r="BA66" s="33">
        <f>AJ66-AI66</f>
        <v>0</v>
      </c>
      <c r="BB66" s="33"/>
      <c r="BC66" s="33"/>
      <c r="BD66" s="33">
        <f t="shared" si="43"/>
        <v>0</v>
      </c>
      <c r="BE66" s="33"/>
      <c r="BF66" s="33"/>
    </row>
    <row r="67" spans="1:61" x14ac:dyDescent="0.3">
      <c r="A67" s="6"/>
      <c r="B67" s="150"/>
      <c r="C67" s="150"/>
      <c r="D67" s="150"/>
      <c r="E67" s="150"/>
      <c r="F67" s="150"/>
      <c r="G67" s="150"/>
      <c r="H67" s="150"/>
      <c r="I67" s="150"/>
      <c r="J67" s="149"/>
      <c r="K67" s="149"/>
      <c r="L67" s="150"/>
      <c r="M67" s="150">
        <v>3433</v>
      </c>
      <c r="N67" s="151" t="s">
        <v>53</v>
      </c>
      <c r="O67" s="33">
        <v>10463.52</v>
      </c>
      <c r="P67" s="33" t="e">
        <f>SUM(#REF!+#REF!)</f>
        <v>#REF!</v>
      </c>
      <c r="Q67" s="33">
        <v>10789.31</v>
      </c>
      <c r="R67" s="33">
        <v>23457</v>
      </c>
      <c r="S67" s="33">
        <v>23510</v>
      </c>
      <c r="T67" s="33">
        <v>2993.82</v>
      </c>
      <c r="U67" s="33">
        <f t="shared" si="37"/>
        <v>12.734240748617609</v>
      </c>
      <c r="V67" s="33">
        <f>(Y67-S67)</f>
        <v>-15060</v>
      </c>
      <c r="W67" s="33">
        <v>23450</v>
      </c>
      <c r="X67" s="33">
        <v>6790</v>
      </c>
      <c r="Y67" s="33">
        <v>8450</v>
      </c>
      <c r="Z67" s="33">
        <v>999.34</v>
      </c>
      <c r="AA67" s="33">
        <f t="shared" si="38"/>
        <v>11.826508875739645</v>
      </c>
      <c r="AB67" s="33">
        <f>(AC67-Y67)</f>
        <v>25900</v>
      </c>
      <c r="AC67" s="33">
        <v>34350</v>
      </c>
      <c r="AD67" s="33"/>
      <c r="AE67" s="33"/>
      <c r="AF67" s="33">
        <v>34350</v>
      </c>
      <c r="AG67" s="33"/>
      <c r="AH67" s="33">
        <v>19483.34</v>
      </c>
      <c r="AI67" s="33">
        <v>21500</v>
      </c>
      <c r="AJ67" s="33">
        <v>21825.16</v>
      </c>
      <c r="AK67" s="33">
        <v>16544.41</v>
      </c>
      <c r="AL67" s="33">
        <v>13167</v>
      </c>
      <c r="AM67" s="33">
        <v>11809.16</v>
      </c>
      <c r="AN67" s="33"/>
      <c r="AO67" s="33">
        <v>0</v>
      </c>
      <c r="AP67" s="33">
        <f t="shared" si="40"/>
        <v>60.6115789181937</v>
      </c>
      <c r="AQ67" s="33">
        <v>288970.45999999996</v>
      </c>
      <c r="AR67" s="33">
        <v>288970.45999999996</v>
      </c>
      <c r="AS67" s="33">
        <v>118475.6</v>
      </c>
      <c r="AT67" s="33">
        <v>0</v>
      </c>
      <c r="AU67" s="33">
        <f t="shared" si="46"/>
        <v>0</v>
      </c>
      <c r="AV67" s="33"/>
      <c r="AW67" s="33">
        <f>AQ67-AM67</f>
        <v>277161.3</v>
      </c>
      <c r="AX67" s="33"/>
      <c r="AY67" s="33">
        <f t="shared" si="47"/>
        <v>0</v>
      </c>
      <c r="AZ67" s="33">
        <f t="shared" si="42"/>
        <v>40.99920801593354</v>
      </c>
      <c r="BA67" s="33">
        <f>AJ67-AI67</f>
        <v>325.15999999999985</v>
      </c>
      <c r="BB67" s="33"/>
      <c r="BC67" s="33"/>
      <c r="BD67" s="33">
        <f t="shared" si="43"/>
        <v>-4735.25</v>
      </c>
      <c r="BE67" s="33"/>
      <c r="BF67" s="33"/>
    </row>
    <row r="68" spans="1:61" x14ac:dyDescent="0.3">
      <c r="A68" s="6"/>
      <c r="B68" s="150"/>
      <c r="C68" s="150"/>
      <c r="D68" s="150"/>
      <c r="E68" s="150"/>
      <c r="F68" s="150"/>
      <c r="G68" s="150"/>
      <c r="H68" s="150"/>
      <c r="I68" s="150"/>
      <c r="J68" s="149"/>
      <c r="K68" s="149"/>
      <c r="L68" s="150"/>
      <c r="M68" s="150">
        <v>3434</v>
      </c>
      <c r="N68" s="151" t="s">
        <v>295</v>
      </c>
      <c r="O68" s="33"/>
      <c r="P68" s="33"/>
      <c r="Q68" s="33"/>
      <c r="R68" s="33"/>
      <c r="S68" s="33"/>
      <c r="T68" s="33"/>
      <c r="U68" s="33"/>
      <c r="V68" s="33"/>
      <c r="W68" s="33"/>
      <c r="X68" s="33">
        <v>0</v>
      </c>
      <c r="Y68" s="33">
        <v>0</v>
      </c>
      <c r="Z68" s="33">
        <v>187.5</v>
      </c>
      <c r="AA68" s="33">
        <v>0</v>
      </c>
      <c r="AB68" s="33">
        <f>(AC68-Y68)</f>
        <v>12500</v>
      </c>
      <c r="AC68" s="33">
        <v>12500</v>
      </c>
      <c r="AD68" s="33"/>
      <c r="AE68" s="33"/>
      <c r="AF68" s="33">
        <v>12500</v>
      </c>
      <c r="AG68" s="33"/>
      <c r="AH68" s="33">
        <v>1129.3800000000001</v>
      </c>
      <c r="AI68" s="33">
        <v>500</v>
      </c>
      <c r="AJ68" s="33">
        <v>800</v>
      </c>
      <c r="AK68" s="33">
        <v>800</v>
      </c>
      <c r="AL68" s="33">
        <v>1601.49</v>
      </c>
      <c r="AM68" s="33">
        <v>800</v>
      </c>
      <c r="AN68" s="33"/>
      <c r="AO68" s="33"/>
      <c r="AP68" s="33">
        <f t="shared" si="40"/>
        <v>70.835325576865174</v>
      </c>
      <c r="AQ68" s="33">
        <v>165200</v>
      </c>
      <c r="AR68" s="33">
        <v>165200</v>
      </c>
      <c r="AS68" s="33">
        <v>66470.37</v>
      </c>
      <c r="AT68" s="33">
        <v>0</v>
      </c>
      <c r="AU68" s="33">
        <f t="shared" si="46"/>
        <v>0</v>
      </c>
      <c r="AV68" s="33"/>
      <c r="AW68" s="33">
        <f>AQ68-AM68</f>
        <v>164400</v>
      </c>
      <c r="AX68" s="33"/>
      <c r="AY68" s="33">
        <f t="shared" si="47"/>
        <v>0</v>
      </c>
      <c r="AZ68" s="33">
        <f t="shared" si="42"/>
        <v>40.236301452784502</v>
      </c>
      <c r="BA68" s="33">
        <f>AJ68-AI68</f>
        <v>300</v>
      </c>
      <c r="BB68" s="33"/>
      <c r="BC68" s="33"/>
      <c r="BD68" s="33">
        <f t="shared" si="43"/>
        <v>0</v>
      </c>
      <c r="BE68" s="33"/>
      <c r="BF68" s="33"/>
    </row>
    <row r="69" spans="1:61" x14ac:dyDescent="0.3">
      <c r="A69" s="6"/>
      <c r="B69" s="150"/>
      <c r="C69" s="150"/>
      <c r="D69" s="150"/>
      <c r="E69" s="150"/>
      <c r="F69" s="150"/>
      <c r="G69" s="150"/>
      <c r="H69" s="150"/>
      <c r="I69" s="150"/>
      <c r="J69" s="149"/>
      <c r="K69" s="180">
        <v>35</v>
      </c>
      <c r="L69" s="180"/>
      <c r="M69" s="180"/>
      <c r="N69" s="184" t="s">
        <v>54</v>
      </c>
      <c r="O69" s="169" t="e">
        <f>SUM(O70+O72)</f>
        <v>#REF!</v>
      </c>
      <c r="P69" s="169" t="e">
        <f>SUM(P70+P72)</f>
        <v>#REF!</v>
      </c>
      <c r="Q69" s="169">
        <v>4474051.76</v>
      </c>
      <c r="R69" s="169">
        <f>SUM(R72)</f>
        <v>4380000</v>
      </c>
      <c r="S69" s="169">
        <f>SUM(S72)</f>
        <v>4300000</v>
      </c>
      <c r="T69" s="169">
        <f>SUM(T72)</f>
        <v>3120829.98</v>
      </c>
      <c r="U69" s="169">
        <f t="shared" si="37"/>
        <v>72.577441395348842</v>
      </c>
      <c r="V69" s="169">
        <f>SUM(V72)</f>
        <v>-300000</v>
      </c>
      <c r="W69" s="169">
        <f>SUM(W72)</f>
        <v>4300000</v>
      </c>
      <c r="X69" s="169" t="e">
        <f>SUM(X70+X72)</f>
        <v>#REF!</v>
      </c>
      <c r="Y69" s="169" t="e">
        <f>SUM(Y70+Y72)</f>
        <v>#REF!</v>
      </c>
      <c r="Z69" s="169">
        <f>SUM(Z72)</f>
        <v>1756255.57</v>
      </c>
      <c r="AA69" s="169" t="e">
        <f t="shared" si="38"/>
        <v>#REF!</v>
      </c>
      <c r="AB69" s="169">
        <f>SUM(AB72)</f>
        <v>0</v>
      </c>
      <c r="AC69" s="169">
        <f>SUM(AC72)</f>
        <v>4000000</v>
      </c>
      <c r="AD69" s="169">
        <v>3700000</v>
      </c>
      <c r="AE69" s="169">
        <v>2900000</v>
      </c>
      <c r="AF69" s="169">
        <f t="shared" ref="AF69:AM69" si="49">SUM(AF72)</f>
        <v>4000000</v>
      </c>
      <c r="AG69" s="169">
        <f t="shared" si="49"/>
        <v>0</v>
      </c>
      <c r="AH69" s="169">
        <f t="shared" si="49"/>
        <v>3747579.1599999997</v>
      </c>
      <c r="AI69" s="169">
        <f t="shared" si="49"/>
        <v>4240000</v>
      </c>
      <c r="AJ69" s="169">
        <f t="shared" si="49"/>
        <v>4220000</v>
      </c>
      <c r="AK69" s="169">
        <f>SUM(AK72)</f>
        <v>4220000</v>
      </c>
      <c r="AL69" s="169">
        <f>SUM(AL72)</f>
        <v>3528116.23</v>
      </c>
      <c r="AM69" s="169">
        <f t="shared" si="49"/>
        <v>4020000</v>
      </c>
      <c r="AN69" s="169">
        <f>SUM(AN72)</f>
        <v>0</v>
      </c>
      <c r="AO69" s="169">
        <f>SUM(AO72)</f>
        <v>0</v>
      </c>
      <c r="AP69" s="169">
        <f t="shared" si="40"/>
        <v>107.26924844997805</v>
      </c>
      <c r="AQ69" s="169">
        <f>SUM(AQ72)</f>
        <v>4020000</v>
      </c>
      <c r="AR69" s="169">
        <f>SUM(AR72)</f>
        <v>4020000</v>
      </c>
      <c r="AS69" s="169">
        <f>SUM(AS72)</f>
        <v>1539000.3200000001</v>
      </c>
      <c r="AT69" s="169">
        <f>SUM(AT72)</f>
        <v>0</v>
      </c>
      <c r="AU69" s="169">
        <f t="shared" si="46"/>
        <v>0</v>
      </c>
      <c r="AV69" s="169">
        <f>SUM(AV72)</f>
        <v>0</v>
      </c>
      <c r="AW69" s="169">
        <f>SUM(AW72)</f>
        <v>0</v>
      </c>
      <c r="AX69" s="169">
        <f>SUM(AX72)</f>
        <v>0</v>
      </c>
      <c r="AY69" s="169">
        <f t="shared" si="47"/>
        <v>0</v>
      </c>
      <c r="AZ69" s="169">
        <f t="shared" si="42"/>
        <v>38.28359004975124</v>
      </c>
      <c r="BA69" s="169">
        <f>SUM(BA72)</f>
        <v>-20000</v>
      </c>
      <c r="BB69" s="169">
        <v>4117000</v>
      </c>
      <c r="BC69" s="169">
        <v>4167000</v>
      </c>
      <c r="BD69" s="169">
        <f t="shared" si="43"/>
        <v>-200000</v>
      </c>
      <c r="BE69" s="169">
        <f>SUM(BE72)</f>
        <v>0</v>
      </c>
      <c r="BF69" s="169">
        <f>SUM(BF72)</f>
        <v>0</v>
      </c>
      <c r="BG69" s="95"/>
    </row>
    <row r="70" spans="1:61" ht="20.25" hidden="1" customHeight="1" x14ac:dyDescent="0.3">
      <c r="A70" s="7"/>
      <c r="B70" s="148"/>
      <c r="C70" s="148"/>
      <c r="D70" s="148"/>
      <c r="E70" s="148"/>
      <c r="F70" s="148"/>
      <c r="G70" s="148"/>
      <c r="H70" s="148"/>
      <c r="I70" s="148"/>
      <c r="J70" s="149"/>
      <c r="K70" s="149"/>
      <c r="L70" s="179">
        <v>351</v>
      </c>
      <c r="M70" s="179"/>
      <c r="N70" s="192" t="s">
        <v>55</v>
      </c>
      <c r="O70" s="171" t="e">
        <f>SUM(O71)</f>
        <v>#REF!</v>
      </c>
      <c r="P70" s="171" t="e">
        <f>SUM(P71)</f>
        <v>#REF!</v>
      </c>
      <c r="Q70" s="171">
        <v>0</v>
      </c>
      <c r="R70" s="171" t="e">
        <f>SUM(R71)</f>
        <v>#REF!</v>
      </c>
      <c r="S70" s="171" t="e">
        <f>SUM(S71)</f>
        <v>#REF!</v>
      </c>
      <c r="T70" s="171" t="e">
        <f>SUM(T71)</f>
        <v>#REF!</v>
      </c>
      <c r="U70" s="171" t="e">
        <f t="shared" si="37"/>
        <v>#REF!</v>
      </c>
      <c r="V70" s="171" t="e">
        <f>SUM(V71)</f>
        <v>#REF!</v>
      </c>
      <c r="W70" s="171" t="e">
        <f>SUM(W71)</f>
        <v>#REF!</v>
      </c>
      <c r="X70" s="171" t="e">
        <f>SUM(X71)</f>
        <v>#REF!</v>
      </c>
      <c r="Y70" s="171" t="e">
        <f>SUM(Y71)</f>
        <v>#REF!</v>
      </c>
      <c r="Z70" s="171" t="e">
        <f>SUM(Z71)</f>
        <v>#REF!</v>
      </c>
      <c r="AA70" s="171" t="e">
        <f t="shared" si="38"/>
        <v>#REF!</v>
      </c>
      <c r="AB70" s="171" t="e">
        <f>SUM(AB71)</f>
        <v>#REF!</v>
      </c>
      <c r="AC70" s="171" t="e">
        <f>SUM(AC71)</f>
        <v>#REF!</v>
      </c>
      <c r="AD70" s="171">
        <v>0</v>
      </c>
      <c r="AE70" s="171" t="e">
        <f t="shared" ref="AE70:AO70" si="50">SUM(AE71)</f>
        <v>#REF!</v>
      </c>
      <c r="AF70" s="171" t="e">
        <f t="shared" si="50"/>
        <v>#REF!</v>
      </c>
      <c r="AG70" s="171" t="e">
        <f t="shared" si="50"/>
        <v>#REF!</v>
      </c>
      <c r="AH70" s="171" t="e">
        <f t="shared" si="50"/>
        <v>#REF!</v>
      </c>
      <c r="AI70" s="171" t="e">
        <f t="shared" si="50"/>
        <v>#REF!</v>
      </c>
      <c r="AJ70" s="171" t="e">
        <f t="shared" si="50"/>
        <v>#REF!</v>
      </c>
      <c r="AK70" s="171" t="e">
        <f t="shared" si="50"/>
        <v>#REF!</v>
      </c>
      <c r="AL70" s="171" t="e">
        <f t="shared" si="50"/>
        <v>#REF!</v>
      </c>
      <c r="AM70" s="171" t="e">
        <f t="shared" si="50"/>
        <v>#REF!</v>
      </c>
      <c r="AN70" s="171" t="e">
        <f t="shared" si="50"/>
        <v>#REF!</v>
      </c>
      <c r="AO70" s="171">
        <f t="shared" si="50"/>
        <v>818933</v>
      </c>
      <c r="AP70" s="171" t="e">
        <f t="shared" si="40"/>
        <v>#REF!</v>
      </c>
      <c r="AQ70" s="171" t="e">
        <f t="shared" ref="AQ70:AX70" si="51">SUM(AQ71)</f>
        <v>#REF!</v>
      </c>
      <c r="AR70" s="171" t="e">
        <f t="shared" si="51"/>
        <v>#REF!</v>
      </c>
      <c r="AS70" s="171" t="e">
        <f t="shared" si="51"/>
        <v>#REF!</v>
      </c>
      <c r="AT70" s="171" t="e">
        <f t="shared" si="51"/>
        <v>#REF!</v>
      </c>
      <c r="AU70" s="171">
        <f t="shared" si="46"/>
        <v>0</v>
      </c>
      <c r="AV70" s="171" t="e">
        <f t="shared" si="51"/>
        <v>#REF!</v>
      </c>
      <c r="AW70" s="171" t="e">
        <f t="shared" si="51"/>
        <v>#REF!</v>
      </c>
      <c r="AX70" s="171" t="e">
        <f t="shared" si="51"/>
        <v>#REF!</v>
      </c>
      <c r="AY70" s="171">
        <f t="shared" si="47"/>
        <v>0</v>
      </c>
      <c r="AZ70" s="171">
        <f t="shared" si="42"/>
        <v>0</v>
      </c>
      <c r="BA70" s="171" t="e">
        <f>SUM(BA71)</f>
        <v>#REF!</v>
      </c>
      <c r="BB70" s="171" t="e">
        <f>SUM(BB71)</f>
        <v>#REF!</v>
      </c>
      <c r="BC70" s="171" t="e">
        <f>SUM(BC71)</f>
        <v>#REF!</v>
      </c>
      <c r="BD70" s="171" t="e">
        <f t="shared" si="43"/>
        <v>#REF!</v>
      </c>
      <c r="BE70" s="171" t="e">
        <f>SUM(BE71)</f>
        <v>#REF!</v>
      </c>
      <c r="BF70" s="171" t="e">
        <f>SUM(BF71)</f>
        <v>#REF!</v>
      </c>
    </row>
    <row r="71" spans="1:61" ht="40.5" hidden="1" customHeight="1" x14ac:dyDescent="0.3">
      <c r="A71" s="7"/>
      <c r="B71" s="148"/>
      <c r="C71" s="148"/>
      <c r="D71" s="148"/>
      <c r="E71" s="148"/>
      <c r="F71" s="148"/>
      <c r="G71" s="148"/>
      <c r="H71" s="148"/>
      <c r="I71" s="148"/>
      <c r="J71" s="149"/>
      <c r="K71" s="149"/>
      <c r="L71" s="150"/>
      <c r="M71" s="124">
        <v>3511</v>
      </c>
      <c r="N71" s="236" t="s">
        <v>56</v>
      </c>
      <c r="O71" s="33" t="e">
        <f>SUM(#REF!)</f>
        <v>#REF!</v>
      </c>
      <c r="P71" s="33" t="e">
        <f>SUM(#REF!)</f>
        <v>#REF!</v>
      </c>
      <c r="Q71" s="33">
        <v>0</v>
      </c>
      <c r="R71" s="33" t="e">
        <f>SUM(#REF!)</f>
        <v>#REF!</v>
      </c>
      <c r="S71" s="33" t="e">
        <f>SUM(#REF!)</f>
        <v>#REF!</v>
      </c>
      <c r="T71" s="33" t="e">
        <f>SUM(#REF!)</f>
        <v>#REF!</v>
      </c>
      <c r="U71" s="33" t="e">
        <f t="shared" si="37"/>
        <v>#REF!</v>
      </c>
      <c r="V71" s="33" t="e">
        <f>SUM(#REF!)</f>
        <v>#REF!</v>
      </c>
      <c r="W71" s="33" t="e">
        <f>SUM(#REF!)</f>
        <v>#REF!</v>
      </c>
      <c r="X71" s="33" t="e">
        <f>SUM(#REF!)</f>
        <v>#REF!</v>
      </c>
      <c r="Y71" s="33" t="e">
        <f>SUM(#REF!)</f>
        <v>#REF!</v>
      </c>
      <c r="Z71" s="33" t="e">
        <f>SUM(#REF!)</f>
        <v>#REF!</v>
      </c>
      <c r="AA71" s="33" t="e">
        <f t="shared" si="38"/>
        <v>#REF!</v>
      </c>
      <c r="AB71" s="33" t="e">
        <f>SUM(#REF!)</f>
        <v>#REF!</v>
      </c>
      <c r="AC71" s="33" t="e">
        <f>SUM(#REF!)</f>
        <v>#REF!</v>
      </c>
      <c r="AD71" s="33">
        <v>0</v>
      </c>
      <c r="AE71" s="33" t="e">
        <f>SUM(#REF!)</f>
        <v>#REF!</v>
      </c>
      <c r="AF71" s="33" t="e">
        <f>SUM(#REF!)</f>
        <v>#REF!</v>
      </c>
      <c r="AG71" s="33" t="e">
        <f>SUM(#REF!)</f>
        <v>#REF!</v>
      </c>
      <c r="AH71" s="33" t="e">
        <f>SUM(#REF!)</f>
        <v>#REF!</v>
      </c>
      <c r="AI71" s="33" t="e">
        <f>SUM(#REF!)</f>
        <v>#REF!</v>
      </c>
      <c r="AJ71" s="33" t="e">
        <f>SUM(#REF!)</f>
        <v>#REF!</v>
      </c>
      <c r="AK71" s="33" t="e">
        <v>#REF!</v>
      </c>
      <c r="AL71" s="33" t="e">
        <f>SUM(#REF!)</f>
        <v>#REF!</v>
      </c>
      <c r="AM71" s="33" t="e">
        <f>SUM(#REF!)</f>
        <v>#REF!</v>
      </c>
      <c r="AN71" s="33" t="e">
        <f>SUM(#REF!)</f>
        <v>#REF!</v>
      </c>
      <c r="AO71" s="33">
        <v>818933</v>
      </c>
      <c r="AP71" s="33" t="e">
        <f t="shared" si="40"/>
        <v>#REF!</v>
      </c>
      <c r="AQ71" s="33" t="e">
        <f>SUM(#REF!)</f>
        <v>#REF!</v>
      </c>
      <c r="AR71" s="33" t="e">
        <f>SUM(#REF!)</f>
        <v>#REF!</v>
      </c>
      <c r="AS71" s="33" t="e">
        <f>SUM(#REF!)</f>
        <v>#REF!</v>
      </c>
      <c r="AT71" s="33" t="e">
        <f>SUM(#REF!)</f>
        <v>#REF!</v>
      </c>
      <c r="AU71" s="33">
        <f t="shared" si="46"/>
        <v>0</v>
      </c>
      <c r="AV71" s="33" t="e">
        <f>SUM(#REF!)</f>
        <v>#REF!</v>
      </c>
      <c r="AW71" s="33" t="e">
        <f>SUM(#REF!)</f>
        <v>#REF!</v>
      </c>
      <c r="AX71" s="33" t="e">
        <f>SUM(#REF!)</f>
        <v>#REF!</v>
      </c>
      <c r="AY71" s="33">
        <f t="shared" si="47"/>
        <v>0</v>
      </c>
      <c r="AZ71" s="33">
        <f t="shared" si="42"/>
        <v>0</v>
      </c>
      <c r="BA71" s="33" t="e">
        <f>SUM(#REF!)</f>
        <v>#REF!</v>
      </c>
      <c r="BB71" s="33" t="e">
        <f>SUM(#REF!)</f>
        <v>#REF!</v>
      </c>
      <c r="BC71" s="33" t="e">
        <f>SUM(#REF!)</f>
        <v>#REF!</v>
      </c>
      <c r="BD71" s="33" t="e">
        <f t="shared" si="43"/>
        <v>#REF!</v>
      </c>
      <c r="BE71" s="33" t="e">
        <f>SUM(#REF!)</f>
        <v>#REF!</v>
      </c>
      <c r="BF71" s="33" t="e">
        <f>SUM(#REF!)</f>
        <v>#REF!</v>
      </c>
    </row>
    <row r="72" spans="1:61" ht="40.5" x14ac:dyDescent="0.3">
      <c r="A72" s="7"/>
      <c r="B72" s="148"/>
      <c r="C72" s="148"/>
      <c r="D72" s="148"/>
      <c r="E72" s="148"/>
      <c r="F72" s="148"/>
      <c r="G72" s="148"/>
      <c r="H72" s="148"/>
      <c r="I72" s="148"/>
      <c r="J72" s="149"/>
      <c r="K72" s="149"/>
      <c r="L72" s="168">
        <v>352</v>
      </c>
      <c r="M72" s="180"/>
      <c r="N72" s="237" t="s">
        <v>57</v>
      </c>
      <c r="O72" s="169">
        <f>SUM(O73:O74)</f>
        <v>4533993.0199999996</v>
      </c>
      <c r="P72" s="169" t="e">
        <f>SUM(P73:P74)</f>
        <v>#REF!</v>
      </c>
      <c r="Q72" s="169">
        <v>4474051.76</v>
      </c>
      <c r="R72" s="169">
        <f>SUM(R73:R74)</f>
        <v>4380000</v>
      </c>
      <c r="S72" s="169">
        <f>SUM(S73:S74)</f>
        <v>4300000</v>
      </c>
      <c r="T72" s="169">
        <f>SUM(T73:T74)</f>
        <v>3120829.98</v>
      </c>
      <c r="U72" s="169">
        <f t="shared" si="37"/>
        <v>72.577441395348842</v>
      </c>
      <c r="V72" s="169">
        <f>SUM(V73:V74)</f>
        <v>-300000</v>
      </c>
      <c r="W72" s="169">
        <f>SUM(W73:W74)</f>
        <v>4300000</v>
      </c>
      <c r="X72" s="169">
        <f>SUM(X73:X74)</f>
        <v>4141556.2</v>
      </c>
      <c r="Y72" s="169">
        <f>SUM(Y73:Y74)</f>
        <v>4000000</v>
      </c>
      <c r="Z72" s="169">
        <f>SUM(Z73:Z74)</f>
        <v>1756255.57</v>
      </c>
      <c r="AA72" s="169">
        <f t="shared" si="38"/>
        <v>43.906389249999997</v>
      </c>
      <c r="AB72" s="169">
        <f>SUM(AB73:AB74)</f>
        <v>0</v>
      </c>
      <c r="AC72" s="169">
        <f>SUM(AC73:AC74)</f>
        <v>4000000</v>
      </c>
      <c r="AD72" s="169"/>
      <c r="AE72" s="169"/>
      <c r="AF72" s="169">
        <f t="shared" ref="AF72:AO72" si="52">SUM(AF73:AF74)</f>
        <v>4000000</v>
      </c>
      <c r="AG72" s="169">
        <f t="shared" si="52"/>
        <v>0</v>
      </c>
      <c r="AH72" s="169">
        <f t="shared" si="52"/>
        <v>3747579.1599999997</v>
      </c>
      <c r="AI72" s="169">
        <f t="shared" si="52"/>
        <v>4240000</v>
      </c>
      <c r="AJ72" s="169">
        <f t="shared" si="52"/>
        <v>4220000</v>
      </c>
      <c r="AK72" s="169">
        <f t="shared" si="52"/>
        <v>4220000</v>
      </c>
      <c r="AL72" s="169">
        <f t="shared" si="52"/>
        <v>3528116.23</v>
      </c>
      <c r="AM72" s="169">
        <f t="shared" si="52"/>
        <v>4020000</v>
      </c>
      <c r="AN72" s="169">
        <f t="shared" si="52"/>
        <v>0</v>
      </c>
      <c r="AO72" s="169">
        <f t="shared" si="52"/>
        <v>0</v>
      </c>
      <c r="AP72" s="169">
        <f t="shared" si="40"/>
        <v>107.26924844997805</v>
      </c>
      <c r="AQ72" s="169">
        <f>SUM(AQ73:AQ74)</f>
        <v>4020000</v>
      </c>
      <c r="AR72" s="169">
        <f>SUM(AR73:AR74)</f>
        <v>4020000</v>
      </c>
      <c r="AS72" s="169">
        <f>SUM(AS73:AS74)</f>
        <v>1539000.3200000001</v>
      </c>
      <c r="AT72" s="169">
        <f>SUM(AT73:AT74)</f>
        <v>0</v>
      </c>
      <c r="AU72" s="169">
        <f t="shared" si="46"/>
        <v>0</v>
      </c>
      <c r="AV72" s="169">
        <f>SUM(AV73:AV74)</f>
        <v>0</v>
      </c>
      <c r="AW72" s="169">
        <f>SUM(AW73:AW74)</f>
        <v>0</v>
      </c>
      <c r="AX72" s="169">
        <f>SUM(AX73:AX74)</f>
        <v>0</v>
      </c>
      <c r="AY72" s="169">
        <f t="shared" si="47"/>
        <v>0</v>
      </c>
      <c r="AZ72" s="169">
        <f t="shared" si="42"/>
        <v>38.28359004975124</v>
      </c>
      <c r="BA72" s="169">
        <f>SUM(BA73:BA74)</f>
        <v>-20000</v>
      </c>
      <c r="BB72" s="169"/>
      <c r="BC72" s="169"/>
      <c r="BD72" s="169">
        <f t="shared" si="43"/>
        <v>-200000</v>
      </c>
      <c r="BE72" s="169">
        <f>SUM(BE73:BE74)</f>
        <v>0</v>
      </c>
      <c r="BF72" s="169">
        <f>SUM(BF73:BF74)</f>
        <v>0</v>
      </c>
      <c r="BG72" s="95"/>
    </row>
    <row r="73" spans="1:61" x14ac:dyDescent="0.3">
      <c r="A73" s="7"/>
      <c r="B73" s="148"/>
      <c r="C73" s="148"/>
      <c r="D73" s="148"/>
      <c r="E73" s="148"/>
      <c r="F73" s="148"/>
      <c r="G73" s="148"/>
      <c r="H73" s="148"/>
      <c r="I73" s="148"/>
      <c r="J73" s="149"/>
      <c r="K73" s="149"/>
      <c r="L73" s="167"/>
      <c r="M73" s="150">
        <v>3522</v>
      </c>
      <c r="N73" s="236" t="s">
        <v>190</v>
      </c>
      <c r="O73" s="33">
        <v>47000</v>
      </c>
      <c r="P73" s="33" t="e">
        <f>SUM(#REF!)</f>
        <v>#REF!</v>
      </c>
      <c r="Q73" s="33">
        <v>49940</v>
      </c>
      <c r="R73" s="33">
        <v>30000</v>
      </c>
      <c r="S73" s="33">
        <v>50000</v>
      </c>
      <c r="T73" s="33">
        <v>40000</v>
      </c>
      <c r="U73" s="33">
        <f t="shared" si="37"/>
        <v>80</v>
      </c>
      <c r="V73" s="33">
        <f>(Y73-S73)</f>
        <v>0</v>
      </c>
      <c r="W73" s="33">
        <v>50000</v>
      </c>
      <c r="X73" s="33">
        <v>50000</v>
      </c>
      <c r="Y73" s="33">
        <v>50000</v>
      </c>
      <c r="Z73" s="33">
        <v>15000</v>
      </c>
      <c r="AA73" s="33">
        <f t="shared" si="38"/>
        <v>30</v>
      </c>
      <c r="AB73" s="33">
        <f>(AC73-Y73)</f>
        <v>0</v>
      </c>
      <c r="AC73" s="33">
        <v>50000</v>
      </c>
      <c r="AD73" s="33"/>
      <c r="AE73" s="33"/>
      <c r="AF73" s="33">
        <v>50000</v>
      </c>
      <c r="AG73" s="33"/>
      <c r="AH73" s="33">
        <v>50000</v>
      </c>
      <c r="AI73" s="33">
        <v>40000</v>
      </c>
      <c r="AJ73" s="33">
        <v>20000</v>
      </c>
      <c r="AK73" s="33">
        <v>20000</v>
      </c>
      <c r="AL73" s="33">
        <v>20000</v>
      </c>
      <c r="AM73" s="33">
        <v>20000</v>
      </c>
      <c r="AN73" s="33"/>
      <c r="AO73" s="33"/>
      <c r="AP73" s="33">
        <f t="shared" si="40"/>
        <v>40</v>
      </c>
      <c r="AQ73" s="33">
        <v>20000</v>
      </c>
      <c r="AR73" s="33">
        <v>20000</v>
      </c>
      <c r="AS73" s="33">
        <v>29840.32</v>
      </c>
      <c r="AT73" s="33">
        <v>0</v>
      </c>
      <c r="AU73" s="33">
        <f t="shared" si="46"/>
        <v>0</v>
      </c>
      <c r="AV73" s="33"/>
      <c r="AW73" s="33">
        <f>AQ73-AM73</f>
        <v>0</v>
      </c>
      <c r="AX73" s="33"/>
      <c r="AY73" s="33">
        <f t="shared" si="47"/>
        <v>0</v>
      </c>
      <c r="AZ73" s="33">
        <f t="shared" si="42"/>
        <v>149.20160000000001</v>
      </c>
      <c r="BA73" s="33">
        <f>AJ73-AI73</f>
        <v>-20000</v>
      </c>
      <c r="BB73" s="33"/>
      <c r="BC73" s="33"/>
      <c r="BD73" s="33">
        <f t="shared" si="43"/>
        <v>0</v>
      </c>
      <c r="BE73" s="33"/>
      <c r="BF73" s="33"/>
    </row>
    <row r="74" spans="1:61" ht="40.5" x14ac:dyDescent="0.3">
      <c r="A74" s="7"/>
      <c r="B74" s="148"/>
      <c r="C74" s="148"/>
      <c r="D74" s="148"/>
      <c r="E74" s="148"/>
      <c r="F74" s="148"/>
      <c r="G74" s="148"/>
      <c r="H74" s="148"/>
      <c r="I74" s="148"/>
      <c r="J74" s="149"/>
      <c r="K74" s="149"/>
      <c r="L74" s="150"/>
      <c r="M74" s="124">
        <v>3523</v>
      </c>
      <c r="N74" s="236" t="s">
        <v>58</v>
      </c>
      <c r="O74" s="33">
        <v>4486993.0199999996</v>
      </c>
      <c r="P74" s="33" t="e">
        <f>SUM(#REF!+#REF!+#REF!)</f>
        <v>#REF!</v>
      </c>
      <c r="Q74" s="33">
        <v>4424111.76</v>
      </c>
      <c r="R74" s="33">
        <v>4350000</v>
      </c>
      <c r="S74" s="33">
        <v>4250000</v>
      </c>
      <c r="T74" s="33">
        <v>3080829.98</v>
      </c>
      <c r="U74" s="33">
        <f t="shared" si="37"/>
        <v>72.490117176470591</v>
      </c>
      <c r="V74" s="33">
        <f>(Y74-S74)</f>
        <v>-300000</v>
      </c>
      <c r="W74" s="33">
        <v>4250000</v>
      </c>
      <c r="X74" s="33">
        <v>4091556.2</v>
      </c>
      <c r="Y74" s="33">
        <v>3950000</v>
      </c>
      <c r="Z74" s="33">
        <v>1741255.57</v>
      </c>
      <c r="AA74" s="33">
        <f t="shared" si="38"/>
        <v>44.082419493670891</v>
      </c>
      <c r="AB74" s="33">
        <f>(AC74-Y74)</f>
        <v>0</v>
      </c>
      <c r="AC74" s="33">
        <v>3950000</v>
      </c>
      <c r="AD74" s="33"/>
      <c r="AE74" s="33"/>
      <c r="AF74" s="33">
        <v>3950000</v>
      </c>
      <c r="AG74" s="33"/>
      <c r="AH74" s="33">
        <v>3697579.1599999997</v>
      </c>
      <c r="AI74" s="33">
        <v>4200000</v>
      </c>
      <c r="AJ74" s="33">
        <v>4200000</v>
      </c>
      <c r="AK74" s="33">
        <v>4200000</v>
      </c>
      <c r="AL74" s="33">
        <v>3508116.23</v>
      </c>
      <c r="AM74" s="33">
        <v>4000000</v>
      </c>
      <c r="AN74" s="33"/>
      <c r="AO74" s="33"/>
      <c r="AP74" s="33">
        <f t="shared" si="40"/>
        <v>108.17888750757672</v>
      </c>
      <c r="AQ74" s="33">
        <v>4000000</v>
      </c>
      <c r="AR74" s="33">
        <v>4000000</v>
      </c>
      <c r="AS74" s="33">
        <v>1509160</v>
      </c>
      <c r="AT74" s="33">
        <v>0</v>
      </c>
      <c r="AU74" s="33">
        <f t="shared" si="46"/>
        <v>0</v>
      </c>
      <c r="AV74" s="33"/>
      <c r="AW74" s="33">
        <f>AQ74-AM74</f>
        <v>0</v>
      </c>
      <c r="AX74" s="33"/>
      <c r="AY74" s="33">
        <f t="shared" si="47"/>
        <v>0</v>
      </c>
      <c r="AZ74" s="33">
        <f t="shared" si="42"/>
        <v>37.728999999999999</v>
      </c>
      <c r="BA74" s="33">
        <f>AJ74-AI74</f>
        <v>0</v>
      </c>
      <c r="BB74" s="33"/>
      <c r="BC74" s="33"/>
      <c r="BD74" s="33">
        <f t="shared" si="43"/>
        <v>-200000</v>
      </c>
      <c r="BE74" s="33"/>
      <c r="BF74" s="33"/>
    </row>
    <row r="75" spans="1:61" ht="24" customHeight="1" x14ac:dyDescent="0.3">
      <c r="A75" s="7"/>
      <c r="B75" s="148"/>
      <c r="C75" s="148"/>
      <c r="D75" s="148"/>
      <c r="E75" s="148"/>
      <c r="F75" s="148"/>
      <c r="G75" s="148"/>
      <c r="H75" s="148"/>
      <c r="I75" s="148"/>
      <c r="J75" s="149"/>
      <c r="K75" s="180">
        <v>36</v>
      </c>
      <c r="L75" s="180"/>
      <c r="M75" s="180"/>
      <c r="N75" s="184" t="s">
        <v>128</v>
      </c>
      <c r="O75" s="169">
        <f>SUM(O76)</f>
        <v>10257938.210000001</v>
      </c>
      <c r="P75" s="169" t="e">
        <f>SUM(P76)</f>
        <v>#REF!</v>
      </c>
      <c r="Q75" s="169">
        <v>5145424.59</v>
      </c>
      <c r="R75" s="169">
        <f t="shared" ref="R75:Y75" si="53">SUM(R76)</f>
        <v>5380000</v>
      </c>
      <c r="S75" s="169">
        <f t="shared" si="53"/>
        <v>7123000</v>
      </c>
      <c r="T75" s="169">
        <f>SUM(T76)</f>
        <v>5707773.1399999997</v>
      </c>
      <c r="U75" s="169">
        <f t="shared" si="37"/>
        <v>80.131589779587259</v>
      </c>
      <c r="V75" s="169">
        <f>SUM(V76)</f>
        <v>-3073000</v>
      </c>
      <c r="W75" s="169">
        <f t="shared" si="53"/>
        <v>6459000</v>
      </c>
      <c r="X75" s="169">
        <f t="shared" si="53"/>
        <v>7647529.6100000003</v>
      </c>
      <c r="Y75" s="169">
        <f t="shared" si="53"/>
        <v>4050000</v>
      </c>
      <c r="Z75" s="169">
        <f>SUM(Z76)</f>
        <v>265740</v>
      </c>
      <c r="AA75" s="169">
        <f t="shared" si="38"/>
        <v>6.5614814814814819</v>
      </c>
      <c r="AB75" s="169">
        <f>SUM(AB76)</f>
        <v>542500</v>
      </c>
      <c r="AC75" s="169">
        <f>SUM(AC76)</f>
        <v>4592500</v>
      </c>
      <c r="AD75" s="169">
        <v>8055000</v>
      </c>
      <c r="AE75" s="169">
        <v>2105000</v>
      </c>
      <c r="AF75" s="169">
        <f>SUM(AF76)</f>
        <v>4592500</v>
      </c>
      <c r="AG75" s="169">
        <f>SUM(AG76)</f>
        <v>0</v>
      </c>
      <c r="AH75" s="169">
        <f t="shared" ref="AH75:AO75" si="54">SUM(AH76+AH79)</f>
        <v>4492753.84</v>
      </c>
      <c r="AI75" s="169">
        <f t="shared" si="54"/>
        <v>8707500</v>
      </c>
      <c r="AJ75" s="169">
        <f t="shared" si="54"/>
        <v>13242500</v>
      </c>
      <c r="AK75" s="169">
        <f>SUM(AK76+AK79)</f>
        <v>13082000</v>
      </c>
      <c r="AL75" s="169">
        <f>SUM(AL76+AL79)</f>
        <v>7490035.0800000001</v>
      </c>
      <c r="AM75" s="169">
        <f t="shared" si="54"/>
        <v>5298000</v>
      </c>
      <c r="AN75" s="169">
        <f t="shared" si="54"/>
        <v>0</v>
      </c>
      <c r="AO75" s="169">
        <f t="shared" si="54"/>
        <v>210408.35</v>
      </c>
      <c r="AP75" s="169">
        <f t="shared" si="40"/>
        <v>117.92322011570526</v>
      </c>
      <c r="AQ75" s="169">
        <f>SUM(AQ76+AQ79)</f>
        <v>5199000</v>
      </c>
      <c r="AR75" s="169">
        <f>SUM(AR76+AR79)</f>
        <v>11199000</v>
      </c>
      <c r="AS75" s="169">
        <f>SUM(AS76+AS79)</f>
        <v>198982.84</v>
      </c>
      <c r="AT75" s="169">
        <f>SUM(AT76+AT79)</f>
        <v>0</v>
      </c>
      <c r="AU75" s="169">
        <f t="shared" si="46"/>
        <v>0</v>
      </c>
      <c r="AV75" s="169">
        <f>SUM(AV76+AV79)</f>
        <v>0</v>
      </c>
      <c r="AW75" s="169">
        <f>SUM(AW76+AW79)</f>
        <v>-99000</v>
      </c>
      <c r="AX75" s="169">
        <f>SUM(AX76+AX79)</f>
        <v>0</v>
      </c>
      <c r="AY75" s="169">
        <f t="shared" si="47"/>
        <v>0</v>
      </c>
      <c r="AZ75" s="169">
        <f t="shared" si="42"/>
        <v>3.8273291017503368</v>
      </c>
      <c r="BA75" s="169">
        <f>SUM(BA76+BA79)</f>
        <v>4535000</v>
      </c>
      <c r="BB75" s="169">
        <v>4575000</v>
      </c>
      <c r="BC75" s="169">
        <v>1075000</v>
      </c>
      <c r="BD75" s="169">
        <f t="shared" si="43"/>
        <v>-7784000</v>
      </c>
      <c r="BE75" s="169">
        <f>SUM(BE76+BE79)</f>
        <v>0</v>
      </c>
      <c r="BF75" s="169">
        <f>SUM(BF76+BF79)</f>
        <v>0</v>
      </c>
      <c r="BG75" s="95"/>
    </row>
    <row r="76" spans="1:61" ht="29.25" customHeight="1" x14ac:dyDescent="0.3">
      <c r="A76" s="7"/>
      <c r="B76" s="148"/>
      <c r="C76" s="148"/>
      <c r="D76" s="148"/>
      <c r="E76" s="148"/>
      <c r="F76" s="148"/>
      <c r="G76" s="148"/>
      <c r="H76" s="148"/>
      <c r="I76" s="148"/>
      <c r="J76" s="149"/>
      <c r="K76" s="149"/>
      <c r="L76" s="179">
        <v>363</v>
      </c>
      <c r="M76" s="179"/>
      <c r="N76" s="192" t="s">
        <v>193</v>
      </c>
      <c r="O76" s="171">
        <f>SUM(O77:O78)</f>
        <v>10257938.210000001</v>
      </c>
      <c r="P76" s="171" t="e">
        <f>SUM(P77:P78)</f>
        <v>#REF!</v>
      </c>
      <c r="Q76" s="171">
        <v>5145424.59</v>
      </c>
      <c r="R76" s="171">
        <f>SUM(R77:R78)</f>
        <v>5380000</v>
      </c>
      <c r="S76" s="171">
        <f>SUM(S77:S78)</f>
        <v>7123000</v>
      </c>
      <c r="T76" s="171">
        <f>SUM(T77:T78)</f>
        <v>5707773.1399999997</v>
      </c>
      <c r="U76" s="171">
        <f t="shared" si="37"/>
        <v>80.131589779587259</v>
      </c>
      <c r="V76" s="171">
        <f>SUM(V77:V78)</f>
        <v>-3073000</v>
      </c>
      <c r="W76" s="171">
        <f>SUM(W77:W78)</f>
        <v>6459000</v>
      </c>
      <c r="X76" s="171">
        <f>SUM(X77:X78)</f>
        <v>7647529.6100000003</v>
      </c>
      <c r="Y76" s="171">
        <f>SUM(Y77:Y78)</f>
        <v>4050000</v>
      </c>
      <c r="Z76" s="171">
        <f>SUM(Z77:Z78)</f>
        <v>265740</v>
      </c>
      <c r="AA76" s="171">
        <f t="shared" si="38"/>
        <v>6.5614814814814819</v>
      </c>
      <c r="AB76" s="171">
        <f>SUM(AB77:AB78)</f>
        <v>542500</v>
      </c>
      <c r="AC76" s="171">
        <f>SUM(AC77:AC78)</f>
        <v>4592500</v>
      </c>
      <c r="AD76" s="171"/>
      <c r="AE76" s="171"/>
      <c r="AF76" s="171">
        <f t="shared" ref="AF76:AN76" si="55">SUM(AF77:AF78)</f>
        <v>4592500</v>
      </c>
      <c r="AG76" s="171">
        <f t="shared" si="55"/>
        <v>0</v>
      </c>
      <c r="AH76" s="171">
        <f t="shared" si="55"/>
        <v>4492753.84</v>
      </c>
      <c r="AI76" s="171">
        <f t="shared" si="55"/>
        <v>8707500</v>
      </c>
      <c r="AJ76" s="171">
        <f t="shared" si="55"/>
        <v>12992500</v>
      </c>
      <c r="AK76" s="171">
        <f t="shared" si="55"/>
        <v>12832000</v>
      </c>
      <c r="AL76" s="171">
        <f t="shared" si="55"/>
        <v>7240535.0800000001</v>
      </c>
      <c r="AM76" s="171">
        <f t="shared" si="55"/>
        <v>5048000</v>
      </c>
      <c r="AN76" s="171">
        <f t="shared" si="55"/>
        <v>0</v>
      </c>
      <c r="AO76" s="171">
        <v>210408.35</v>
      </c>
      <c r="AP76" s="171">
        <f t="shared" si="40"/>
        <v>112.35870425520575</v>
      </c>
      <c r="AQ76" s="171">
        <f>SUM(AQ77:AQ78)</f>
        <v>4988000</v>
      </c>
      <c r="AR76" s="171">
        <f>SUM(AR77:AR78)</f>
        <v>10988000</v>
      </c>
      <c r="AS76" s="171">
        <f>SUM(AS77:AS78)</f>
        <v>80000</v>
      </c>
      <c r="AT76" s="171">
        <f>SUM(AT77:AT78)</f>
        <v>0</v>
      </c>
      <c r="AU76" s="171">
        <f t="shared" si="46"/>
        <v>0</v>
      </c>
      <c r="AV76" s="171">
        <f>SUM(AV77:AV78)</f>
        <v>0</v>
      </c>
      <c r="AW76" s="171">
        <f>SUM(AW77:AW78)</f>
        <v>-60000</v>
      </c>
      <c r="AX76" s="171">
        <f>SUM(AX77:AX78)</f>
        <v>0</v>
      </c>
      <c r="AY76" s="171">
        <f t="shared" si="47"/>
        <v>0</v>
      </c>
      <c r="AZ76" s="171">
        <f t="shared" si="42"/>
        <v>1.6038492381716118</v>
      </c>
      <c r="BA76" s="171">
        <f>SUM(BA77:BA78)</f>
        <v>4285000</v>
      </c>
      <c r="BB76" s="171"/>
      <c r="BC76" s="171"/>
      <c r="BD76" s="171">
        <f t="shared" si="43"/>
        <v>-7784000</v>
      </c>
      <c r="BE76" s="171">
        <f>SUM(BE77:BE78)</f>
        <v>0</v>
      </c>
      <c r="BF76" s="171">
        <f>SUM(BF77:BF78)</f>
        <v>0</v>
      </c>
    </row>
    <row r="77" spans="1:61" ht="40.5" x14ac:dyDescent="0.3">
      <c r="A77" s="7"/>
      <c r="B77" s="148"/>
      <c r="C77" s="148"/>
      <c r="D77" s="148"/>
      <c r="E77" s="148"/>
      <c r="F77" s="148"/>
      <c r="G77" s="148"/>
      <c r="H77" s="148"/>
      <c r="I77" s="148"/>
      <c r="J77" s="149"/>
      <c r="K77" s="149"/>
      <c r="L77" s="150"/>
      <c r="M77" s="124">
        <v>3631</v>
      </c>
      <c r="N77" s="236" t="s">
        <v>59</v>
      </c>
      <c r="O77" s="33">
        <v>7095397.21</v>
      </c>
      <c r="P77" s="33" t="e">
        <f>SUM(#REF!+#REF!+#REF!+#REF!+#REF!)</f>
        <v>#REF!</v>
      </c>
      <c r="Q77" s="33">
        <v>2373933.59</v>
      </c>
      <c r="R77" s="33">
        <v>3950000</v>
      </c>
      <c r="S77" s="33">
        <v>5918000</v>
      </c>
      <c r="T77" s="33">
        <v>4820773.1399999997</v>
      </c>
      <c r="U77" s="33">
        <f t="shared" si="37"/>
        <v>81.459498817167955</v>
      </c>
      <c r="V77" s="33">
        <f>(Y77-S77)</f>
        <v>-3068000</v>
      </c>
      <c r="W77" s="33">
        <v>5364000</v>
      </c>
      <c r="X77" s="33">
        <v>6557529.6100000003</v>
      </c>
      <c r="Y77" s="33">
        <v>2850000</v>
      </c>
      <c r="Z77" s="33">
        <v>115740</v>
      </c>
      <c r="AA77" s="33">
        <f t="shared" si="38"/>
        <v>4.0610526315789475</v>
      </c>
      <c r="AB77" s="33">
        <f>(AC77-Y77)</f>
        <v>392500</v>
      </c>
      <c r="AC77" s="33">
        <v>3242500</v>
      </c>
      <c r="AD77" s="33"/>
      <c r="AE77" s="33"/>
      <c r="AF77" s="33">
        <v>3242500</v>
      </c>
      <c r="AG77" s="33"/>
      <c r="AH77" s="33">
        <v>3159153.8399999994</v>
      </c>
      <c r="AI77" s="33">
        <v>7857500</v>
      </c>
      <c r="AJ77" s="33">
        <v>12172500</v>
      </c>
      <c r="AK77" s="33">
        <v>12012000</v>
      </c>
      <c r="AL77" s="33">
        <v>6702285.0800000001</v>
      </c>
      <c r="AM77" s="33">
        <v>4978000</v>
      </c>
      <c r="AN77" s="33"/>
      <c r="AO77" s="33">
        <v>0</v>
      </c>
      <c r="AP77" s="33">
        <f t="shared" si="40"/>
        <v>157.57383945569427</v>
      </c>
      <c r="AQ77" s="33">
        <v>4908000</v>
      </c>
      <c r="AR77" s="33">
        <v>10908000</v>
      </c>
      <c r="AS77" s="33">
        <v>70000</v>
      </c>
      <c r="AT77" s="33">
        <v>0</v>
      </c>
      <c r="AU77" s="33">
        <f t="shared" si="46"/>
        <v>0</v>
      </c>
      <c r="AV77" s="33"/>
      <c r="AW77" s="33">
        <f>AQ77-AM77</f>
        <v>-70000</v>
      </c>
      <c r="AX77" s="33"/>
      <c r="AY77" s="33">
        <f t="shared" si="47"/>
        <v>0</v>
      </c>
      <c r="AZ77" s="33">
        <f t="shared" si="42"/>
        <v>1.4262428687856561</v>
      </c>
      <c r="BA77" s="33">
        <f>AJ77-AI77</f>
        <v>4315000</v>
      </c>
      <c r="BB77" s="33"/>
      <c r="BC77" s="33"/>
      <c r="BD77" s="33">
        <f t="shared" si="43"/>
        <v>-7034000</v>
      </c>
      <c r="BE77" s="33"/>
      <c r="BF77" s="33"/>
      <c r="BG77" s="91"/>
      <c r="BI77" s="26"/>
    </row>
    <row r="78" spans="1:61" x14ac:dyDescent="0.3">
      <c r="A78" s="7"/>
      <c r="B78" s="148"/>
      <c r="C78" s="148"/>
      <c r="D78" s="148"/>
      <c r="E78" s="148"/>
      <c r="F78" s="148"/>
      <c r="G78" s="148"/>
      <c r="H78" s="148"/>
      <c r="I78" s="148"/>
      <c r="J78" s="149"/>
      <c r="K78" s="149"/>
      <c r="L78" s="150"/>
      <c r="M78" s="150">
        <v>3632</v>
      </c>
      <c r="N78" s="151" t="s">
        <v>60</v>
      </c>
      <c r="O78" s="33">
        <v>3162541</v>
      </c>
      <c r="P78" s="33" t="e">
        <f>SUM(#REF!+#REF!+#REF!+#REF!+#REF!)</f>
        <v>#REF!</v>
      </c>
      <c r="Q78" s="33">
        <v>2771491</v>
      </c>
      <c r="R78" s="33">
        <v>1430000</v>
      </c>
      <c r="S78" s="33">
        <v>1205000</v>
      </c>
      <c r="T78" s="33">
        <v>887000</v>
      </c>
      <c r="U78" s="33">
        <f t="shared" si="37"/>
        <v>73.609958506224075</v>
      </c>
      <c r="V78" s="33">
        <f>(Y78-S78)</f>
        <v>-5000</v>
      </c>
      <c r="W78" s="33">
        <v>1095000</v>
      </c>
      <c r="X78" s="33">
        <v>1090000</v>
      </c>
      <c r="Y78" s="33">
        <v>1200000</v>
      </c>
      <c r="Z78" s="33">
        <v>150000</v>
      </c>
      <c r="AA78" s="33">
        <f t="shared" si="38"/>
        <v>12.5</v>
      </c>
      <c r="AB78" s="33">
        <f>(AC78-Y78)</f>
        <v>150000</v>
      </c>
      <c r="AC78" s="33">
        <v>1350000</v>
      </c>
      <c r="AD78" s="33"/>
      <c r="AE78" s="33"/>
      <c r="AF78" s="33">
        <v>1350000</v>
      </c>
      <c r="AG78" s="33"/>
      <c r="AH78" s="33">
        <v>1333600</v>
      </c>
      <c r="AI78" s="33">
        <v>850000</v>
      </c>
      <c r="AJ78" s="33">
        <v>820000</v>
      </c>
      <c r="AK78" s="33">
        <v>820000</v>
      </c>
      <c r="AL78" s="33">
        <v>538250</v>
      </c>
      <c r="AM78" s="33">
        <v>70000</v>
      </c>
      <c r="AN78" s="33"/>
      <c r="AO78" s="33"/>
      <c r="AP78" s="33">
        <f t="shared" si="40"/>
        <v>5.2489502099580081</v>
      </c>
      <c r="AQ78" s="33">
        <v>80000</v>
      </c>
      <c r="AR78" s="33">
        <v>80000</v>
      </c>
      <c r="AS78" s="33">
        <v>10000</v>
      </c>
      <c r="AT78" s="33">
        <v>0</v>
      </c>
      <c r="AU78" s="33">
        <f t="shared" si="46"/>
        <v>0</v>
      </c>
      <c r="AV78" s="33"/>
      <c r="AW78" s="33">
        <f>AQ78-AM78</f>
        <v>10000</v>
      </c>
      <c r="AX78" s="33"/>
      <c r="AY78" s="33">
        <f t="shared" si="47"/>
        <v>0</v>
      </c>
      <c r="AZ78" s="33">
        <f t="shared" si="42"/>
        <v>12.5</v>
      </c>
      <c r="BA78" s="33">
        <f>AJ78-AI78</f>
        <v>-30000</v>
      </c>
      <c r="BB78" s="33"/>
      <c r="BC78" s="33"/>
      <c r="BD78" s="33">
        <f t="shared" si="43"/>
        <v>-750000</v>
      </c>
      <c r="BE78" s="33"/>
      <c r="BF78" s="33"/>
    </row>
    <row r="79" spans="1:61" ht="40.5" x14ac:dyDescent="0.3">
      <c r="A79" s="7"/>
      <c r="B79" s="148"/>
      <c r="C79" s="148"/>
      <c r="D79" s="148"/>
      <c r="E79" s="148"/>
      <c r="F79" s="148"/>
      <c r="G79" s="148"/>
      <c r="H79" s="148"/>
      <c r="I79" s="148"/>
      <c r="J79" s="149"/>
      <c r="K79" s="149"/>
      <c r="L79" s="179">
        <v>366</v>
      </c>
      <c r="M79" s="179"/>
      <c r="N79" s="238" t="s">
        <v>321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171">
        <f t="shared" ref="AH79:AO79" si="56">SUM(AH80:AH81)</f>
        <v>0</v>
      </c>
      <c r="AI79" s="171">
        <f t="shared" si="56"/>
        <v>0</v>
      </c>
      <c r="AJ79" s="171">
        <f t="shared" si="56"/>
        <v>250000</v>
      </c>
      <c r="AK79" s="171">
        <f t="shared" si="56"/>
        <v>250000</v>
      </c>
      <c r="AL79" s="171">
        <f t="shared" si="56"/>
        <v>249500</v>
      </c>
      <c r="AM79" s="171">
        <f t="shared" si="56"/>
        <v>250000</v>
      </c>
      <c r="AN79" s="171">
        <f t="shared" si="56"/>
        <v>0</v>
      </c>
      <c r="AO79" s="171">
        <f t="shared" si="56"/>
        <v>0</v>
      </c>
      <c r="AP79" s="171">
        <v>0</v>
      </c>
      <c r="AQ79" s="171">
        <f>SUM(AQ80:AQ81)</f>
        <v>211000</v>
      </c>
      <c r="AR79" s="171">
        <f>SUM(AR80:AR81)</f>
        <v>211000</v>
      </c>
      <c r="AS79" s="171">
        <f>SUM(AS80:AS81)</f>
        <v>118982.84</v>
      </c>
      <c r="AT79" s="171">
        <f>SUM(AT80:AT81)</f>
        <v>0</v>
      </c>
      <c r="AU79" s="171">
        <f t="shared" si="46"/>
        <v>0</v>
      </c>
      <c r="AV79" s="171">
        <f>SUM(AV80:AV81)</f>
        <v>0</v>
      </c>
      <c r="AW79" s="171">
        <f>SUM(AW80:AW81)</f>
        <v>-39000</v>
      </c>
      <c r="AX79" s="171">
        <f>SUM(AX80:AX81)</f>
        <v>0</v>
      </c>
      <c r="AY79" s="171">
        <f t="shared" si="47"/>
        <v>0</v>
      </c>
      <c r="AZ79" s="171">
        <f t="shared" si="42"/>
        <v>56.389971563981042</v>
      </c>
      <c r="BA79" s="171">
        <f>SUM(BA80:BA81)</f>
        <v>250000</v>
      </c>
      <c r="BB79" s="171"/>
      <c r="BC79" s="171"/>
      <c r="BD79" s="171">
        <f t="shared" si="43"/>
        <v>0</v>
      </c>
      <c r="BE79" s="171">
        <f>SUM(BE80:BE81)</f>
        <v>0</v>
      </c>
      <c r="BF79" s="171">
        <f>SUM(BF80:BF81)</f>
        <v>0</v>
      </c>
    </row>
    <row r="80" spans="1:61" ht="40.5" x14ac:dyDescent="0.3">
      <c r="A80" s="7"/>
      <c r="B80" s="148"/>
      <c r="C80" s="148"/>
      <c r="D80" s="148"/>
      <c r="E80" s="148"/>
      <c r="F80" s="148"/>
      <c r="G80" s="148"/>
      <c r="H80" s="148"/>
      <c r="I80" s="148"/>
      <c r="J80" s="149"/>
      <c r="K80" s="149"/>
      <c r="L80" s="150"/>
      <c r="M80" s="150">
        <v>3661</v>
      </c>
      <c r="N80" s="236" t="s">
        <v>322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>
        <v>0</v>
      </c>
      <c r="AI80" s="33">
        <v>0</v>
      </c>
      <c r="AJ80" s="33">
        <v>200000</v>
      </c>
      <c r="AK80" s="33">
        <v>200000</v>
      </c>
      <c r="AL80" s="33">
        <v>199500</v>
      </c>
      <c r="AM80" s="33">
        <v>200000</v>
      </c>
      <c r="AN80" s="33"/>
      <c r="AO80" s="33"/>
      <c r="AP80" s="33">
        <v>0</v>
      </c>
      <c r="AQ80" s="33">
        <v>161000</v>
      </c>
      <c r="AR80" s="33">
        <v>161000</v>
      </c>
      <c r="AS80" s="33">
        <v>88982.84</v>
      </c>
      <c r="AT80" s="33">
        <v>0</v>
      </c>
      <c r="AU80" s="33">
        <f t="shared" si="46"/>
        <v>0</v>
      </c>
      <c r="AV80" s="33"/>
      <c r="AW80" s="33">
        <f>AQ80-AM80</f>
        <v>-39000</v>
      </c>
      <c r="AX80" s="33"/>
      <c r="AY80" s="33">
        <f t="shared" si="47"/>
        <v>0</v>
      </c>
      <c r="AZ80" s="33">
        <f t="shared" si="42"/>
        <v>55.268844720496887</v>
      </c>
      <c r="BA80" s="33">
        <f>AJ80-AI80</f>
        <v>200000</v>
      </c>
      <c r="BB80" s="33"/>
      <c r="BC80" s="33"/>
      <c r="BD80" s="33">
        <f t="shared" si="43"/>
        <v>0</v>
      </c>
      <c r="BE80" s="33"/>
      <c r="BF80" s="33"/>
    </row>
    <row r="81" spans="1:60" ht="40.5" x14ac:dyDescent="0.3">
      <c r="A81" s="7"/>
      <c r="B81" s="148"/>
      <c r="C81" s="148"/>
      <c r="D81" s="148"/>
      <c r="E81" s="148"/>
      <c r="F81" s="148"/>
      <c r="G81" s="148"/>
      <c r="H81" s="148"/>
      <c r="I81" s="148"/>
      <c r="J81" s="149"/>
      <c r="K81" s="149"/>
      <c r="L81" s="150"/>
      <c r="M81" s="150">
        <v>3662</v>
      </c>
      <c r="N81" s="236" t="s">
        <v>323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>
        <v>0</v>
      </c>
      <c r="AI81" s="33">
        <v>0</v>
      </c>
      <c r="AJ81" s="33">
        <v>50000</v>
      </c>
      <c r="AK81" s="33">
        <v>50000</v>
      </c>
      <c r="AL81" s="33">
        <v>50000</v>
      </c>
      <c r="AM81" s="33">
        <v>50000</v>
      </c>
      <c r="AN81" s="33"/>
      <c r="AO81" s="33"/>
      <c r="AP81" s="33">
        <v>0</v>
      </c>
      <c r="AQ81" s="33">
        <v>50000</v>
      </c>
      <c r="AR81" s="33">
        <v>50000</v>
      </c>
      <c r="AS81" s="33">
        <v>30000</v>
      </c>
      <c r="AT81" s="33">
        <v>0</v>
      </c>
      <c r="AU81" s="33">
        <f t="shared" si="46"/>
        <v>0</v>
      </c>
      <c r="AV81" s="33"/>
      <c r="AW81" s="33">
        <f>AQ81-AM81</f>
        <v>0</v>
      </c>
      <c r="AX81" s="33"/>
      <c r="AY81" s="33">
        <f t="shared" si="47"/>
        <v>0</v>
      </c>
      <c r="AZ81" s="33">
        <f t="shared" si="42"/>
        <v>60</v>
      </c>
      <c r="BA81" s="33">
        <f>AJ81-AI81</f>
        <v>50000</v>
      </c>
      <c r="BB81" s="33"/>
      <c r="BC81" s="33"/>
      <c r="BD81" s="33">
        <f t="shared" si="43"/>
        <v>0</v>
      </c>
      <c r="BE81" s="33"/>
      <c r="BF81" s="33"/>
    </row>
    <row r="82" spans="1:60" ht="51" x14ac:dyDescent="0.75">
      <c r="A82" s="7"/>
      <c r="B82" s="148"/>
      <c r="C82" s="148"/>
      <c r="D82" s="148"/>
      <c r="E82" s="148"/>
      <c r="F82" s="148"/>
      <c r="G82" s="148"/>
      <c r="H82" s="148"/>
      <c r="I82" s="148"/>
      <c r="J82" s="149"/>
      <c r="K82" s="168">
        <v>37</v>
      </c>
      <c r="L82" s="180"/>
      <c r="M82" s="180"/>
      <c r="N82" s="237" t="s">
        <v>61</v>
      </c>
      <c r="O82" s="169">
        <f>SUM(O85)</f>
        <v>5093985.4400000004</v>
      </c>
      <c r="P82" s="169" t="e">
        <f>SUM(P85)</f>
        <v>#REF!</v>
      </c>
      <c r="Q82" s="169">
        <v>4612317.38</v>
      </c>
      <c r="R82" s="169">
        <f>SUM(R85)</f>
        <v>4708608.59</v>
      </c>
      <c r="S82" s="169">
        <f>SUM(S85)</f>
        <v>6362718.6200000001</v>
      </c>
      <c r="T82" s="169">
        <f>SUM(T85)</f>
        <v>2702740.09</v>
      </c>
      <c r="U82" s="169">
        <f t="shared" si="37"/>
        <v>42.477755994182246</v>
      </c>
      <c r="V82" s="169">
        <f>SUM(V85)</f>
        <v>-801515.41000000015</v>
      </c>
      <c r="W82" s="169">
        <f>SUM(W85)</f>
        <v>4746354.46</v>
      </c>
      <c r="X82" s="169">
        <f>SUM(X85)</f>
        <v>4490589.4099999992</v>
      </c>
      <c r="Y82" s="169">
        <f>SUM(Y85)</f>
        <v>5561203.21</v>
      </c>
      <c r="Z82" s="169">
        <f>SUM(Z85)</f>
        <v>1449822.76</v>
      </c>
      <c r="AA82" s="169">
        <f t="shared" si="38"/>
        <v>26.07030718447708</v>
      </c>
      <c r="AB82" s="169">
        <f>SUM(AB85)</f>
        <v>29397.469999999739</v>
      </c>
      <c r="AC82" s="169">
        <f>SUM(AC85)</f>
        <v>5590600.6799999997</v>
      </c>
      <c r="AD82" s="169">
        <v>5253961</v>
      </c>
      <c r="AE82" s="169">
        <v>5234961</v>
      </c>
      <c r="AF82" s="169">
        <f>SUM(AF85)</f>
        <v>5590600.6799999997</v>
      </c>
      <c r="AG82" s="169">
        <f>SUM(AG85)</f>
        <v>0</v>
      </c>
      <c r="AH82" s="169">
        <f t="shared" ref="AH82:AO82" si="57">SUM(AH85+AH83)</f>
        <v>5271175.2700000005</v>
      </c>
      <c r="AI82" s="169">
        <f t="shared" si="57"/>
        <v>7448438.8099999996</v>
      </c>
      <c r="AJ82" s="169">
        <f t="shared" si="57"/>
        <v>5146932.84</v>
      </c>
      <c r="AK82" s="169">
        <f>SUM(AK85+AK83)</f>
        <v>4957844.59</v>
      </c>
      <c r="AL82" s="169">
        <f>SUM(AL85+AL83)</f>
        <v>4628436.59</v>
      </c>
      <c r="AM82" s="169">
        <f>SUM(AM85+AM83)</f>
        <v>3632877.69</v>
      </c>
      <c r="AN82" s="169">
        <f t="shared" si="57"/>
        <v>0</v>
      </c>
      <c r="AO82" s="169">
        <f t="shared" si="57"/>
        <v>0</v>
      </c>
      <c r="AP82" s="169">
        <f t="shared" si="40"/>
        <v>68.919690655628671</v>
      </c>
      <c r="AQ82" s="169">
        <f>SUM(AQ85+AQ83)</f>
        <v>6341214.3600000003</v>
      </c>
      <c r="AR82" s="169">
        <f>SUM(AR85+AR83)</f>
        <v>6341214.3600000003</v>
      </c>
      <c r="AS82" s="169">
        <f>SUM(AS85+AS83)</f>
        <v>2072615.95</v>
      </c>
      <c r="AT82" s="169">
        <f>SUM(AT85+AT83)</f>
        <v>0</v>
      </c>
      <c r="AU82" s="169">
        <f t="shared" si="46"/>
        <v>0</v>
      </c>
      <c r="AV82" s="169">
        <f>SUM(AV85+AV83)</f>
        <v>0</v>
      </c>
      <c r="AW82" s="169">
        <f>SUM(AW85+AW83)</f>
        <v>2708336.6700000004</v>
      </c>
      <c r="AX82" s="169">
        <f>SUM(AX85+AX83)</f>
        <v>0</v>
      </c>
      <c r="AY82" s="169">
        <f t="shared" si="47"/>
        <v>0</v>
      </c>
      <c r="AZ82" s="169">
        <f t="shared" si="42"/>
        <v>32.684842876057573</v>
      </c>
      <c r="BA82" s="169">
        <f>SUM(BA85+BA83)</f>
        <v>-2301505.9699999997</v>
      </c>
      <c r="BB82" s="169">
        <v>4182227</v>
      </c>
      <c r="BC82" s="169">
        <v>4182227</v>
      </c>
      <c r="BD82" s="169">
        <f t="shared" si="43"/>
        <v>-1324966.8999999999</v>
      </c>
      <c r="BE82" s="169">
        <f>SUM(BE85+BE83)</f>
        <v>0</v>
      </c>
      <c r="BF82" s="169">
        <f>SUM(BF85+BF83)</f>
        <v>0</v>
      </c>
      <c r="BG82" s="95"/>
      <c r="BH82" s="96"/>
    </row>
    <row r="83" spans="1:60" ht="40.5" hidden="1" customHeight="1" x14ac:dyDescent="0.3">
      <c r="A83" s="7"/>
      <c r="B83" s="148"/>
      <c r="C83" s="148"/>
      <c r="D83" s="148"/>
      <c r="E83" s="148"/>
      <c r="F83" s="148"/>
      <c r="G83" s="148"/>
      <c r="H83" s="148"/>
      <c r="I83" s="148"/>
      <c r="J83" s="149"/>
      <c r="K83" s="167"/>
      <c r="L83" s="168">
        <v>371</v>
      </c>
      <c r="M83" s="168"/>
      <c r="N83" s="237" t="s">
        <v>320</v>
      </c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71">
        <f t="shared" ref="AH83:AO83" si="58">SUM(AH84)</f>
        <v>0</v>
      </c>
      <c r="AI83" s="171">
        <f t="shared" si="58"/>
        <v>0</v>
      </c>
      <c r="AJ83" s="171">
        <f>SUM(AJ84)</f>
        <v>35000</v>
      </c>
      <c r="AK83" s="171">
        <f>SUM(AK84)</f>
        <v>35000</v>
      </c>
      <c r="AL83" s="171">
        <f>SUM(AL84)</f>
        <v>0</v>
      </c>
      <c r="AM83" s="171">
        <f t="shared" si="58"/>
        <v>0</v>
      </c>
      <c r="AN83" s="171">
        <f t="shared" si="58"/>
        <v>0</v>
      </c>
      <c r="AO83" s="171">
        <f t="shared" si="58"/>
        <v>0</v>
      </c>
      <c r="AP83" s="171">
        <v>0</v>
      </c>
      <c r="AQ83" s="171">
        <f t="shared" ref="AQ83:AX83" si="59">SUM(AQ84)</f>
        <v>0</v>
      </c>
      <c r="AR83" s="171">
        <f t="shared" si="59"/>
        <v>0</v>
      </c>
      <c r="AS83" s="171">
        <f t="shared" si="59"/>
        <v>0</v>
      </c>
      <c r="AT83" s="171">
        <f t="shared" si="59"/>
        <v>0</v>
      </c>
      <c r="AU83" s="171">
        <f t="shared" si="46"/>
        <v>0</v>
      </c>
      <c r="AV83" s="171">
        <f t="shared" si="59"/>
        <v>0</v>
      </c>
      <c r="AW83" s="171">
        <f t="shared" si="59"/>
        <v>0</v>
      </c>
      <c r="AX83" s="171">
        <f t="shared" si="59"/>
        <v>0</v>
      </c>
      <c r="AY83" s="171">
        <f t="shared" si="47"/>
        <v>0</v>
      </c>
      <c r="AZ83" s="171">
        <f t="shared" si="42"/>
        <v>0</v>
      </c>
      <c r="BA83" s="171">
        <f>SUM(BA84)</f>
        <v>35000</v>
      </c>
      <c r="BB83" s="171"/>
      <c r="BC83" s="171"/>
      <c r="BD83" s="171">
        <f t="shared" si="43"/>
        <v>-35000</v>
      </c>
      <c r="BE83" s="171">
        <f>SUM(BE84)</f>
        <v>0</v>
      </c>
      <c r="BF83" s="171">
        <f>SUM(BF84)</f>
        <v>0</v>
      </c>
    </row>
    <row r="84" spans="1:60" ht="40.5" hidden="1" customHeight="1" x14ac:dyDescent="0.3">
      <c r="A84" s="7"/>
      <c r="B84" s="148"/>
      <c r="C84" s="148"/>
      <c r="D84" s="148"/>
      <c r="E84" s="148"/>
      <c r="F84" s="148"/>
      <c r="G84" s="148"/>
      <c r="H84" s="148"/>
      <c r="I84" s="148"/>
      <c r="J84" s="149"/>
      <c r="K84" s="167"/>
      <c r="L84" s="180"/>
      <c r="M84" s="176">
        <v>3714</v>
      </c>
      <c r="N84" s="239" t="s">
        <v>325</v>
      </c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73">
        <v>0</v>
      </c>
      <c r="AI84" s="173">
        <v>0</v>
      </c>
      <c r="AJ84" s="173">
        <v>35000</v>
      </c>
      <c r="AK84" s="173">
        <v>35000</v>
      </c>
      <c r="AL84" s="173">
        <v>0</v>
      </c>
      <c r="AM84" s="173">
        <v>0</v>
      </c>
      <c r="AN84" s="173"/>
      <c r="AO84" s="173"/>
      <c r="AP84" s="173">
        <v>0</v>
      </c>
      <c r="AQ84" s="173">
        <v>0</v>
      </c>
      <c r="AR84" s="173">
        <v>0</v>
      </c>
      <c r="AS84" s="173">
        <v>0</v>
      </c>
      <c r="AT84" s="173">
        <v>0</v>
      </c>
      <c r="AU84" s="173">
        <f t="shared" si="46"/>
        <v>0</v>
      </c>
      <c r="AV84" s="173">
        <v>0</v>
      </c>
      <c r="AW84" s="173">
        <f>AQ84-AM84</f>
        <v>0</v>
      </c>
      <c r="AX84" s="173">
        <v>0</v>
      </c>
      <c r="AY84" s="173">
        <f t="shared" si="47"/>
        <v>0</v>
      </c>
      <c r="AZ84" s="173">
        <f t="shared" si="42"/>
        <v>0</v>
      </c>
      <c r="BA84" s="173">
        <f>AJ84-AI84</f>
        <v>35000</v>
      </c>
      <c r="BB84" s="173"/>
      <c r="BC84" s="173"/>
      <c r="BD84" s="173">
        <f t="shared" si="43"/>
        <v>-35000</v>
      </c>
      <c r="BE84" s="173">
        <v>0</v>
      </c>
      <c r="BF84" s="173">
        <v>0</v>
      </c>
    </row>
    <row r="85" spans="1:60" x14ac:dyDescent="0.3">
      <c r="A85" s="7"/>
      <c r="B85" s="148"/>
      <c r="C85" s="148"/>
      <c r="D85" s="148"/>
      <c r="E85" s="148"/>
      <c r="F85" s="148"/>
      <c r="G85" s="148"/>
      <c r="H85" s="148"/>
      <c r="I85" s="148"/>
      <c r="J85" s="149"/>
      <c r="K85" s="149"/>
      <c r="L85" s="168">
        <v>372</v>
      </c>
      <c r="M85" s="180"/>
      <c r="N85" s="237" t="s">
        <v>62</v>
      </c>
      <c r="O85" s="169">
        <f>SUM(O86:O87)</f>
        <v>5093985.4400000004</v>
      </c>
      <c r="P85" s="169" t="e">
        <f>SUM(P86:P87)</f>
        <v>#REF!</v>
      </c>
      <c r="Q85" s="169">
        <v>4612317.38</v>
      </c>
      <c r="R85" s="169">
        <f>SUM(R86:R87)</f>
        <v>4708608.59</v>
      </c>
      <c r="S85" s="169">
        <f>SUM(S86:S87)</f>
        <v>6362718.6200000001</v>
      </c>
      <c r="T85" s="169">
        <f>SUM(T86:T87)</f>
        <v>2702740.09</v>
      </c>
      <c r="U85" s="169">
        <f t="shared" si="37"/>
        <v>42.477755994182246</v>
      </c>
      <c r="V85" s="169">
        <f>SUM(V86:V87)</f>
        <v>-801515.41000000015</v>
      </c>
      <c r="W85" s="169">
        <f>SUM(W86:W87)</f>
        <v>4746354.46</v>
      </c>
      <c r="X85" s="169">
        <f>SUM(X86:X87)</f>
        <v>4490589.4099999992</v>
      </c>
      <c r="Y85" s="169">
        <f>SUM(Y86:Y87)</f>
        <v>5561203.21</v>
      </c>
      <c r="Z85" s="169">
        <f>SUM(Z86:Z87)</f>
        <v>1449822.76</v>
      </c>
      <c r="AA85" s="169">
        <f t="shared" si="38"/>
        <v>26.07030718447708</v>
      </c>
      <c r="AB85" s="169">
        <f>SUM(AB86:AB87)</f>
        <v>29397.469999999739</v>
      </c>
      <c r="AC85" s="169">
        <f>SUM(AC86:AC87)</f>
        <v>5590600.6799999997</v>
      </c>
      <c r="AD85" s="169"/>
      <c r="AE85" s="169"/>
      <c r="AF85" s="169">
        <f t="shared" ref="AF85:AO85" si="60">SUM(AF86:AF87)</f>
        <v>5590600.6799999997</v>
      </c>
      <c r="AG85" s="169">
        <f t="shared" si="60"/>
        <v>0</v>
      </c>
      <c r="AH85" s="169">
        <f t="shared" si="60"/>
        <v>5271175.2700000005</v>
      </c>
      <c r="AI85" s="169">
        <f t="shared" si="60"/>
        <v>7448438.8099999996</v>
      </c>
      <c r="AJ85" s="169">
        <f t="shared" si="60"/>
        <v>5111932.84</v>
      </c>
      <c r="AK85" s="169">
        <f t="shared" si="60"/>
        <v>4922844.59</v>
      </c>
      <c r="AL85" s="169">
        <f t="shared" si="60"/>
        <v>4628436.59</v>
      </c>
      <c r="AM85" s="169">
        <f t="shared" si="60"/>
        <v>3632877.69</v>
      </c>
      <c r="AN85" s="169">
        <f t="shared" si="60"/>
        <v>0</v>
      </c>
      <c r="AO85" s="169">
        <f t="shared" si="60"/>
        <v>0</v>
      </c>
      <c r="AP85" s="169">
        <f t="shared" si="40"/>
        <v>68.919690655628671</v>
      </c>
      <c r="AQ85" s="169">
        <f>SUM(AQ86:AQ87)</f>
        <v>6341214.3600000003</v>
      </c>
      <c r="AR85" s="169">
        <f>SUM(AR86:AR87)</f>
        <v>6341214.3600000003</v>
      </c>
      <c r="AS85" s="169">
        <f>SUM(AS86:AS87)</f>
        <v>2072615.95</v>
      </c>
      <c r="AT85" s="169">
        <f>SUM(AT86:AT87)</f>
        <v>0</v>
      </c>
      <c r="AU85" s="169">
        <f t="shared" si="46"/>
        <v>0</v>
      </c>
      <c r="AV85" s="169">
        <f>SUM(AV86:AV87)</f>
        <v>0</v>
      </c>
      <c r="AW85" s="169">
        <f>SUM(AW86:AW87)</f>
        <v>2708336.6700000004</v>
      </c>
      <c r="AX85" s="169">
        <f>SUM(AX86:AX87)</f>
        <v>0</v>
      </c>
      <c r="AY85" s="169">
        <f t="shared" si="47"/>
        <v>0</v>
      </c>
      <c r="AZ85" s="169">
        <f t="shared" si="42"/>
        <v>32.684842876057573</v>
      </c>
      <c r="BA85" s="169">
        <f>SUM(BA86:BA87)</f>
        <v>-2336505.9699999997</v>
      </c>
      <c r="BB85" s="169"/>
      <c r="BC85" s="169"/>
      <c r="BD85" s="169">
        <f t="shared" si="43"/>
        <v>-1289966.8999999999</v>
      </c>
      <c r="BE85" s="169">
        <f>SUM(BE86:BE87)</f>
        <v>0</v>
      </c>
      <c r="BF85" s="169">
        <f>SUM(BF86:BF87)</f>
        <v>0</v>
      </c>
    </row>
    <row r="86" spans="1:60" x14ac:dyDescent="0.3">
      <c r="A86" s="7"/>
      <c r="B86" s="148"/>
      <c r="C86" s="148"/>
      <c r="D86" s="148"/>
      <c r="E86" s="148"/>
      <c r="F86" s="148"/>
      <c r="G86" s="148"/>
      <c r="H86" s="148"/>
      <c r="I86" s="148"/>
      <c r="J86" s="149"/>
      <c r="K86" s="149"/>
      <c r="L86" s="150"/>
      <c r="M86" s="150">
        <v>3721</v>
      </c>
      <c r="N86" s="151" t="s">
        <v>63</v>
      </c>
      <c r="O86" s="33">
        <v>5014971.5</v>
      </c>
      <c r="P86" s="33" t="e">
        <f>SUM(#REF!+#REF!+#REF!+#REF!+#REF!+#REF!+#REF!+#REF!+#REF!+#REF!)</f>
        <v>#REF!</v>
      </c>
      <c r="Q86" s="33">
        <v>4532331.18</v>
      </c>
      <c r="R86" s="33">
        <v>4628608.59</v>
      </c>
      <c r="S86" s="33">
        <v>6282718.6200000001</v>
      </c>
      <c r="T86" s="33">
        <v>2702740.09</v>
      </c>
      <c r="U86" s="33">
        <f t="shared" si="37"/>
        <v>43.01863975566679</v>
      </c>
      <c r="V86" s="33">
        <f>(Y86-S86)</f>
        <v>-801515.41000000015</v>
      </c>
      <c r="W86" s="33">
        <v>4666354.46</v>
      </c>
      <c r="X86" s="33">
        <v>4410604.0999999996</v>
      </c>
      <c r="Y86" s="33">
        <v>5481203.21</v>
      </c>
      <c r="Z86" s="33">
        <v>1449822.76</v>
      </c>
      <c r="AA86" s="33">
        <f t="shared" si="38"/>
        <v>26.450812065404154</v>
      </c>
      <c r="AB86" s="33">
        <f>(AC86-Y86)</f>
        <v>29397.469999999739</v>
      </c>
      <c r="AC86" s="33">
        <v>5510600.6799999997</v>
      </c>
      <c r="AD86" s="33"/>
      <c r="AE86" s="33"/>
      <c r="AF86" s="33">
        <v>5510600.6799999997</v>
      </c>
      <c r="AG86" s="33"/>
      <c r="AH86" s="33">
        <v>5191186.3900000006</v>
      </c>
      <c r="AI86" s="33">
        <v>7368438.8099999996</v>
      </c>
      <c r="AJ86" s="33">
        <v>5031932.84</v>
      </c>
      <c r="AK86" s="33">
        <v>4842844.59</v>
      </c>
      <c r="AL86" s="33">
        <v>4504385.22</v>
      </c>
      <c r="AM86" s="33">
        <v>3547877.69</v>
      </c>
      <c r="AN86" s="33"/>
      <c r="AO86" s="33"/>
      <c r="AP86" s="33">
        <f t="shared" si="40"/>
        <v>68.344255502642426</v>
      </c>
      <c r="AQ86" s="33">
        <v>6256214.3600000003</v>
      </c>
      <c r="AR86" s="33">
        <v>6256214.3600000003</v>
      </c>
      <c r="AS86" s="33">
        <v>2072615.95</v>
      </c>
      <c r="AT86" s="33">
        <v>0</v>
      </c>
      <c r="AU86" s="33">
        <f t="shared" si="46"/>
        <v>0</v>
      </c>
      <c r="AV86" s="33"/>
      <c r="AW86" s="33">
        <f>AQ86-AM86</f>
        <v>2708336.6700000004</v>
      </c>
      <c r="AX86" s="33"/>
      <c r="AY86" s="33">
        <f t="shared" si="47"/>
        <v>0</v>
      </c>
      <c r="AZ86" s="33">
        <f t="shared" si="42"/>
        <v>33.128915199126901</v>
      </c>
      <c r="BA86" s="33">
        <f>AJ86-AI86</f>
        <v>-2336505.9699999997</v>
      </c>
      <c r="BB86" s="33"/>
      <c r="BC86" s="33"/>
      <c r="BD86" s="33">
        <f t="shared" si="43"/>
        <v>-1294966.8999999999</v>
      </c>
      <c r="BE86" s="33"/>
      <c r="BF86" s="33"/>
    </row>
    <row r="87" spans="1:60" x14ac:dyDescent="0.3">
      <c r="A87" s="7"/>
      <c r="B87" s="148"/>
      <c r="C87" s="148"/>
      <c r="D87" s="148"/>
      <c r="E87" s="148"/>
      <c r="F87" s="148"/>
      <c r="G87" s="148"/>
      <c r="H87" s="148"/>
      <c r="I87" s="148"/>
      <c r="J87" s="149"/>
      <c r="K87" s="149"/>
      <c r="L87" s="150"/>
      <c r="M87" s="150">
        <v>3722</v>
      </c>
      <c r="N87" s="151" t="s">
        <v>64</v>
      </c>
      <c r="O87" s="33">
        <v>79013.94</v>
      </c>
      <c r="P87" s="33" t="e">
        <f>SUM(#REF!)</f>
        <v>#REF!</v>
      </c>
      <c r="Q87" s="33">
        <v>79986.2</v>
      </c>
      <c r="R87" s="33">
        <v>80000</v>
      </c>
      <c r="S87" s="33">
        <v>80000</v>
      </c>
      <c r="T87" s="33">
        <v>0</v>
      </c>
      <c r="U87" s="33">
        <f t="shared" si="37"/>
        <v>0</v>
      </c>
      <c r="V87" s="33">
        <f>(Y87-S87)</f>
        <v>0</v>
      </c>
      <c r="W87" s="33">
        <v>80000</v>
      </c>
      <c r="X87" s="33">
        <v>79985.31</v>
      </c>
      <c r="Y87" s="33">
        <v>80000</v>
      </c>
      <c r="Z87" s="33">
        <v>0</v>
      </c>
      <c r="AA87" s="33">
        <f t="shared" si="38"/>
        <v>0</v>
      </c>
      <c r="AB87" s="33">
        <f>(AC87-Y87)</f>
        <v>0</v>
      </c>
      <c r="AC87" s="33">
        <v>80000</v>
      </c>
      <c r="AD87" s="33"/>
      <c r="AE87" s="33"/>
      <c r="AF87" s="33">
        <v>80000</v>
      </c>
      <c r="AG87" s="33"/>
      <c r="AH87" s="33">
        <v>79988.88</v>
      </c>
      <c r="AI87" s="33">
        <v>80000</v>
      </c>
      <c r="AJ87" s="33">
        <v>80000</v>
      </c>
      <c r="AK87" s="33">
        <v>80000</v>
      </c>
      <c r="AL87" s="33">
        <v>124051.37</v>
      </c>
      <c r="AM87" s="33">
        <v>85000</v>
      </c>
      <c r="AN87" s="33"/>
      <c r="AO87" s="33"/>
      <c r="AP87" s="33">
        <v>0</v>
      </c>
      <c r="AQ87" s="33">
        <v>85000</v>
      </c>
      <c r="AR87" s="33">
        <v>85000</v>
      </c>
      <c r="AS87" s="33">
        <v>0</v>
      </c>
      <c r="AT87" s="33">
        <v>0</v>
      </c>
      <c r="AU87" s="33">
        <f t="shared" si="46"/>
        <v>0</v>
      </c>
      <c r="AV87" s="33"/>
      <c r="AW87" s="33">
        <f>AQ87-AM87</f>
        <v>0</v>
      </c>
      <c r="AX87" s="33"/>
      <c r="AY87" s="33">
        <f t="shared" si="47"/>
        <v>0</v>
      </c>
      <c r="AZ87" s="33">
        <f t="shared" si="42"/>
        <v>0</v>
      </c>
      <c r="BA87" s="33">
        <f>AJ87-AI87</f>
        <v>0</v>
      </c>
      <c r="BB87" s="33"/>
      <c r="BC87" s="33"/>
      <c r="BD87" s="33">
        <f t="shared" si="43"/>
        <v>5000</v>
      </c>
      <c r="BE87" s="33"/>
      <c r="BF87" s="33"/>
      <c r="BG87" s="91"/>
    </row>
    <row r="88" spans="1:60" x14ac:dyDescent="0.3">
      <c r="A88" s="7"/>
      <c r="B88" s="148"/>
      <c r="C88" s="148"/>
      <c r="D88" s="148"/>
      <c r="E88" s="148"/>
      <c r="F88" s="148"/>
      <c r="G88" s="148"/>
      <c r="H88" s="148"/>
      <c r="I88" s="148"/>
      <c r="J88" s="149"/>
      <c r="K88" s="180">
        <v>38</v>
      </c>
      <c r="L88" s="180"/>
      <c r="M88" s="180"/>
      <c r="N88" s="184" t="s">
        <v>65</v>
      </c>
      <c r="O88" s="32" t="e">
        <f>SUM(O89+O91+O97)</f>
        <v>#REF!</v>
      </c>
      <c r="P88" s="32" t="e">
        <f>SUM(P89+P91+P93+P97)</f>
        <v>#REF!</v>
      </c>
      <c r="Q88" s="32">
        <v>18113591.300000001</v>
      </c>
      <c r="R88" s="32">
        <f>SUM(R89+R91+R97)</f>
        <v>18967000</v>
      </c>
      <c r="S88" s="32">
        <f>SUM(S89+S91+S97)</f>
        <v>24265448.639999997</v>
      </c>
      <c r="T88" s="32">
        <f>SUM(T89+T91+T97)</f>
        <v>10751672.280000001</v>
      </c>
      <c r="U88" s="32">
        <f t="shared" si="37"/>
        <v>44.308565811046144</v>
      </c>
      <c r="V88" s="32">
        <f>SUM(V89+V91+V97)</f>
        <v>-3372698.6399999992</v>
      </c>
      <c r="W88" s="32">
        <f>SUM(W89+W91+W97)</f>
        <v>24846448.639999997</v>
      </c>
      <c r="X88" s="32">
        <f>SUM(X89+X91+X97)</f>
        <v>18878491.09</v>
      </c>
      <c r="Y88" s="32" t="e">
        <f>SUM(Y89+Y91+Y97)</f>
        <v>#REF!</v>
      </c>
      <c r="Z88" s="32">
        <f>SUM(Z89+Z91+Z97)</f>
        <v>4069307.5300000003</v>
      </c>
      <c r="AA88" s="32" t="e">
        <f t="shared" si="38"/>
        <v>#REF!</v>
      </c>
      <c r="AB88" s="32">
        <f>SUM(AB89+AB91+AB97)</f>
        <v>-146611.47000000067</v>
      </c>
      <c r="AC88" s="32">
        <f>SUM(AC89+AC91+AC97)</f>
        <v>20746138.530000001</v>
      </c>
      <c r="AD88" s="32">
        <v>21330750</v>
      </c>
      <c r="AE88" s="32">
        <v>21830750</v>
      </c>
      <c r="AF88" s="32">
        <f>SUM(AF89+AF91+AF97)</f>
        <v>20121138.530000001</v>
      </c>
      <c r="AG88" s="32">
        <f>SUM(AG89+AG91+AG97)</f>
        <v>0</v>
      </c>
      <c r="AH88" s="32">
        <f>SUM(AH89+AH91+AH97)</f>
        <v>17304385.790000003</v>
      </c>
      <c r="AI88" s="32">
        <f>SUM(AI89+AI91+AI97)</f>
        <v>15792550</v>
      </c>
      <c r="AJ88" s="32">
        <f>SUM(AJ89+AJ91+AJ97)</f>
        <v>45844910.990000002</v>
      </c>
      <c r="AK88" s="32">
        <f>SUM(AK89+AK91+AK95)</f>
        <v>15202273.74</v>
      </c>
      <c r="AL88" s="32">
        <f>SUM(AL89+AL91+AL97+AL95)</f>
        <v>13124913.76</v>
      </c>
      <c r="AM88" s="32">
        <f>SUM(AM89+AM91+AM97+AM95)</f>
        <v>13259222</v>
      </c>
      <c r="AN88" s="32">
        <f>SUM(AN89+AN91+AN97+AN95)</f>
        <v>0</v>
      </c>
      <c r="AO88" s="32">
        <f>SUM(AO89+AO91+AO97+AO95)</f>
        <v>0</v>
      </c>
      <c r="AP88" s="32">
        <f>SUM(AP89+AP91+AP97+AP95)</f>
        <v>131.17762390426518</v>
      </c>
      <c r="AQ88" s="32">
        <f t="shared" ref="AQ88:AX88" si="61">SUM(AQ89+AQ91+AQ97+AQ95)</f>
        <v>13856777.810000001</v>
      </c>
      <c r="AR88" s="32">
        <f t="shared" si="61"/>
        <v>13856777.810000001</v>
      </c>
      <c r="AS88" s="32">
        <f t="shared" si="61"/>
        <v>3703801.9</v>
      </c>
      <c r="AT88" s="32">
        <f>SUM(AT89+AT91+AT97+AT95)</f>
        <v>0</v>
      </c>
      <c r="AU88" s="32">
        <f t="shared" si="46"/>
        <v>0</v>
      </c>
      <c r="AV88" s="32">
        <f t="shared" si="61"/>
        <v>0</v>
      </c>
      <c r="AW88" s="32">
        <f t="shared" si="61"/>
        <v>597555.81000000052</v>
      </c>
      <c r="AX88" s="32">
        <f t="shared" si="61"/>
        <v>0</v>
      </c>
      <c r="AY88" s="32">
        <f t="shared" si="47"/>
        <v>0</v>
      </c>
      <c r="AZ88" s="32">
        <f t="shared" si="42"/>
        <v>26.729171462409411</v>
      </c>
      <c r="BA88" s="32">
        <f>SUM(BA89+BA91+BA97)</f>
        <v>30052360.990000002</v>
      </c>
      <c r="BB88" s="32">
        <v>11528722</v>
      </c>
      <c r="BC88" s="32">
        <v>13428722</v>
      </c>
      <c r="BD88" s="32">
        <f t="shared" si="43"/>
        <v>-1943051.7400000002</v>
      </c>
      <c r="BE88" s="32">
        <f>SUM(BE89+BE91+BE97+BE95)</f>
        <v>0</v>
      </c>
      <c r="BF88" s="32">
        <f>SUM(BF89+BF91+BF97+BF95)</f>
        <v>0</v>
      </c>
      <c r="BG88" s="95"/>
    </row>
    <row r="89" spans="1:60" x14ac:dyDescent="0.3">
      <c r="A89" s="7"/>
      <c r="B89" s="148"/>
      <c r="C89" s="148"/>
      <c r="D89" s="148"/>
      <c r="E89" s="148"/>
      <c r="F89" s="148"/>
      <c r="G89" s="148"/>
      <c r="H89" s="148"/>
      <c r="I89" s="148"/>
      <c r="J89" s="149"/>
      <c r="K89" s="149"/>
      <c r="L89" s="179">
        <v>381</v>
      </c>
      <c r="M89" s="179"/>
      <c r="N89" s="192" t="s">
        <v>66</v>
      </c>
      <c r="O89" s="171">
        <f t="shared" ref="O89:Y89" si="62">SUM(O90)</f>
        <v>15862618.119999999</v>
      </c>
      <c r="P89" s="171" t="e">
        <f t="shared" si="62"/>
        <v>#REF!</v>
      </c>
      <c r="Q89" s="171">
        <v>15169198.619999999</v>
      </c>
      <c r="R89" s="171">
        <f t="shared" si="62"/>
        <v>15572000</v>
      </c>
      <c r="S89" s="171">
        <f t="shared" si="62"/>
        <v>14372798.369999999</v>
      </c>
      <c r="T89" s="171">
        <f>SUM(T90)</f>
        <v>7581559.21</v>
      </c>
      <c r="U89" s="171">
        <f t="shared" si="37"/>
        <v>52.749360387778133</v>
      </c>
      <c r="V89" s="171">
        <f>SUM(V90)</f>
        <v>1079951.6300000008</v>
      </c>
      <c r="W89" s="171">
        <f t="shared" si="62"/>
        <v>14819798.369999999</v>
      </c>
      <c r="X89" s="171">
        <f t="shared" si="62"/>
        <v>13194944.42</v>
      </c>
      <c r="Y89" s="171">
        <f t="shared" si="62"/>
        <v>15452750</v>
      </c>
      <c r="Z89" s="171">
        <f>SUM(Z90)</f>
        <v>3442679.62</v>
      </c>
      <c r="AA89" s="171">
        <f t="shared" si="38"/>
        <v>22.278750513662619</v>
      </c>
      <c r="AB89" s="171">
        <f>SUM(AB90)</f>
        <v>-291111.47000000067</v>
      </c>
      <c r="AC89" s="171">
        <f>SUM(AC90)</f>
        <v>15161638.529999999</v>
      </c>
      <c r="AD89" s="171"/>
      <c r="AE89" s="171"/>
      <c r="AF89" s="171">
        <v>14536638.529999999</v>
      </c>
      <c r="AG89" s="171">
        <f t="shared" ref="AG89:AO89" si="63">SUM(AG90)</f>
        <v>0</v>
      </c>
      <c r="AH89" s="171">
        <f t="shared" si="63"/>
        <v>13195093.990000004</v>
      </c>
      <c r="AI89" s="171">
        <f t="shared" si="63"/>
        <v>13042550</v>
      </c>
      <c r="AJ89" s="171">
        <f>SUM(AJ90)</f>
        <v>43074910.990000002</v>
      </c>
      <c r="AK89" s="171">
        <f>SUM(AK90)</f>
        <v>13532273.74</v>
      </c>
      <c r="AL89" s="171">
        <f>SUM(AL90)</f>
        <v>11709235.310000001</v>
      </c>
      <c r="AM89" s="171">
        <f t="shared" si="63"/>
        <v>10686222</v>
      </c>
      <c r="AN89" s="171">
        <f t="shared" si="63"/>
        <v>0</v>
      </c>
      <c r="AO89" s="171">
        <f t="shared" si="63"/>
        <v>0</v>
      </c>
      <c r="AP89" s="171">
        <f t="shared" si="40"/>
        <v>80.986327252375986</v>
      </c>
      <c r="AQ89" s="171">
        <f t="shared" ref="AQ89:AX89" si="64">SUM(AQ90)</f>
        <v>10710113.810000001</v>
      </c>
      <c r="AR89" s="171">
        <f t="shared" si="64"/>
        <v>10710113.810000001</v>
      </c>
      <c r="AS89" s="171">
        <f t="shared" si="64"/>
        <v>3432801.9</v>
      </c>
      <c r="AT89" s="171">
        <f t="shared" si="64"/>
        <v>0</v>
      </c>
      <c r="AU89" s="171">
        <f t="shared" si="46"/>
        <v>0</v>
      </c>
      <c r="AV89" s="171">
        <f t="shared" si="64"/>
        <v>0</v>
      </c>
      <c r="AW89" s="171">
        <f t="shared" si="64"/>
        <v>23891.810000000522</v>
      </c>
      <c r="AX89" s="171">
        <f t="shared" si="64"/>
        <v>0</v>
      </c>
      <c r="AY89" s="171">
        <f t="shared" si="47"/>
        <v>0</v>
      </c>
      <c r="AZ89" s="171">
        <f t="shared" si="42"/>
        <v>32.051964721372087</v>
      </c>
      <c r="BA89" s="171">
        <f>SUM(BA90)</f>
        <v>30032360.990000002</v>
      </c>
      <c r="BB89" s="171"/>
      <c r="BC89" s="171"/>
      <c r="BD89" s="171">
        <f t="shared" si="43"/>
        <v>-2846051.74</v>
      </c>
      <c r="BE89" s="171">
        <f>SUM(BE90)</f>
        <v>0</v>
      </c>
      <c r="BF89" s="171">
        <f>SUM(BF90)</f>
        <v>0</v>
      </c>
    </row>
    <row r="90" spans="1:60" x14ac:dyDescent="0.3">
      <c r="A90" s="7"/>
      <c r="B90" s="148"/>
      <c r="C90" s="148"/>
      <c r="D90" s="148"/>
      <c r="E90" s="148"/>
      <c r="F90" s="148"/>
      <c r="G90" s="148"/>
      <c r="H90" s="148"/>
      <c r="I90" s="148"/>
      <c r="J90" s="149"/>
      <c r="K90" s="149"/>
      <c r="L90" s="150"/>
      <c r="M90" s="150">
        <v>3811</v>
      </c>
      <c r="N90" s="151" t="s">
        <v>67</v>
      </c>
      <c r="O90" s="233">
        <v>15862618.119999999</v>
      </c>
      <c r="P90" s="233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90" s="233">
        <v>15169198.619999999</v>
      </c>
      <c r="R90" s="233">
        <v>15572000</v>
      </c>
      <c r="S90" s="233">
        <v>14372798.369999999</v>
      </c>
      <c r="T90" s="233">
        <v>7581559.21</v>
      </c>
      <c r="U90" s="233">
        <f t="shared" si="37"/>
        <v>52.749360387778133</v>
      </c>
      <c r="V90" s="233">
        <f>(Y90-S90)</f>
        <v>1079951.6300000008</v>
      </c>
      <c r="W90" s="233">
        <v>14819798.369999999</v>
      </c>
      <c r="X90" s="233">
        <v>13194944.42</v>
      </c>
      <c r="Y90" s="233">
        <v>15452750</v>
      </c>
      <c r="Z90" s="233">
        <v>3442679.62</v>
      </c>
      <c r="AA90" s="233">
        <f t="shared" si="38"/>
        <v>22.278750513662619</v>
      </c>
      <c r="AB90" s="233">
        <f>(AC90-Y90)</f>
        <v>-291111.47000000067</v>
      </c>
      <c r="AC90" s="233">
        <v>15161638.529999999</v>
      </c>
      <c r="AD90" s="233"/>
      <c r="AE90" s="233"/>
      <c r="AF90" s="233">
        <v>15161638.529999999</v>
      </c>
      <c r="AG90" s="233"/>
      <c r="AH90" s="233">
        <v>13195093.990000004</v>
      </c>
      <c r="AI90" s="233">
        <v>13042550</v>
      </c>
      <c r="AJ90" s="233">
        <v>43074910.990000002</v>
      </c>
      <c r="AK90" s="233">
        <v>13532273.74</v>
      </c>
      <c r="AL90" s="233">
        <v>11709235.310000001</v>
      </c>
      <c r="AM90" s="33">
        <v>10686222</v>
      </c>
      <c r="AN90" s="233"/>
      <c r="AO90" s="233"/>
      <c r="AP90" s="233">
        <f t="shared" si="40"/>
        <v>80.986327252375986</v>
      </c>
      <c r="AQ90" s="233">
        <v>10710113.810000001</v>
      </c>
      <c r="AR90" s="233">
        <v>10710113.810000001</v>
      </c>
      <c r="AS90" s="233">
        <v>3432801.9</v>
      </c>
      <c r="AT90" s="233">
        <v>0</v>
      </c>
      <c r="AU90" s="33">
        <f t="shared" si="46"/>
        <v>0</v>
      </c>
      <c r="AV90" s="233"/>
      <c r="AW90" s="233">
        <f>AQ90-AM90</f>
        <v>23891.810000000522</v>
      </c>
      <c r="AX90" s="233"/>
      <c r="AY90" s="33">
        <f t="shared" si="47"/>
        <v>0</v>
      </c>
      <c r="AZ90" s="33">
        <f t="shared" si="42"/>
        <v>32.051964721372087</v>
      </c>
      <c r="BA90" s="233">
        <f>AJ90-AI90</f>
        <v>30032360.990000002</v>
      </c>
      <c r="BB90" s="33"/>
      <c r="BC90" s="33"/>
      <c r="BD90" s="33">
        <f t="shared" si="43"/>
        <v>-2846051.74</v>
      </c>
      <c r="BE90" s="233"/>
      <c r="BF90" s="233"/>
      <c r="BG90" s="91"/>
    </row>
    <row r="91" spans="1:60" x14ac:dyDescent="0.3">
      <c r="A91" s="17"/>
      <c r="B91" s="227"/>
      <c r="C91" s="227"/>
      <c r="D91" s="227"/>
      <c r="E91" s="227"/>
      <c r="F91" s="227"/>
      <c r="G91" s="227"/>
      <c r="H91" s="227"/>
      <c r="I91" s="227"/>
      <c r="J91" s="149"/>
      <c r="K91" s="149"/>
      <c r="L91" s="180">
        <v>382</v>
      </c>
      <c r="M91" s="180"/>
      <c r="N91" s="184" t="s">
        <v>68</v>
      </c>
      <c r="O91" s="169">
        <f t="shared" ref="O91:Y91" si="65">SUM(O92)</f>
        <v>3227158.88</v>
      </c>
      <c r="P91" s="169" t="e">
        <f t="shared" si="65"/>
        <v>#REF!</v>
      </c>
      <c r="Q91" s="169">
        <v>2944392.68</v>
      </c>
      <c r="R91" s="169">
        <f t="shared" si="65"/>
        <v>2395000</v>
      </c>
      <c r="S91" s="169">
        <f t="shared" si="65"/>
        <v>6955000</v>
      </c>
      <c r="T91" s="169">
        <f>SUM(T92)</f>
        <v>1170307.94</v>
      </c>
      <c r="U91" s="169">
        <f t="shared" si="37"/>
        <v>16.826857512580876</v>
      </c>
      <c r="V91" s="169">
        <f>SUM(V92)</f>
        <v>-2815000</v>
      </c>
      <c r="W91" s="169">
        <f t="shared" si="65"/>
        <v>6989000</v>
      </c>
      <c r="X91" s="169">
        <f t="shared" si="65"/>
        <v>2651627.2999999998</v>
      </c>
      <c r="Y91" s="169">
        <f t="shared" si="65"/>
        <v>4140000</v>
      </c>
      <c r="Z91" s="169">
        <f>SUM(Z92)</f>
        <v>626627.91</v>
      </c>
      <c r="AA91" s="169">
        <f t="shared" si="38"/>
        <v>15.135939855072463</v>
      </c>
      <c r="AB91" s="169">
        <f>SUM(AB92)</f>
        <v>-355500</v>
      </c>
      <c r="AC91" s="169">
        <f>SUM(AC92)</f>
        <v>3784500</v>
      </c>
      <c r="AD91" s="169"/>
      <c r="AE91" s="169"/>
      <c r="AF91" s="169">
        <f t="shared" ref="AF91:AO91" si="66">SUM(AF92)</f>
        <v>3784500</v>
      </c>
      <c r="AG91" s="169">
        <f t="shared" si="66"/>
        <v>0</v>
      </c>
      <c r="AH91" s="169">
        <f t="shared" si="66"/>
        <v>2809251.9899999998</v>
      </c>
      <c r="AI91" s="169">
        <f t="shared" si="66"/>
        <v>2250000</v>
      </c>
      <c r="AJ91" s="169">
        <f>SUM(AJ92)</f>
        <v>2160000</v>
      </c>
      <c r="AK91" s="169">
        <f>SUM(AK92)</f>
        <v>1670000</v>
      </c>
      <c r="AL91" s="169">
        <f>SUM(AL92)</f>
        <v>1305678.45</v>
      </c>
      <c r="AM91" s="169">
        <f t="shared" si="66"/>
        <v>1410000</v>
      </c>
      <c r="AN91" s="169">
        <f t="shared" si="66"/>
        <v>0</v>
      </c>
      <c r="AO91" s="169">
        <f t="shared" si="66"/>
        <v>0</v>
      </c>
      <c r="AP91" s="169">
        <f t="shared" si="40"/>
        <v>50.191296651889182</v>
      </c>
      <c r="AQ91" s="169">
        <f t="shared" ref="AQ91:AX91" si="67">SUM(AQ92)</f>
        <v>1425600</v>
      </c>
      <c r="AR91" s="169">
        <f t="shared" si="67"/>
        <v>1425600</v>
      </c>
      <c r="AS91" s="169">
        <f t="shared" si="67"/>
        <v>236000</v>
      </c>
      <c r="AT91" s="169">
        <f t="shared" si="67"/>
        <v>0</v>
      </c>
      <c r="AU91" s="169">
        <f t="shared" si="46"/>
        <v>0</v>
      </c>
      <c r="AV91" s="169">
        <f t="shared" si="67"/>
        <v>0</v>
      </c>
      <c r="AW91" s="169">
        <f t="shared" si="67"/>
        <v>15600</v>
      </c>
      <c r="AX91" s="169">
        <f t="shared" si="67"/>
        <v>0</v>
      </c>
      <c r="AY91" s="169">
        <f t="shared" si="47"/>
        <v>0</v>
      </c>
      <c r="AZ91" s="169">
        <f t="shared" si="42"/>
        <v>16.554433221099888</v>
      </c>
      <c r="BA91" s="169">
        <f>SUM(BA92)</f>
        <v>-90000</v>
      </c>
      <c r="BB91" s="169"/>
      <c r="BC91" s="169"/>
      <c r="BD91" s="169">
        <f t="shared" si="43"/>
        <v>-260000</v>
      </c>
      <c r="BE91" s="169">
        <f>SUM(BE92)</f>
        <v>0</v>
      </c>
      <c r="BF91" s="169">
        <f>SUM(BF92)</f>
        <v>0</v>
      </c>
    </row>
    <row r="92" spans="1:60" x14ac:dyDescent="0.3">
      <c r="A92" s="18"/>
      <c r="B92" s="228"/>
      <c r="C92" s="228"/>
      <c r="D92" s="228"/>
      <c r="E92" s="228"/>
      <c r="F92" s="228"/>
      <c r="G92" s="228"/>
      <c r="H92" s="228"/>
      <c r="I92" s="228"/>
      <c r="J92" s="149"/>
      <c r="K92" s="149"/>
      <c r="L92" s="150"/>
      <c r="M92" s="150">
        <v>3821</v>
      </c>
      <c r="N92" s="151" t="s">
        <v>69</v>
      </c>
      <c r="O92" s="33">
        <v>3227158.88</v>
      </c>
      <c r="P92" s="33" t="e">
        <f>SUM(#REF!+#REF!+#REF!+#REF!+#REF!+#REF!+#REF!+#REF!+#REF!+#REF!+#REF!+#REF!+#REF!+#REF!+#REF!+#REF!+#REF!)</f>
        <v>#REF!</v>
      </c>
      <c r="Q92" s="33">
        <v>2944392.68</v>
      </c>
      <c r="R92" s="33">
        <v>2395000</v>
      </c>
      <c r="S92" s="33">
        <v>6955000</v>
      </c>
      <c r="T92" s="33">
        <v>1170307.94</v>
      </c>
      <c r="U92" s="33">
        <f t="shared" si="37"/>
        <v>16.826857512580876</v>
      </c>
      <c r="V92" s="33">
        <f>(Y92-S92)</f>
        <v>-2815000</v>
      </c>
      <c r="W92" s="33">
        <v>6989000</v>
      </c>
      <c r="X92" s="33">
        <v>2651627.2999999998</v>
      </c>
      <c r="Y92" s="33">
        <v>4140000</v>
      </c>
      <c r="Z92" s="33">
        <v>626627.91</v>
      </c>
      <c r="AA92" s="33">
        <f t="shared" si="38"/>
        <v>15.135939855072463</v>
      </c>
      <c r="AB92" s="33">
        <f>(AC92-Y92)</f>
        <v>-355500</v>
      </c>
      <c r="AC92" s="33">
        <v>3784500</v>
      </c>
      <c r="AD92" s="33"/>
      <c r="AE92" s="33"/>
      <c r="AF92" s="33">
        <v>3784500</v>
      </c>
      <c r="AG92" s="33"/>
      <c r="AH92" s="33">
        <v>2809251.9899999998</v>
      </c>
      <c r="AI92" s="33">
        <v>2250000</v>
      </c>
      <c r="AJ92" s="33">
        <v>2160000</v>
      </c>
      <c r="AK92" s="33">
        <v>1670000</v>
      </c>
      <c r="AL92" s="33">
        <v>1305678.45</v>
      </c>
      <c r="AM92" s="33">
        <v>1410000</v>
      </c>
      <c r="AN92" s="33"/>
      <c r="AO92" s="33"/>
      <c r="AP92" s="33">
        <f t="shared" si="40"/>
        <v>50.191296651889182</v>
      </c>
      <c r="AQ92" s="33">
        <v>1425600</v>
      </c>
      <c r="AR92" s="33">
        <v>1425600</v>
      </c>
      <c r="AS92" s="33">
        <v>236000</v>
      </c>
      <c r="AT92" s="33">
        <v>0</v>
      </c>
      <c r="AU92" s="33">
        <f t="shared" si="46"/>
        <v>0</v>
      </c>
      <c r="AV92" s="33"/>
      <c r="AW92" s="33">
        <f>AQ92-AM92</f>
        <v>15600</v>
      </c>
      <c r="AX92" s="33"/>
      <c r="AY92" s="33">
        <f t="shared" si="47"/>
        <v>0</v>
      </c>
      <c r="AZ92" s="33">
        <f t="shared" si="42"/>
        <v>16.554433221099888</v>
      </c>
      <c r="BA92" s="33">
        <f>AJ92-AI92</f>
        <v>-90000</v>
      </c>
      <c r="BB92" s="33"/>
      <c r="BC92" s="33"/>
      <c r="BD92" s="33">
        <f t="shared" si="43"/>
        <v>-260000</v>
      </c>
      <c r="BE92" s="33"/>
      <c r="BF92" s="33"/>
    </row>
    <row r="93" spans="1:60" ht="20.25" hidden="1" customHeight="1" x14ac:dyDescent="0.3">
      <c r="A93" s="5"/>
      <c r="B93" s="240"/>
      <c r="C93" s="240"/>
      <c r="D93" s="240"/>
      <c r="E93" s="240"/>
      <c r="F93" s="240"/>
      <c r="G93" s="240"/>
      <c r="H93" s="240"/>
      <c r="I93" s="240"/>
      <c r="J93" s="149"/>
      <c r="K93" s="149"/>
      <c r="L93" s="180"/>
      <c r="M93" s="180"/>
      <c r="N93" s="184"/>
      <c r="O93" s="169"/>
      <c r="P93" s="169"/>
      <c r="Q93" s="169"/>
      <c r="R93" s="169"/>
      <c r="S93" s="169"/>
      <c r="T93" s="169"/>
      <c r="U93" s="169" t="e">
        <f t="shared" si="37"/>
        <v>#DIV/0!</v>
      </c>
      <c r="V93" s="169"/>
      <c r="W93" s="169"/>
      <c r="X93" s="169"/>
      <c r="Y93" s="169"/>
      <c r="Z93" s="169"/>
      <c r="AA93" s="169" t="e">
        <f t="shared" si="38"/>
        <v>#DIV/0!</v>
      </c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 t="e">
        <f t="shared" si="40"/>
        <v>#DIV/0!</v>
      </c>
      <c r="AQ93" s="169"/>
      <c r="AR93" s="169"/>
      <c r="AS93" s="169"/>
      <c r="AT93" s="169"/>
      <c r="AU93" s="169">
        <f t="shared" si="46"/>
        <v>0</v>
      </c>
      <c r="AV93" s="169"/>
      <c r="AW93" s="169"/>
      <c r="AX93" s="169"/>
      <c r="AY93" s="169">
        <f t="shared" si="47"/>
        <v>0</v>
      </c>
      <c r="AZ93" s="169">
        <f t="shared" si="42"/>
        <v>0</v>
      </c>
      <c r="BA93" s="169"/>
      <c r="BB93" s="169"/>
      <c r="BC93" s="169"/>
      <c r="BD93" s="169">
        <f t="shared" si="43"/>
        <v>0</v>
      </c>
      <c r="BE93" s="169"/>
      <c r="BF93" s="169"/>
    </row>
    <row r="94" spans="1:60" ht="20.25" hidden="1" customHeight="1" x14ac:dyDescent="0.3">
      <c r="A94" s="5"/>
      <c r="B94" s="240"/>
      <c r="C94" s="240"/>
      <c r="D94" s="240"/>
      <c r="E94" s="240"/>
      <c r="F94" s="240"/>
      <c r="G94" s="240"/>
      <c r="H94" s="240"/>
      <c r="I94" s="240"/>
      <c r="J94" s="149"/>
      <c r="K94" s="149"/>
      <c r="L94" s="150"/>
      <c r="M94" s="150"/>
      <c r="N94" s="151"/>
      <c r="O94" s="33"/>
      <c r="P94" s="33"/>
      <c r="Q94" s="33"/>
      <c r="R94" s="33"/>
      <c r="S94" s="33"/>
      <c r="T94" s="33"/>
      <c r="U94" s="33" t="e">
        <f t="shared" si="37"/>
        <v>#DIV/0!</v>
      </c>
      <c r="V94" s="33"/>
      <c r="W94" s="33"/>
      <c r="X94" s="33"/>
      <c r="Y94" s="33"/>
      <c r="Z94" s="33"/>
      <c r="AA94" s="33" t="e">
        <f t="shared" si="38"/>
        <v>#DIV/0!</v>
      </c>
      <c r="AB94" s="33"/>
      <c r="AC94" s="33"/>
      <c r="AD94" s="178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 t="e">
        <f t="shared" si="40"/>
        <v>#DIV/0!</v>
      </c>
      <c r="AQ94" s="33"/>
      <c r="AR94" s="33"/>
      <c r="AS94" s="33"/>
      <c r="AT94" s="33"/>
      <c r="AU94" s="33">
        <f t="shared" si="46"/>
        <v>0</v>
      </c>
      <c r="AV94" s="33"/>
      <c r="AW94" s="33"/>
      <c r="AX94" s="33"/>
      <c r="AY94" s="33">
        <f t="shared" si="47"/>
        <v>0</v>
      </c>
      <c r="AZ94" s="33">
        <f t="shared" si="42"/>
        <v>0</v>
      </c>
      <c r="BA94" s="33"/>
      <c r="BB94" s="33"/>
      <c r="BC94" s="33"/>
      <c r="BD94" s="33">
        <f t="shared" si="43"/>
        <v>0</v>
      </c>
      <c r="BE94" s="33"/>
      <c r="BF94" s="33"/>
    </row>
    <row r="95" spans="1:60" ht="20.25" customHeight="1" x14ac:dyDescent="0.3">
      <c r="A95" s="5"/>
      <c r="B95" s="240"/>
      <c r="C95" s="240"/>
      <c r="D95" s="240"/>
      <c r="E95" s="240"/>
      <c r="F95" s="240"/>
      <c r="G95" s="240"/>
      <c r="H95" s="240"/>
      <c r="I95" s="240"/>
      <c r="J95" s="149"/>
      <c r="K95" s="149"/>
      <c r="L95" s="180">
        <v>383</v>
      </c>
      <c r="M95" s="180"/>
      <c r="N95" s="184" t="s">
        <v>348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178"/>
      <c r="AE95" s="33"/>
      <c r="AF95" s="33"/>
      <c r="AG95" s="33"/>
      <c r="AH95" s="169">
        <f t="shared" ref="AH95:AM95" si="68">SUM(AH96)</f>
        <v>0</v>
      </c>
      <c r="AI95" s="169">
        <f t="shared" si="68"/>
        <v>0</v>
      </c>
      <c r="AJ95" s="169">
        <f t="shared" si="68"/>
        <v>0</v>
      </c>
      <c r="AK95" s="169">
        <f t="shared" si="68"/>
        <v>0</v>
      </c>
      <c r="AL95" s="169">
        <f t="shared" si="68"/>
        <v>0</v>
      </c>
      <c r="AM95" s="169">
        <f t="shared" si="68"/>
        <v>25000</v>
      </c>
      <c r="AN95" s="33"/>
      <c r="AO95" s="33"/>
      <c r="AP95" s="33"/>
      <c r="AQ95" s="169">
        <f>SUM(AQ96)</f>
        <v>475000</v>
      </c>
      <c r="AR95" s="169">
        <f>SUM(AR96)</f>
        <v>475000</v>
      </c>
      <c r="AS95" s="169">
        <f>SUM(AS96)</f>
        <v>0</v>
      </c>
      <c r="AT95" s="169">
        <f>SUM(AT96)</f>
        <v>0</v>
      </c>
      <c r="AU95" s="169">
        <f t="shared" si="46"/>
        <v>0</v>
      </c>
      <c r="AV95" s="169">
        <f>SUM(AV96)</f>
        <v>0</v>
      </c>
      <c r="AW95" s="169">
        <f>SUM(AW96)</f>
        <v>450000</v>
      </c>
      <c r="AX95" s="169">
        <f>SUM(AX96)</f>
        <v>0</v>
      </c>
      <c r="AY95" s="169">
        <f t="shared" si="47"/>
        <v>0</v>
      </c>
      <c r="AZ95" s="169">
        <f t="shared" si="42"/>
        <v>0</v>
      </c>
      <c r="BA95" s="33"/>
      <c r="BB95" s="169"/>
      <c r="BC95" s="169"/>
      <c r="BD95" s="169">
        <f t="shared" si="43"/>
        <v>25000</v>
      </c>
      <c r="BE95" s="169">
        <f>SUM(BE96)</f>
        <v>0</v>
      </c>
      <c r="BF95" s="169">
        <f>SUM(BF96)</f>
        <v>0</v>
      </c>
    </row>
    <row r="96" spans="1:60" ht="20.25" customHeight="1" x14ac:dyDescent="0.3">
      <c r="A96" s="5"/>
      <c r="B96" s="240"/>
      <c r="C96" s="240"/>
      <c r="D96" s="240"/>
      <c r="E96" s="240"/>
      <c r="F96" s="240"/>
      <c r="G96" s="240"/>
      <c r="H96" s="240"/>
      <c r="I96" s="240"/>
      <c r="J96" s="149"/>
      <c r="K96" s="149"/>
      <c r="L96" s="150"/>
      <c r="M96" s="150">
        <v>3831</v>
      </c>
      <c r="N96" s="151" t="s">
        <v>348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178"/>
      <c r="AE96" s="33"/>
      <c r="AF96" s="33"/>
      <c r="AG96" s="33"/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25000</v>
      </c>
      <c r="AN96" s="33"/>
      <c r="AO96" s="33"/>
      <c r="AP96" s="33"/>
      <c r="AQ96" s="33">
        <v>475000</v>
      </c>
      <c r="AR96" s="33">
        <v>475000</v>
      </c>
      <c r="AS96" s="33">
        <v>0</v>
      </c>
      <c r="AT96" s="33">
        <v>0</v>
      </c>
      <c r="AU96" s="33">
        <f t="shared" si="46"/>
        <v>0</v>
      </c>
      <c r="AV96" s="33"/>
      <c r="AW96" s="33">
        <f>AQ96-AM96</f>
        <v>450000</v>
      </c>
      <c r="AX96" s="33"/>
      <c r="AY96" s="33">
        <f t="shared" si="47"/>
        <v>0</v>
      </c>
      <c r="AZ96" s="33">
        <f t="shared" si="42"/>
        <v>0</v>
      </c>
      <c r="BA96" s="33"/>
      <c r="BB96" s="33"/>
      <c r="BC96" s="33"/>
      <c r="BD96" s="33">
        <f t="shared" si="43"/>
        <v>25000</v>
      </c>
      <c r="BE96" s="33"/>
      <c r="BF96" s="33"/>
    </row>
    <row r="97" spans="1:60" x14ac:dyDescent="0.3">
      <c r="A97" s="5"/>
      <c r="B97" s="240"/>
      <c r="C97" s="240"/>
      <c r="D97" s="240"/>
      <c r="E97" s="240"/>
      <c r="F97" s="240"/>
      <c r="G97" s="240"/>
      <c r="H97" s="240"/>
      <c r="I97" s="240"/>
      <c r="J97" s="149"/>
      <c r="K97" s="149"/>
      <c r="L97" s="180">
        <v>386</v>
      </c>
      <c r="M97" s="180"/>
      <c r="N97" s="184" t="s">
        <v>230</v>
      </c>
      <c r="O97" s="169" t="e">
        <f>SUM(O98:O99)</f>
        <v>#REF!</v>
      </c>
      <c r="P97" s="169" t="e">
        <f>SUM(P98:P99)</f>
        <v>#REF!</v>
      </c>
      <c r="Q97" s="169">
        <v>0</v>
      </c>
      <c r="R97" s="169">
        <f>SUM(R98)</f>
        <v>1000000</v>
      </c>
      <c r="S97" s="169">
        <f>SUM(S98)</f>
        <v>2937650.27</v>
      </c>
      <c r="T97" s="169">
        <f>SUM(T98)</f>
        <v>1999805.13</v>
      </c>
      <c r="U97" s="169">
        <f t="shared" si="37"/>
        <v>68.074990083826421</v>
      </c>
      <c r="V97" s="169">
        <f>SUM(V98)</f>
        <v>-1637650.27</v>
      </c>
      <c r="W97" s="169">
        <f>SUM(W98)</f>
        <v>3037650.27</v>
      </c>
      <c r="X97" s="169">
        <f>SUM(X98:X99)</f>
        <v>3031919.37</v>
      </c>
      <c r="Y97" s="169" t="e">
        <f>SUM(Y98:Y99)</f>
        <v>#REF!</v>
      </c>
      <c r="Z97" s="169">
        <f>SUM(Z98)</f>
        <v>0</v>
      </c>
      <c r="AA97" s="169" t="e">
        <f t="shared" si="38"/>
        <v>#REF!</v>
      </c>
      <c r="AB97" s="169">
        <f>SUM(AB98)</f>
        <v>500000</v>
      </c>
      <c r="AC97" s="169">
        <f>SUM(AC98)</f>
        <v>1800000</v>
      </c>
      <c r="AD97" s="169"/>
      <c r="AE97" s="169"/>
      <c r="AF97" s="169">
        <f t="shared" ref="AF97:AO97" si="69">SUM(AF98)</f>
        <v>1800000</v>
      </c>
      <c r="AG97" s="169">
        <f t="shared" si="69"/>
        <v>0</v>
      </c>
      <c r="AH97" s="169">
        <f t="shared" si="69"/>
        <v>1300039.81</v>
      </c>
      <c r="AI97" s="169">
        <f t="shared" si="69"/>
        <v>500000</v>
      </c>
      <c r="AJ97" s="169">
        <f t="shared" si="69"/>
        <v>610000</v>
      </c>
      <c r="AK97" s="169">
        <f t="shared" si="69"/>
        <v>210000</v>
      </c>
      <c r="AL97" s="169">
        <f>SUM(AL98)</f>
        <v>110000</v>
      </c>
      <c r="AM97" s="169">
        <f t="shared" si="69"/>
        <v>1138000</v>
      </c>
      <c r="AN97" s="169">
        <f t="shared" si="69"/>
        <v>0</v>
      </c>
      <c r="AO97" s="169">
        <f t="shared" si="69"/>
        <v>0</v>
      </c>
      <c r="AP97" s="169">
        <v>0</v>
      </c>
      <c r="AQ97" s="169">
        <f>SUM(AQ98)</f>
        <v>1246064</v>
      </c>
      <c r="AR97" s="169">
        <f>SUM(AR98)</f>
        <v>1246064</v>
      </c>
      <c r="AS97" s="169">
        <f>SUM(AS98)</f>
        <v>35000</v>
      </c>
      <c r="AT97" s="169">
        <f>SUM(AT98)</f>
        <v>0</v>
      </c>
      <c r="AU97" s="169">
        <f t="shared" si="46"/>
        <v>0</v>
      </c>
      <c r="AV97" s="169">
        <f>SUM(AV98)</f>
        <v>0</v>
      </c>
      <c r="AW97" s="169">
        <f>SUM(AW98)</f>
        <v>108064</v>
      </c>
      <c r="AX97" s="169">
        <f>SUM(AX98)</f>
        <v>0</v>
      </c>
      <c r="AY97" s="169">
        <f t="shared" si="47"/>
        <v>0</v>
      </c>
      <c r="AZ97" s="169">
        <f t="shared" si="42"/>
        <v>2.8088444895286275</v>
      </c>
      <c r="BA97" s="169">
        <f>SUM(BA98)</f>
        <v>110000</v>
      </c>
      <c r="BB97" s="169"/>
      <c r="BC97" s="169"/>
      <c r="BD97" s="169">
        <f t="shared" si="43"/>
        <v>928000</v>
      </c>
      <c r="BE97" s="169">
        <f>SUM(BE98)</f>
        <v>0</v>
      </c>
      <c r="BF97" s="169">
        <f>SUM(BF98)</f>
        <v>0</v>
      </c>
    </row>
    <row r="98" spans="1:60" ht="41.25" thickBot="1" x14ac:dyDescent="0.35">
      <c r="A98" s="49"/>
      <c r="B98" s="230"/>
      <c r="C98" s="230"/>
      <c r="D98" s="230"/>
      <c r="E98" s="230"/>
      <c r="F98" s="230"/>
      <c r="G98" s="230"/>
      <c r="H98" s="230"/>
      <c r="I98" s="230"/>
      <c r="J98" s="241"/>
      <c r="K98" s="241"/>
      <c r="L98" s="231"/>
      <c r="M98" s="242">
        <v>3861</v>
      </c>
      <c r="N98" s="243" t="s">
        <v>233</v>
      </c>
      <c r="O98" s="189">
        <v>12503310.289999999</v>
      </c>
      <c r="P98" s="189" t="e">
        <f>SUM(#REF!)</f>
        <v>#REF!</v>
      </c>
      <c r="Q98" s="189">
        <v>0</v>
      </c>
      <c r="R98" s="189">
        <v>1000000</v>
      </c>
      <c r="S98" s="189">
        <v>2937650.27</v>
      </c>
      <c r="T98" s="189">
        <v>1999805.13</v>
      </c>
      <c r="U98" s="189">
        <f t="shared" si="37"/>
        <v>68.074990083826421</v>
      </c>
      <c r="V98" s="189">
        <f>(Y98-S98)</f>
        <v>-1637650.27</v>
      </c>
      <c r="W98" s="189">
        <v>3037650.27</v>
      </c>
      <c r="X98" s="189">
        <v>3031919.37</v>
      </c>
      <c r="Y98" s="189">
        <v>1300000</v>
      </c>
      <c r="Z98" s="189">
        <v>0</v>
      </c>
      <c r="AA98" s="189">
        <f t="shared" si="38"/>
        <v>0</v>
      </c>
      <c r="AB98" s="189">
        <f>(AC98-Y98)</f>
        <v>500000</v>
      </c>
      <c r="AC98" s="189">
        <v>1800000</v>
      </c>
      <c r="AD98" s="189"/>
      <c r="AE98" s="189"/>
      <c r="AF98" s="189">
        <v>1800000</v>
      </c>
      <c r="AG98" s="189"/>
      <c r="AH98" s="189">
        <v>1300039.81</v>
      </c>
      <c r="AI98" s="189">
        <v>500000</v>
      </c>
      <c r="AJ98" s="189">
        <v>610000</v>
      </c>
      <c r="AK98" s="189">
        <v>210000</v>
      </c>
      <c r="AL98" s="174">
        <v>110000</v>
      </c>
      <c r="AM98" s="195">
        <v>1138000</v>
      </c>
      <c r="AN98" s="195"/>
      <c r="AO98" s="195"/>
      <c r="AP98" s="195">
        <v>0</v>
      </c>
      <c r="AQ98" s="188">
        <v>1246064</v>
      </c>
      <c r="AR98" s="188">
        <v>1246064</v>
      </c>
      <c r="AS98" s="195">
        <v>35000</v>
      </c>
      <c r="AT98" s="195">
        <v>0</v>
      </c>
      <c r="AU98" s="195">
        <f t="shared" si="46"/>
        <v>0</v>
      </c>
      <c r="AV98" s="188"/>
      <c r="AW98" s="188">
        <f>AQ98-AM98</f>
        <v>108064</v>
      </c>
      <c r="AX98" s="188"/>
      <c r="AY98" s="195">
        <f t="shared" si="47"/>
        <v>0</v>
      </c>
      <c r="AZ98" s="195">
        <f t="shared" si="42"/>
        <v>2.8088444895286275</v>
      </c>
      <c r="BA98" s="188">
        <f>AJ98-AI98</f>
        <v>110000</v>
      </c>
      <c r="BB98" s="189"/>
      <c r="BC98" s="189"/>
      <c r="BD98" s="33">
        <f t="shared" si="43"/>
        <v>928000</v>
      </c>
      <c r="BE98" s="188"/>
      <c r="BF98" s="188"/>
    </row>
    <row r="99" spans="1:60" ht="20.25" hidden="1" customHeight="1" x14ac:dyDescent="0.3">
      <c r="A99" s="132"/>
      <c r="B99" s="244"/>
      <c r="C99" s="244"/>
      <c r="D99" s="244"/>
      <c r="E99" s="244"/>
      <c r="F99" s="244"/>
      <c r="G99" s="244"/>
      <c r="H99" s="244"/>
      <c r="I99" s="244"/>
      <c r="J99" s="245"/>
      <c r="K99" s="245"/>
      <c r="L99" s="246"/>
      <c r="M99" s="246">
        <v>3859</v>
      </c>
      <c r="N99" s="247" t="s">
        <v>70</v>
      </c>
      <c r="O99" s="194" t="e">
        <f>SUM(#REF!+#REF!)</f>
        <v>#REF!</v>
      </c>
      <c r="P99" s="194" t="e">
        <f>SUM(#REF!+#REF!)</f>
        <v>#REF!</v>
      </c>
      <c r="Q99" s="194">
        <v>0</v>
      </c>
      <c r="R99" s="194" t="e">
        <f>SUM(#REF!+#REF!)</f>
        <v>#REF!</v>
      </c>
      <c r="S99" s="194" t="e">
        <f>SUM(#REF!+#REF!)</f>
        <v>#REF!</v>
      </c>
      <c r="T99" s="194" t="e">
        <f>SUM(#REF!+#REF!)</f>
        <v>#REF!</v>
      </c>
      <c r="U99" s="194"/>
      <c r="V99" s="194" t="e">
        <f>SUM(#REF!+#REF!)</f>
        <v>#REF!</v>
      </c>
      <c r="W99" s="194"/>
      <c r="X99" s="194"/>
      <c r="Y99" s="194" t="e">
        <f>SUM(#REF!+#REF!)</f>
        <v>#REF!</v>
      </c>
      <c r="Z99" s="194" t="e">
        <f>SUM(#REF!+#REF!)</f>
        <v>#REF!</v>
      </c>
      <c r="AA99" s="194"/>
      <c r="AB99" s="194" t="e">
        <f>SUM(#REF!+#REF!)</f>
        <v>#REF!</v>
      </c>
      <c r="AC99" s="194"/>
      <c r="AD99" s="194" t="e">
        <f>SUM(#REF!+#REF!)</f>
        <v>#REF!</v>
      </c>
      <c r="AE99" s="194" t="e">
        <f>SUM(#REF!+#REF!)</f>
        <v>#REF!</v>
      </c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>
        <f t="shared" si="43"/>
        <v>0</v>
      </c>
      <c r="BE99" s="194"/>
      <c r="BF99" s="194"/>
    </row>
    <row r="100" spans="1:60" ht="20.25" hidden="1" customHeight="1" x14ac:dyDescent="0.3">
      <c r="A100" s="133"/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9"/>
      <c r="M100" s="250"/>
      <c r="N100" s="251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252"/>
      <c r="AE100" s="253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D100" s="13">
        <f t="shared" si="43"/>
        <v>0</v>
      </c>
      <c r="BE100" s="134"/>
      <c r="BF100" s="134"/>
    </row>
    <row r="101" spans="1:60" ht="20.25" hidden="1" customHeight="1" x14ac:dyDescent="0.3">
      <c r="A101" s="133"/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9"/>
      <c r="M101" s="250"/>
      <c r="N101" s="248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247"/>
      <c r="AE101" s="247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D101" s="13">
        <f t="shared" si="43"/>
        <v>0</v>
      </c>
      <c r="BE101" s="134"/>
      <c r="BF101" s="134"/>
    </row>
    <row r="102" spans="1:60" ht="20.25" hidden="1" customHeight="1" x14ac:dyDescent="0.3">
      <c r="A102" s="133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9"/>
      <c r="M102" s="250"/>
      <c r="N102" s="248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252"/>
      <c r="AE102" s="253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D102" s="13">
        <f t="shared" si="43"/>
        <v>0</v>
      </c>
      <c r="BE102" s="134"/>
      <c r="BF102" s="134"/>
    </row>
    <row r="103" spans="1:60" ht="21" thickBot="1" x14ac:dyDescent="0.35">
      <c r="A103" s="135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5"/>
      <c r="M103" s="256"/>
      <c r="N103" s="257" t="s">
        <v>451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58"/>
      <c r="AE103" s="259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D103" s="13">
        <f t="shared" si="43"/>
        <v>0</v>
      </c>
      <c r="BE103" s="28"/>
      <c r="BF103" s="28"/>
    </row>
    <row r="104" spans="1:60" ht="12.75" hidden="1" customHeight="1" x14ac:dyDescent="0.3">
      <c r="A104" s="20"/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1"/>
      <c r="M104" s="262"/>
      <c r="N104" s="232"/>
      <c r="AD104" s="190"/>
      <c r="AE104" s="223"/>
      <c r="BD104" s="13">
        <f t="shared" si="43"/>
        <v>0</v>
      </c>
    </row>
    <row r="105" spans="1:60" ht="12.75" hidden="1" customHeight="1" x14ac:dyDescent="0.3">
      <c r="A105" s="20"/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1"/>
      <c r="M105" s="262"/>
      <c r="N105" s="232"/>
      <c r="AD105" s="190"/>
      <c r="AE105" s="223"/>
      <c r="BD105" s="13">
        <f t="shared" si="43"/>
        <v>0</v>
      </c>
    </row>
    <row r="106" spans="1:60" ht="18" customHeight="1" x14ac:dyDescent="0.3">
      <c r="A106" s="740" t="s">
        <v>0</v>
      </c>
      <c r="B106" s="743" t="s">
        <v>1</v>
      </c>
      <c r="C106" s="743"/>
      <c r="D106" s="743"/>
      <c r="E106" s="743"/>
      <c r="F106" s="743"/>
      <c r="G106" s="743"/>
      <c r="H106" s="743"/>
      <c r="I106" s="735" t="s">
        <v>2</v>
      </c>
      <c r="J106" s="735" t="s">
        <v>3</v>
      </c>
      <c r="K106" s="735"/>
      <c r="L106" s="735"/>
      <c r="M106" s="735"/>
      <c r="N106" s="738" t="s">
        <v>4</v>
      </c>
      <c r="O106" s="52"/>
      <c r="P106" s="735" t="s">
        <v>203</v>
      </c>
      <c r="Q106" s="52" t="s">
        <v>217</v>
      </c>
      <c r="R106" s="52" t="s">
        <v>103</v>
      </c>
      <c r="S106" s="735" t="s">
        <v>259</v>
      </c>
      <c r="T106" s="52" t="s">
        <v>251</v>
      </c>
      <c r="U106" s="735" t="s">
        <v>261</v>
      </c>
      <c r="V106" s="735" t="s">
        <v>252</v>
      </c>
      <c r="W106" s="735" t="s">
        <v>281</v>
      </c>
      <c r="X106" s="735" t="s">
        <v>309</v>
      </c>
      <c r="Y106" s="735" t="s">
        <v>296</v>
      </c>
      <c r="Z106" s="735" t="s">
        <v>292</v>
      </c>
      <c r="AA106" s="735" t="s">
        <v>288</v>
      </c>
      <c r="AB106" s="735" t="s">
        <v>252</v>
      </c>
      <c r="AC106" s="735" t="s">
        <v>302</v>
      </c>
      <c r="AD106" s="738" t="s">
        <v>244</v>
      </c>
      <c r="AE106" s="738"/>
      <c r="AF106" s="735" t="s">
        <v>303</v>
      </c>
      <c r="AG106" s="735" t="s">
        <v>308</v>
      </c>
      <c r="AH106" s="735" t="s">
        <v>342</v>
      </c>
      <c r="AI106" s="735" t="s">
        <v>314</v>
      </c>
      <c r="AJ106" s="735" t="s">
        <v>344</v>
      </c>
      <c r="AK106" s="735" t="s">
        <v>386</v>
      </c>
      <c r="AL106" s="735" t="s">
        <v>470</v>
      </c>
      <c r="AM106" s="735" t="s">
        <v>375</v>
      </c>
      <c r="AN106" s="735" t="s">
        <v>345</v>
      </c>
      <c r="AO106" s="735"/>
      <c r="AP106" s="745" t="s">
        <v>393</v>
      </c>
      <c r="AQ106" s="735" t="s">
        <v>458</v>
      </c>
      <c r="AR106" s="735" t="s">
        <v>465</v>
      </c>
      <c r="AS106" s="735" t="s">
        <v>461</v>
      </c>
      <c r="AT106" s="735" t="s">
        <v>461</v>
      </c>
      <c r="AU106" s="735" t="s">
        <v>471</v>
      </c>
      <c r="AV106" s="735" t="s">
        <v>472</v>
      </c>
      <c r="AW106" s="735" t="s">
        <v>446</v>
      </c>
      <c r="AX106" s="735" t="s">
        <v>466</v>
      </c>
      <c r="AY106" s="735" t="s">
        <v>471</v>
      </c>
      <c r="AZ106" s="735" t="s">
        <v>462</v>
      </c>
      <c r="BA106" s="735" t="s">
        <v>334</v>
      </c>
      <c r="BB106" s="744" t="s">
        <v>104</v>
      </c>
      <c r="BC106" s="744"/>
      <c r="BD106" s="735"/>
      <c r="BE106" s="735" t="s">
        <v>467</v>
      </c>
      <c r="BF106" s="735" t="s">
        <v>468</v>
      </c>
    </row>
    <row r="107" spans="1:60" ht="46.5" customHeight="1" thickBot="1" x14ac:dyDescent="0.35">
      <c r="A107" s="741"/>
      <c r="B107" s="196" t="s">
        <v>5</v>
      </c>
      <c r="C107" s="196" t="s">
        <v>6</v>
      </c>
      <c r="D107" s="196" t="s">
        <v>7</v>
      </c>
      <c r="E107" s="196" t="s">
        <v>8</v>
      </c>
      <c r="F107" s="196" t="s">
        <v>9</v>
      </c>
      <c r="G107" s="196" t="s">
        <v>10</v>
      </c>
      <c r="H107" s="196" t="s">
        <v>11</v>
      </c>
      <c r="I107" s="742"/>
      <c r="J107" s="736"/>
      <c r="K107" s="736"/>
      <c r="L107" s="736"/>
      <c r="M107" s="736"/>
      <c r="N107" s="739"/>
      <c r="O107" s="197" t="s">
        <v>234</v>
      </c>
      <c r="P107" s="736"/>
      <c r="Q107" s="197" t="s">
        <v>105</v>
      </c>
      <c r="R107" s="197" t="s">
        <v>106</v>
      </c>
      <c r="S107" s="736"/>
      <c r="T107" s="197" t="s">
        <v>268</v>
      </c>
      <c r="U107" s="736"/>
      <c r="V107" s="736"/>
      <c r="W107" s="736"/>
      <c r="X107" s="736"/>
      <c r="Y107" s="736"/>
      <c r="Z107" s="736"/>
      <c r="AA107" s="736"/>
      <c r="AB107" s="736"/>
      <c r="AC107" s="736"/>
      <c r="AD107" s="198" t="s">
        <v>236</v>
      </c>
      <c r="AE107" s="198" t="s">
        <v>267</v>
      </c>
      <c r="AF107" s="736"/>
      <c r="AG107" s="736"/>
      <c r="AH107" s="736"/>
      <c r="AI107" s="736"/>
      <c r="AJ107" s="736"/>
      <c r="AK107" s="736"/>
      <c r="AL107" s="736"/>
      <c r="AM107" s="736"/>
      <c r="AN107" s="197" t="s">
        <v>299</v>
      </c>
      <c r="AO107" s="197" t="s">
        <v>343</v>
      </c>
      <c r="AP107" s="746"/>
      <c r="AQ107" s="736"/>
      <c r="AR107" s="736"/>
      <c r="AS107" s="736"/>
      <c r="AT107" s="736"/>
      <c r="AU107" s="736"/>
      <c r="AV107" s="736"/>
      <c r="AW107" s="736"/>
      <c r="AX107" s="736"/>
      <c r="AY107" s="736"/>
      <c r="AZ107" s="736"/>
      <c r="BA107" s="736"/>
      <c r="BB107" s="199" t="s">
        <v>299</v>
      </c>
      <c r="BC107" s="199" t="s">
        <v>343</v>
      </c>
      <c r="BD107" s="736"/>
      <c r="BE107" s="736"/>
      <c r="BF107" s="736"/>
    </row>
    <row r="108" spans="1:60" ht="21.75" customHeight="1" thickBot="1" x14ac:dyDescent="0.35">
      <c r="A108" s="14">
        <v>1</v>
      </c>
      <c r="B108" s="200">
        <v>2</v>
      </c>
      <c r="C108" s="200">
        <v>3</v>
      </c>
      <c r="D108" s="200">
        <v>4</v>
      </c>
      <c r="E108" s="200">
        <v>5</v>
      </c>
      <c r="F108" s="200">
        <v>6</v>
      </c>
      <c r="G108" s="200">
        <v>7</v>
      </c>
      <c r="H108" s="200">
        <v>8</v>
      </c>
      <c r="I108" s="201">
        <v>9</v>
      </c>
      <c r="J108" s="201">
        <v>1</v>
      </c>
      <c r="K108" s="201">
        <v>2</v>
      </c>
      <c r="L108" s="201">
        <v>3</v>
      </c>
      <c r="M108" s="201">
        <v>4</v>
      </c>
      <c r="N108" s="201">
        <v>5</v>
      </c>
      <c r="O108" s="201">
        <v>15</v>
      </c>
      <c r="P108" s="201">
        <v>16</v>
      </c>
      <c r="Q108" s="201">
        <v>6</v>
      </c>
      <c r="R108" s="201">
        <v>7</v>
      </c>
      <c r="S108" s="201">
        <v>8</v>
      </c>
      <c r="T108" s="201">
        <v>9</v>
      </c>
      <c r="U108" s="201">
        <v>10</v>
      </c>
      <c r="V108" s="201">
        <v>11</v>
      </c>
      <c r="W108" s="201">
        <v>9</v>
      </c>
      <c r="X108" s="201">
        <v>6</v>
      </c>
      <c r="Y108" s="201">
        <v>7</v>
      </c>
      <c r="Z108" s="201">
        <v>7</v>
      </c>
      <c r="AA108" s="201">
        <v>8</v>
      </c>
      <c r="AB108" s="201">
        <v>9</v>
      </c>
      <c r="AC108" s="201">
        <v>8</v>
      </c>
      <c r="AD108" s="202">
        <v>11</v>
      </c>
      <c r="AE108" s="202">
        <v>12</v>
      </c>
      <c r="AF108" s="201">
        <v>9</v>
      </c>
      <c r="AG108" s="201">
        <v>10</v>
      </c>
      <c r="AH108" s="201">
        <v>6</v>
      </c>
      <c r="AI108" s="201">
        <v>7</v>
      </c>
      <c r="AJ108" s="201">
        <v>8</v>
      </c>
      <c r="AK108" s="201">
        <v>9</v>
      </c>
      <c r="AL108" s="201">
        <v>6</v>
      </c>
      <c r="AM108" s="201">
        <v>7</v>
      </c>
      <c r="AN108" s="201">
        <v>10</v>
      </c>
      <c r="AO108" s="201">
        <v>11</v>
      </c>
      <c r="AP108" s="164">
        <v>10</v>
      </c>
      <c r="AQ108" s="201">
        <v>8</v>
      </c>
      <c r="AR108" s="201">
        <v>9</v>
      </c>
      <c r="AS108" s="201">
        <v>9</v>
      </c>
      <c r="AT108" s="201">
        <v>9</v>
      </c>
      <c r="AU108" s="201">
        <v>11</v>
      </c>
      <c r="AV108" s="201">
        <v>9</v>
      </c>
      <c r="AW108" s="201">
        <v>9</v>
      </c>
      <c r="AX108" s="201">
        <v>10</v>
      </c>
      <c r="AY108" s="201">
        <v>11</v>
      </c>
      <c r="AZ108" s="201">
        <v>11</v>
      </c>
      <c r="BA108" s="201">
        <v>9</v>
      </c>
      <c r="BB108" s="201">
        <v>12</v>
      </c>
      <c r="BC108" s="201">
        <v>13</v>
      </c>
      <c r="BD108" s="201"/>
      <c r="BE108" s="201">
        <v>12</v>
      </c>
      <c r="BF108" s="201">
        <v>13</v>
      </c>
      <c r="BH108" s="13"/>
    </row>
    <row r="109" spans="1:60" x14ac:dyDescent="0.3">
      <c r="A109" s="21"/>
      <c r="B109" s="263"/>
      <c r="C109" s="263"/>
      <c r="D109" s="263"/>
      <c r="E109" s="263"/>
      <c r="F109" s="263"/>
      <c r="G109" s="263"/>
      <c r="H109" s="263"/>
      <c r="I109" s="263"/>
      <c r="J109" s="214">
        <v>4</v>
      </c>
      <c r="K109" s="214"/>
      <c r="L109" s="214"/>
      <c r="M109" s="734" t="s">
        <v>155</v>
      </c>
      <c r="N109" s="734"/>
      <c r="O109" s="264" t="e">
        <f>SUM(O110+O116+O142+O139)</f>
        <v>#REF!</v>
      </c>
      <c r="P109" s="264" t="e">
        <f>SUM(P110+P116+P142+P139)</f>
        <v>#REF!</v>
      </c>
      <c r="Q109" s="264">
        <v>16143115.890000001</v>
      </c>
      <c r="R109" s="264">
        <f>SUM(R110+R116+R142+R139)</f>
        <v>16062702</v>
      </c>
      <c r="S109" s="264">
        <f>SUM(S110+S116+S142+S139)</f>
        <v>18369156</v>
      </c>
      <c r="T109" s="264">
        <f>SUM(T110+T116+T142+T139)</f>
        <v>3565864.21</v>
      </c>
      <c r="U109" s="264">
        <f t="shared" ref="U109:U166" si="70">(T109/S109)*100</f>
        <v>19.412237611787933</v>
      </c>
      <c r="V109" s="264">
        <f>SUM(V110+V116+V142+V139)</f>
        <v>1091428.5</v>
      </c>
      <c r="W109" s="264">
        <f>SUM(W110+W116+W142+W139)</f>
        <v>18134628.41</v>
      </c>
      <c r="X109" s="264">
        <f>SUM(X110+X116+X142+X139)</f>
        <v>16062924.460000001</v>
      </c>
      <c r="Y109" s="264">
        <f>SUM(Y110+Y116+Y142+Y139)</f>
        <v>19460584.5</v>
      </c>
      <c r="Z109" s="264">
        <f>SUM(Z110+Z116+Z142+Z139)</f>
        <v>1797995.42</v>
      </c>
      <c r="AA109" s="264">
        <f t="shared" ref="AA109:AA114" si="71">(Z109/Y109)*100</f>
        <v>9.2391645276635952</v>
      </c>
      <c r="AB109" s="264">
        <f>SUM(AB110+AB116+AB142+AB139)</f>
        <v>5617336.3900000006</v>
      </c>
      <c r="AC109" s="264">
        <f>SUM(AC110+AC116+AC142+AC139)</f>
        <v>25077920.890000001</v>
      </c>
      <c r="AD109" s="264">
        <f>SUM(AC110+AD116+AD142+AD139)</f>
        <v>18722746.5</v>
      </c>
      <c r="AE109" s="264">
        <f t="shared" ref="AE109:AO109" si="72">SUM(AE110+AE116+AE142+AE139)</f>
        <v>16786996.5</v>
      </c>
      <c r="AF109" s="264">
        <f t="shared" si="72"/>
        <v>26577920.890000001</v>
      </c>
      <c r="AG109" s="264">
        <f t="shared" si="72"/>
        <v>0</v>
      </c>
      <c r="AH109" s="264">
        <f t="shared" si="72"/>
        <v>20963591.77</v>
      </c>
      <c r="AI109" s="264">
        <f t="shared" si="72"/>
        <v>19423566</v>
      </c>
      <c r="AJ109" s="264">
        <f t="shared" si="72"/>
        <v>24271475.810000002</v>
      </c>
      <c r="AK109" s="264">
        <f t="shared" si="72"/>
        <v>24762482.77</v>
      </c>
      <c r="AL109" s="264">
        <f>SUM(AL110+AL116+AL142+AL139)</f>
        <v>19710246.170000002</v>
      </c>
      <c r="AM109" s="264">
        <f t="shared" si="72"/>
        <v>33180732</v>
      </c>
      <c r="AN109" s="264">
        <f t="shared" si="72"/>
        <v>0</v>
      </c>
      <c r="AO109" s="264">
        <f t="shared" si="72"/>
        <v>12547462.620000001</v>
      </c>
      <c r="AP109" s="264">
        <f t="shared" ref="AP109:AP166" si="73">AM109/AH109*100</f>
        <v>158.27789609738235</v>
      </c>
      <c r="AQ109" s="264">
        <f t="shared" ref="AQ109:AX109" si="74">SUM(AQ110+AQ116+AQ142+AQ139)</f>
        <v>75755566.120000005</v>
      </c>
      <c r="AR109" s="264">
        <f t="shared" si="74"/>
        <v>75755566.120000005</v>
      </c>
      <c r="AS109" s="264">
        <f t="shared" si="74"/>
        <v>5787241.5599999987</v>
      </c>
      <c r="AT109" s="264">
        <f>SUM(AT110+AT116+AT142+AT139)</f>
        <v>0</v>
      </c>
      <c r="AU109" s="264">
        <f t="shared" ref="AU109:AU169" si="75">IFERROR(AT109/AN109*100,0)</f>
        <v>0</v>
      </c>
      <c r="AV109" s="264">
        <f t="shared" si="74"/>
        <v>0</v>
      </c>
      <c r="AW109" s="264">
        <f t="shared" si="74"/>
        <v>42524834.120000005</v>
      </c>
      <c r="AX109" s="264">
        <f t="shared" si="74"/>
        <v>0</v>
      </c>
      <c r="AY109" s="264">
        <f t="shared" ref="AY109:AY169" si="76">IFERROR(AX109/AR109*100,0)</f>
        <v>0</v>
      </c>
      <c r="AZ109" s="264">
        <f t="shared" ref="AZ109:AZ169" si="77">IFERROR(AS109/AQ109*100,0)</f>
        <v>7.6393615101928809</v>
      </c>
      <c r="BA109" s="264">
        <f>SUM(BA110+BA116+BA142+BA139)</f>
        <v>4847909.8100000005</v>
      </c>
      <c r="BB109" s="264">
        <f>SUM(BB110+BB116+BB142+BB139)</f>
        <v>26473132</v>
      </c>
      <c r="BC109" s="264">
        <f>SUM(BC110+BC116+BC142+BC139)</f>
        <v>26473132</v>
      </c>
      <c r="BD109" s="264">
        <f t="shared" ref="BD109:BD140" si="78">AM109-AK109</f>
        <v>8418249.2300000004</v>
      </c>
      <c r="BE109" s="264">
        <f>SUM(BE110+BE116+BE142+BE139)</f>
        <v>0</v>
      </c>
      <c r="BF109" s="264">
        <f>SUM(BF110+BF116+BF142+BF139)</f>
        <v>0</v>
      </c>
      <c r="BG109" s="95"/>
    </row>
    <row r="110" spans="1:60" x14ac:dyDescent="0.3">
      <c r="A110" s="4"/>
      <c r="B110" s="265"/>
      <c r="C110" s="265"/>
      <c r="D110" s="265"/>
      <c r="E110" s="265"/>
      <c r="F110" s="265"/>
      <c r="G110" s="265"/>
      <c r="H110" s="265"/>
      <c r="I110" s="265"/>
      <c r="J110" s="149"/>
      <c r="K110" s="180">
        <v>41</v>
      </c>
      <c r="L110" s="180"/>
      <c r="M110" s="180"/>
      <c r="N110" s="184" t="s">
        <v>71</v>
      </c>
      <c r="O110" s="169" t="e">
        <f>SUM(O111+O113)</f>
        <v>#REF!</v>
      </c>
      <c r="P110" s="169" t="e">
        <f>SUM(P111+P113)</f>
        <v>#REF!</v>
      </c>
      <c r="Q110" s="169">
        <v>818795.66</v>
      </c>
      <c r="R110" s="169">
        <f>SUM(R111+R113)</f>
        <v>278900</v>
      </c>
      <c r="S110" s="169">
        <f>SUM(S111+S113)</f>
        <v>373500</v>
      </c>
      <c r="T110" s="169">
        <f>SUM(T111+T113)</f>
        <v>98944.48000000001</v>
      </c>
      <c r="U110" s="169">
        <f t="shared" si="70"/>
        <v>26.491159303882199</v>
      </c>
      <c r="V110" s="169">
        <f>SUM(V111+V113)</f>
        <v>-258500</v>
      </c>
      <c r="W110" s="169">
        <f>SUM(W111+W113)</f>
        <v>469835.91000000003</v>
      </c>
      <c r="X110" s="169">
        <f>SUM(X111+X113)</f>
        <v>472814.95999999996</v>
      </c>
      <c r="Y110" s="169">
        <f>SUM(Y111+Y113)</f>
        <v>115000</v>
      </c>
      <c r="Z110" s="169">
        <f>SUM(Z111+Z113)</f>
        <v>47250</v>
      </c>
      <c r="AA110" s="169">
        <f t="shared" si="71"/>
        <v>41.086956521739133</v>
      </c>
      <c r="AB110" s="169">
        <f>SUM(AB111+AB113)</f>
        <v>1370750</v>
      </c>
      <c r="AC110" s="169">
        <f>SUM(AC111+AC113)</f>
        <v>1485750</v>
      </c>
      <c r="AD110" s="169">
        <v>50000</v>
      </c>
      <c r="AE110" s="169">
        <v>50000</v>
      </c>
      <c r="AF110" s="169">
        <f t="shared" ref="AF110:AM110" si="79">SUM(AF111+AF113)</f>
        <v>1485750</v>
      </c>
      <c r="AG110" s="169">
        <f t="shared" si="79"/>
        <v>0</v>
      </c>
      <c r="AH110" s="169">
        <f t="shared" si="79"/>
        <v>972178.34</v>
      </c>
      <c r="AI110" s="169">
        <f t="shared" si="79"/>
        <v>438250</v>
      </c>
      <c r="AJ110" s="169">
        <f t="shared" si="79"/>
        <v>340000</v>
      </c>
      <c r="AK110" s="169">
        <f>SUM(AK111+AK113)</f>
        <v>1640000</v>
      </c>
      <c r="AL110" s="169">
        <f>SUM(AL111+AL113)</f>
        <v>180720.75</v>
      </c>
      <c r="AM110" s="169">
        <f t="shared" si="79"/>
        <v>1860200</v>
      </c>
      <c r="AN110" s="169">
        <f>SUM(AN111+AN113)</f>
        <v>0</v>
      </c>
      <c r="AO110" s="169">
        <f>SUM(AO111+AO113)</f>
        <v>0</v>
      </c>
      <c r="AP110" s="169">
        <f t="shared" si="73"/>
        <v>191.3434936227853</v>
      </c>
      <c r="AQ110" s="169">
        <f>SUM(AQ111+AQ113)</f>
        <v>2430700</v>
      </c>
      <c r="AR110" s="169">
        <f>SUM(AR111+AR113)</f>
        <v>2430700</v>
      </c>
      <c r="AS110" s="169">
        <f>SUM(AS111+AS113)</f>
        <v>886946.25</v>
      </c>
      <c r="AT110" s="169">
        <f>SUM(AT111+AT113)</f>
        <v>0</v>
      </c>
      <c r="AU110" s="169">
        <f t="shared" si="75"/>
        <v>0</v>
      </c>
      <c r="AV110" s="169">
        <f>SUM(AV111+AV113)</f>
        <v>0</v>
      </c>
      <c r="AW110" s="169">
        <f>SUM(AW111+AW113)</f>
        <v>570500</v>
      </c>
      <c r="AX110" s="169">
        <f>SUM(AX111+AX113)</f>
        <v>0</v>
      </c>
      <c r="AY110" s="169">
        <f t="shared" si="76"/>
        <v>0</v>
      </c>
      <c r="AZ110" s="169">
        <f t="shared" si="77"/>
        <v>36.489334348130171</v>
      </c>
      <c r="BA110" s="169">
        <f>SUM(BA111+BA113)</f>
        <v>-98250</v>
      </c>
      <c r="BB110" s="169">
        <v>250200</v>
      </c>
      <c r="BC110" s="169">
        <v>250200</v>
      </c>
      <c r="BD110" s="169">
        <f t="shared" si="78"/>
        <v>220200</v>
      </c>
      <c r="BE110" s="169">
        <f>SUM(BE111+BE113)</f>
        <v>0</v>
      </c>
      <c r="BF110" s="169">
        <f>SUM(BF111+BF113)</f>
        <v>0</v>
      </c>
    </row>
    <row r="111" spans="1:60" ht="20.25" hidden="1" customHeight="1" x14ac:dyDescent="0.3">
      <c r="A111" s="4"/>
      <c r="B111" s="265"/>
      <c r="C111" s="265"/>
      <c r="D111" s="265"/>
      <c r="E111" s="265"/>
      <c r="F111" s="265"/>
      <c r="G111" s="265"/>
      <c r="H111" s="265"/>
      <c r="I111" s="265"/>
      <c r="J111" s="149"/>
      <c r="K111" s="149"/>
      <c r="L111" s="180">
        <v>411</v>
      </c>
      <c r="M111" s="180"/>
      <c r="N111" s="184" t="s">
        <v>72</v>
      </c>
      <c r="O111" s="169">
        <f t="shared" ref="O111:Y111" si="80">SUM(O112)</f>
        <v>384236</v>
      </c>
      <c r="P111" s="169" t="e">
        <f t="shared" si="80"/>
        <v>#REF!</v>
      </c>
      <c r="Q111" s="169">
        <v>607456</v>
      </c>
      <c r="R111" s="169">
        <f t="shared" si="80"/>
        <v>100000</v>
      </c>
      <c r="S111" s="169">
        <f t="shared" si="80"/>
        <v>200000</v>
      </c>
      <c r="T111" s="169">
        <f>SUM(T112)</f>
        <v>50283</v>
      </c>
      <c r="U111" s="169">
        <f t="shared" si="70"/>
        <v>25.141500000000001</v>
      </c>
      <c r="V111" s="169">
        <f>SUM(V112)</f>
        <v>-200000</v>
      </c>
      <c r="W111" s="169">
        <f t="shared" si="80"/>
        <v>295000</v>
      </c>
      <c r="X111" s="169">
        <f t="shared" si="80"/>
        <v>293883</v>
      </c>
      <c r="Y111" s="169">
        <f t="shared" si="80"/>
        <v>0</v>
      </c>
      <c r="Z111" s="169">
        <f>SUM(Z112)</f>
        <v>0</v>
      </c>
      <c r="AA111" s="169">
        <v>0</v>
      </c>
      <c r="AB111" s="169">
        <f>SUM(AB112)</f>
        <v>1150000</v>
      </c>
      <c r="AC111" s="169">
        <f>SUM(AC112)</f>
        <v>1150000</v>
      </c>
      <c r="AD111" s="169"/>
      <c r="AE111" s="169"/>
      <c r="AF111" s="169">
        <f t="shared" ref="AF111:AO111" si="81">SUM(AF112)</f>
        <v>1150000</v>
      </c>
      <c r="AG111" s="169">
        <f t="shared" si="81"/>
        <v>0</v>
      </c>
      <c r="AH111" s="169">
        <f t="shared" si="81"/>
        <v>745561</v>
      </c>
      <c r="AI111" s="169">
        <f t="shared" si="81"/>
        <v>205000</v>
      </c>
      <c r="AJ111" s="169">
        <f>SUM(AJ112)</f>
        <v>105000</v>
      </c>
      <c r="AK111" s="169">
        <f>SUM(AK112)</f>
        <v>0</v>
      </c>
      <c r="AL111" s="169">
        <f>SUM(AL112)</f>
        <v>0</v>
      </c>
      <c r="AM111" s="169">
        <f t="shared" si="81"/>
        <v>0</v>
      </c>
      <c r="AN111" s="169">
        <f t="shared" si="81"/>
        <v>0</v>
      </c>
      <c r="AO111" s="169">
        <f t="shared" si="81"/>
        <v>0</v>
      </c>
      <c r="AP111" s="169">
        <f t="shared" si="73"/>
        <v>0</v>
      </c>
      <c r="AQ111" s="169">
        <f t="shared" ref="AQ111:AX111" si="82">SUM(AQ112)</f>
        <v>0</v>
      </c>
      <c r="AR111" s="169">
        <f t="shared" si="82"/>
        <v>0</v>
      </c>
      <c r="AS111" s="169">
        <f t="shared" si="82"/>
        <v>0</v>
      </c>
      <c r="AT111" s="169">
        <f t="shared" si="82"/>
        <v>0</v>
      </c>
      <c r="AU111" s="169">
        <f t="shared" si="75"/>
        <v>0</v>
      </c>
      <c r="AV111" s="169">
        <f t="shared" si="82"/>
        <v>0</v>
      </c>
      <c r="AW111" s="169">
        <f t="shared" si="82"/>
        <v>0</v>
      </c>
      <c r="AX111" s="169">
        <f t="shared" si="82"/>
        <v>0</v>
      </c>
      <c r="AY111" s="169">
        <f t="shared" si="76"/>
        <v>0</v>
      </c>
      <c r="AZ111" s="169">
        <f t="shared" si="77"/>
        <v>0</v>
      </c>
      <c r="BA111" s="169">
        <f>SUM(BA112)</f>
        <v>-100000</v>
      </c>
      <c r="BB111" s="169"/>
      <c r="BC111" s="169"/>
      <c r="BD111" s="169">
        <f t="shared" si="78"/>
        <v>0</v>
      </c>
      <c r="BE111" s="169">
        <f>SUM(BE112)</f>
        <v>0</v>
      </c>
      <c r="BF111" s="169">
        <f>SUM(BF112)</f>
        <v>0</v>
      </c>
    </row>
    <row r="112" spans="1:60" ht="20.25" hidden="1" customHeight="1" x14ac:dyDescent="0.3">
      <c r="A112" s="1"/>
      <c r="B112" s="225"/>
      <c r="C112" s="225"/>
      <c r="D112" s="225"/>
      <c r="E112" s="225"/>
      <c r="F112" s="225"/>
      <c r="G112" s="225"/>
      <c r="H112" s="225"/>
      <c r="I112" s="225"/>
      <c r="J112" s="149"/>
      <c r="K112" s="149"/>
      <c r="L112" s="149"/>
      <c r="M112" s="150">
        <v>4111</v>
      </c>
      <c r="N112" s="151" t="s">
        <v>73</v>
      </c>
      <c r="O112" s="33">
        <v>384236</v>
      </c>
      <c r="P112" s="33" t="e">
        <f>SUM(#REF!)</f>
        <v>#REF!</v>
      </c>
      <c r="Q112" s="33">
        <v>607456</v>
      </c>
      <c r="R112" s="33">
        <v>100000</v>
      </c>
      <c r="S112" s="33">
        <v>200000</v>
      </c>
      <c r="T112" s="33">
        <v>50283</v>
      </c>
      <c r="U112" s="33">
        <f t="shared" si="70"/>
        <v>25.141500000000001</v>
      </c>
      <c r="V112" s="33">
        <f>(Y112-S112)</f>
        <v>-200000</v>
      </c>
      <c r="W112" s="33">
        <v>295000</v>
      </c>
      <c r="X112" s="33">
        <v>293883</v>
      </c>
      <c r="Y112" s="33">
        <v>0</v>
      </c>
      <c r="Z112" s="33">
        <v>0</v>
      </c>
      <c r="AA112" s="33">
        <v>0</v>
      </c>
      <c r="AB112" s="33">
        <f>(AC112-Y112)</f>
        <v>1150000</v>
      </c>
      <c r="AC112" s="33">
        <v>1150000</v>
      </c>
      <c r="AD112" s="33"/>
      <c r="AE112" s="33"/>
      <c r="AF112" s="33">
        <v>1150000</v>
      </c>
      <c r="AG112" s="33"/>
      <c r="AH112" s="33">
        <v>745561</v>
      </c>
      <c r="AI112" s="33">
        <v>205000</v>
      </c>
      <c r="AJ112" s="33">
        <v>105000</v>
      </c>
      <c r="AK112" s="33">
        <v>0</v>
      </c>
      <c r="AL112" s="33">
        <v>0</v>
      </c>
      <c r="AM112" s="33">
        <v>0</v>
      </c>
      <c r="AN112" s="33"/>
      <c r="AO112" s="33"/>
      <c r="AP112" s="33">
        <f t="shared" si="73"/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f t="shared" si="75"/>
        <v>0</v>
      </c>
      <c r="AV112" s="33">
        <v>0</v>
      </c>
      <c r="AW112" s="33">
        <f>AQ112-AM112</f>
        <v>0</v>
      </c>
      <c r="AX112" s="33">
        <v>0</v>
      </c>
      <c r="AY112" s="33">
        <f t="shared" si="76"/>
        <v>0</v>
      </c>
      <c r="AZ112" s="33">
        <f t="shared" si="77"/>
        <v>0</v>
      </c>
      <c r="BA112" s="33">
        <f>AJ112-AI112</f>
        <v>-100000</v>
      </c>
      <c r="BB112" s="33"/>
      <c r="BC112" s="33"/>
      <c r="BD112" s="33">
        <f t="shared" si="78"/>
        <v>0</v>
      </c>
      <c r="BE112" s="33">
        <v>0</v>
      </c>
      <c r="BF112" s="33">
        <v>0</v>
      </c>
    </row>
    <row r="113" spans="1:61" x14ac:dyDescent="0.3">
      <c r="A113" s="1"/>
      <c r="B113" s="225"/>
      <c r="C113" s="225"/>
      <c r="D113" s="225"/>
      <c r="E113" s="225"/>
      <c r="F113" s="225"/>
      <c r="G113" s="225"/>
      <c r="H113" s="225"/>
      <c r="I113" s="225"/>
      <c r="J113" s="149"/>
      <c r="K113" s="149"/>
      <c r="L113" s="180">
        <v>412</v>
      </c>
      <c r="M113" s="180"/>
      <c r="N113" s="184" t="s">
        <v>74</v>
      </c>
      <c r="O113" s="169" t="e">
        <f>SUM(O114:O115)</f>
        <v>#REF!</v>
      </c>
      <c r="P113" s="169" t="e">
        <f>SUM(P114:P115)</f>
        <v>#REF!</v>
      </c>
      <c r="Q113" s="169">
        <v>211339.66</v>
      </c>
      <c r="R113" s="169">
        <f>SUM(R114:R115)</f>
        <v>178900</v>
      </c>
      <c r="S113" s="169">
        <f>SUM(S114:S115)</f>
        <v>173500</v>
      </c>
      <c r="T113" s="169">
        <f>SUM(T114:T115)</f>
        <v>48661.48</v>
      </c>
      <c r="U113" s="169">
        <f t="shared" si="70"/>
        <v>28.046962536023056</v>
      </c>
      <c r="V113" s="169">
        <f>SUM(V114:V115)</f>
        <v>-58500</v>
      </c>
      <c r="W113" s="169">
        <f>SUM(W114:W115)</f>
        <v>174835.91</v>
      </c>
      <c r="X113" s="169">
        <f>SUM(X114:X115)</f>
        <v>178931.96</v>
      </c>
      <c r="Y113" s="169">
        <f>SUM(Y114:Y115)</f>
        <v>115000</v>
      </c>
      <c r="Z113" s="169">
        <f>SUM(Z114:Z115)</f>
        <v>47250</v>
      </c>
      <c r="AA113" s="169">
        <f t="shared" si="71"/>
        <v>41.086956521739133</v>
      </c>
      <c r="AB113" s="169">
        <f>SUM(AB114:AB115)</f>
        <v>220750</v>
      </c>
      <c r="AC113" s="169">
        <f>SUM(AC114:AC115)</f>
        <v>335750</v>
      </c>
      <c r="AD113" s="169"/>
      <c r="AE113" s="169"/>
      <c r="AF113" s="169">
        <f t="shared" ref="AF113:AO113" si="83">SUM(AF114:AF115)</f>
        <v>335750</v>
      </c>
      <c r="AG113" s="169">
        <f t="shared" si="83"/>
        <v>0</v>
      </c>
      <c r="AH113" s="169">
        <f t="shared" si="83"/>
        <v>226617.34</v>
      </c>
      <c r="AI113" s="169">
        <f t="shared" si="83"/>
        <v>233250</v>
      </c>
      <c r="AJ113" s="169">
        <f t="shared" si="83"/>
        <v>235000</v>
      </c>
      <c r="AK113" s="169">
        <f t="shared" si="83"/>
        <v>1640000</v>
      </c>
      <c r="AL113" s="169">
        <f t="shared" si="83"/>
        <v>180720.75</v>
      </c>
      <c r="AM113" s="169">
        <f t="shared" si="83"/>
        <v>1860200</v>
      </c>
      <c r="AN113" s="169">
        <f t="shared" si="83"/>
        <v>0</v>
      </c>
      <c r="AO113" s="169">
        <f t="shared" si="83"/>
        <v>0</v>
      </c>
      <c r="AP113" s="169">
        <f t="shared" si="73"/>
        <v>820.85510314435783</v>
      </c>
      <c r="AQ113" s="169">
        <f>SUM(AQ114:AQ115)</f>
        <v>2430700</v>
      </c>
      <c r="AR113" s="169">
        <f>SUM(AR114:AR115)</f>
        <v>2430700</v>
      </c>
      <c r="AS113" s="169">
        <f>SUM(AS114:AS115)</f>
        <v>886946.25</v>
      </c>
      <c r="AT113" s="169">
        <f>SUM(AT114:AT115)</f>
        <v>0</v>
      </c>
      <c r="AU113" s="169">
        <f t="shared" si="75"/>
        <v>0</v>
      </c>
      <c r="AV113" s="169">
        <f>SUM(AV114:AV115)</f>
        <v>0</v>
      </c>
      <c r="AW113" s="169">
        <f>SUM(AW114:AW115)</f>
        <v>570500</v>
      </c>
      <c r="AX113" s="169">
        <f>SUM(AX114:AX115)</f>
        <v>0</v>
      </c>
      <c r="AY113" s="169">
        <f t="shared" si="76"/>
        <v>0</v>
      </c>
      <c r="AZ113" s="169">
        <f t="shared" si="77"/>
        <v>36.489334348130171</v>
      </c>
      <c r="BA113" s="169">
        <f>SUM(BA114:BA115)</f>
        <v>1750</v>
      </c>
      <c r="BB113" s="169"/>
      <c r="BC113" s="169"/>
      <c r="BD113" s="169">
        <f t="shared" si="78"/>
        <v>220200</v>
      </c>
      <c r="BE113" s="169">
        <f>SUM(BE114:BE115)</f>
        <v>0</v>
      </c>
      <c r="BF113" s="169">
        <f>SUM(BF114:BF115)</f>
        <v>0</v>
      </c>
    </row>
    <row r="114" spans="1:61" x14ac:dyDescent="0.3">
      <c r="A114" s="1"/>
      <c r="B114" s="225"/>
      <c r="C114" s="225"/>
      <c r="D114" s="225"/>
      <c r="E114" s="225"/>
      <c r="F114" s="225"/>
      <c r="G114" s="225"/>
      <c r="H114" s="225"/>
      <c r="I114" s="225"/>
      <c r="J114" s="149"/>
      <c r="K114" s="149"/>
      <c r="L114" s="150"/>
      <c r="M114" s="150">
        <v>4123</v>
      </c>
      <c r="N114" s="151" t="s">
        <v>75</v>
      </c>
      <c r="O114" s="33">
        <v>150923.57</v>
      </c>
      <c r="P114" s="33" t="e">
        <f>SUM(#REF!+#REF!)</f>
        <v>#REF!</v>
      </c>
      <c r="Q114" s="33">
        <v>154803.07999999999</v>
      </c>
      <c r="R114" s="33">
        <v>178900</v>
      </c>
      <c r="S114" s="33">
        <v>173500</v>
      </c>
      <c r="T114" s="33">
        <v>48661.48</v>
      </c>
      <c r="U114" s="33">
        <f t="shared" si="70"/>
        <v>28.046962536023056</v>
      </c>
      <c r="V114" s="33">
        <f>(Y114-S114)</f>
        <v>-123500</v>
      </c>
      <c r="W114" s="33">
        <v>174835.91</v>
      </c>
      <c r="X114" s="33">
        <v>178931.96</v>
      </c>
      <c r="Y114" s="33">
        <v>50000</v>
      </c>
      <c r="Z114" s="33">
        <v>47250</v>
      </c>
      <c r="AA114" s="33">
        <f t="shared" si="71"/>
        <v>94.5</v>
      </c>
      <c r="AB114" s="33">
        <f>(AC114-Y114)</f>
        <v>165750</v>
      </c>
      <c r="AC114" s="33">
        <v>215750</v>
      </c>
      <c r="AD114" s="33"/>
      <c r="AE114" s="33"/>
      <c r="AF114" s="33">
        <v>215750</v>
      </c>
      <c r="AG114" s="33"/>
      <c r="AH114" s="33">
        <v>226617.34</v>
      </c>
      <c r="AI114" s="33">
        <v>233250</v>
      </c>
      <c r="AJ114" s="33">
        <v>235000</v>
      </c>
      <c r="AK114" s="33">
        <v>195000</v>
      </c>
      <c r="AL114" s="33">
        <v>180720.75</v>
      </c>
      <c r="AM114" s="33">
        <v>190200</v>
      </c>
      <c r="AN114" s="33"/>
      <c r="AO114" s="33"/>
      <c r="AP114" s="33">
        <f t="shared" si="73"/>
        <v>83.930029361389558</v>
      </c>
      <c r="AQ114" s="33">
        <v>417700</v>
      </c>
      <c r="AR114" s="33">
        <v>417700</v>
      </c>
      <c r="AS114" s="33">
        <v>16321.25</v>
      </c>
      <c r="AT114" s="33">
        <v>0</v>
      </c>
      <c r="AU114" s="33">
        <f t="shared" si="75"/>
        <v>0</v>
      </c>
      <c r="AV114" s="33"/>
      <c r="AW114" s="33">
        <f>AQ114-AM114</f>
        <v>227500</v>
      </c>
      <c r="AX114" s="33"/>
      <c r="AY114" s="33">
        <f t="shared" si="76"/>
        <v>0</v>
      </c>
      <c r="AZ114" s="33">
        <f t="shared" si="77"/>
        <v>3.9074096241321521</v>
      </c>
      <c r="BA114" s="33">
        <f>AJ114-AI114</f>
        <v>1750</v>
      </c>
      <c r="BB114" s="33"/>
      <c r="BC114" s="33"/>
      <c r="BD114" s="33">
        <f t="shared" si="78"/>
        <v>-4800</v>
      </c>
      <c r="BE114" s="33"/>
      <c r="BF114" s="33"/>
    </row>
    <row r="115" spans="1:61" x14ac:dyDescent="0.3">
      <c r="A115" s="1"/>
      <c r="B115" s="225"/>
      <c r="C115" s="225"/>
      <c r="D115" s="225"/>
      <c r="E115" s="225"/>
      <c r="F115" s="225"/>
      <c r="G115" s="225"/>
      <c r="H115" s="225"/>
      <c r="I115" s="225"/>
      <c r="J115" s="149"/>
      <c r="K115" s="149"/>
      <c r="L115" s="150"/>
      <c r="M115" s="150">
        <v>4126</v>
      </c>
      <c r="N115" s="151" t="s">
        <v>253</v>
      </c>
      <c r="O115" s="33" t="e">
        <f>SUM(#REF!)</f>
        <v>#REF!</v>
      </c>
      <c r="P115" s="33" t="e">
        <f>SUM(#REF!)</f>
        <v>#REF!</v>
      </c>
      <c r="Q115" s="33">
        <v>56536.58</v>
      </c>
      <c r="R115" s="33">
        <v>0</v>
      </c>
      <c r="S115" s="33">
        <v>0</v>
      </c>
      <c r="T115" s="33">
        <v>0</v>
      </c>
      <c r="U115" s="33">
        <v>0</v>
      </c>
      <c r="V115" s="33">
        <f>(Y115-S115)</f>
        <v>65000</v>
      </c>
      <c r="W115" s="33">
        <v>0</v>
      </c>
      <c r="X115" s="33">
        <v>0</v>
      </c>
      <c r="Y115" s="33">
        <v>65000</v>
      </c>
      <c r="Z115" s="33">
        <v>0</v>
      </c>
      <c r="AA115" s="33">
        <v>0</v>
      </c>
      <c r="AB115" s="33">
        <f>(AC115-Y115)</f>
        <v>55000</v>
      </c>
      <c r="AC115" s="33">
        <v>120000</v>
      </c>
      <c r="AD115" s="33"/>
      <c r="AE115" s="33"/>
      <c r="AF115" s="33">
        <v>120000</v>
      </c>
      <c r="AG115" s="33"/>
      <c r="AH115" s="33"/>
      <c r="AI115" s="33">
        <v>0</v>
      </c>
      <c r="AJ115" s="33">
        <v>0</v>
      </c>
      <c r="AK115" s="33">
        <v>1445000</v>
      </c>
      <c r="AL115" s="33">
        <v>0</v>
      </c>
      <c r="AM115" s="33">
        <v>1670000</v>
      </c>
      <c r="AN115" s="33"/>
      <c r="AO115" s="33"/>
      <c r="AP115" s="33" t="e">
        <f t="shared" si="73"/>
        <v>#DIV/0!</v>
      </c>
      <c r="AQ115" s="33">
        <v>2013000</v>
      </c>
      <c r="AR115" s="33">
        <v>2013000</v>
      </c>
      <c r="AS115" s="33">
        <v>870625</v>
      </c>
      <c r="AT115" s="33">
        <v>0</v>
      </c>
      <c r="AU115" s="33">
        <f t="shared" si="75"/>
        <v>0</v>
      </c>
      <c r="AV115" s="33"/>
      <c r="AW115" s="33">
        <f>AQ115-AM115</f>
        <v>343000</v>
      </c>
      <c r="AX115" s="33"/>
      <c r="AY115" s="33">
        <f t="shared" si="76"/>
        <v>0</v>
      </c>
      <c r="AZ115" s="33">
        <f t="shared" si="77"/>
        <v>43.250124192747144</v>
      </c>
      <c r="BA115" s="33">
        <f>AJ115-AI115</f>
        <v>0</v>
      </c>
      <c r="BB115" s="33"/>
      <c r="BC115" s="33"/>
      <c r="BD115" s="33">
        <f t="shared" si="78"/>
        <v>225000</v>
      </c>
      <c r="BE115" s="33"/>
      <c r="BF115" s="33"/>
    </row>
    <row r="116" spans="1:61" x14ac:dyDescent="0.3">
      <c r="A116" s="1"/>
      <c r="B116" s="225"/>
      <c r="C116" s="225"/>
      <c r="D116" s="225"/>
      <c r="E116" s="225"/>
      <c r="F116" s="225"/>
      <c r="G116" s="225"/>
      <c r="H116" s="225"/>
      <c r="I116" s="225"/>
      <c r="J116" s="149"/>
      <c r="K116" s="180">
        <v>42</v>
      </c>
      <c r="L116" s="180"/>
      <c r="M116" s="180"/>
      <c r="N116" s="184" t="s">
        <v>76</v>
      </c>
      <c r="O116" s="169">
        <f>SUM(O117+O122+O130+O137+O132)</f>
        <v>11581846.799999999</v>
      </c>
      <c r="P116" s="169" t="e">
        <f>SUM(P117+P122+P130+P137+P132)</f>
        <v>#REF!</v>
      </c>
      <c r="Q116" s="169">
        <v>10618978.92</v>
      </c>
      <c r="R116" s="169">
        <f>SUM(R117+R122+R130+R137+R132)</f>
        <v>7328286</v>
      </c>
      <c r="S116" s="169">
        <f>SUM(S117+S122+S130+S137+S132)</f>
        <v>7003366</v>
      </c>
      <c r="T116" s="169">
        <f>SUM(T117+T122+T130+T137+T132)</f>
        <v>2174508.15</v>
      </c>
      <c r="U116" s="169">
        <f t="shared" si="70"/>
        <v>31.049471782568549</v>
      </c>
      <c r="V116" s="169">
        <f>SUM(V117+V122+V130+V137+V132)</f>
        <v>1632912.5</v>
      </c>
      <c r="W116" s="169">
        <f>SUM(W117+W122+W130+W137+W132)</f>
        <v>7540048.5</v>
      </c>
      <c r="X116" s="169">
        <f>SUM(X117+X122+X130+X137+X132)</f>
        <v>7517068.6399999997</v>
      </c>
      <c r="Y116" s="169">
        <f>SUM(Y117+Y122+Y130+Y137+Y132)</f>
        <v>8636278.5</v>
      </c>
      <c r="Z116" s="169">
        <f>SUM(Z117+Z122+Z130+Z137+Z132)</f>
        <v>443145.39</v>
      </c>
      <c r="AA116" s="169">
        <f>(Z116/Y116)*100</f>
        <v>5.1312077302740988</v>
      </c>
      <c r="AB116" s="169">
        <f>SUM(AB117+AB122+AB130+AB137+AB132)</f>
        <v>2842002.39</v>
      </c>
      <c r="AC116" s="169">
        <f>SUM(AC117+AC122+AC130+AC137+AC132)</f>
        <v>11478280.890000001</v>
      </c>
      <c r="AD116" s="169">
        <v>9062278.5</v>
      </c>
      <c r="AE116" s="169">
        <v>8562278.5</v>
      </c>
      <c r="AF116" s="169">
        <f t="shared" ref="AF116:AK116" si="84">SUM(AF117+AF122+AF130+AF137+AF132)</f>
        <v>12978280.890000001</v>
      </c>
      <c r="AG116" s="169">
        <f t="shared" si="84"/>
        <v>0</v>
      </c>
      <c r="AH116" s="169">
        <f t="shared" si="84"/>
        <v>9840882.8900000006</v>
      </c>
      <c r="AI116" s="169">
        <f t="shared" si="84"/>
        <v>8404810</v>
      </c>
      <c r="AJ116" s="169">
        <f t="shared" si="84"/>
        <v>10813621.42</v>
      </c>
      <c r="AK116" s="169">
        <f t="shared" si="84"/>
        <v>11200672.42</v>
      </c>
      <c r="AL116" s="169">
        <f>SUM(AL117+AL122+AL130+AL137+AL132+AL135)</f>
        <v>11512242.84</v>
      </c>
      <c r="AM116" s="169">
        <f>SUM(AM117+AM122+AM130+AM137+AM132+AM135)</f>
        <v>11382133.5</v>
      </c>
      <c r="AN116" s="169">
        <f>SUM(AN117+AN122+AN130+AN137+AN132)</f>
        <v>0</v>
      </c>
      <c r="AO116" s="169">
        <f>SUM(AO117+AO122+AO130+AO137+AO132)</f>
        <v>25218.59</v>
      </c>
      <c r="AP116" s="169">
        <f t="shared" si="73"/>
        <v>115.66171071465723</v>
      </c>
      <c r="AQ116" s="169">
        <f>SUM(AQ117+AQ122+AQ130+AQ137+AQ132+AQ135)</f>
        <v>32909958.66</v>
      </c>
      <c r="AR116" s="169">
        <f>SUM(AR117+AR122+AR130+AR137+AR132+AR135)</f>
        <v>32909958.66</v>
      </c>
      <c r="AS116" s="169">
        <f>SUM(AS117+AS122+AS130+AS137+AS132+AS135)</f>
        <v>1555987.5699999996</v>
      </c>
      <c r="AT116" s="169">
        <f>SUM(AT117+AT122+AT130+AT137+AT132+AT135)</f>
        <v>0</v>
      </c>
      <c r="AU116" s="169">
        <f t="shared" si="75"/>
        <v>0</v>
      </c>
      <c r="AV116" s="169">
        <f>SUM(AV117+AV122+AV130+AV137+AV132+AV135)</f>
        <v>0</v>
      </c>
      <c r="AW116" s="169">
        <f>SUM(AW117+AW122+AW130+AW137+AW132)</f>
        <v>21477825.16</v>
      </c>
      <c r="AX116" s="169">
        <f>SUM(AX117+AX122+AX130+AX137+AX132+AX135)</f>
        <v>0</v>
      </c>
      <c r="AY116" s="169">
        <f t="shared" si="76"/>
        <v>0</v>
      </c>
      <c r="AZ116" s="169">
        <f t="shared" si="77"/>
        <v>4.7280143560046621</v>
      </c>
      <c r="BA116" s="169">
        <f>SUM(BA117+BA122+BA130+BA137+BA132)</f>
        <v>2408811.42</v>
      </c>
      <c r="BB116" s="169">
        <v>11479533.5</v>
      </c>
      <c r="BC116" s="169">
        <v>11479533.5</v>
      </c>
      <c r="BD116" s="169">
        <f t="shared" si="78"/>
        <v>181461.08000000007</v>
      </c>
      <c r="BE116" s="169">
        <f>SUM(BE117+BE122+BE130+BE137+BE132+BE135)</f>
        <v>0</v>
      </c>
      <c r="BF116" s="169">
        <f>SUM(BF117+BF122+BF130+BF137+BF132+BF135)</f>
        <v>0</v>
      </c>
      <c r="BG116" s="91"/>
    </row>
    <row r="117" spans="1:61" x14ac:dyDescent="0.3">
      <c r="A117" s="1"/>
      <c r="B117" s="225"/>
      <c r="C117" s="225"/>
      <c r="D117" s="225"/>
      <c r="E117" s="225"/>
      <c r="F117" s="225"/>
      <c r="G117" s="225"/>
      <c r="H117" s="225"/>
      <c r="I117" s="225"/>
      <c r="J117" s="149"/>
      <c r="K117" s="149"/>
      <c r="L117" s="179">
        <v>421</v>
      </c>
      <c r="M117" s="179"/>
      <c r="N117" s="192" t="s">
        <v>77</v>
      </c>
      <c r="O117" s="169">
        <f>SUM(O119:O121)</f>
        <v>2538565.0699999998</v>
      </c>
      <c r="P117" s="169" t="e">
        <f>SUM(P119:P121)</f>
        <v>#REF!</v>
      </c>
      <c r="Q117" s="169">
        <v>2241116.27</v>
      </c>
      <c r="R117" s="169">
        <f>SUM(R119:R121)</f>
        <v>572516</v>
      </c>
      <c r="S117" s="169">
        <f>SUM(S119:S121)</f>
        <v>638000</v>
      </c>
      <c r="T117" s="169">
        <f>SUM(T119:T121)</f>
        <v>538375</v>
      </c>
      <c r="U117" s="169">
        <f t="shared" si="70"/>
        <v>84.384796238244519</v>
      </c>
      <c r="V117" s="169">
        <f>SUM(V119:V121)</f>
        <v>-422000</v>
      </c>
      <c r="W117" s="169">
        <f>SUM(W119:W121)</f>
        <v>638000</v>
      </c>
      <c r="X117" s="169">
        <f>SUM(X119:X121)</f>
        <v>653125</v>
      </c>
      <c r="Y117" s="169">
        <f>SUM(Y119:Y121)</f>
        <v>216000</v>
      </c>
      <c r="Z117" s="169">
        <f>SUM(Z119:Z121)</f>
        <v>141750</v>
      </c>
      <c r="AA117" s="169">
        <f>(Z117/Y117)*100</f>
        <v>65.625</v>
      </c>
      <c r="AB117" s="169">
        <f>SUM(AB119:AB121)</f>
        <v>-161000</v>
      </c>
      <c r="AC117" s="169">
        <f>SUM(AC119:AC121)</f>
        <v>55000</v>
      </c>
      <c r="AD117" s="169"/>
      <c r="AE117" s="169"/>
      <c r="AF117" s="169">
        <f t="shared" ref="AF117:AK117" si="85">SUM(AF119:AF121)</f>
        <v>1555000</v>
      </c>
      <c r="AG117" s="169">
        <f t="shared" si="85"/>
        <v>0</v>
      </c>
      <c r="AH117" s="169">
        <f t="shared" si="85"/>
        <v>1561689.85</v>
      </c>
      <c r="AI117" s="169">
        <f t="shared" si="85"/>
        <v>55000</v>
      </c>
      <c r="AJ117" s="169">
        <f t="shared" si="85"/>
        <v>0</v>
      </c>
      <c r="AK117" s="169">
        <f t="shared" si="85"/>
        <v>0</v>
      </c>
      <c r="AL117" s="169">
        <f>SUM(AL118:AL121)</f>
        <v>0</v>
      </c>
      <c r="AM117" s="169">
        <f>SUM(AM118:AM121)</f>
        <v>485000</v>
      </c>
      <c r="AN117" s="169">
        <f>SUM(AN118:AN121)</f>
        <v>0</v>
      </c>
      <c r="AO117" s="169">
        <f>SUM(AO118:AO121)</f>
        <v>0</v>
      </c>
      <c r="AP117" s="169" t="e">
        <f>SUM(AP118:AP121)</f>
        <v>#DIV/0!</v>
      </c>
      <c r="AQ117" s="169">
        <f t="shared" ref="AQ117:AX117" si="86">SUM(AQ118:AQ121)</f>
        <v>460000</v>
      </c>
      <c r="AR117" s="169">
        <f t="shared" si="86"/>
        <v>460000</v>
      </c>
      <c r="AS117" s="169">
        <f t="shared" si="86"/>
        <v>0</v>
      </c>
      <c r="AT117" s="169">
        <f>SUM(AT118:AT121)</f>
        <v>0</v>
      </c>
      <c r="AU117" s="169">
        <f t="shared" si="75"/>
        <v>0</v>
      </c>
      <c r="AV117" s="169">
        <f t="shared" si="86"/>
        <v>0</v>
      </c>
      <c r="AW117" s="169">
        <f t="shared" si="86"/>
        <v>-75000</v>
      </c>
      <c r="AX117" s="169">
        <f t="shared" si="86"/>
        <v>0</v>
      </c>
      <c r="AY117" s="169">
        <f t="shared" si="76"/>
        <v>0</v>
      </c>
      <c r="AZ117" s="169">
        <f t="shared" si="77"/>
        <v>0</v>
      </c>
      <c r="BA117" s="169">
        <f>SUM(BA119:BA121)</f>
        <v>-55000</v>
      </c>
      <c r="BB117" s="169"/>
      <c r="BC117" s="169"/>
      <c r="BD117" s="169">
        <f t="shared" si="78"/>
        <v>485000</v>
      </c>
      <c r="BE117" s="169">
        <f>SUM(BE118:BE121)</f>
        <v>0</v>
      </c>
      <c r="BF117" s="169">
        <f>SUM(BF118:BF121)</f>
        <v>0</v>
      </c>
      <c r="BH117" s="216"/>
      <c r="BI117" s="216"/>
    </row>
    <row r="118" spans="1:61" x14ac:dyDescent="0.3">
      <c r="A118" s="1"/>
      <c r="B118" s="225"/>
      <c r="C118" s="225"/>
      <c r="D118" s="225"/>
      <c r="E118" s="225"/>
      <c r="F118" s="225"/>
      <c r="G118" s="225"/>
      <c r="H118" s="225"/>
      <c r="I118" s="225"/>
      <c r="J118" s="149"/>
      <c r="K118" s="149"/>
      <c r="L118" s="149"/>
      <c r="M118" s="150">
        <v>4211</v>
      </c>
      <c r="N118" s="191" t="s">
        <v>77</v>
      </c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385000</v>
      </c>
      <c r="AN118" s="32"/>
      <c r="AO118" s="32"/>
      <c r="AP118" s="32"/>
      <c r="AQ118" s="33">
        <v>385000</v>
      </c>
      <c r="AR118" s="33">
        <v>385000</v>
      </c>
      <c r="AS118" s="33">
        <v>0</v>
      </c>
      <c r="AT118" s="33">
        <v>0</v>
      </c>
      <c r="AU118" s="33">
        <f t="shared" si="75"/>
        <v>0</v>
      </c>
      <c r="AV118" s="33"/>
      <c r="AW118" s="33">
        <f>AQ118-AM118</f>
        <v>0</v>
      </c>
      <c r="AX118" s="33"/>
      <c r="AY118" s="33">
        <f t="shared" si="76"/>
        <v>0</v>
      </c>
      <c r="AZ118" s="33">
        <f t="shared" si="77"/>
        <v>0</v>
      </c>
      <c r="BA118" s="32"/>
      <c r="BB118" s="33"/>
      <c r="BC118" s="33"/>
      <c r="BD118" s="33">
        <f t="shared" si="78"/>
        <v>385000</v>
      </c>
      <c r="BE118" s="33"/>
      <c r="BF118" s="33"/>
      <c r="BH118" s="216"/>
      <c r="BI118" s="216"/>
    </row>
    <row r="119" spans="1:61" x14ac:dyDescent="0.3">
      <c r="A119" s="1"/>
      <c r="B119" s="225"/>
      <c r="C119" s="225"/>
      <c r="D119" s="225"/>
      <c r="E119" s="225"/>
      <c r="F119" s="225"/>
      <c r="G119" s="225"/>
      <c r="H119" s="225"/>
      <c r="I119" s="225"/>
      <c r="J119" s="149"/>
      <c r="K119" s="149"/>
      <c r="L119" s="150"/>
      <c r="M119" s="150">
        <v>4212</v>
      </c>
      <c r="N119" s="151" t="s">
        <v>78</v>
      </c>
      <c r="O119" s="33">
        <v>1365224.64</v>
      </c>
      <c r="P119" s="33" t="e">
        <f>SUM(#REF!+#REF!+#REF!)</f>
        <v>#REF!</v>
      </c>
      <c r="Q119" s="33">
        <v>1023350</v>
      </c>
      <c r="R119" s="33">
        <v>548900</v>
      </c>
      <c r="S119" s="33">
        <v>638000</v>
      </c>
      <c r="T119" s="33">
        <v>538375</v>
      </c>
      <c r="U119" s="33">
        <f t="shared" si="70"/>
        <v>84.384796238244519</v>
      </c>
      <c r="V119" s="33">
        <f>(Y119-S119)</f>
        <v>-422000</v>
      </c>
      <c r="W119" s="33">
        <v>638000</v>
      </c>
      <c r="X119" s="33">
        <v>653125</v>
      </c>
      <c r="Y119" s="33">
        <v>216000</v>
      </c>
      <c r="Z119" s="33">
        <v>141750</v>
      </c>
      <c r="AA119" s="33">
        <f>(Z119/Y119)*100</f>
        <v>65.625</v>
      </c>
      <c r="AB119" s="33">
        <f>(AC119-Y119)</f>
        <v>-161000</v>
      </c>
      <c r="AC119" s="33">
        <v>55000</v>
      </c>
      <c r="AD119" s="33"/>
      <c r="AE119" s="33"/>
      <c r="AF119" s="33">
        <v>1555000</v>
      </c>
      <c r="AG119" s="33"/>
      <c r="AH119" s="33">
        <v>1561689.85</v>
      </c>
      <c r="AI119" s="33">
        <v>55000</v>
      </c>
      <c r="AJ119" s="33">
        <v>0</v>
      </c>
      <c r="AK119" s="33">
        <v>0</v>
      </c>
      <c r="AL119" s="33">
        <v>0</v>
      </c>
      <c r="AM119" s="33">
        <v>100000</v>
      </c>
      <c r="AN119" s="33"/>
      <c r="AO119" s="33"/>
      <c r="AP119" s="33">
        <v>0</v>
      </c>
      <c r="AQ119" s="33">
        <v>25000</v>
      </c>
      <c r="AR119" s="33">
        <v>25000</v>
      </c>
      <c r="AS119" s="33">
        <v>0</v>
      </c>
      <c r="AT119" s="33">
        <v>0</v>
      </c>
      <c r="AU119" s="33">
        <f t="shared" si="75"/>
        <v>0</v>
      </c>
      <c r="AV119" s="33"/>
      <c r="AW119" s="33">
        <f>AQ119-AM119</f>
        <v>-75000</v>
      </c>
      <c r="AX119" s="33"/>
      <c r="AY119" s="33">
        <f t="shared" si="76"/>
        <v>0</v>
      </c>
      <c r="AZ119" s="33">
        <f t="shared" si="77"/>
        <v>0</v>
      </c>
      <c r="BA119" s="33">
        <f>AJ119-AI119</f>
        <v>-55000</v>
      </c>
      <c r="BB119" s="33"/>
      <c r="BC119" s="33"/>
      <c r="BD119" s="33">
        <f t="shared" si="78"/>
        <v>100000</v>
      </c>
      <c r="BE119" s="33"/>
      <c r="BF119" s="33"/>
    </row>
    <row r="120" spans="1:61" ht="20.25" hidden="1" customHeight="1" x14ac:dyDescent="0.3">
      <c r="A120" s="1"/>
      <c r="B120" s="225"/>
      <c r="C120" s="225"/>
      <c r="D120" s="225"/>
      <c r="E120" s="225"/>
      <c r="F120" s="225"/>
      <c r="G120" s="225"/>
      <c r="H120" s="225"/>
      <c r="I120" s="225"/>
      <c r="J120" s="149"/>
      <c r="K120" s="149"/>
      <c r="L120" s="150"/>
      <c r="M120" s="150">
        <v>4213</v>
      </c>
      <c r="N120" s="151" t="s">
        <v>194</v>
      </c>
      <c r="O120" s="33">
        <v>1173340.43</v>
      </c>
      <c r="P120" s="33" t="e">
        <f>SUM(#REF!)</f>
        <v>#REF!</v>
      </c>
      <c r="Q120" s="33">
        <v>764975.56</v>
      </c>
      <c r="R120" s="33">
        <v>23616</v>
      </c>
      <c r="S120" s="33">
        <v>0</v>
      </c>
      <c r="T120" s="33">
        <v>0</v>
      </c>
      <c r="U120" s="33">
        <v>0</v>
      </c>
      <c r="V120" s="33">
        <f>(Y120-S120)</f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f>(AC120-Y120)</f>
        <v>0</v>
      </c>
      <c r="AC120" s="33">
        <v>0</v>
      </c>
      <c r="AD120" s="33"/>
      <c r="AE120" s="33"/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 t="e">
        <f t="shared" si="73"/>
        <v>#DIV/0!</v>
      </c>
      <c r="AQ120" s="33">
        <v>0</v>
      </c>
      <c r="AR120" s="33">
        <v>0</v>
      </c>
      <c r="AS120" s="33">
        <v>0</v>
      </c>
      <c r="AT120" s="33">
        <v>0</v>
      </c>
      <c r="AU120" s="33">
        <f t="shared" si="75"/>
        <v>0</v>
      </c>
      <c r="AV120" s="33"/>
      <c r="AW120" s="33">
        <v>0</v>
      </c>
      <c r="AX120" s="33"/>
      <c r="AY120" s="33">
        <f t="shared" si="76"/>
        <v>0</v>
      </c>
      <c r="AZ120" s="33">
        <f t="shared" si="77"/>
        <v>0</v>
      </c>
      <c r="BA120" s="33">
        <v>0</v>
      </c>
      <c r="BB120" s="33"/>
      <c r="BC120" s="33"/>
      <c r="BD120" s="33">
        <f t="shared" si="78"/>
        <v>0</v>
      </c>
      <c r="BE120" s="33"/>
      <c r="BF120" s="33"/>
    </row>
    <row r="121" spans="1:61" ht="20.25" customHeight="1" x14ac:dyDescent="0.3">
      <c r="A121" s="1"/>
      <c r="B121" s="225"/>
      <c r="C121" s="225"/>
      <c r="D121" s="225"/>
      <c r="E121" s="225"/>
      <c r="F121" s="225"/>
      <c r="G121" s="225"/>
      <c r="H121" s="225"/>
      <c r="I121" s="225"/>
      <c r="J121" s="149"/>
      <c r="K121" s="149"/>
      <c r="L121" s="150"/>
      <c r="M121" s="150">
        <v>4214</v>
      </c>
      <c r="N121" s="151" t="s">
        <v>79</v>
      </c>
      <c r="O121" s="33">
        <v>0</v>
      </c>
      <c r="P121" s="33" t="e">
        <f>SUM(#REF!)</f>
        <v>#REF!</v>
      </c>
      <c r="Q121" s="33">
        <v>452790.71</v>
      </c>
      <c r="R121" s="33">
        <v>0</v>
      </c>
      <c r="S121" s="33">
        <v>0</v>
      </c>
      <c r="T121" s="33">
        <v>0</v>
      </c>
      <c r="U121" s="33">
        <v>0</v>
      </c>
      <c r="V121" s="33">
        <f>(Y121-S121)</f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f>(AC121-Y121)</f>
        <v>0</v>
      </c>
      <c r="AC121" s="33">
        <v>0</v>
      </c>
      <c r="AD121" s="33"/>
      <c r="AE121" s="33"/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 t="e">
        <f t="shared" si="73"/>
        <v>#DIV/0!</v>
      </c>
      <c r="AQ121" s="33">
        <v>50000</v>
      </c>
      <c r="AR121" s="33">
        <v>50000</v>
      </c>
      <c r="AS121" s="33">
        <v>0</v>
      </c>
      <c r="AT121" s="33">
        <v>0</v>
      </c>
      <c r="AU121" s="33">
        <f t="shared" si="75"/>
        <v>0</v>
      </c>
      <c r="AV121" s="33"/>
      <c r="AW121" s="33">
        <v>0</v>
      </c>
      <c r="AX121" s="33"/>
      <c r="AY121" s="33">
        <f t="shared" si="76"/>
        <v>0</v>
      </c>
      <c r="AZ121" s="33">
        <f t="shared" si="77"/>
        <v>0</v>
      </c>
      <c r="BA121" s="33">
        <v>0</v>
      </c>
      <c r="BB121" s="33"/>
      <c r="BC121" s="33"/>
      <c r="BD121" s="33">
        <f t="shared" si="78"/>
        <v>0</v>
      </c>
      <c r="BE121" s="33"/>
      <c r="BF121" s="33"/>
    </row>
    <row r="122" spans="1:61" x14ac:dyDescent="0.3">
      <c r="A122" s="1"/>
      <c r="B122" s="225"/>
      <c r="C122" s="225"/>
      <c r="D122" s="225"/>
      <c r="E122" s="225"/>
      <c r="F122" s="225"/>
      <c r="G122" s="225"/>
      <c r="H122" s="225"/>
      <c r="I122" s="225"/>
      <c r="J122" s="149"/>
      <c r="K122" s="149"/>
      <c r="L122" s="180">
        <v>422</v>
      </c>
      <c r="M122" s="180"/>
      <c r="N122" s="184" t="s">
        <v>80</v>
      </c>
      <c r="O122" s="169">
        <f>SUM(O123:O129)</f>
        <v>8502405.959999999</v>
      </c>
      <c r="P122" s="169" t="e">
        <f>SUM(P123:P129)</f>
        <v>#REF!</v>
      </c>
      <c r="Q122" s="169">
        <v>7382919.2000000002</v>
      </c>
      <c r="R122" s="169">
        <f>SUM(R123:R129)</f>
        <v>5576705</v>
      </c>
      <c r="S122" s="169">
        <f>SUM(S123:S129)</f>
        <v>5093301</v>
      </c>
      <c r="T122" s="169">
        <f>SUM(T123:T129)</f>
        <v>1259171.24</v>
      </c>
      <c r="U122" s="169">
        <f t="shared" si="70"/>
        <v>24.722105369386181</v>
      </c>
      <c r="V122" s="169">
        <f>SUM(V123:V129)</f>
        <v>1815256</v>
      </c>
      <c r="W122" s="169">
        <f>SUM(W123:W129)</f>
        <v>5254384.5</v>
      </c>
      <c r="X122" s="169">
        <f>SUM(X123:X129)</f>
        <v>5106336.2799999993</v>
      </c>
      <c r="Y122" s="169">
        <f>SUM(Y123:Y129)</f>
        <v>6908557</v>
      </c>
      <c r="Z122" s="169">
        <f>SUM(Z123:Z129)</f>
        <v>287633.43</v>
      </c>
      <c r="AA122" s="169">
        <f t="shared" ref="AA122:AA133" si="87">(Z122/Y122)*100</f>
        <v>4.1634371692959897</v>
      </c>
      <c r="AB122" s="169">
        <f>SUM(AB123:AB129)</f>
        <v>2816994.89</v>
      </c>
      <c r="AC122" s="169">
        <f>SUM(AC123:AC129)</f>
        <v>9725551.8900000006</v>
      </c>
      <c r="AD122" s="169"/>
      <c r="AE122" s="169"/>
      <c r="AF122" s="169">
        <f t="shared" ref="AF122:AO122" si="88">SUM(AF123:AF129)</f>
        <v>9725551.8900000006</v>
      </c>
      <c r="AG122" s="169">
        <f t="shared" si="88"/>
        <v>0</v>
      </c>
      <c r="AH122" s="169">
        <f t="shared" si="88"/>
        <v>6790538.3100000005</v>
      </c>
      <c r="AI122" s="169">
        <f t="shared" si="88"/>
        <v>6778815</v>
      </c>
      <c r="AJ122" s="169">
        <f t="shared" si="88"/>
        <v>9344183.5</v>
      </c>
      <c r="AK122" s="169">
        <f t="shared" si="88"/>
        <v>9696334.5999999996</v>
      </c>
      <c r="AL122" s="169">
        <f t="shared" si="88"/>
        <v>9884850.5399999991</v>
      </c>
      <c r="AM122" s="169">
        <f t="shared" si="88"/>
        <v>9523633.5</v>
      </c>
      <c r="AN122" s="169">
        <f t="shared" si="88"/>
        <v>0</v>
      </c>
      <c r="AO122" s="169">
        <f t="shared" si="88"/>
        <v>25218.59</v>
      </c>
      <c r="AP122" s="169">
        <f t="shared" si="73"/>
        <v>140.24857920284671</v>
      </c>
      <c r="AQ122" s="169">
        <f>SUM(AQ123:AQ129)</f>
        <v>29978709</v>
      </c>
      <c r="AR122" s="169">
        <f>SUM(AR123:AR129)</f>
        <v>29978709</v>
      </c>
      <c r="AS122" s="169">
        <f>SUM(AS123:AS129)</f>
        <v>1457997.1199999999</v>
      </c>
      <c r="AT122" s="169">
        <f>SUM(AT123:AT129)</f>
        <v>0</v>
      </c>
      <c r="AU122" s="169">
        <f t="shared" si="75"/>
        <v>0</v>
      </c>
      <c r="AV122" s="169">
        <f>SUM(AV123:AV129)</f>
        <v>0</v>
      </c>
      <c r="AW122" s="169">
        <f>SUM(AW123:AW129)</f>
        <v>20455075.5</v>
      </c>
      <c r="AX122" s="169">
        <f>SUM(AX123:AX129)</f>
        <v>0</v>
      </c>
      <c r="AY122" s="169">
        <f t="shared" si="76"/>
        <v>0</v>
      </c>
      <c r="AZ122" s="169">
        <f t="shared" si="77"/>
        <v>4.8634419847765953</v>
      </c>
      <c r="BA122" s="169">
        <f>SUM(BA123:BA129)</f>
        <v>2565368.5</v>
      </c>
      <c r="BB122" s="169"/>
      <c r="BC122" s="169"/>
      <c r="BD122" s="169">
        <f t="shared" si="78"/>
        <v>-172701.09999999963</v>
      </c>
      <c r="BE122" s="169">
        <f>SUM(BE123:BE129)</f>
        <v>0</v>
      </c>
      <c r="BF122" s="169">
        <f>SUM(BF123:BF129)</f>
        <v>0</v>
      </c>
    </row>
    <row r="123" spans="1:61" x14ac:dyDescent="0.3">
      <c r="A123" s="1"/>
      <c r="B123" s="225"/>
      <c r="C123" s="225"/>
      <c r="D123" s="225"/>
      <c r="E123" s="225"/>
      <c r="F123" s="225"/>
      <c r="G123" s="225"/>
      <c r="H123" s="225"/>
      <c r="I123" s="225"/>
      <c r="J123" s="149"/>
      <c r="K123" s="149"/>
      <c r="L123" s="150"/>
      <c r="M123" s="150">
        <v>4221</v>
      </c>
      <c r="N123" s="151" t="s">
        <v>81</v>
      </c>
      <c r="O123" s="33">
        <v>2138102.14</v>
      </c>
      <c r="P123" s="33" t="e">
        <f>SUM(#REF!+#REF!+#REF!+#REF!+#REF!+#REF!+#REF!+#REF!)</f>
        <v>#REF!</v>
      </c>
      <c r="Q123" s="33">
        <v>1985500.96</v>
      </c>
      <c r="R123" s="33">
        <v>2281198</v>
      </c>
      <c r="S123" s="33">
        <v>2048353</v>
      </c>
      <c r="T123" s="33">
        <v>209688.35</v>
      </c>
      <c r="U123" s="33">
        <f t="shared" si="70"/>
        <v>10.236924494947893</v>
      </c>
      <c r="V123" s="33">
        <f t="shared" ref="V123:V129" si="89">(Y123-S123)</f>
        <v>-526000</v>
      </c>
      <c r="W123" s="33">
        <v>2386570.5</v>
      </c>
      <c r="X123" s="33">
        <v>2190311.7400000002</v>
      </c>
      <c r="Y123" s="33">
        <v>1522353</v>
      </c>
      <c r="Z123" s="33">
        <v>238286.16</v>
      </c>
      <c r="AA123" s="33">
        <f t="shared" si="87"/>
        <v>15.65249058529789</v>
      </c>
      <c r="AB123" s="33">
        <f t="shared" ref="AB123:AB129" si="90">(AC123-Y123)</f>
        <v>595237</v>
      </c>
      <c r="AC123" s="33">
        <v>2117590</v>
      </c>
      <c r="AD123" s="33"/>
      <c r="AE123" s="33"/>
      <c r="AF123" s="33">
        <v>2117590</v>
      </c>
      <c r="AG123" s="33"/>
      <c r="AH123" s="33">
        <v>1914109.4100000001</v>
      </c>
      <c r="AI123" s="33">
        <v>1801590</v>
      </c>
      <c r="AJ123" s="33">
        <v>2185000</v>
      </c>
      <c r="AK123" s="33">
        <v>1979872.35</v>
      </c>
      <c r="AL123" s="33">
        <v>2291845.31</v>
      </c>
      <c r="AM123" s="33">
        <v>4969390</v>
      </c>
      <c r="AN123" s="33"/>
      <c r="AO123" s="33">
        <v>0</v>
      </c>
      <c r="AP123" s="33">
        <f t="shared" si="73"/>
        <v>259.6189107079307</v>
      </c>
      <c r="AQ123" s="33">
        <v>4501799.5</v>
      </c>
      <c r="AR123" s="33">
        <v>4501799.5</v>
      </c>
      <c r="AS123" s="33">
        <v>487347.06</v>
      </c>
      <c r="AT123" s="33">
        <v>0</v>
      </c>
      <c r="AU123" s="33">
        <f t="shared" si="75"/>
        <v>0</v>
      </c>
      <c r="AV123" s="33"/>
      <c r="AW123" s="33">
        <f t="shared" ref="AW123:AW129" si="91">AQ123-AM123</f>
        <v>-467590.5</v>
      </c>
      <c r="AX123" s="33"/>
      <c r="AY123" s="33">
        <f t="shared" si="76"/>
        <v>0</v>
      </c>
      <c r="AZ123" s="33">
        <f t="shared" si="77"/>
        <v>10.825605627260831</v>
      </c>
      <c r="BA123" s="33">
        <f t="shared" ref="BA123:BA129" si="92">AJ123-AI123</f>
        <v>383410</v>
      </c>
      <c r="BB123" s="33"/>
      <c r="BC123" s="33"/>
      <c r="BD123" s="33">
        <f t="shared" si="78"/>
        <v>2989517.65</v>
      </c>
      <c r="BE123" s="33"/>
      <c r="BF123" s="33"/>
    </row>
    <row r="124" spans="1:61" x14ac:dyDescent="0.3">
      <c r="A124" s="1"/>
      <c r="B124" s="225"/>
      <c r="C124" s="225"/>
      <c r="D124" s="225"/>
      <c r="E124" s="225"/>
      <c r="F124" s="225"/>
      <c r="G124" s="225"/>
      <c r="H124" s="225"/>
      <c r="I124" s="225"/>
      <c r="J124" s="149"/>
      <c r="K124" s="149"/>
      <c r="L124" s="150"/>
      <c r="M124" s="150">
        <v>4222</v>
      </c>
      <c r="N124" s="150" t="s">
        <v>82</v>
      </c>
      <c r="O124" s="33">
        <v>4088.05</v>
      </c>
      <c r="P124" s="33" t="e">
        <f>SUM(#REF!++#REF!+#REF!)</f>
        <v>#REF!</v>
      </c>
      <c r="Q124" s="33">
        <v>0</v>
      </c>
      <c r="R124" s="33">
        <v>40000</v>
      </c>
      <c r="S124" s="33">
        <v>40000</v>
      </c>
      <c r="T124" s="33">
        <v>8875.7999999999993</v>
      </c>
      <c r="U124" s="33">
        <f t="shared" si="70"/>
        <v>22.189499999999999</v>
      </c>
      <c r="V124" s="33">
        <f t="shared" si="89"/>
        <v>15000</v>
      </c>
      <c r="W124" s="33">
        <v>30000</v>
      </c>
      <c r="X124" s="33">
        <v>22663.19</v>
      </c>
      <c r="Y124" s="33">
        <v>55000</v>
      </c>
      <c r="Z124" s="33">
        <v>4782.37</v>
      </c>
      <c r="AA124" s="33">
        <f t="shared" si="87"/>
        <v>8.6952181818181824</v>
      </c>
      <c r="AB124" s="33">
        <f t="shared" si="90"/>
        <v>0</v>
      </c>
      <c r="AC124" s="33">
        <v>55000</v>
      </c>
      <c r="AD124" s="33"/>
      <c r="AE124" s="33"/>
      <c r="AF124" s="33">
        <v>55000</v>
      </c>
      <c r="AG124" s="33"/>
      <c r="AH124" s="33">
        <v>22949.370000000003</v>
      </c>
      <c r="AI124" s="33">
        <v>35000</v>
      </c>
      <c r="AJ124" s="33">
        <v>30000</v>
      </c>
      <c r="AK124" s="33">
        <v>12000</v>
      </c>
      <c r="AL124" s="33">
        <v>1566.91</v>
      </c>
      <c r="AM124" s="33">
        <v>0</v>
      </c>
      <c r="AN124" s="33"/>
      <c r="AO124" s="33"/>
      <c r="AP124" s="33">
        <f t="shared" si="73"/>
        <v>0</v>
      </c>
      <c r="AQ124" s="33">
        <v>49800</v>
      </c>
      <c r="AR124" s="33">
        <v>49800</v>
      </c>
      <c r="AS124" s="33">
        <v>18881.09</v>
      </c>
      <c r="AT124" s="33">
        <v>0</v>
      </c>
      <c r="AU124" s="33">
        <f t="shared" si="75"/>
        <v>0</v>
      </c>
      <c r="AV124" s="33"/>
      <c r="AW124" s="33">
        <f t="shared" si="91"/>
        <v>49800</v>
      </c>
      <c r="AX124" s="33"/>
      <c r="AY124" s="33">
        <f t="shared" si="76"/>
        <v>0</v>
      </c>
      <c r="AZ124" s="33">
        <f t="shared" si="77"/>
        <v>37.913835341365463</v>
      </c>
      <c r="BA124" s="33">
        <f t="shared" si="92"/>
        <v>-5000</v>
      </c>
      <c r="BB124" s="33"/>
      <c r="BC124" s="33"/>
      <c r="BD124" s="33">
        <f t="shared" si="78"/>
        <v>-12000</v>
      </c>
      <c r="BE124" s="33"/>
      <c r="BF124" s="33"/>
    </row>
    <row r="125" spans="1:61" x14ac:dyDescent="0.3">
      <c r="A125" s="1"/>
      <c r="B125" s="225"/>
      <c r="C125" s="225"/>
      <c r="D125" s="225"/>
      <c r="E125" s="225"/>
      <c r="F125" s="225"/>
      <c r="G125" s="225"/>
      <c r="H125" s="225"/>
      <c r="I125" s="225"/>
      <c r="J125" s="149"/>
      <c r="K125" s="149"/>
      <c r="L125" s="150"/>
      <c r="M125" s="150">
        <v>4223</v>
      </c>
      <c r="N125" s="150" t="s">
        <v>83</v>
      </c>
      <c r="O125" s="33">
        <v>650834.93000000005</v>
      </c>
      <c r="P125" s="33" t="e">
        <f>SUM(#REF!+#REF!+#REF!+#REF!)</f>
        <v>#REF!</v>
      </c>
      <c r="Q125" s="33">
        <v>229785.94</v>
      </c>
      <c r="R125" s="33">
        <v>60000</v>
      </c>
      <c r="S125" s="33">
        <v>10000</v>
      </c>
      <c r="T125" s="33">
        <v>79483.38</v>
      </c>
      <c r="U125" s="33">
        <f t="shared" si="70"/>
        <v>794.83380000000011</v>
      </c>
      <c r="V125" s="33">
        <f t="shared" si="89"/>
        <v>14000</v>
      </c>
      <c r="W125" s="33">
        <v>24000</v>
      </c>
      <c r="X125" s="33">
        <v>85264.48</v>
      </c>
      <c r="Y125" s="33">
        <v>24000</v>
      </c>
      <c r="Z125" s="33">
        <v>3629</v>
      </c>
      <c r="AA125" s="33">
        <f t="shared" si="87"/>
        <v>15.120833333333334</v>
      </c>
      <c r="AB125" s="33">
        <f t="shared" si="90"/>
        <v>46036.89</v>
      </c>
      <c r="AC125" s="33">
        <v>70036.89</v>
      </c>
      <c r="AD125" s="33"/>
      <c r="AE125" s="33"/>
      <c r="AF125" s="33">
        <v>70036.89</v>
      </c>
      <c r="AG125" s="33"/>
      <c r="AH125" s="33">
        <v>45235.799999999996</v>
      </c>
      <c r="AI125" s="33">
        <v>40000</v>
      </c>
      <c r="AJ125" s="33">
        <v>23500</v>
      </c>
      <c r="AK125" s="33">
        <v>40488</v>
      </c>
      <c r="AL125" s="33">
        <v>48602.85</v>
      </c>
      <c r="AM125" s="33">
        <v>145000</v>
      </c>
      <c r="AN125" s="33"/>
      <c r="AO125" s="33">
        <v>0</v>
      </c>
      <c r="AP125" s="33">
        <f t="shared" si="73"/>
        <v>320.54257910769792</v>
      </c>
      <c r="AQ125" s="33">
        <v>195050</v>
      </c>
      <c r="AR125" s="33">
        <v>195050</v>
      </c>
      <c r="AS125" s="33">
        <v>72018.75</v>
      </c>
      <c r="AT125" s="33">
        <v>0</v>
      </c>
      <c r="AU125" s="33">
        <f t="shared" si="75"/>
        <v>0</v>
      </c>
      <c r="AV125" s="33"/>
      <c r="AW125" s="33">
        <f t="shared" si="91"/>
        <v>50050</v>
      </c>
      <c r="AX125" s="33"/>
      <c r="AY125" s="33">
        <f t="shared" si="76"/>
        <v>0</v>
      </c>
      <c r="AZ125" s="33">
        <f t="shared" si="77"/>
        <v>36.923224814150217</v>
      </c>
      <c r="BA125" s="33">
        <f t="shared" si="92"/>
        <v>-16500</v>
      </c>
      <c r="BB125" s="33"/>
      <c r="BC125" s="33"/>
      <c r="BD125" s="33">
        <f t="shared" si="78"/>
        <v>104512</v>
      </c>
      <c r="BE125" s="33"/>
      <c r="BF125" s="33"/>
    </row>
    <row r="126" spans="1:61" x14ac:dyDescent="0.3">
      <c r="A126" s="1"/>
      <c r="B126" s="225"/>
      <c r="C126" s="225"/>
      <c r="D126" s="225"/>
      <c r="E126" s="225"/>
      <c r="F126" s="225"/>
      <c r="G126" s="225"/>
      <c r="H126" s="225"/>
      <c r="I126" s="225"/>
      <c r="J126" s="149"/>
      <c r="K126" s="149"/>
      <c r="L126" s="150"/>
      <c r="M126" s="150">
        <v>4224</v>
      </c>
      <c r="N126" s="150" t="s">
        <v>84</v>
      </c>
      <c r="O126" s="33">
        <v>4306849.88</v>
      </c>
      <c r="P126" s="33" t="e">
        <f>SUM(#REF!+#REF!+#REF!)</f>
        <v>#REF!</v>
      </c>
      <c r="Q126" s="33">
        <v>2800481.62</v>
      </c>
      <c r="R126" s="33">
        <v>2392869</v>
      </c>
      <c r="S126" s="33">
        <v>2463669</v>
      </c>
      <c r="T126" s="33">
        <v>897091.87</v>
      </c>
      <c r="U126" s="33">
        <f t="shared" si="70"/>
        <v>36.412840767164745</v>
      </c>
      <c r="V126" s="33">
        <f t="shared" si="89"/>
        <v>2092256</v>
      </c>
      <c r="W126" s="33">
        <v>2336981</v>
      </c>
      <c r="X126" s="33">
        <v>2316367.19</v>
      </c>
      <c r="Y126" s="33">
        <v>4555925</v>
      </c>
      <c r="Z126" s="33">
        <v>0</v>
      </c>
      <c r="AA126" s="33">
        <f t="shared" si="87"/>
        <v>0</v>
      </c>
      <c r="AB126" s="33">
        <f t="shared" si="90"/>
        <v>2039500</v>
      </c>
      <c r="AC126" s="33">
        <v>6595425</v>
      </c>
      <c r="AD126" s="33"/>
      <c r="AE126" s="33"/>
      <c r="AF126" s="33">
        <v>6595425</v>
      </c>
      <c r="AG126" s="33"/>
      <c r="AH126" s="33">
        <v>3942217.87</v>
      </c>
      <c r="AI126" s="33">
        <v>4597725</v>
      </c>
      <c r="AJ126" s="33">
        <v>5611852.5</v>
      </c>
      <c r="AK126" s="33">
        <v>5470639.25</v>
      </c>
      <c r="AL126" s="33">
        <v>5387107.4500000002</v>
      </c>
      <c r="AM126" s="33">
        <v>2493497.5</v>
      </c>
      <c r="AN126" s="33"/>
      <c r="AO126" s="33"/>
      <c r="AP126" s="33">
        <f t="shared" si="73"/>
        <v>63.251133809101226</v>
      </c>
      <c r="AQ126" s="33">
        <v>20859774.5</v>
      </c>
      <c r="AR126" s="33">
        <v>20859774.5</v>
      </c>
      <c r="AS126" s="33">
        <v>589729.92000000004</v>
      </c>
      <c r="AT126" s="33">
        <v>0</v>
      </c>
      <c r="AU126" s="33">
        <f t="shared" si="75"/>
        <v>0</v>
      </c>
      <c r="AV126" s="33"/>
      <c r="AW126" s="33">
        <f t="shared" si="91"/>
        <v>18366277</v>
      </c>
      <c r="AX126" s="33"/>
      <c r="AY126" s="33">
        <f t="shared" si="76"/>
        <v>0</v>
      </c>
      <c r="AZ126" s="33">
        <f t="shared" si="77"/>
        <v>2.8271155088469437</v>
      </c>
      <c r="BA126" s="33">
        <f t="shared" si="92"/>
        <v>1014127.5</v>
      </c>
      <c r="BB126" s="33"/>
      <c r="BC126" s="33"/>
      <c r="BD126" s="33">
        <f t="shared" si="78"/>
        <v>-2977141.75</v>
      </c>
      <c r="BE126" s="33"/>
      <c r="BF126" s="33"/>
    </row>
    <row r="127" spans="1:61" x14ac:dyDescent="0.3">
      <c r="A127" s="1"/>
      <c r="B127" s="225"/>
      <c r="C127" s="225"/>
      <c r="D127" s="225"/>
      <c r="E127" s="225"/>
      <c r="F127" s="225"/>
      <c r="G127" s="225"/>
      <c r="H127" s="225"/>
      <c r="I127" s="225"/>
      <c r="J127" s="149"/>
      <c r="K127" s="149"/>
      <c r="L127" s="150"/>
      <c r="M127" s="150">
        <v>4225</v>
      </c>
      <c r="N127" s="150" t="s">
        <v>85</v>
      </c>
      <c r="O127" s="33">
        <v>0</v>
      </c>
      <c r="P127" s="33" t="e">
        <f>SUM(#REF!)</f>
        <v>#REF!</v>
      </c>
      <c r="Q127" s="33">
        <v>62835.76</v>
      </c>
      <c r="R127" s="33">
        <v>272500</v>
      </c>
      <c r="S127" s="33">
        <v>122500</v>
      </c>
      <c r="T127" s="33">
        <v>0</v>
      </c>
      <c r="U127" s="33">
        <f t="shared" si="70"/>
        <v>0</v>
      </c>
      <c r="V127" s="33">
        <f t="shared" si="89"/>
        <v>-122500</v>
      </c>
      <c r="W127" s="33">
        <v>35103</v>
      </c>
      <c r="X127" s="33">
        <v>68478.5</v>
      </c>
      <c r="Y127" s="33">
        <v>0</v>
      </c>
      <c r="Z127" s="33">
        <v>8386</v>
      </c>
      <c r="AA127" s="33">
        <v>0</v>
      </c>
      <c r="AB127" s="33">
        <f t="shared" si="90"/>
        <v>94000</v>
      </c>
      <c r="AC127" s="33">
        <v>94000</v>
      </c>
      <c r="AD127" s="33"/>
      <c r="AE127" s="33"/>
      <c r="AF127" s="33">
        <v>94000</v>
      </c>
      <c r="AG127" s="33"/>
      <c r="AH127" s="33">
        <v>58476.46</v>
      </c>
      <c r="AI127" s="33">
        <v>12000</v>
      </c>
      <c r="AJ127" s="33">
        <v>202000</v>
      </c>
      <c r="AK127" s="33">
        <v>172560</v>
      </c>
      <c r="AL127" s="33">
        <v>219018.26</v>
      </c>
      <c r="AM127" s="33">
        <v>0</v>
      </c>
      <c r="AN127" s="33"/>
      <c r="AO127" s="33"/>
      <c r="AP127" s="33">
        <f t="shared" si="73"/>
        <v>0</v>
      </c>
      <c r="AQ127" s="33">
        <v>155770</v>
      </c>
      <c r="AR127" s="33">
        <v>155770</v>
      </c>
      <c r="AS127" s="33">
        <v>11563.75</v>
      </c>
      <c r="AT127" s="33">
        <v>0</v>
      </c>
      <c r="AU127" s="33">
        <f t="shared" si="75"/>
        <v>0</v>
      </c>
      <c r="AV127" s="33"/>
      <c r="AW127" s="33">
        <f t="shared" si="91"/>
        <v>155770</v>
      </c>
      <c r="AX127" s="33"/>
      <c r="AY127" s="33">
        <f t="shared" si="76"/>
        <v>0</v>
      </c>
      <c r="AZ127" s="33">
        <f t="shared" si="77"/>
        <v>7.4236053155293069</v>
      </c>
      <c r="BA127" s="33">
        <f t="shared" si="92"/>
        <v>190000</v>
      </c>
      <c r="BB127" s="33"/>
      <c r="BC127" s="33"/>
      <c r="BD127" s="33">
        <f t="shared" si="78"/>
        <v>-172560</v>
      </c>
      <c r="BE127" s="33"/>
      <c r="BF127" s="33"/>
    </row>
    <row r="128" spans="1:61" x14ac:dyDescent="0.3">
      <c r="A128" s="1"/>
      <c r="B128" s="225"/>
      <c r="C128" s="225"/>
      <c r="D128" s="225"/>
      <c r="E128" s="225"/>
      <c r="F128" s="225"/>
      <c r="G128" s="225"/>
      <c r="H128" s="225"/>
      <c r="I128" s="225"/>
      <c r="J128" s="149"/>
      <c r="K128" s="149"/>
      <c r="L128" s="150"/>
      <c r="M128" s="150">
        <v>4226</v>
      </c>
      <c r="N128" s="150" t="s">
        <v>197</v>
      </c>
      <c r="O128" s="33">
        <v>47376.89</v>
      </c>
      <c r="P128" s="33" t="e">
        <f>SUM(#REF!+#REF!)</f>
        <v>#REF!</v>
      </c>
      <c r="Q128" s="33">
        <v>0</v>
      </c>
      <c r="R128" s="33">
        <v>25000</v>
      </c>
      <c r="S128" s="33">
        <v>25000</v>
      </c>
      <c r="T128" s="33">
        <v>0</v>
      </c>
      <c r="U128" s="33">
        <f t="shared" si="70"/>
        <v>0</v>
      </c>
      <c r="V128" s="33">
        <f t="shared" si="89"/>
        <v>0</v>
      </c>
      <c r="W128" s="33">
        <v>1000</v>
      </c>
      <c r="X128" s="33">
        <v>0</v>
      </c>
      <c r="Y128" s="33">
        <v>25000</v>
      </c>
      <c r="Z128" s="33">
        <v>0</v>
      </c>
      <c r="AA128" s="33">
        <f t="shared" si="87"/>
        <v>0</v>
      </c>
      <c r="AB128" s="33">
        <f t="shared" si="90"/>
        <v>-15000</v>
      </c>
      <c r="AC128" s="33">
        <v>10000</v>
      </c>
      <c r="AD128" s="33"/>
      <c r="AE128" s="33"/>
      <c r="AF128" s="33">
        <v>10000</v>
      </c>
      <c r="AG128" s="33"/>
      <c r="AH128" s="33">
        <v>0</v>
      </c>
      <c r="AI128" s="33">
        <v>10000</v>
      </c>
      <c r="AJ128" s="33">
        <v>0</v>
      </c>
      <c r="AK128" s="33">
        <v>15000</v>
      </c>
      <c r="AL128" s="33">
        <v>102924.01</v>
      </c>
      <c r="AM128" s="33">
        <v>0</v>
      </c>
      <c r="AN128" s="33"/>
      <c r="AO128" s="33"/>
      <c r="AP128" s="33">
        <v>0</v>
      </c>
      <c r="AQ128" s="33">
        <v>10000</v>
      </c>
      <c r="AR128" s="33">
        <v>10000</v>
      </c>
      <c r="AS128" s="33">
        <v>16978.400000000001</v>
      </c>
      <c r="AT128" s="33">
        <v>0</v>
      </c>
      <c r="AU128" s="33">
        <f t="shared" si="75"/>
        <v>0</v>
      </c>
      <c r="AV128" s="33"/>
      <c r="AW128" s="33">
        <f t="shared" si="91"/>
        <v>10000</v>
      </c>
      <c r="AX128" s="33"/>
      <c r="AY128" s="33">
        <f t="shared" si="76"/>
        <v>0</v>
      </c>
      <c r="AZ128" s="33">
        <f t="shared" si="77"/>
        <v>169.78400000000002</v>
      </c>
      <c r="BA128" s="33">
        <f t="shared" si="92"/>
        <v>-10000</v>
      </c>
      <c r="BB128" s="33"/>
      <c r="BC128" s="33"/>
      <c r="BD128" s="33">
        <f t="shared" si="78"/>
        <v>-15000</v>
      </c>
      <c r="BE128" s="33"/>
      <c r="BF128" s="33"/>
      <c r="BG128" s="91"/>
    </row>
    <row r="129" spans="1:62" x14ac:dyDescent="0.3">
      <c r="A129" s="1"/>
      <c r="B129" s="225"/>
      <c r="C129" s="225"/>
      <c r="D129" s="225"/>
      <c r="E129" s="225"/>
      <c r="F129" s="225"/>
      <c r="G129" s="225"/>
      <c r="H129" s="225"/>
      <c r="I129" s="225"/>
      <c r="J129" s="149"/>
      <c r="K129" s="149"/>
      <c r="L129" s="150"/>
      <c r="M129" s="150">
        <v>4227</v>
      </c>
      <c r="N129" s="150" t="s">
        <v>86</v>
      </c>
      <c r="O129" s="33">
        <v>1355154.07</v>
      </c>
      <c r="P129" s="33" t="e">
        <f>SUM(#REF!+#REF!+#REF!+#REF!+#REF!+#REF!)</f>
        <v>#REF!</v>
      </c>
      <c r="Q129" s="33">
        <v>2304314.92</v>
      </c>
      <c r="R129" s="33">
        <v>505138</v>
      </c>
      <c r="S129" s="33">
        <v>383779</v>
      </c>
      <c r="T129" s="33">
        <v>64031.839999999997</v>
      </c>
      <c r="U129" s="33">
        <f t="shared" si="70"/>
        <v>16.684560645579875</v>
      </c>
      <c r="V129" s="33">
        <f t="shared" si="89"/>
        <v>342500</v>
      </c>
      <c r="W129" s="33">
        <v>440730</v>
      </c>
      <c r="X129" s="33">
        <v>423251.18</v>
      </c>
      <c r="Y129" s="33">
        <v>726279</v>
      </c>
      <c r="Z129" s="33">
        <v>32549.9</v>
      </c>
      <c r="AA129" s="33">
        <f t="shared" si="87"/>
        <v>4.4817349806341635</v>
      </c>
      <c r="AB129" s="33">
        <f t="shared" si="90"/>
        <v>57221</v>
      </c>
      <c r="AC129" s="33">
        <v>783500</v>
      </c>
      <c r="AD129" s="33"/>
      <c r="AE129" s="33"/>
      <c r="AF129" s="33">
        <v>783500</v>
      </c>
      <c r="AG129" s="33"/>
      <c r="AH129" s="33">
        <v>807549.39999999991</v>
      </c>
      <c r="AI129" s="33">
        <v>282500</v>
      </c>
      <c r="AJ129" s="33">
        <v>1291831</v>
      </c>
      <c r="AK129" s="33">
        <v>2005775</v>
      </c>
      <c r="AL129" s="33">
        <v>1833785.75</v>
      </c>
      <c r="AM129" s="33">
        <v>1915746</v>
      </c>
      <c r="AN129" s="33"/>
      <c r="AO129" s="33">
        <v>25218.59</v>
      </c>
      <c r="AP129" s="33">
        <f t="shared" si="73"/>
        <v>237.22957381926113</v>
      </c>
      <c r="AQ129" s="33">
        <v>4206515</v>
      </c>
      <c r="AR129" s="33">
        <v>4206515</v>
      </c>
      <c r="AS129" s="33">
        <v>261478.15</v>
      </c>
      <c r="AT129" s="33">
        <v>0</v>
      </c>
      <c r="AU129" s="33">
        <f t="shared" si="75"/>
        <v>0</v>
      </c>
      <c r="AV129" s="33"/>
      <c r="AW129" s="33">
        <f t="shared" si="91"/>
        <v>2290769</v>
      </c>
      <c r="AX129" s="33"/>
      <c r="AY129" s="33">
        <f t="shared" si="76"/>
        <v>0</v>
      </c>
      <c r="AZ129" s="33">
        <f t="shared" si="77"/>
        <v>6.2160279946701724</v>
      </c>
      <c r="BA129" s="33">
        <f t="shared" si="92"/>
        <v>1009331</v>
      </c>
      <c r="BB129" s="33"/>
      <c r="BC129" s="33"/>
      <c r="BD129" s="33">
        <f t="shared" si="78"/>
        <v>-90029</v>
      </c>
      <c r="BE129" s="33"/>
      <c r="BF129" s="33"/>
    </row>
    <row r="130" spans="1:62" x14ac:dyDescent="0.3">
      <c r="A130" s="1"/>
      <c r="B130" s="225"/>
      <c r="C130" s="225"/>
      <c r="D130" s="225"/>
      <c r="E130" s="225"/>
      <c r="F130" s="225"/>
      <c r="G130" s="225"/>
      <c r="H130" s="225"/>
      <c r="I130" s="225"/>
      <c r="J130" s="149"/>
      <c r="K130" s="149"/>
      <c r="L130" s="180">
        <v>423</v>
      </c>
      <c r="M130" s="180"/>
      <c r="N130" s="184" t="s">
        <v>87</v>
      </c>
      <c r="O130" s="169">
        <f>SUM(O131)</f>
        <v>438985.03</v>
      </c>
      <c r="P130" s="169" t="e">
        <f>SUM(P131)</f>
        <v>#REF!</v>
      </c>
      <c r="Q130" s="169">
        <v>690637.9</v>
      </c>
      <c r="R130" s="169">
        <f t="shared" ref="R130:Y130" si="93">SUM(R131)</f>
        <v>939065</v>
      </c>
      <c r="S130" s="169">
        <f t="shared" si="93"/>
        <v>1168065</v>
      </c>
      <c r="T130" s="169">
        <f>SUM(T131)</f>
        <v>285045.59000000003</v>
      </c>
      <c r="U130" s="169">
        <f t="shared" si="70"/>
        <v>24.403230128460319</v>
      </c>
      <c r="V130" s="169">
        <f>SUM(V131)</f>
        <v>305726.5</v>
      </c>
      <c r="W130" s="169">
        <f t="shared" si="93"/>
        <v>1282539</v>
      </c>
      <c r="X130" s="169">
        <f t="shared" si="93"/>
        <v>1368309.88</v>
      </c>
      <c r="Y130" s="169">
        <f t="shared" si="93"/>
        <v>1473791.5</v>
      </c>
      <c r="Z130" s="169">
        <f>SUM(Z131)</f>
        <v>12943.96</v>
      </c>
      <c r="AA130" s="169">
        <f t="shared" si="87"/>
        <v>0.87827620121299377</v>
      </c>
      <c r="AB130" s="169">
        <f>SUM(AB131)</f>
        <v>160007.5</v>
      </c>
      <c r="AC130" s="169">
        <f>SUM(AC131)</f>
        <v>1633799</v>
      </c>
      <c r="AD130" s="169"/>
      <c r="AE130" s="169"/>
      <c r="AF130" s="169">
        <f t="shared" ref="AF130:AN130" si="94">SUM(AF131)</f>
        <v>1633799</v>
      </c>
      <c r="AG130" s="169">
        <f t="shared" si="94"/>
        <v>0</v>
      </c>
      <c r="AH130" s="169">
        <f t="shared" si="94"/>
        <v>1455375.35</v>
      </c>
      <c r="AI130" s="169">
        <f t="shared" si="94"/>
        <v>1522065</v>
      </c>
      <c r="AJ130" s="169">
        <f>SUM(AJ131)</f>
        <v>1310437.92</v>
      </c>
      <c r="AK130" s="169">
        <f>SUM(AK131)</f>
        <v>1358437.92</v>
      </c>
      <c r="AL130" s="169">
        <f>SUM(AL131)</f>
        <v>1468312.92</v>
      </c>
      <c r="AM130" s="169">
        <f t="shared" si="94"/>
        <v>1320000</v>
      </c>
      <c r="AN130" s="169">
        <f t="shared" si="94"/>
        <v>0</v>
      </c>
      <c r="AO130" s="169">
        <v>0</v>
      </c>
      <c r="AP130" s="169">
        <f t="shared" si="73"/>
        <v>90.698251828986926</v>
      </c>
      <c r="AQ130" s="169">
        <f t="shared" ref="AQ130:AX130" si="95">SUM(AQ131)</f>
        <v>2097208</v>
      </c>
      <c r="AR130" s="169">
        <f t="shared" si="95"/>
        <v>2097208</v>
      </c>
      <c r="AS130" s="169">
        <f t="shared" si="95"/>
        <v>81934.62</v>
      </c>
      <c r="AT130" s="169">
        <f t="shared" si="95"/>
        <v>0</v>
      </c>
      <c r="AU130" s="169">
        <f t="shared" si="75"/>
        <v>0</v>
      </c>
      <c r="AV130" s="169">
        <f t="shared" si="95"/>
        <v>0</v>
      </c>
      <c r="AW130" s="169">
        <f t="shared" si="95"/>
        <v>777208</v>
      </c>
      <c r="AX130" s="169">
        <f t="shared" si="95"/>
        <v>0</v>
      </c>
      <c r="AY130" s="169">
        <f t="shared" si="76"/>
        <v>0</v>
      </c>
      <c r="AZ130" s="169">
        <f t="shared" si="77"/>
        <v>3.9068428119671483</v>
      </c>
      <c r="BA130" s="169">
        <f>SUM(BA131)</f>
        <v>-211627.08000000007</v>
      </c>
      <c r="BB130" s="169"/>
      <c r="BC130" s="169"/>
      <c r="BD130" s="169">
        <f t="shared" si="78"/>
        <v>-38437.919999999925</v>
      </c>
      <c r="BE130" s="169">
        <f>SUM(BE131)</f>
        <v>0</v>
      </c>
      <c r="BF130" s="169">
        <f>SUM(BF131)</f>
        <v>0</v>
      </c>
    </row>
    <row r="131" spans="1:62" x14ac:dyDescent="0.3">
      <c r="A131" s="1"/>
      <c r="B131" s="225"/>
      <c r="C131" s="225"/>
      <c r="D131" s="225"/>
      <c r="E131" s="225"/>
      <c r="F131" s="225"/>
      <c r="G131" s="225"/>
      <c r="H131" s="225"/>
      <c r="I131" s="225"/>
      <c r="J131" s="149"/>
      <c r="K131" s="149"/>
      <c r="L131" s="150"/>
      <c r="M131" s="150">
        <v>4231</v>
      </c>
      <c r="N131" s="151" t="s">
        <v>88</v>
      </c>
      <c r="O131" s="33">
        <v>438985.03</v>
      </c>
      <c r="P131" s="33" t="e">
        <f>SUM(#REF!+#REF!)</f>
        <v>#REF!</v>
      </c>
      <c r="Q131" s="33">
        <v>690637.9</v>
      </c>
      <c r="R131" s="33">
        <v>939065</v>
      </c>
      <c r="S131" s="33">
        <v>1168065</v>
      </c>
      <c r="T131" s="33">
        <v>285045.59000000003</v>
      </c>
      <c r="U131" s="33">
        <f t="shared" si="70"/>
        <v>24.403230128460319</v>
      </c>
      <c r="V131" s="33">
        <f>(Y131-S131)</f>
        <v>305726.5</v>
      </c>
      <c r="W131" s="33">
        <v>1282539</v>
      </c>
      <c r="X131" s="33">
        <v>1368309.88</v>
      </c>
      <c r="Y131" s="33">
        <v>1473791.5</v>
      </c>
      <c r="Z131" s="33">
        <v>12943.96</v>
      </c>
      <c r="AA131" s="33">
        <f t="shared" si="87"/>
        <v>0.87827620121299377</v>
      </c>
      <c r="AB131" s="33">
        <f>(AC131-Y131)</f>
        <v>160007.5</v>
      </c>
      <c r="AC131" s="33">
        <v>1633799</v>
      </c>
      <c r="AD131" s="33"/>
      <c r="AE131" s="33"/>
      <c r="AF131" s="33">
        <v>1633799</v>
      </c>
      <c r="AG131" s="33"/>
      <c r="AH131" s="33">
        <v>1455375.35</v>
      </c>
      <c r="AI131" s="33">
        <v>1522065</v>
      </c>
      <c r="AJ131" s="33">
        <v>1310437.92</v>
      </c>
      <c r="AK131" s="33">
        <v>1358437.92</v>
      </c>
      <c r="AL131" s="33">
        <v>1468312.92</v>
      </c>
      <c r="AM131" s="33">
        <v>1320000</v>
      </c>
      <c r="AN131" s="33"/>
      <c r="AO131" s="33"/>
      <c r="AP131" s="33">
        <f t="shared" si="73"/>
        <v>90.698251828986926</v>
      </c>
      <c r="AQ131" s="33">
        <v>2097208</v>
      </c>
      <c r="AR131" s="33">
        <v>2097208</v>
      </c>
      <c r="AS131" s="33">
        <v>81934.62</v>
      </c>
      <c r="AT131" s="33">
        <v>0</v>
      </c>
      <c r="AU131" s="33">
        <f t="shared" si="75"/>
        <v>0</v>
      </c>
      <c r="AV131" s="33"/>
      <c r="AW131" s="33">
        <f>AQ131-AM131</f>
        <v>777208</v>
      </c>
      <c r="AX131" s="33"/>
      <c r="AY131" s="33">
        <f t="shared" si="76"/>
        <v>0</v>
      </c>
      <c r="AZ131" s="33">
        <f t="shared" si="77"/>
        <v>3.9068428119671483</v>
      </c>
      <c r="BA131" s="33">
        <f>AJ131-AI131</f>
        <v>-211627.08000000007</v>
      </c>
      <c r="BB131" s="33"/>
      <c r="BC131" s="33"/>
      <c r="BD131" s="33">
        <f t="shared" si="78"/>
        <v>-38437.919999999925</v>
      </c>
      <c r="BE131" s="33"/>
      <c r="BF131" s="33"/>
      <c r="BH131" s="216"/>
    </row>
    <row r="132" spans="1:62" x14ac:dyDescent="0.3">
      <c r="A132" s="1"/>
      <c r="B132" s="225"/>
      <c r="C132" s="225"/>
      <c r="D132" s="225"/>
      <c r="E132" s="225"/>
      <c r="F132" s="225"/>
      <c r="G132" s="225"/>
      <c r="H132" s="225"/>
      <c r="I132" s="225"/>
      <c r="J132" s="149"/>
      <c r="K132" s="149"/>
      <c r="L132" s="149">
        <v>424</v>
      </c>
      <c r="M132" s="149"/>
      <c r="N132" s="190" t="s">
        <v>228</v>
      </c>
      <c r="O132" s="169">
        <f>SUM(O133)</f>
        <v>0</v>
      </c>
      <c r="P132" s="32">
        <f>SUM(P133)</f>
        <v>0</v>
      </c>
      <c r="Q132" s="169">
        <v>62631.6</v>
      </c>
      <c r="R132" s="169">
        <f>SUM(R133:R134)</f>
        <v>20000</v>
      </c>
      <c r="S132" s="169">
        <f>SUM(S133:S134)</f>
        <v>5000</v>
      </c>
      <c r="T132" s="169">
        <f>SUM(T133:T134)</f>
        <v>3930.04</v>
      </c>
      <c r="U132" s="169">
        <f t="shared" si="70"/>
        <v>78.600800000000007</v>
      </c>
      <c r="V132" s="169">
        <f>SUM(V133:V134)</f>
        <v>0</v>
      </c>
      <c r="W132" s="169">
        <f>SUM(W133:W134)</f>
        <v>6000</v>
      </c>
      <c r="X132" s="169">
        <f>SUM(X133:X134)</f>
        <v>4605.9399999999996</v>
      </c>
      <c r="Y132" s="169">
        <f>SUM(Y133:Y134)</f>
        <v>5000</v>
      </c>
      <c r="Z132" s="169">
        <f>SUM(Z133:Z134)</f>
        <v>818</v>
      </c>
      <c r="AA132" s="169">
        <f t="shared" si="87"/>
        <v>16.36</v>
      </c>
      <c r="AB132" s="169">
        <f>SUM(AB133:AB134)</f>
        <v>3000</v>
      </c>
      <c r="AC132" s="169">
        <f>SUM(AC133:AC134)</f>
        <v>8000</v>
      </c>
      <c r="AD132" s="169"/>
      <c r="AE132" s="169"/>
      <c r="AF132" s="169">
        <f t="shared" ref="AF132:AM132" si="96">SUM(AF133:AF134)</f>
        <v>8000</v>
      </c>
      <c r="AG132" s="169">
        <f t="shared" si="96"/>
        <v>0</v>
      </c>
      <c r="AH132" s="169">
        <f t="shared" si="96"/>
        <v>1498</v>
      </c>
      <c r="AI132" s="169">
        <f t="shared" si="96"/>
        <v>8000</v>
      </c>
      <c r="AJ132" s="169">
        <f t="shared" si="96"/>
        <v>8000</v>
      </c>
      <c r="AK132" s="169">
        <f>SUM(AK133:AK134)</f>
        <v>5000</v>
      </c>
      <c r="AL132" s="169">
        <f>SUM(AL133:AL134)</f>
        <v>23179.48</v>
      </c>
      <c r="AM132" s="169">
        <f t="shared" si="96"/>
        <v>2500</v>
      </c>
      <c r="AN132" s="169">
        <f>SUM(AN133:AN134)</f>
        <v>0</v>
      </c>
      <c r="AO132" s="169">
        <f>SUM(AO133:AO134)</f>
        <v>0</v>
      </c>
      <c r="AP132" s="169">
        <f t="shared" si="73"/>
        <v>166.88918558077438</v>
      </c>
      <c r="AQ132" s="169">
        <f>SUM(AQ133:AQ134)</f>
        <v>147541.66</v>
      </c>
      <c r="AR132" s="169">
        <f>SUM(AR133:AR134)</f>
        <v>147541.66</v>
      </c>
      <c r="AS132" s="169">
        <f>SUM(AS133:AS134)</f>
        <v>8772.67</v>
      </c>
      <c r="AT132" s="169">
        <f>SUM(AT133:AT134)</f>
        <v>0</v>
      </c>
      <c r="AU132" s="169">
        <f t="shared" si="75"/>
        <v>0</v>
      </c>
      <c r="AV132" s="169">
        <f>SUM(AV133:AV134)</f>
        <v>0</v>
      </c>
      <c r="AW132" s="169">
        <f>SUM(AW133:AW134)</f>
        <v>145041.66</v>
      </c>
      <c r="AX132" s="169">
        <f>SUM(AX133:AX134)</f>
        <v>0</v>
      </c>
      <c r="AY132" s="169">
        <f t="shared" si="76"/>
        <v>0</v>
      </c>
      <c r="AZ132" s="169">
        <f t="shared" si="77"/>
        <v>5.9458935191592666</v>
      </c>
      <c r="BA132" s="169">
        <f>SUM(BA133:BA134)</f>
        <v>0</v>
      </c>
      <c r="BB132" s="169"/>
      <c r="BC132" s="169"/>
      <c r="BD132" s="169">
        <f t="shared" si="78"/>
        <v>-2500</v>
      </c>
      <c r="BE132" s="169">
        <f>SUM(BE133:BE134)</f>
        <v>0</v>
      </c>
      <c r="BF132" s="169">
        <f>SUM(BF133:BF134)</f>
        <v>0</v>
      </c>
    </row>
    <row r="133" spans="1:62" x14ac:dyDescent="0.3">
      <c r="A133" s="1"/>
      <c r="B133" s="225"/>
      <c r="C133" s="225"/>
      <c r="D133" s="225"/>
      <c r="E133" s="225"/>
      <c r="F133" s="225"/>
      <c r="G133" s="225"/>
      <c r="H133" s="225"/>
      <c r="I133" s="225"/>
      <c r="J133" s="149"/>
      <c r="K133" s="149"/>
      <c r="L133" s="182"/>
      <c r="M133" s="182">
        <v>4241</v>
      </c>
      <c r="N133" s="191" t="s">
        <v>229</v>
      </c>
      <c r="O133" s="33">
        <v>0</v>
      </c>
      <c r="P133" s="44">
        <v>0</v>
      </c>
      <c r="Q133" s="33">
        <v>782.6</v>
      </c>
      <c r="R133" s="33">
        <v>20000</v>
      </c>
      <c r="S133" s="33">
        <v>5000</v>
      </c>
      <c r="T133" s="33">
        <v>3930.04</v>
      </c>
      <c r="U133" s="33">
        <f t="shared" si="70"/>
        <v>78.600800000000007</v>
      </c>
      <c r="V133" s="33">
        <f>(Y133-S133)</f>
        <v>0</v>
      </c>
      <c r="W133" s="33">
        <v>6000</v>
      </c>
      <c r="X133" s="33">
        <v>4605.9399999999996</v>
      </c>
      <c r="Y133" s="33">
        <v>5000</v>
      </c>
      <c r="Z133" s="33">
        <v>818</v>
      </c>
      <c r="AA133" s="33">
        <f t="shared" si="87"/>
        <v>16.36</v>
      </c>
      <c r="AB133" s="33">
        <f>(AC133-Y133)</f>
        <v>3000</v>
      </c>
      <c r="AC133" s="33">
        <v>8000</v>
      </c>
      <c r="AD133" s="33"/>
      <c r="AE133" s="33"/>
      <c r="AF133" s="33">
        <v>8000</v>
      </c>
      <c r="AG133" s="33"/>
      <c r="AH133" s="33">
        <v>1498</v>
      </c>
      <c r="AI133" s="33">
        <v>8000</v>
      </c>
      <c r="AJ133" s="33">
        <v>8000</v>
      </c>
      <c r="AK133" s="33">
        <v>5000</v>
      </c>
      <c r="AL133" s="33">
        <v>23179.48</v>
      </c>
      <c r="AM133" s="33">
        <v>2500</v>
      </c>
      <c r="AN133" s="33"/>
      <c r="AO133" s="33"/>
      <c r="AP133" s="33">
        <f t="shared" si="73"/>
        <v>166.88918558077438</v>
      </c>
      <c r="AQ133" s="33">
        <v>147541.66</v>
      </c>
      <c r="AR133" s="33">
        <v>147541.66</v>
      </c>
      <c r="AS133" s="33">
        <v>8772.67</v>
      </c>
      <c r="AT133" s="33">
        <v>0</v>
      </c>
      <c r="AU133" s="33">
        <f t="shared" si="75"/>
        <v>0</v>
      </c>
      <c r="AV133" s="33"/>
      <c r="AW133" s="33">
        <f>AQ133-AM133</f>
        <v>145041.66</v>
      </c>
      <c r="AX133" s="33"/>
      <c r="AY133" s="33">
        <f t="shared" si="76"/>
        <v>0</v>
      </c>
      <c r="AZ133" s="33">
        <f t="shared" si="77"/>
        <v>5.9458935191592666</v>
      </c>
      <c r="BA133" s="33">
        <f>AJ133-AI133</f>
        <v>0</v>
      </c>
      <c r="BB133" s="33"/>
      <c r="BC133" s="33"/>
      <c r="BD133" s="33">
        <f t="shared" si="78"/>
        <v>-2500</v>
      </c>
      <c r="BE133" s="33"/>
      <c r="BF133" s="33"/>
    </row>
    <row r="134" spans="1:62" x14ac:dyDescent="0.3">
      <c r="A134" s="1"/>
      <c r="B134" s="225"/>
      <c r="C134" s="225"/>
      <c r="D134" s="225"/>
      <c r="E134" s="225"/>
      <c r="F134" s="225"/>
      <c r="G134" s="225"/>
      <c r="H134" s="225"/>
      <c r="I134" s="225"/>
      <c r="J134" s="149"/>
      <c r="K134" s="149"/>
      <c r="L134" s="150"/>
      <c r="M134" s="150">
        <v>4242</v>
      </c>
      <c r="N134" s="151" t="s">
        <v>265</v>
      </c>
      <c r="O134" s="33"/>
      <c r="P134" s="33"/>
      <c r="Q134" s="33">
        <v>61849</v>
      </c>
      <c r="R134" s="33">
        <v>0</v>
      </c>
      <c r="S134" s="33">
        <v>0</v>
      </c>
      <c r="T134" s="33">
        <v>0</v>
      </c>
      <c r="U134" s="33">
        <v>0</v>
      </c>
      <c r="V134" s="33">
        <f>(Y134-S134)</f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f>(AC134-Y134)</f>
        <v>0</v>
      </c>
      <c r="AC134" s="33"/>
      <c r="AD134" s="33"/>
      <c r="AE134" s="33"/>
      <c r="AF134" s="33"/>
      <c r="AG134" s="33"/>
      <c r="AH134" s="33">
        <v>0</v>
      </c>
      <c r="AI134" s="33">
        <v>0</v>
      </c>
      <c r="AJ134" s="33">
        <v>0</v>
      </c>
      <c r="AK134" s="33">
        <v>0</v>
      </c>
      <c r="AL134" s="33">
        <v>0</v>
      </c>
      <c r="AM134" s="33">
        <v>0</v>
      </c>
      <c r="AN134" s="33"/>
      <c r="AO134" s="33">
        <v>0</v>
      </c>
      <c r="AP134" s="33" t="e">
        <f t="shared" si="73"/>
        <v>#DIV/0!</v>
      </c>
      <c r="AQ134" s="33">
        <v>0</v>
      </c>
      <c r="AR134" s="33">
        <v>0</v>
      </c>
      <c r="AS134" s="33">
        <v>0</v>
      </c>
      <c r="AT134" s="33">
        <v>0</v>
      </c>
      <c r="AU134" s="33">
        <f t="shared" si="75"/>
        <v>0</v>
      </c>
      <c r="AV134" s="33">
        <v>0</v>
      </c>
      <c r="AW134" s="33">
        <v>0</v>
      </c>
      <c r="AX134" s="33"/>
      <c r="AY134" s="33">
        <f t="shared" si="76"/>
        <v>0</v>
      </c>
      <c r="AZ134" s="33">
        <f t="shared" si="77"/>
        <v>0</v>
      </c>
      <c r="BA134" s="33"/>
      <c r="BB134" s="33"/>
      <c r="BC134" s="33"/>
      <c r="BD134" s="33">
        <f t="shared" si="78"/>
        <v>0</v>
      </c>
      <c r="BE134" s="33"/>
      <c r="BF134" s="33"/>
    </row>
    <row r="135" spans="1:62" s="143" customFormat="1" ht="20.25" customHeight="1" x14ac:dyDescent="0.3">
      <c r="A135" s="142"/>
      <c r="B135" s="266"/>
      <c r="C135" s="266"/>
      <c r="D135" s="266"/>
      <c r="E135" s="266"/>
      <c r="F135" s="266"/>
      <c r="G135" s="266"/>
      <c r="H135" s="266"/>
      <c r="I135" s="266"/>
      <c r="J135" s="267"/>
      <c r="K135" s="267"/>
      <c r="L135" s="268">
        <v>425</v>
      </c>
      <c r="M135" s="268"/>
      <c r="N135" s="269" t="s">
        <v>406</v>
      </c>
      <c r="O135" s="270">
        <f>SUM(O136)</f>
        <v>101890.74</v>
      </c>
      <c r="P135" s="270" t="e">
        <f>SUM(P136)</f>
        <v>#REF!</v>
      </c>
      <c r="Q135" s="270">
        <v>241673.95</v>
      </c>
      <c r="R135" s="270">
        <f>SUM(R136)</f>
        <v>220000</v>
      </c>
      <c r="S135" s="270">
        <f>SUM(S136)</f>
        <v>99000</v>
      </c>
      <c r="T135" s="270">
        <f>SUM(T136)</f>
        <v>87986.28</v>
      </c>
      <c r="U135" s="270">
        <f>(T135/S135)*100</f>
        <v>88.8750303030303</v>
      </c>
      <c r="V135" s="270">
        <f>SUM(V136)</f>
        <v>-66070</v>
      </c>
      <c r="W135" s="270">
        <f>SUM(W136)</f>
        <v>359125</v>
      </c>
      <c r="X135" s="270">
        <f>SUM(X136)</f>
        <v>384691.54</v>
      </c>
      <c r="Y135" s="270">
        <f>SUM(Y136)</f>
        <v>32930</v>
      </c>
      <c r="Z135" s="270">
        <f>SUM(Z136)</f>
        <v>0</v>
      </c>
      <c r="AA135" s="270">
        <f>(Z135/Y135)*100</f>
        <v>0</v>
      </c>
      <c r="AB135" s="270">
        <f>SUM(AB136)</f>
        <v>23000</v>
      </c>
      <c r="AC135" s="270">
        <f>SUM(AC136)</f>
        <v>55930</v>
      </c>
      <c r="AD135" s="270"/>
      <c r="AE135" s="270"/>
      <c r="AF135" s="270">
        <f t="shared" ref="AF135:AO135" si="97">SUM(AF136)</f>
        <v>55930</v>
      </c>
      <c r="AG135" s="270">
        <f t="shared" si="97"/>
        <v>0</v>
      </c>
      <c r="AH135" s="270">
        <f t="shared" si="97"/>
        <v>31781.38</v>
      </c>
      <c r="AI135" s="270">
        <f t="shared" si="97"/>
        <v>40930</v>
      </c>
      <c r="AJ135" s="270">
        <f t="shared" si="97"/>
        <v>151000</v>
      </c>
      <c r="AK135" s="270">
        <f t="shared" si="97"/>
        <v>140899.9</v>
      </c>
      <c r="AL135" s="270">
        <f t="shared" si="97"/>
        <v>0</v>
      </c>
      <c r="AM135" s="270">
        <f t="shared" si="97"/>
        <v>0</v>
      </c>
      <c r="AN135" s="270">
        <f t="shared" si="97"/>
        <v>0</v>
      </c>
      <c r="AO135" s="270">
        <f t="shared" si="97"/>
        <v>0</v>
      </c>
      <c r="AP135" s="270">
        <v>0</v>
      </c>
      <c r="AQ135" s="270">
        <f t="shared" ref="AQ135:AX135" si="98">SUM(AQ136)</f>
        <v>0</v>
      </c>
      <c r="AR135" s="270">
        <f t="shared" si="98"/>
        <v>0</v>
      </c>
      <c r="AS135" s="270">
        <f t="shared" si="98"/>
        <v>5000</v>
      </c>
      <c r="AT135" s="270">
        <f t="shared" si="98"/>
        <v>0</v>
      </c>
      <c r="AU135" s="270">
        <f t="shared" si="75"/>
        <v>0</v>
      </c>
      <c r="AV135" s="270">
        <f t="shared" si="98"/>
        <v>0</v>
      </c>
      <c r="AW135" s="270">
        <f t="shared" si="98"/>
        <v>0</v>
      </c>
      <c r="AX135" s="270">
        <f t="shared" si="98"/>
        <v>0</v>
      </c>
      <c r="AY135" s="270">
        <f t="shared" si="76"/>
        <v>0</v>
      </c>
      <c r="AZ135" s="270">
        <f>IFERROR(AS135/AQ135*100,0)</f>
        <v>0</v>
      </c>
      <c r="BA135" s="270">
        <f>SUM(BA136)</f>
        <v>110070</v>
      </c>
      <c r="BB135" s="270"/>
      <c r="BC135" s="270"/>
      <c r="BD135" s="270">
        <f t="shared" si="78"/>
        <v>-140899.9</v>
      </c>
      <c r="BE135" s="270">
        <f>SUM(BE136)</f>
        <v>0</v>
      </c>
      <c r="BF135" s="270">
        <f>SUM(BF136)</f>
        <v>0</v>
      </c>
      <c r="BH135" s="271"/>
      <c r="BJ135" s="144"/>
    </row>
    <row r="136" spans="1:62" s="143" customFormat="1" ht="20.25" customHeight="1" x14ac:dyDescent="0.3">
      <c r="A136" s="142"/>
      <c r="B136" s="266"/>
      <c r="C136" s="266"/>
      <c r="D136" s="266"/>
      <c r="E136" s="266"/>
      <c r="F136" s="266"/>
      <c r="G136" s="266"/>
      <c r="H136" s="266"/>
      <c r="I136" s="266"/>
      <c r="J136" s="267"/>
      <c r="K136" s="267"/>
      <c r="L136" s="272"/>
      <c r="M136" s="272">
        <v>4251</v>
      </c>
      <c r="N136" s="273" t="s">
        <v>407</v>
      </c>
      <c r="O136" s="274">
        <v>101890.74</v>
      </c>
      <c r="P136" s="274" t="e">
        <f>SUM(#REF!+#REF!+#REF!)</f>
        <v>#REF!</v>
      </c>
      <c r="Q136" s="275">
        <v>241673.95</v>
      </c>
      <c r="R136" s="275">
        <v>220000</v>
      </c>
      <c r="S136" s="275">
        <v>99000</v>
      </c>
      <c r="T136" s="275">
        <v>87986.28</v>
      </c>
      <c r="U136" s="275">
        <f>(T136/S136)*100</f>
        <v>88.8750303030303</v>
      </c>
      <c r="V136" s="275">
        <f>(Y136-S136)</f>
        <v>-66070</v>
      </c>
      <c r="W136" s="275">
        <v>359125</v>
      </c>
      <c r="X136" s="275">
        <v>384691.54</v>
      </c>
      <c r="Y136" s="275">
        <v>32930</v>
      </c>
      <c r="Z136" s="275">
        <v>0</v>
      </c>
      <c r="AA136" s="275">
        <f>(Z136/Y136)*100</f>
        <v>0</v>
      </c>
      <c r="AB136" s="275">
        <f>(AC136-Y136)</f>
        <v>23000</v>
      </c>
      <c r="AC136" s="275">
        <v>55930</v>
      </c>
      <c r="AD136" s="275"/>
      <c r="AE136" s="275"/>
      <c r="AF136" s="275">
        <v>55930</v>
      </c>
      <c r="AG136" s="275"/>
      <c r="AH136" s="275">
        <v>31781.38</v>
      </c>
      <c r="AI136" s="275">
        <v>40930</v>
      </c>
      <c r="AJ136" s="275">
        <v>151000</v>
      </c>
      <c r="AK136" s="275">
        <v>140899.9</v>
      </c>
      <c r="AL136" s="275">
        <v>0</v>
      </c>
      <c r="AM136" s="193">
        <v>0</v>
      </c>
      <c r="AN136" s="275"/>
      <c r="AO136" s="275"/>
      <c r="AP136" s="275">
        <v>0</v>
      </c>
      <c r="AQ136" s="275">
        <v>0</v>
      </c>
      <c r="AR136" s="275">
        <v>0</v>
      </c>
      <c r="AS136" s="275">
        <v>5000</v>
      </c>
      <c r="AT136" s="275">
        <v>0</v>
      </c>
      <c r="AU136" s="193">
        <f t="shared" si="75"/>
        <v>0</v>
      </c>
      <c r="AV136" s="275">
        <v>0</v>
      </c>
      <c r="AW136" s="275">
        <f>AQ136-AM136</f>
        <v>0</v>
      </c>
      <c r="AX136" s="275">
        <v>0</v>
      </c>
      <c r="AY136" s="193">
        <f t="shared" si="76"/>
        <v>0</v>
      </c>
      <c r="AZ136" s="193">
        <f>IFERROR(AS136/AQ136*100,0)</f>
        <v>0</v>
      </c>
      <c r="BA136" s="275">
        <f>AJ136-AI136</f>
        <v>110070</v>
      </c>
      <c r="BB136" s="193"/>
      <c r="BC136" s="193"/>
      <c r="BD136" s="193">
        <f t="shared" si="78"/>
        <v>-140899.9</v>
      </c>
      <c r="BE136" s="275">
        <v>0</v>
      </c>
      <c r="BF136" s="275">
        <v>0</v>
      </c>
      <c r="BH136" s="271"/>
      <c r="BJ136" s="144"/>
    </row>
    <row r="137" spans="1:62" x14ac:dyDescent="0.3">
      <c r="A137" s="1"/>
      <c r="B137" s="225"/>
      <c r="C137" s="225"/>
      <c r="D137" s="225"/>
      <c r="E137" s="225"/>
      <c r="F137" s="225"/>
      <c r="G137" s="225"/>
      <c r="H137" s="225"/>
      <c r="I137" s="225"/>
      <c r="J137" s="149"/>
      <c r="K137" s="149"/>
      <c r="L137" s="180">
        <v>426</v>
      </c>
      <c r="M137" s="180"/>
      <c r="N137" s="184" t="s">
        <v>89</v>
      </c>
      <c r="O137" s="169">
        <f>SUM(O138)</f>
        <v>101890.74</v>
      </c>
      <c r="P137" s="169" t="e">
        <f>SUM(P138)</f>
        <v>#REF!</v>
      </c>
      <c r="Q137" s="169">
        <v>241673.95</v>
      </c>
      <c r="R137" s="169">
        <f>SUM(R138)</f>
        <v>220000</v>
      </c>
      <c r="S137" s="169">
        <f>SUM(S138)</f>
        <v>99000</v>
      </c>
      <c r="T137" s="169">
        <f>SUM(T138)</f>
        <v>87986.28</v>
      </c>
      <c r="U137" s="169">
        <f t="shared" si="70"/>
        <v>88.8750303030303</v>
      </c>
      <c r="V137" s="169">
        <f>SUM(V138)</f>
        <v>-66070</v>
      </c>
      <c r="W137" s="169">
        <f>SUM(W138)</f>
        <v>359125</v>
      </c>
      <c r="X137" s="169">
        <f>SUM(X138)</f>
        <v>384691.54</v>
      </c>
      <c r="Y137" s="169">
        <f>SUM(Y138)</f>
        <v>32930</v>
      </c>
      <c r="Z137" s="169">
        <f>SUM(Z138)</f>
        <v>0</v>
      </c>
      <c r="AA137" s="169">
        <f t="shared" ref="AA137:AA146" si="99">(Z137/Y137)*100</f>
        <v>0</v>
      </c>
      <c r="AB137" s="169">
        <f>SUM(AB138)</f>
        <v>23000</v>
      </c>
      <c r="AC137" s="169">
        <f>SUM(AC138)</f>
        <v>55930</v>
      </c>
      <c r="AD137" s="169"/>
      <c r="AE137" s="169"/>
      <c r="AF137" s="169">
        <f t="shared" ref="AF137:AO137" si="100">SUM(AF138)</f>
        <v>55930</v>
      </c>
      <c r="AG137" s="169">
        <f t="shared" si="100"/>
        <v>0</v>
      </c>
      <c r="AH137" s="169">
        <f t="shared" si="100"/>
        <v>31781.38</v>
      </c>
      <c r="AI137" s="169">
        <f t="shared" si="100"/>
        <v>40930</v>
      </c>
      <c r="AJ137" s="169">
        <f t="shared" si="100"/>
        <v>151000</v>
      </c>
      <c r="AK137" s="169">
        <f t="shared" si="100"/>
        <v>140899.9</v>
      </c>
      <c r="AL137" s="169">
        <f t="shared" si="100"/>
        <v>135899.9</v>
      </c>
      <c r="AM137" s="169">
        <f t="shared" si="100"/>
        <v>51000</v>
      </c>
      <c r="AN137" s="169">
        <f t="shared" si="100"/>
        <v>0</v>
      </c>
      <c r="AO137" s="169">
        <f t="shared" si="100"/>
        <v>0</v>
      </c>
      <c r="AP137" s="169">
        <v>0</v>
      </c>
      <c r="AQ137" s="169">
        <f t="shared" ref="AQ137:AX137" si="101">SUM(AQ138)</f>
        <v>226500</v>
      </c>
      <c r="AR137" s="169">
        <f t="shared" si="101"/>
        <v>226500</v>
      </c>
      <c r="AS137" s="169">
        <f t="shared" si="101"/>
        <v>2283.16</v>
      </c>
      <c r="AT137" s="169">
        <f t="shared" si="101"/>
        <v>0</v>
      </c>
      <c r="AU137" s="169">
        <f t="shared" si="75"/>
        <v>0</v>
      </c>
      <c r="AV137" s="169">
        <f t="shared" si="101"/>
        <v>0</v>
      </c>
      <c r="AW137" s="169">
        <f t="shared" si="101"/>
        <v>175500</v>
      </c>
      <c r="AX137" s="169">
        <f t="shared" si="101"/>
        <v>0</v>
      </c>
      <c r="AY137" s="169">
        <f t="shared" si="76"/>
        <v>0</v>
      </c>
      <c r="AZ137" s="169">
        <f t="shared" si="77"/>
        <v>1.0080176600441499</v>
      </c>
      <c r="BA137" s="169">
        <f>SUM(BA138)</f>
        <v>110070</v>
      </c>
      <c r="BB137" s="169"/>
      <c r="BC137" s="169"/>
      <c r="BD137" s="169">
        <f t="shared" si="78"/>
        <v>-89899.9</v>
      </c>
      <c r="BE137" s="169">
        <f>SUM(BE138)</f>
        <v>0</v>
      </c>
      <c r="BF137" s="169">
        <f>SUM(BF138)</f>
        <v>0</v>
      </c>
    </row>
    <row r="138" spans="1:62" x14ac:dyDescent="0.3">
      <c r="A138" s="1"/>
      <c r="B138" s="225"/>
      <c r="C138" s="225"/>
      <c r="D138" s="225"/>
      <c r="E138" s="225"/>
      <c r="F138" s="225"/>
      <c r="G138" s="225"/>
      <c r="H138" s="225"/>
      <c r="I138" s="225"/>
      <c r="J138" s="149"/>
      <c r="K138" s="149"/>
      <c r="L138" s="182"/>
      <c r="M138" s="182">
        <v>4262</v>
      </c>
      <c r="N138" s="191" t="s">
        <v>90</v>
      </c>
      <c r="O138" s="172">
        <v>101890.74</v>
      </c>
      <c r="P138" s="172" t="e">
        <f>SUM(#REF!+#REF!+#REF!)</f>
        <v>#REF!</v>
      </c>
      <c r="Q138" s="44">
        <v>241673.95</v>
      </c>
      <c r="R138" s="44">
        <v>220000</v>
      </c>
      <c r="S138" s="44">
        <v>99000</v>
      </c>
      <c r="T138" s="44">
        <v>87986.28</v>
      </c>
      <c r="U138" s="44">
        <f t="shared" si="70"/>
        <v>88.8750303030303</v>
      </c>
      <c r="V138" s="44">
        <f>(Y138-S138)</f>
        <v>-66070</v>
      </c>
      <c r="W138" s="44">
        <v>359125</v>
      </c>
      <c r="X138" s="44">
        <v>384691.54</v>
      </c>
      <c r="Y138" s="44">
        <v>32930</v>
      </c>
      <c r="Z138" s="44">
        <v>0</v>
      </c>
      <c r="AA138" s="44">
        <f t="shared" si="99"/>
        <v>0</v>
      </c>
      <c r="AB138" s="44">
        <f>(AC138-Y138)</f>
        <v>23000</v>
      </c>
      <c r="AC138" s="44">
        <v>55930</v>
      </c>
      <c r="AD138" s="44"/>
      <c r="AE138" s="44"/>
      <c r="AF138" s="44">
        <v>55930</v>
      </c>
      <c r="AG138" s="44"/>
      <c r="AH138" s="44">
        <v>31781.38</v>
      </c>
      <c r="AI138" s="44">
        <v>40930</v>
      </c>
      <c r="AJ138" s="44">
        <v>151000</v>
      </c>
      <c r="AK138" s="44">
        <v>140899.9</v>
      </c>
      <c r="AL138" s="44">
        <v>135899.9</v>
      </c>
      <c r="AM138" s="33">
        <v>51000</v>
      </c>
      <c r="AN138" s="44"/>
      <c r="AO138" s="44"/>
      <c r="AP138" s="44">
        <v>0</v>
      </c>
      <c r="AQ138" s="44">
        <v>226500</v>
      </c>
      <c r="AR138" s="44">
        <v>226500</v>
      </c>
      <c r="AS138" s="44">
        <v>2283.16</v>
      </c>
      <c r="AT138" s="44">
        <v>0</v>
      </c>
      <c r="AU138" s="33">
        <f t="shared" si="75"/>
        <v>0</v>
      </c>
      <c r="AV138" s="44"/>
      <c r="AW138" s="44">
        <f>AQ138-AM138</f>
        <v>175500</v>
      </c>
      <c r="AX138" s="44"/>
      <c r="AY138" s="33">
        <f t="shared" si="76"/>
        <v>0</v>
      </c>
      <c r="AZ138" s="33">
        <f t="shared" si="77"/>
        <v>1.0080176600441499</v>
      </c>
      <c r="BA138" s="44">
        <f>AJ138-AI138</f>
        <v>110070</v>
      </c>
      <c r="BB138" s="33"/>
      <c r="BC138" s="33"/>
      <c r="BD138" s="33">
        <f t="shared" si="78"/>
        <v>-89899.9</v>
      </c>
      <c r="BE138" s="44"/>
      <c r="BF138" s="44"/>
    </row>
    <row r="139" spans="1:62" ht="20.25" hidden="1" customHeight="1" x14ac:dyDescent="0.3">
      <c r="A139" s="1"/>
      <c r="B139" s="225"/>
      <c r="C139" s="225"/>
      <c r="D139" s="225"/>
      <c r="E139" s="225"/>
      <c r="F139" s="225"/>
      <c r="G139" s="225"/>
      <c r="H139" s="225"/>
      <c r="I139" s="225"/>
      <c r="J139" s="149"/>
      <c r="K139" s="149">
        <v>44</v>
      </c>
      <c r="L139" s="180"/>
      <c r="M139" s="180"/>
      <c r="N139" s="184" t="s">
        <v>227</v>
      </c>
      <c r="O139" s="169">
        <f>SUM(O140)</f>
        <v>1566</v>
      </c>
      <c r="P139" s="169">
        <f>SUM(P140)</f>
        <v>0</v>
      </c>
      <c r="Q139" s="169">
        <v>4379.83</v>
      </c>
      <c r="R139" s="169">
        <f t="shared" ref="R139:Y140" si="102">SUM(R140)</f>
        <v>50000</v>
      </c>
      <c r="S139" s="169">
        <f t="shared" si="102"/>
        <v>28000</v>
      </c>
      <c r="T139" s="169">
        <f>SUM(T140)</f>
        <v>0</v>
      </c>
      <c r="U139" s="169">
        <f t="shared" si="70"/>
        <v>0</v>
      </c>
      <c r="V139" s="169">
        <f>SUM(V140)</f>
        <v>0</v>
      </c>
      <c r="W139" s="169">
        <f t="shared" si="102"/>
        <v>0</v>
      </c>
      <c r="X139" s="169">
        <f t="shared" si="102"/>
        <v>0</v>
      </c>
      <c r="Y139" s="169">
        <f t="shared" si="102"/>
        <v>28000</v>
      </c>
      <c r="Z139" s="169">
        <f>SUM(Z140)</f>
        <v>0</v>
      </c>
      <c r="AA139" s="169">
        <f t="shared" si="99"/>
        <v>0</v>
      </c>
      <c r="AB139" s="169">
        <f>SUM(AB140)</f>
        <v>-28000</v>
      </c>
      <c r="AC139" s="169">
        <f>SUM(AC140)</f>
        <v>0</v>
      </c>
      <c r="AD139" s="169">
        <v>28000</v>
      </c>
      <c r="AE139" s="169">
        <v>28000</v>
      </c>
      <c r="AF139" s="169">
        <f t="shared" ref="AF139:AI140" si="103">SUM(AF140)</f>
        <v>0</v>
      </c>
      <c r="AG139" s="169">
        <f t="shared" si="103"/>
        <v>0</v>
      </c>
      <c r="AH139" s="169">
        <f t="shared" si="103"/>
        <v>0</v>
      </c>
      <c r="AI139" s="169">
        <f t="shared" si="103"/>
        <v>0</v>
      </c>
      <c r="AJ139" s="169">
        <f t="shared" ref="AJ139:AL140" si="104">SUM(AJ140)</f>
        <v>0</v>
      </c>
      <c r="AK139" s="169">
        <f t="shared" si="104"/>
        <v>0</v>
      </c>
      <c r="AL139" s="169">
        <f t="shared" si="104"/>
        <v>0</v>
      </c>
      <c r="AM139" s="169">
        <f t="shared" ref="AM139:AO140" si="105">SUM(AM140)</f>
        <v>0</v>
      </c>
      <c r="AN139" s="169">
        <f t="shared" si="105"/>
        <v>0</v>
      </c>
      <c r="AO139" s="169">
        <f t="shared" si="105"/>
        <v>0</v>
      </c>
      <c r="AP139" s="169" t="e">
        <f t="shared" si="73"/>
        <v>#DIV/0!</v>
      </c>
      <c r="AQ139" s="169">
        <f t="shared" ref="AQ139:AW140" si="106">SUM(AQ140)</f>
        <v>0</v>
      </c>
      <c r="AR139" s="169">
        <f>SUM(AR140)</f>
        <v>0</v>
      </c>
      <c r="AS139" s="169">
        <f t="shared" si="106"/>
        <v>0</v>
      </c>
      <c r="AT139" s="169">
        <f t="shared" si="106"/>
        <v>0</v>
      </c>
      <c r="AU139" s="169">
        <f t="shared" si="75"/>
        <v>0</v>
      </c>
      <c r="AV139" s="169">
        <f>SUM(AV140)</f>
        <v>0</v>
      </c>
      <c r="AW139" s="169">
        <f t="shared" si="106"/>
        <v>0</v>
      </c>
      <c r="AX139" s="169">
        <f>SUM(AX140)</f>
        <v>0</v>
      </c>
      <c r="AY139" s="169">
        <f t="shared" si="76"/>
        <v>0</v>
      </c>
      <c r="AZ139" s="169">
        <f t="shared" si="77"/>
        <v>0</v>
      </c>
      <c r="BA139" s="169">
        <f>SUM(BA140)</f>
        <v>0</v>
      </c>
      <c r="BB139" s="169">
        <f>SUM(BB140)</f>
        <v>0</v>
      </c>
      <c r="BC139" s="169">
        <f>SUM(BC140)</f>
        <v>0</v>
      </c>
      <c r="BD139" s="169">
        <f t="shared" si="78"/>
        <v>0</v>
      </c>
      <c r="BE139" s="169">
        <f>SUM(BE140)</f>
        <v>0</v>
      </c>
      <c r="BF139" s="169">
        <f>SUM(BF140)</f>
        <v>0</v>
      </c>
    </row>
    <row r="140" spans="1:62" ht="20.25" hidden="1" customHeight="1" x14ac:dyDescent="0.3">
      <c r="A140" s="1"/>
      <c r="B140" s="225"/>
      <c r="C140" s="225"/>
      <c r="D140" s="225"/>
      <c r="E140" s="225"/>
      <c r="F140" s="225"/>
      <c r="G140" s="225"/>
      <c r="H140" s="225"/>
      <c r="I140" s="225"/>
      <c r="J140" s="149"/>
      <c r="K140" s="186"/>
      <c r="L140" s="180">
        <v>441</v>
      </c>
      <c r="M140" s="180"/>
      <c r="N140" s="184" t="s">
        <v>223</v>
      </c>
      <c r="O140" s="169">
        <f>SUM(O141)</f>
        <v>1566</v>
      </c>
      <c r="P140" s="169">
        <f>SUM(P141)</f>
        <v>0</v>
      </c>
      <c r="Q140" s="169">
        <v>4379.83</v>
      </c>
      <c r="R140" s="169">
        <f t="shared" si="102"/>
        <v>50000</v>
      </c>
      <c r="S140" s="169">
        <f t="shared" si="102"/>
        <v>28000</v>
      </c>
      <c r="T140" s="169">
        <f>SUM(T141)</f>
        <v>0</v>
      </c>
      <c r="U140" s="169">
        <f t="shared" si="70"/>
        <v>0</v>
      </c>
      <c r="V140" s="169">
        <f>SUM(V141)</f>
        <v>0</v>
      </c>
      <c r="W140" s="169">
        <f t="shared" si="102"/>
        <v>0</v>
      </c>
      <c r="X140" s="169">
        <f t="shared" si="102"/>
        <v>0</v>
      </c>
      <c r="Y140" s="169">
        <f t="shared" si="102"/>
        <v>28000</v>
      </c>
      <c r="Z140" s="169">
        <f>SUM(Z141)</f>
        <v>0</v>
      </c>
      <c r="AA140" s="169">
        <f t="shared" si="99"/>
        <v>0</v>
      </c>
      <c r="AB140" s="169">
        <f>SUM(AB141)</f>
        <v>-28000</v>
      </c>
      <c r="AC140" s="169">
        <f>SUM(AC141)</f>
        <v>0</v>
      </c>
      <c r="AD140" s="169"/>
      <c r="AE140" s="169"/>
      <c r="AF140" s="169">
        <f t="shared" si="103"/>
        <v>0</v>
      </c>
      <c r="AG140" s="169">
        <f t="shared" si="103"/>
        <v>0</v>
      </c>
      <c r="AH140" s="169">
        <f t="shared" si="103"/>
        <v>0</v>
      </c>
      <c r="AI140" s="169">
        <f t="shared" si="103"/>
        <v>0</v>
      </c>
      <c r="AJ140" s="169">
        <f t="shared" si="104"/>
        <v>0</v>
      </c>
      <c r="AK140" s="169">
        <f t="shared" si="104"/>
        <v>0</v>
      </c>
      <c r="AL140" s="169">
        <f t="shared" si="104"/>
        <v>0</v>
      </c>
      <c r="AM140" s="169">
        <f t="shared" si="105"/>
        <v>0</v>
      </c>
      <c r="AN140" s="169">
        <f t="shared" si="105"/>
        <v>0</v>
      </c>
      <c r="AO140" s="169">
        <f t="shared" si="105"/>
        <v>0</v>
      </c>
      <c r="AP140" s="169" t="e">
        <f t="shared" si="73"/>
        <v>#DIV/0!</v>
      </c>
      <c r="AQ140" s="169">
        <f t="shared" si="106"/>
        <v>0</v>
      </c>
      <c r="AR140" s="169">
        <f>SUM(AR141)</f>
        <v>0</v>
      </c>
      <c r="AS140" s="169">
        <f t="shared" si="106"/>
        <v>0</v>
      </c>
      <c r="AT140" s="169">
        <f t="shared" si="106"/>
        <v>0</v>
      </c>
      <c r="AU140" s="169">
        <f t="shared" si="75"/>
        <v>0</v>
      </c>
      <c r="AV140" s="169">
        <f>SUM(AV141)</f>
        <v>0</v>
      </c>
      <c r="AW140" s="169">
        <f t="shared" si="106"/>
        <v>0</v>
      </c>
      <c r="AX140" s="169">
        <f>SUM(AX141)</f>
        <v>0</v>
      </c>
      <c r="AY140" s="169">
        <f t="shared" si="76"/>
        <v>0</v>
      </c>
      <c r="AZ140" s="169">
        <f t="shared" si="77"/>
        <v>0</v>
      </c>
      <c r="BA140" s="169">
        <f>SUM(BA141)</f>
        <v>0</v>
      </c>
      <c r="BB140" s="169"/>
      <c r="BC140" s="169"/>
      <c r="BD140" s="169">
        <f t="shared" si="78"/>
        <v>0</v>
      </c>
      <c r="BE140" s="169">
        <f>SUM(BE141)</f>
        <v>0</v>
      </c>
      <c r="BF140" s="169">
        <f>SUM(BF141)</f>
        <v>0</v>
      </c>
    </row>
    <row r="141" spans="1:62" ht="20.25" hidden="1" customHeight="1" x14ac:dyDescent="0.3">
      <c r="A141" s="1"/>
      <c r="B141" s="225"/>
      <c r="C141" s="225"/>
      <c r="D141" s="225"/>
      <c r="E141" s="225"/>
      <c r="F141" s="225"/>
      <c r="G141" s="225"/>
      <c r="H141" s="225"/>
      <c r="I141" s="225"/>
      <c r="J141" s="149"/>
      <c r="K141" s="149"/>
      <c r="L141" s="182"/>
      <c r="M141" s="182">
        <v>4411</v>
      </c>
      <c r="N141" s="191" t="s">
        <v>224</v>
      </c>
      <c r="O141" s="173">
        <v>1566</v>
      </c>
      <c r="P141" s="173">
        <v>0</v>
      </c>
      <c r="Q141" s="33">
        <v>4379.83</v>
      </c>
      <c r="R141" s="44">
        <v>50000</v>
      </c>
      <c r="S141" s="44">
        <v>28000</v>
      </c>
      <c r="T141" s="44">
        <v>0</v>
      </c>
      <c r="U141" s="44">
        <f t="shared" si="70"/>
        <v>0</v>
      </c>
      <c r="V141" s="33">
        <f>(Y141-S141)</f>
        <v>0</v>
      </c>
      <c r="W141" s="33">
        <v>0</v>
      </c>
      <c r="X141" s="33">
        <v>0</v>
      </c>
      <c r="Y141" s="44">
        <v>28000</v>
      </c>
      <c r="Z141" s="44">
        <v>0</v>
      </c>
      <c r="AA141" s="44">
        <f t="shared" si="99"/>
        <v>0</v>
      </c>
      <c r="AB141" s="33">
        <f>(AC141-Y141)</f>
        <v>-28000</v>
      </c>
      <c r="AC141" s="33">
        <v>0</v>
      </c>
      <c r="AD141" s="44"/>
      <c r="AE141" s="33"/>
      <c r="AF141" s="33">
        <v>0</v>
      </c>
      <c r="AG141" s="33"/>
      <c r="AH141" s="33"/>
      <c r="AI141" s="33">
        <v>0</v>
      </c>
      <c r="AJ141" s="33">
        <v>0</v>
      </c>
      <c r="AK141" s="33">
        <v>0</v>
      </c>
      <c r="AL141" s="33"/>
      <c r="AM141" s="33"/>
      <c r="AN141" s="33"/>
      <c r="AO141" s="33"/>
      <c r="AP141" s="33" t="e">
        <f t="shared" si="73"/>
        <v>#DIV/0!</v>
      </c>
      <c r="AQ141" s="33"/>
      <c r="AR141" s="33"/>
      <c r="AS141" s="33"/>
      <c r="AT141" s="33"/>
      <c r="AU141" s="33">
        <f t="shared" si="75"/>
        <v>0</v>
      </c>
      <c r="AV141" s="33"/>
      <c r="AW141" s="33"/>
      <c r="AX141" s="33"/>
      <c r="AY141" s="33">
        <f t="shared" si="76"/>
        <v>0</v>
      </c>
      <c r="AZ141" s="33">
        <f t="shared" si="77"/>
        <v>0</v>
      </c>
      <c r="BA141" s="33">
        <f>AJ141-AI141</f>
        <v>0</v>
      </c>
      <c r="BB141" s="33"/>
      <c r="BC141" s="33"/>
      <c r="BD141" s="33">
        <f t="shared" ref="BD141:BD167" si="107">AM141-AK141</f>
        <v>0</v>
      </c>
      <c r="BE141" s="33"/>
      <c r="BF141" s="33"/>
    </row>
    <row r="142" spans="1:62" x14ac:dyDescent="0.3">
      <c r="A142" s="1"/>
      <c r="B142" s="225"/>
      <c r="C142" s="225"/>
      <c r="D142" s="225"/>
      <c r="E142" s="225"/>
      <c r="F142" s="225"/>
      <c r="G142" s="225"/>
      <c r="H142" s="225"/>
      <c r="I142" s="225"/>
      <c r="J142" s="149"/>
      <c r="K142" s="180">
        <v>45</v>
      </c>
      <c r="L142" s="180"/>
      <c r="M142" s="180"/>
      <c r="N142" s="184" t="s">
        <v>91</v>
      </c>
      <c r="O142" s="169">
        <f>SUM(O143+O145)</f>
        <v>6660576.0300000003</v>
      </c>
      <c r="P142" s="169" t="e">
        <f>SUM(P143+P145)</f>
        <v>#REF!</v>
      </c>
      <c r="Q142" s="169">
        <v>4700961.4800000004</v>
      </c>
      <c r="R142" s="169">
        <f>SUM(R143+R145+R149)</f>
        <v>8405516</v>
      </c>
      <c r="S142" s="169">
        <f>SUM(S143+S145+S149)</f>
        <v>10964290</v>
      </c>
      <c r="T142" s="169">
        <f>SUM(T143+T145+T149)</f>
        <v>1292411.58</v>
      </c>
      <c r="U142" s="169">
        <f t="shared" si="70"/>
        <v>11.787462571675869</v>
      </c>
      <c r="V142" s="169">
        <f>SUM(V143+V145+V149)</f>
        <v>-282984</v>
      </c>
      <c r="W142" s="169">
        <f>SUM(W143+W145+W149)</f>
        <v>10124744</v>
      </c>
      <c r="X142" s="169">
        <f>SUM(X143+X145+X149)</f>
        <v>8073040.8600000003</v>
      </c>
      <c r="Y142" s="169">
        <f>SUM(Y143+Y145+Y149)</f>
        <v>10681306</v>
      </c>
      <c r="Z142" s="169">
        <f>SUM(Z143+Z145+Z149)</f>
        <v>1307600.03</v>
      </c>
      <c r="AA142" s="169">
        <f t="shared" si="99"/>
        <v>12.241948971408553</v>
      </c>
      <c r="AB142" s="169">
        <f>SUM(AB143+AB145+AB149)</f>
        <v>1432584</v>
      </c>
      <c r="AC142" s="169">
        <f>SUM(AC143+AC145+AC149)</f>
        <v>12113890</v>
      </c>
      <c r="AD142" s="169">
        <v>8146718</v>
      </c>
      <c r="AE142" s="169">
        <v>8146718</v>
      </c>
      <c r="AF142" s="169">
        <f t="shared" ref="AF142:AL142" si="108">SUM(AF143+AF145+AF149)</f>
        <v>12113890</v>
      </c>
      <c r="AG142" s="169">
        <f t="shared" si="108"/>
        <v>0</v>
      </c>
      <c r="AH142" s="169">
        <f t="shared" si="108"/>
        <v>10150530.539999999</v>
      </c>
      <c r="AI142" s="169">
        <f t="shared" si="108"/>
        <v>10580506</v>
      </c>
      <c r="AJ142" s="169">
        <f t="shared" si="108"/>
        <v>13117854.390000001</v>
      </c>
      <c r="AK142" s="169">
        <f t="shared" si="108"/>
        <v>11921810.35</v>
      </c>
      <c r="AL142" s="169">
        <f t="shared" si="108"/>
        <v>8017282.5800000001</v>
      </c>
      <c r="AM142" s="169">
        <f>SUM(AM143+AM145+AM149+AM147)</f>
        <v>19938398.5</v>
      </c>
      <c r="AN142" s="169">
        <f>SUM(AN143+AN145+AN149)</f>
        <v>0</v>
      </c>
      <c r="AO142" s="169">
        <f>SUM(AO143+AO145+AO149)</f>
        <v>12522244.030000001</v>
      </c>
      <c r="AP142" s="169">
        <f t="shared" si="73"/>
        <v>196.42715640753102</v>
      </c>
      <c r="AQ142" s="169">
        <f t="shared" ref="AQ142:AX142" si="109">SUM(AQ143+AQ145+AQ149+AQ147)</f>
        <v>40414907.460000001</v>
      </c>
      <c r="AR142" s="169">
        <f t="shared" si="109"/>
        <v>40414907.460000001</v>
      </c>
      <c r="AS142" s="169">
        <f t="shared" si="109"/>
        <v>3344307.7399999998</v>
      </c>
      <c r="AT142" s="169">
        <f>SUM(AT143+AT145+AT149+AT147)</f>
        <v>0</v>
      </c>
      <c r="AU142" s="169">
        <f t="shared" si="75"/>
        <v>0</v>
      </c>
      <c r="AV142" s="169">
        <f t="shared" si="109"/>
        <v>0</v>
      </c>
      <c r="AW142" s="169">
        <f t="shared" si="109"/>
        <v>20476508.960000001</v>
      </c>
      <c r="AX142" s="169">
        <f t="shared" si="109"/>
        <v>0</v>
      </c>
      <c r="AY142" s="169">
        <f t="shared" si="76"/>
        <v>0</v>
      </c>
      <c r="AZ142" s="169">
        <f t="shared" si="77"/>
        <v>8.2749360327249892</v>
      </c>
      <c r="BA142" s="169">
        <f>SUM(BA143+BA145+BA149)</f>
        <v>2537348.3900000006</v>
      </c>
      <c r="BB142" s="169">
        <v>14743398.5</v>
      </c>
      <c r="BC142" s="169">
        <v>14743398.5</v>
      </c>
      <c r="BD142" s="169">
        <f t="shared" si="107"/>
        <v>8016588.1500000004</v>
      </c>
      <c r="BE142" s="169">
        <f>SUM(BE143+BE145+BE149+BE147)</f>
        <v>0</v>
      </c>
      <c r="BF142" s="169">
        <f>SUM(BF143+BF145+BF149+BF147)</f>
        <v>0</v>
      </c>
    </row>
    <row r="143" spans="1:62" ht="23.25" x14ac:dyDescent="0.35">
      <c r="A143" s="1"/>
      <c r="B143" s="225"/>
      <c r="C143" s="225"/>
      <c r="D143" s="225"/>
      <c r="E143" s="225"/>
      <c r="F143" s="225"/>
      <c r="G143" s="225"/>
      <c r="H143" s="225"/>
      <c r="I143" s="225"/>
      <c r="J143" s="149"/>
      <c r="K143" s="149"/>
      <c r="L143" s="179">
        <v>451</v>
      </c>
      <c r="M143" s="179"/>
      <c r="N143" s="192" t="s">
        <v>92</v>
      </c>
      <c r="O143" s="169">
        <f>SUM(O144)</f>
        <v>6477785.0300000003</v>
      </c>
      <c r="P143" s="169" t="e">
        <f>SUM(P144)</f>
        <v>#REF!</v>
      </c>
      <c r="Q143" s="169">
        <v>4481511.4800000004</v>
      </c>
      <c r="R143" s="169">
        <f t="shared" ref="R143:Y143" si="110">SUM(R144)</f>
        <v>7798132</v>
      </c>
      <c r="S143" s="169">
        <f t="shared" si="110"/>
        <v>10489290</v>
      </c>
      <c r="T143" s="169">
        <f>SUM(T144)</f>
        <v>1053006.96</v>
      </c>
      <c r="U143" s="169">
        <f t="shared" si="70"/>
        <v>10.0388773692023</v>
      </c>
      <c r="V143" s="169">
        <f>SUM(V144)</f>
        <v>-242984</v>
      </c>
      <c r="W143" s="169">
        <f t="shared" si="110"/>
        <v>9420744</v>
      </c>
      <c r="X143" s="169">
        <f t="shared" si="110"/>
        <v>7547369.2800000003</v>
      </c>
      <c r="Y143" s="169">
        <f t="shared" si="110"/>
        <v>10246306</v>
      </c>
      <c r="Z143" s="169">
        <f>SUM(Z144)</f>
        <v>1307600.03</v>
      </c>
      <c r="AA143" s="169">
        <f t="shared" si="99"/>
        <v>12.761672645732034</v>
      </c>
      <c r="AB143" s="169">
        <f>SUM(AB144)</f>
        <v>747584</v>
      </c>
      <c r="AC143" s="169">
        <f>SUM(AC144)</f>
        <v>10993890</v>
      </c>
      <c r="AD143" s="169"/>
      <c r="AE143" s="169"/>
      <c r="AF143" s="169">
        <f t="shared" ref="AF143:AN143" si="111">SUM(AF144)</f>
        <v>10993890</v>
      </c>
      <c r="AG143" s="169">
        <f t="shared" si="111"/>
        <v>0</v>
      </c>
      <c r="AH143" s="169">
        <f t="shared" si="111"/>
        <v>9183756.9299999997</v>
      </c>
      <c r="AI143" s="169">
        <f t="shared" si="111"/>
        <v>9350506</v>
      </c>
      <c r="AJ143" s="169">
        <f>SUM(AJ144)</f>
        <v>12867854.390000001</v>
      </c>
      <c r="AK143" s="169">
        <f>SUM(AK144)</f>
        <v>11206810.35</v>
      </c>
      <c r="AL143" s="169">
        <f>SUM(AL144)</f>
        <v>7447587.0800000001</v>
      </c>
      <c r="AM143" s="169">
        <f t="shared" si="111"/>
        <v>19098771.5</v>
      </c>
      <c r="AN143" s="169">
        <f t="shared" si="111"/>
        <v>0</v>
      </c>
      <c r="AO143" s="27">
        <v>8258220</v>
      </c>
      <c r="AP143" s="169">
        <f t="shared" si="73"/>
        <v>207.96251082834357</v>
      </c>
      <c r="AQ143" s="169">
        <f t="shared" ref="AQ143:AX143" si="112">SUM(AQ144)</f>
        <v>34928389.960000001</v>
      </c>
      <c r="AR143" s="169">
        <f t="shared" si="112"/>
        <v>34928389.960000001</v>
      </c>
      <c r="AS143" s="169">
        <f t="shared" si="112"/>
        <v>3007525.51</v>
      </c>
      <c r="AT143" s="169">
        <f t="shared" si="112"/>
        <v>0</v>
      </c>
      <c r="AU143" s="169">
        <f t="shared" si="75"/>
        <v>0</v>
      </c>
      <c r="AV143" s="169">
        <f t="shared" si="112"/>
        <v>0</v>
      </c>
      <c r="AW143" s="169">
        <f t="shared" si="112"/>
        <v>15829618.460000001</v>
      </c>
      <c r="AX143" s="169">
        <f t="shared" si="112"/>
        <v>0</v>
      </c>
      <c r="AY143" s="169">
        <f t="shared" si="76"/>
        <v>0</v>
      </c>
      <c r="AZ143" s="169">
        <f t="shared" si="77"/>
        <v>8.6105472180201215</v>
      </c>
      <c r="BA143" s="169">
        <f>SUM(BA144)</f>
        <v>3517348.3900000006</v>
      </c>
      <c r="BB143" s="169"/>
      <c r="BC143" s="169"/>
      <c r="BD143" s="169">
        <f t="shared" si="107"/>
        <v>7891961.1500000004</v>
      </c>
      <c r="BE143" s="169">
        <f>SUM(BE144)</f>
        <v>0</v>
      </c>
      <c r="BF143" s="169">
        <f>SUM(BF144)</f>
        <v>0</v>
      </c>
    </row>
    <row r="144" spans="1:62" ht="23.25" x14ac:dyDescent="0.35">
      <c r="A144" s="1"/>
      <c r="B144" s="225"/>
      <c r="C144" s="225"/>
      <c r="D144" s="225"/>
      <c r="E144" s="225"/>
      <c r="F144" s="225"/>
      <c r="G144" s="225"/>
      <c r="H144" s="225"/>
      <c r="I144" s="225"/>
      <c r="J144" s="149"/>
      <c r="K144" s="149"/>
      <c r="L144" s="150"/>
      <c r="M144" s="150">
        <v>4511</v>
      </c>
      <c r="N144" s="151" t="s">
        <v>93</v>
      </c>
      <c r="O144" s="33">
        <v>6477785.0300000003</v>
      </c>
      <c r="P144" s="33" t="e">
        <f>SUM(#REF!+#REF!+#REF!+#REF!)</f>
        <v>#REF!</v>
      </c>
      <c r="Q144" s="33">
        <v>4481511.4800000004</v>
      </c>
      <c r="R144" s="33">
        <v>7798132</v>
      </c>
      <c r="S144" s="33">
        <v>10489290</v>
      </c>
      <c r="T144" s="33">
        <v>1053006.96</v>
      </c>
      <c r="U144" s="33">
        <f t="shared" si="70"/>
        <v>10.0388773692023</v>
      </c>
      <c r="V144" s="33">
        <f>(Y144-S144)</f>
        <v>-242984</v>
      </c>
      <c r="W144" s="33">
        <v>9420744</v>
      </c>
      <c r="X144" s="33">
        <v>7547369.2800000003</v>
      </c>
      <c r="Y144" s="33">
        <v>10246306</v>
      </c>
      <c r="Z144" s="33">
        <v>1307600.03</v>
      </c>
      <c r="AA144" s="33">
        <f t="shared" si="99"/>
        <v>12.761672645732034</v>
      </c>
      <c r="AB144" s="33">
        <f>(AC144-Y144)</f>
        <v>747584</v>
      </c>
      <c r="AC144" s="33">
        <v>10993890</v>
      </c>
      <c r="AD144" s="33"/>
      <c r="AE144" s="33"/>
      <c r="AF144" s="33">
        <v>10993890</v>
      </c>
      <c r="AG144" s="33"/>
      <c r="AH144" s="33">
        <v>9183756.9299999997</v>
      </c>
      <c r="AI144" s="33">
        <v>9350506</v>
      </c>
      <c r="AJ144" s="33">
        <v>12867854.390000001</v>
      </c>
      <c r="AK144" s="33">
        <v>11206810.35</v>
      </c>
      <c r="AL144" s="33">
        <v>7447587.0800000001</v>
      </c>
      <c r="AM144" s="33">
        <v>19098771.5</v>
      </c>
      <c r="AN144" s="33"/>
      <c r="AO144" s="27">
        <v>5315893</v>
      </c>
      <c r="AP144" s="33">
        <f t="shared" si="73"/>
        <v>207.96251082834357</v>
      </c>
      <c r="AQ144" s="33">
        <v>34928389.960000001</v>
      </c>
      <c r="AR144" s="33">
        <v>34928389.960000001</v>
      </c>
      <c r="AS144" s="33">
        <v>3007525.51</v>
      </c>
      <c r="AT144" s="33">
        <v>0</v>
      </c>
      <c r="AU144" s="33">
        <f t="shared" si="75"/>
        <v>0</v>
      </c>
      <c r="AV144" s="33"/>
      <c r="AW144" s="33">
        <f>AQ144-AM144</f>
        <v>15829618.460000001</v>
      </c>
      <c r="AX144" s="33"/>
      <c r="AY144" s="33">
        <f t="shared" si="76"/>
        <v>0</v>
      </c>
      <c r="AZ144" s="33">
        <f t="shared" si="77"/>
        <v>8.6105472180201215</v>
      </c>
      <c r="BA144" s="33">
        <f>AJ144-AI144</f>
        <v>3517348.3900000006</v>
      </c>
      <c r="BB144" s="33"/>
      <c r="BC144" s="33"/>
      <c r="BD144" s="33">
        <f t="shared" si="107"/>
        <v>7891961.1500000004</v>
      </c>
      <c r="BE144" s="33"/>
      <c r="BF144" s="33"/>
      <c r="BG144" s="91"/>
    </row>
    <row r="145" spans="1:62" ht="23.25" x14ac:dyDescent="0.35">
      <c r="A145" s="1"/>
      <c r="B145" s="225"/>
      <c r="C145" s="225"/>
      <c r="D145" s="225"/>
      <c r="E145" s="225"/>
      <c r="F145" s="225"/>
      <c r="G145" s="225"/>
      <c r="H145" s="225"/>
      <c r="I145" s="225"/>
      <c r="J145" s="149"/>
      <c r="K145" s="149"/>
      <c r="L145" s="180">
        <v>452</v>
      </c>
      <c r="M145" s="180"/>
      <c r="N145" s="184" t="s">
        <v>94</v>
      </c>
      <c r="O145" s="169">
        <f>SUM(O146)</f>
        <v>182791</v>
      </c>
      <c r="P145" s="169" t="e">
        <f>SUM(P146)</f>
        <v>#REF!</v>
      </c>
      <c r="Q145" s="169">
        <v>219450</v>
      </c>
      <c r="R145" s="169">
        <f>SUM(R146)</f>
        <v>452384</v>
      </c>
      <c r="S145" s="169">
        <f>SUM(S146)</f>
        <v>475000</v>
      </c>
      <c r="T145" s="169">
        <f>SUM(T146)</f>
        <v>239404.62</v>
      </c>
      <c r="U145" s="169">
        <f t="shared" si="70"/>
        <v>50.400972631578945</v>
      </c>
      <c r="V145" s="169">
        <f>SUM(V146)</f>
        <v>-40000</v>
      </c>
      <c r="W145" s="169">
        <f>SUM(W146)</f>
        <v>704000</v>
      </c>
      <c r="X145" s="169">
        <f>SUM(X146)</f>
        <v>525671.57999999996</v>
      </c>
      <c r="Y145" s="169">
        <f>SUM(Y146)</f>
        <v>435000</v>
      </c>
      <c r="Z145" s="169">
        <f>SUM(Z146)</f>
        <v>0</v>
      </c>
      <c r="AA145" s="169">
        <f t="shared" si="99"/>
        <v>0</v>
      </c>
      <c r="AB145" s="169">
        <f>SUM(AB146)</f>
        <v>685000</v>
      </c>
      <c r="AC145" s="169">
        <f>SUM(AC146)</f>
        <v>1120000</v>
      </c>
      <c r="AD145" s="169"/>
      <c r="AE145" s="169"/>
      <c r="AF145" s="169">
        <f t="shared" ref="AF145:AN145" si="113">SUM(AF146)</f>
        <v>1120000</v>
      </c>
      <c r="AG145" s="169">
        <f t="shared" si="113"/>
        <v>0</v>
      </c>
      <c r="AH145" s="169">
        <f t="shared" si="113"/>
        <v>966773.61</v>
      </c>
      <c r="AI145" s="169">
        <f t="shared" si="113"/>
        <v>1230000</v>
      </c>
      <c r="AJ145" s="169">
        <f t="shared" si="113"/>
        <v>250000</v>
      </c>
      <c r="AK145" s="169">
        <f t="shared" si="113"/>
        <v>715000</v>
      </c>
      <c r="AL145" s="169">
        <f t="shared" si="113"/>
        <v>569695.5</v>
      </c>
      <c r="AM145" s="169">
        <f t="shared" si="113"/>
        <v>739627</v>
      </c>
      <c r="AN145" s="169">
        <f t="shared" si="113"/>
        <v>0</v>
      </c>
      <c r="AO145" s="27">
        <v>4264024.03</v>
      </c>
      <c r="AP145" s="169">
        <f t="shared" si="73"/>
        <v>76.504674139791632</v>
      </c>
      <c r="AQ145" s="169">
        <f t="shared" ref="AQ145:AX145" si="114">SUM(AQ146)</f>
        <v>5379317.5</v>
      </c>
      <c r="AR145" s="169">
        <f t="shared" si="114"/>
        <v>5379317.5</v>
      </c>
      <c r="AS145" s="169">
        <f t="shared" si="114"/>
        <v>258965.98</v>
      </c>
      <c r="AT145" s="169">
        <f t="shared" si="114"/>
        <v>0</v>
      </c>
      <c r="AU145" s="169">
        <f t="shared" si="75"/>
        <v>0</v>
      </c>
      <c r="AV145" s="169">
        <f t="shared" si="114"/>
        <v>0</v>
      </c>
      <c r="AW145" s="169">
        <f t="shared" si="114"/>
        <v>4639690.5</v>
      </c>
      <c r="AX145" s="169">
        <f t="shared" si="114"/>
        <v>0</v>
      </c>
      <c r="AY145" s="169">
        <f t="shared" si="76"/>
        <v>0</v>
      </c>
      <c r="AZ145" s="169">
        <f t="shared" si="77"/>
        <v>4.814104763290139</v>
      </c>
      <c r="BA145" s="169">
        <f>SUM(BA146)</f>
        <v>-980000</v>
      </c>
      <c r="BB145" s="169"/>
      <c r="BC145" s="169"/>
      <c r="BD145" s="169">
        <f t="shared" si="107"/>
        <v>24627</v>
      </c>
      <c r="BE145" s="169">
        <f>SUM(BE146)</f>
        <v>0</v>
      </c>
      <c r="BF145" s="169">
        <f>SUM(BF146)</f>
        <v>0</v>
      </c>
    </row>
    <row r="146" spans="1:62" x14ac:dyDescent="0.3">
      <c r="A146" s="1"/>
      <c r="B146" s="225"/>
      <c r="C146" s="225"/>
      <c r="D146" s="225"/>
      <c r="E146" s="225"/>
      <c r="F146" s="225"/>
      <c r="G146" s="225"/>
      <c r="H146" s="225"/>
      <c r="I146" s="225"/>
      <c r="J146" s="149"/>
      <c r="K146" s="149"/>
      <c r="L146" s="150"/>
      <c r="M146" s="150">
        <v>4521</v>
      </c>
      <c r="N146" s="151" t="s">
        <v>95</v>
      </c>
      <c r="O146" s="33">
        <v>182791</v>
      </c>
      <c r="P146" s="33" t="e">
        <f>SUM(#REF!+#REF!+#REF!)</f>
        <v>#REF!</v>
      </c>
      <c r="Q146" s="33">
        <v>219450</v>
      </c>
      <c r="R146" s="33">
        <v>452384</v>
      </c>
      <c r="S146" s="33">
        <v>475000</v>
      </c>
      <c r="T146" s="33">
        <v>239404.62</v>
      </c>
      <c r="U146" s="33">
        <f t="shared" si="70"/>
        <v>50.400972631578945</v>
      </c>
      <c r="V146" s="33">
        <f>(Y146-S146)</f>
        <v>-40000</v>
      </c>
      <c r="W146" s="33">
        <v>704000</v>
      </c>
      <c r="X146" s="33">
        <v>525671.57999999996</v>
      </c>
      <c r="Y146" s="33">
        <v>435000</v>
      </c>
      <c r="Z146" s="33">
        <v>0</v>
      </c>
      <c r="AA146" s="33">
        <f t="shared" si="99"/>
        <v>0</v>
      </c>
      <c r="AB146" s="33">
        <f>(AC146-Y146)</f>
        <v>685000</v>
      </c>
      <c r="AC146" s="33">
        <v>1120000</v>
      </c>
      <c r="AD146" s="33"/>
      <c r="AE146" s="33"/>
      <c r="AF146" s="33">
        <v>1120000</v>
      </c>
      <c r="AG146" s="33"/>
      <c r="AH146" s="33">
        <v>966773.61</v>
      </c>
      <c r="AI146" s="33">
        <v>1230000</v>
      </c>
      <c r="AJ146" s="33">
        <v>250000</v>
      </c>
      <c r="AK146" s="33">
        <v>715000</v>
      </c>
      <c r="AL146" s="33">
        <v>569695.5</v>
      </c>
      <c r="AM146" s="33">
        <v>739627</v>
      </c>
      <c r="AN146" s="33"/>
      <c r="AO146" s="33"/>
      <c r="AP146" s="33">
        <f t="shared" si="73"/>
        <v>76.504674139791632</v>
      </c>
      <c r="AQ146" s="33">
        <v>5379317.5</v>
      </c>
      <c r="AR146" s="33">
        <v>5379317.5</v>
      </c>
      <c r="AS146" s="33">
        <v>258965.98</v>
      </c>
      <c r="AT146" s="33">
        <v>0</v>
      </c>
      <c r="AU146" s="33">
        <f t="shared" si="75"/>
        <v>0</v>
      </c>
      <c r="AV146" s="33"/>
      <c r="AW146" s="33">
        <f>AQ146-AM146</f>
        <v>4639690.5</v>
      </c>
      <c r="AX146" s="33"/>
      <c r="AY146" s="33">
        <f t="shared" si="76"/>
        <v>0</v>
      </c>
      <c r="AZ146" s="33">
        <f t="shared" si="77"/>
        <v>4.814104763290139</v>
      </c>
      <c r="BA146" s="33">
        <f>AJ146-AI146</f>
        <v>-980000</v>
      </c>
      <c r="BB146" s="33"/>
      <c r="BC146" s="33"/>
      <c r="BD146" s="33">
        <f t="shared" si="107"/>
        <v>24627</v>
      </c>
      <c r="BE146" s="33"/>
      <c r="BF146" s="33"/>
      <c r="BG146" s="91"/>
    </row>
    <row r="147" spans="1:62" x14ac:dyDescent="0.3">
      <c r="A147" s="1"/>
      <c r="B147" s="225"/>
      <c r="C147" s="225"/>
      <c r="D147" s="225"/>
      <c r="E147" s="225"/>
      <c r="F147" s="225"/>
      <c r="G147" s="225"/>
      <c r="H147" s="225"/>
      <c r="I147" s="225"/>
      <c r="J147" s="149"/>
      <c r="K147" s="149"/>
      <c r="L147" s="180">
        <v>453</v>
      </c>
      <c r="M147" s="180"/>
      <c r="N147" s="184" t="s">
        <v>346</v>
      </c>
      <c r="O147" s="169">
        <f>SUM(O148)</f>
        <v>182791</v>
      </c>
      <c r="P147" s="169" t="e">
        <f>SUM(P148)</f>
        <v>#REF!</v>
      </c>
      <c r="Q147" s="169">
        <v>219450</v>
      </c>
      <c r="R147" s="169">
        <f>SUM(R148)</f>
        <v>452384</v>
      </c>
      <c r="S147" s="169">
        <f>SUM(S148)</f>
        <v>475000</v>
      </c>
      <c r="T147" s="169">
        <f>SUM(T148)</f>
        <v>239404.62</v>
      </c>
      <c r="U147" s="169">
        <f>(T147/S147)*100</f>
        <v>50.400972631578945</v>
      </c>
      <c r="V147" s="169">
        <f>SUM(V148)</f>
        <v>-40000</v>
      </c>
      <c r="W147" s="169">
        <f>SUM(W148)</f>
        <v>704000</v>
      </c>
      <c r="X147" s="169">
        <f>SUM(X148)</f>
        <v>525671.57999999996</v>
      </c>
      <c r="Y147" s="169">
        <f>SUM(Y148)</f>
        <v>435000</v>
      </c>
      <c r="Z147" s="169">
        <f>SUM(Z148)</f>
        <v>0</v>
      </c>
      <c r="AA147" s="169">
        <f>(Z147/Y147)*100</f>
        <v>0</v>
      </c>
      <c r="AB147" s="169">
        <f>SUM(AB148)</f>
        <v>685000</v>
      </c>
      <c r="AC147" s="169">
        <f>SUM(AC148)</f>
        <v>1120000</v>
      </c>
      <c r="AD147" s="169"/>
      <c r="AE147" s="169"/>
      <c r="AF147" s="169">
        <f t="shared" ref="AF147:AM147" si="115">SUM(AF148)</f>
        <v>1120000</v>
      </c>
      <c r="AG147" s="169">
        <f t="shared" si="115"/>
        <v>0</v>
      </c>
      <c r="AH147" s="169">
        <f t="shared" si="115"/>
        <v>0</v>
      </c>
      <c r="AI147" s="169">
        <f t="shared" si="115"/>
        <v>0</v>
      </c>
      <c r="AJ147" s="169">
        <f t="shared" si="115"/>
        <v>0</v>
      </c>
      <c r="AK147" s="169">
        <f t="shared" si="115"/>
        <v>0</v>
      </c>
      <c r="AL147" s="169">
        <f t="shared" si="115"/>
        <v>0</v>
      </c>
      <c r="AM147" s="169">
        <f t="shared" si="115"/>
        <v>100000</v>
      </c>
      <c r="AN147" s="33"/>
      <c r="AO147" s="33"/>
      <c r="AP147" s="33"/>
      <c r="AQ147" s="169">
        <f t="shared" ref="AQ147:AX147" si="116">SUM(AQ148)</f>
        <v>107200</v>
      </c>
      <c r="AR147" s="169">
        <f t="shared" si="116"/>
        <v>107200</v>
      </c>
      <c r="AS147" s="169">
        <f t="shared" si="116"/>
        <v>77816.25</v>
      </c>
      <c r="AT147" s="169">
        <f t="shared" si="116"/>
        <v>0</v>
      </c>
      <c r="AU147" s="169">
        <f t="shared" si="75"/>
        <v>0</v>
      </c>
      <c r="AV147" s="169">
        <f t="shared" si="116"/>
        <v>0</v>
      </c>
      <c r="AW147" s="169">
        <f t="shared" si="116"/>
        <v>7200</v>
      </c>
      <c r="AX147" s="169">
        <f t="shared" si="116"/>
        <v>0</v>
      </c>
      <c r="AY147" s="169">
        <f t="shared" si="76"/>
        <v>0</v>
      </c>
      <c r="AZ147" s="169">
        <f t="shared" si="77"/>
        <v>72.589785447761187</v>
      </c>
      <c r="BA147" s="33"/>
      <c r="BB147" s="169"/>
      <c r="BC147" s="169"/>
      <c r="BD147" s="169">
        <f t="shared" si="107"/>
        <v>100000</v>
      </c>
      <c r="BE147" s="169">
        <f>SUM(BE148)</f>
        <v>0</v>
      </c>
      <c r="BF147" s="169">
        <f>SUM(BF148)</f>
        <v>0</v>
      </c>
    </row>
    <row r="148" spans="1:62" ht="23.25" x14ac:dyDescent="0.35">
      <c r="A148" s="1"/>
      <c r="B148" s="225"/>
      <c r="C148" s="225"/>
      <c r="D148" s="225"/>
      <c r="E148" s="225"/>
      <c r="F148" s="225"/>
      <c r="G148" s="225"/>
      <c r="H148" s="225"/>
      <c r="I148" s="225"/>
      <c r="J148" s="149"/>
      <c r="K148" s="149"/>
      <c r="L148" s="150"/>
      <c r="M148" s="150">
        <v>4531</v>
      </c>
      <c r="N148" s="151" t="s">
        <v>346</v>
      </c>
      <c r="O148" s="33">
        <v>182791</v>
      </c>
      <c r="P148" s="33" t="e">
        <f>SUM(#REF!+#REF!+#REF!)</f>
        <v>#REF!</v>
      </c>
      <c r="Q148" s="33">
        <v>219450</v>
      </c>
      <c r="R148" s="33">
        <v>452384</v>
      </c>
      <c r="S148" s="33">
        <v>475000</v>
      </c>
      <c r="T148" s="33">
        <v>239404.62</v>
      </c>
      <c r="U148" s="33">
        <f>(T148/S148)*100</f>
        <v>50.400972631578945</v>
      </c>
      <c r="V148" s="33">
        <f>(Y148-S148)</f>
        <v>-40000</v>
      </c>
      <c r="W148" s="33">
        <v>704000</v>
      </c>
      <c r="X148" s="33">
        <v>525671.57999999996</v>
      </c>
      <c r="Y148" s="33">
        <v>435000</v>
      </c>
      <c r="Z148" s="33">
        <v>0</v>
      </c>
      <c r="AA148" s="33">
        <f>(Z148/Y148)*100</f>
        <v>0</v>
      </c>
      <c r="AB148" s="33">
        <f>(AC148-Y148)</f>
        <v>685000</v>
      </c>
      <c r="AC148" s="33">
        <v>1120000</v>
      </c>
      <c r="AD148" s="33"/>
      <c r="AE148" s="33"/>
      <c r="AF148" s="33">
        <v>1120000</v>
      </c>
      <c r="AG148" s="33"/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100000</v>
      </c>
      <c r="AN148" s="33"/>
      <c r="AO148" s="27">
        <v>281629.11</v>
      </c>
      <c r="AP148" s="33"/>
      <c r="AQ148" s="33">
        <v>107200</v>
      </c>
      <c r="AR148" s="33">
        <v>107200</v>
      </c>
      <c r="AS148" s="33">
        <v>77816.25</v>
      </c>
      <c r="AT148" s="33">
        <v>0</v>
      </c>
      <c r="AU148" s="33">
        <f t="shared" si="75"/>
        <v>0</v>
      </c>
      <c r="AV148" s="33"/>
      <c r="AW148" s="33">
        <f>AQ148-AM148</f>
        <v>7200</v>
      </c>
      <c r="AX148" s="33"/>
      <c r="AY148" s="33">
        <f t="shared" si="76"/>
        <v>0</v>
      </c>
      <c r="AZ148" s="33">
        <f t="shared" si="77"/>
        <v>72.589785447761187</v>
      </c>
      <c r="BA148" s="33"/>
      <c r="BB148" s="33"/>
      <c r="BC148" s="33"/>
      <c r="BD148" s="33">
        <f t="shared" si="107"/>
        <v>100000</v>
      </c>
      <c r="BE148" s="33"/>
      <c r="BF148" s="33"/>
    </row>
    <row r="149" spans="1:62" ht="23.25" hidden="1" customHeight="1" x14ac:dyDescent="0.35">
      <c r="A149" s="1"/>
      <c r="B149" s="225"/>
      <c r="C149" s="225"/>
      <c r="D149" s="225"/>
      <c r="E149" s="225"/>
      <c r="F149" s="225"/>
      <c r="G149" s="225"/>
      <c r="H149" s="225"/>
      <c r="I149" s="225"/>
      <c r="J149" s="149"/>
      <c r="K149" s="149"/>
      <c r="L149" s="180">
        <v>454</v>
      </c>
      <c r="M149" s="180"/>
      <c r="N149" s="190" t="s">
        <v>245</v>
      </c>
      <c r="O149" s="32"/>
      <c r="P149" s="32"/>
      <c r="Q149" s="169">
        <v>0</v>
      </c>
      <c r="R149" s="32">
        <f>SUM(R150)</f>
        <v>155000</v>
      </c>
      <c r="S149" s="32">
        <f>SUM(S150)</f>
        <v>0</v>
      </c>
      <c r="T149" s="32">
        <f>SUM(T150)</f>
        <v>0</v>
      </c>
      <c r="U149" s="32">
        <v>0</v>
      </c>
      <c r="V149" s="32">
        <f>SUM(V150)</f>
        <v>0</v>
      </c>
      <c r="W149" s="32">
        <f>SUM(W150)</f>
        <v>0</v>
      </c>
      <c r="X149" s="32">
        <f>SUM(X150)</f>
        <v>0</v>
      </c>
      <c r="Y149" s="32">
        <f>SUM(Y150)</f>
        <v>0</v>
      </c>
      <c r="Z149" s="32">
        <f>SUM(Z150)</f>
        <v>0</v>
      </c>
      <c r="AA149" s="32">
        <v>0</v>
      </c>
      <c r="AB149" s="32">
        <f>SUM(AB150)</f>
        <v>0</v>
      </c>
      <c r="AC149" s="32">
        <f>SUM(AC150)</f>
        <v>0</v>
      </c>
      <c r="AD149" s="169"/>
      <c r="AE149" s="169"/>
      <c r="AF149" s="32">
        <f t="shared" ref="AF149:AN149" si="117">SUM(AF150)</f>
        <v>0</v>
      </c>
      <c r="AG149" s="32">
        <f t="shared" si="117"/>
        <v>0</v>
      </c>
      <c r="AH149" s="32">
        <f t="shared" si="117"/>
        <v>0</v>
      </c>
      <c r="AI149" s="32">
        <f t="shared" si="117"/>
        <v>0</v>
      </c>
      <c r="AJ149" s="32">
        <f t="shared" si="117"/>
        <v>0</v>
      </c>
      <c r="AK149" s="32">
        <f t="shared" si="117"/>
        <v>0</v>
      </c>
      <c r="AL149" s="32">
        <f>SUM(AL150)</f>
        <v>0</v>
      </c>
      <c r="AM149" s="32">
        <f t="shared" si="117"/>
        <v>0</v>
      </c>
      <c r="AN149" s="32">
        <f t="shared" si="117"/>
        <v>0</v>
      </c>
      <c r="AO149" s="27">
        <v>0</v>
      </c>
      <c r="AP149" s="32" t="e">
        <f t="shared" si="73"/>
        <v>#DIV/0!</v>
      </c>
      <c r="AQ149" s="32">
        <f>SUM(AQ150)</f>
        <v>0</v>
      </c>
      <c r="AR149" s="32">
        <f>SUM(AR150)</f>
        <v>0</v>
      </c>
      <c r="AS149" s="32">
        <f>SUM(AS150)</f>
        <v>0</v>
      </c>
      <c r="AT149" s="32">
        <f>SUM(AT150)</f>
        <v>0</v>
      </c>
      <c r="AU149" s="32">
        <f t="shared" si="75"/>
        <v>0</v>
      </c>
      <c r="AV149" s="32">
        <f>SUM(AV150)</f>
        <v>0</v>
      </c>
      <c r="AW149" s="32">
        <f>SUM(AW150)</f>
        <v>0</v>
      </c>
      <c r="AX149" s="32">
        <f>SUM(AX150)</f>
        <v>0</v>
      </c>
      <c r="AY149" s="32">
        <f t="shared" si="76"/>
        <v>0</v>
      </c>
      <c r="AZ149" s="32">
        <f t="shared" si="77"/>
        <v>0</v>
      </c>
      <c r="BA149" s="32">
        <f>SUM(BA150)</f>
        <v>0</v>
      </c>
      <c r="BB149" s="32">
        <f>SUM(BB150)</f>
        <v>0</v>
      </c>
      <c r="BC149" s="32">
        <f>SUM(BC150)</f>
        <v>0</v>
      </c>
      <c r="BD149" s="32">
        <f t="shared" si="107"/>
        <v>0</v>
      </c>
      <c r="BE149" s="32">
        <f>SUM(BE150)</f>
        <v>0</v>
      </c>
      <c r="BF149" s="32">
        <f>SUM(BF150)</f>
        <v>0</v>
      </c>
    </row>
    <row r="150" spans="1:62" ht="23.25" hidden="1" customHeight="1" x14ac:dyDescent="0.35">
      <c r="A150" s="1"/>
      <c r="B150" s="225"/>
      <c r="C150" s="225"/>
      <c r="D150" s="225"/>
      <c r="E150" s="225"/>
      <c r="F150" s="225"/>
      <c r="G150" s="225"/>
      <c r="H150" s="225"/>
      <c r="I150" s="225"/>
      <c r="J150" s="149"/>
      <c r="K150" s="149"/>
      <c r="L150" s="150"/>
      <c r="M150" s="150">
        <v>4541</v>
      </c>
      <c r="N150" s="191" t="s">
        <v>245</v>
      </c>
      <c r="O150" s="223"/>
      <c r="P150" s="223"/>
      <c r="Q150" s="223">
        <v>0</v>
      </c>
      <c r="R150" s="276">
        <v>155000</v>
      </c>
      <c r="S150" s="276">
        <v>0</v>
      </c>
      <c r="T150" s="276">
        <v>0</v>
      </c>
      <c r="U150" s="44">
        <v>0</v>
      </c>
      <c r="V150" s="276">
        <f>(Y150-S150)</f>
        <v>0</v>
      </c>
      <c r="W150" s="276">
        <v>0</v>
      </c>
      <c r="X150" s="276">
        <v>0</v>
      </c>
      <c r="Y150" s="276">
        <v>0</v>
      </c>
      <c r="Z150" s="276">
        <v>0</v>
      </c>
      <c r="AA150" s="44">
        <v>0</v>
      </c>
      <c r="AB150" s="276">
        <f>(AC150-Y150)</f>
        <v>0</v>
      </c>
      <c r="AC150" s="276">
        <v>0</v>
      </c>
      <c r="AD150" s="233"/>
      <c r="AE150" s="33"/>
      <c r="AF150" s="276">
        <v>0</v>
      </c>
      <c r="AG150" s="276">
        <v>0</v>
      </c>
      <c r="AH150" s="276">
        <v>0</v>
      </c>
      <c r="AI150" s="276">
        <v>0</v>
      </c>
      <c r="AJ150" s="276">
        <v>0</v>
      </c>
      <c r="AK150" s="276">
        <v>0</v>
      </c>
      <c r="AL150" s="276">
        <v>0</v>
      </c>
      <c r="AM150" s="276">
        <v>0</v>
      </c>
      <c r="AN150" s="276">
        <v>0</v>
      </c>
      <c r="AO150" s="27">
        <v>3771537.37</v>
      </c>
      <c r="AP150" s="276" t="e">
        <f t="shared" si="73"/>
        <v>#DIV/0!</v>
      </c>
      <c r="AQ150" s="276">
        <v>0</v>
      </c>
      <c r="AR150" s="276">
        <v>0</v>
      </c>
      <c r="AS150" s="276">
        <v>0</v>
      </c>
      <c r="AT150" s="276">
        <v>0</v>
      </c>
      <c r="AU150" s="276">
        <f t="shared" si="75"/>
        <v>0</v>
      </c>
      <c r="AV150" s="276">
        <v>0</v>
      </c>
      <c r="AW150" s="276">
        <f>AQ150-AM150</f>
        <v>0</v>
      </c>
      <c r="AX150" s="276">
        <v>0</v>
      </c>
      <c r="AY150" s="276">
        <f t="shared" si="76"/>
        <v>0</v>
      </c>
      <c r="AZ150" s="276">
        <f t="shared" si="77"/>
        <v>0</v>
      </c>
      <c r="BA150" s="276">
        <v>0</v>
      </c>
      <c r="BB150" s="276">
        <v>0</v>
      </c>
      <c r="BC150" s="276">
        <v>0</v>
      </c>
      <c r="BD150" s="276">
        <f t="shared" si="107"/>
        <v>0</v>
      </c>
      <c r="BE150" s="276">
        <v>0</v>
      </c>
      <c r="BF150" s="276">
        <v>0</v>
      </c>
    </row>
    <row r="151" spans="1:62" ht="23.25" x14ac:dyDescent="0.35">
      <c r="A151" s="22"/>
      <c r="B151" s="277"/>
      <c r="C151" s="277"/>
      <c r="D151" s="277"/>
      <c r="E151" s="277"/>
      <c r="F151" s="277"/>
      <c r="G151" s="277"/>
      <c r="H151" s="277"/>
      <c r="I151" s="277"/>
      <c r="J151" s="278">
        <v>5</v>
      </c>
      <c r="K151" s="278"/>
      <c r="L151" s="278"/>
      <c r="M151" s="737" t="s">
        <v>96</v>
      </c>
      <c r="N151" s="737"/>
      <c r="O151" s="279" t="e">
        <f>SUM(O163)</f>
        <v>#REF!</v>
      </c>
      <c r="P151" s="279" t="e">
        <f>SUM(P163)</f>
        <v>#REF!</v>
      </c>
      <c r="Q151" s="279">
        <v>4203663</v>
      </c>
      <c r="R151" s="279">
        <f>SUM(R163+R152)</f>
        <v>4300000</v>
      </c>
      <c r="S151" s="279">
        <f>SUM(S163+S152)</f>
        <v>4300000</v>
      </c>
      <c r="T151" s="279">
        <f>SUM(T163+T152)</f>
        <v>2318591.9700000002</v>
      </c>
      <c r="U151" s="279">
        <f t="shared" si="70"/>
        <v>53.920743488372104</v>
      </c>
      <c r="V151" s="279">
        <f>SUM(V163+V152)</f>
        <v>-3500000</v>
      </c>
      <c r="W151" s="279">
        <f>SUM(W163+W152)</f>
        <v>4025000</v>
      </c>
      <c r="X151" s="279" t="e">
        <f>SUM(X163+X152)</f>
        <v>#REF!</v>
      </c>
      <c r="Y151" s="279" t="e">
        <f>SUM(Y163+Y152)</f>
        <v>#REF!</v>
      </c>
      <c r="Z151" s="279">
        <f>SUM(Z163+Z152)</f>
        <v>404444.55</v>
      </c>
      <c r="AA151" s="279" t="e">
        <f>(Z151/Y151)*100</f>
        <v>#REF!</v>
      </c>
      <c r="AB151" s="279">
        <f>SUM(AB163+AB152)</f>
        <v>1106325</v>
      </c>
      <c r="AC151" s="279">
        <f>SUM(AC163+AC152)</f>
        <v>1906325</v>
      </c>
      <c r="AD151" s="279">
        <f>SUM(AC163+AD152)</f>
        <v>815000</v>
      </c>
      <c r="AE151" s="279">
        <f>SUM(AE163+AE152)</f>
        <v>800000</v>
      </c>
      <c r="AF151" s="279">
        <f>SUM(AF163+AF152)</f>
        <v>1906325</v>
      </c>
      <c r="AG151" s="279">
        <f>SUM(AG163+AG152)</f>
        <v>0</v>
      </c>
      <c r="AH151" s="279">
        <f>SUM(AH163+AH157)</f>
        <v>1903668.55</v>
      </c>
      <c r="AI151" s="279">
        <f>SUM(AI163+AI152)</f>
        <v>830000</v>
      </c>
      <c r="AJ151" s="279">
        <f>SUM(AJ163+AJ152)</f>
        <v>830000</v>
      </c>
      <c r="AK151" s="279">
        <f>SUM(AK163+AK152)</f>
        <v>830000</v>
      </c>
      <c r="AL151" s="279">
        <f>SUM(AL163+AL157+AL160)</f>
        <v>851772.88</v>
      </c>
      <c r="AM151" s="279">
        <f>SUM(AM163+AM157+AM160)</f>
        <v>830000</v>
      </c>
      <c r="AN151" s="279">
        <f>SUM(AN163+AN157+AN160)</f>
        <v>0</v>
      </c>
      <c r="AO151" s="27">
        <v>0</v>
      </c>
      <c r="AP151" s="279">
        <f>SUM(AP163+AP157+AP160)</f>
        <v>0</v>
      </c>
      <c r="AQ151" s="279">
        <f t="shared" ref="AQ151:AX151" si="118">SUM(AQ163+AQ157+AQ160)</f>
        <v>1179235.72</v>
      </c>
      <c r="AR151" s="279">
        <f t="shared" si="118"/>
        <v>1179235.72</v>
      </c>
      <c r="AS151" s="279">
        <f t="shared" si="118"/>
        <v>431417.87</v>
      </c>
      <c r="AT151" s="279">
        <f>SUM(AT163+AT157+AT160)</f>
        <v>0</v>
      </c>
      <c r="AU151" s="279">
        <f t="shared" si="75"/>
        <v>0</v>
      </c>
      <c r="AV151" s="279">
        <f t="shared" si="118"/>
        <v>0</v>
      </c>
      <c r="AW151" s="279">
        <f t="shared" si="118"/>
        <v>349235.72</v>
      </c>
      <c r="AX151" s="279">
        <f t="shared" si="118"/>
        <v>0</v>
      </c>
      <c r="AY151" s="279">
        <f t="shared" si="76"/>
        <v>0</v>
      </c>
      <c r="AZ151" s="279">
        <f t="shared" si="77"/>
        <v>36.584532056067637</v>
      </c>
      <c r="BA151" s="279">
        <f>SUM(BA163+BA152)</f>
        <v>0</v>
      </c>
      <c r="BB151" s="279">
        <f>SUM(BB163+BB152)</f>
        <v>830000</v>
      </c>
      <c r="BC151" s="279">
        <f>SUM(BC163+BC152)</f>
        <v>830000</v>
      </c>
      <c r="BD151" s="279">
        <f t="shared" si="107"/>
        <v>0</v>
      </c>
      <c r="BE151" s="279">
        <f>SUM(BE163+BE157+BE160)</f>
        <v>0</v>
      </c>
      <c r="BF151" s="279">
        <f>SUM(BF163+BF157+BF160)</f>
        <v>0</v>
      </c>
    </row>
    <row r="152" spans="1:62" ht="20.25" hidden="1" customHeight="1" x14ac:dyDescent="0.3">
      <c r="A152" s="22"/>
      <c r="B152" s="277"/>
      <c r="C152" s="277"/>
      <c r="D152" s="277"/>
      <c r="E152" s="277"/>
      <c r="F152" s="277"/>
      <c r="G152" s="277"/>
      <c r="H152" s="277"/>
      <c r="I152" s="277"/>
      <c r="J152" s="149"/>
      <c r="K152" s="179">
        <v>51</v>
      </c>
      <c r="L152" s="180"/>
      <c r="M152" s="192"/>
      <c r="N152" s="184" t="s">
        <v>242</v>
      </c>
      <c r="O152" s="175"/>
      <c r="P152" s="175"/>
      <c r="Q152" s="175">
        <v>0</v>
      </c>
      <c r="R152" s="175">
        <f>SUM(R155+R153)</f>
        <v>100000</v>
      </c>
      <c r="S152" s="175">
        <f>SUM(S155+S153)</f>
        <v>100000</v>
      </c>
      <c r="T152" s="175">
        <f>SUM(T155+T153)</f>
        <v>0</v>
      </c>
      <c r="U152" s="175">
        <f t="shared" si="70"/>
        <v>0</v>
      </c>
      <c r="V152" s="175">
        <f t="shared" ref="V152:AF152" si="119">SUM(V155+V153)</f>
        <v>-100000</v>
      </c>
      <c r="W152" s="175">
        <f t="shared" si="119"/>
        <v>225000</v>
      </c>
      <c r="X152" s="175">
        <f>SUM(X155+X153)</f>
        <v>225000</v>
      </c>
      <c r="Y152" s="175">
        <f t="shared" si="119"/>
        <v>0</v>
      </c>
      <c r="Z152" s="175">
        <f t="shared" si="119"/>
        <v>0</v>
      </c>
      <c r="AA152" s="175">
        <v>0</v>
      </c>
      <c r="AB152" s="175">
        <f>SUM(AB155+AB153)</f>
        <v>1091325</v>
      </c>
      <c r="AC152" s="175">
        <f>SUM(AC155+AC153)</f>
        <v>1091325</v>
      </c>
      <c r="AD152" s="175">
        <f>SUM(AC155+AD153)</f>
        <v>0</v>
      </c>
      <c r="AE152" s="175">
        <f t="shared" si="119"/>
        <v>0</v>
      </c>
      <c r="AF152" s="175">
        <f t="shared" si="119"/>
        <v>1091325</v>
      </c>
      <c r="AG152" s="175">
        <f t="shared" ref="AG152:AO152" si="120">SUM(AG155+AG153)</f>
        <v>0</v>
      </c>
      <c r="AH152" s="175">
        <f t="shared" si="120"/>
        <v>0</v>
      </c>
      <c r="AI152" s="175">
        <f t="shared" si="120"/>
        <v>0</v>
      </c>
      <c r="AJ152" s="175">
        <f t="shared" si="120"/>
        <v>0</v>
      </c>
      <c r="AK152" s="175">
        <f t="shared" si="120"/>
        <v>0</v>
      </c>
      <c r="AL152" s="175">
        <f t="shared" si="120"/>
        <v>0</v>
      </c>
      <c r="AM152" s="175">
        <f t="shared" si="120"/>
        <v>0</v>
      </c>
      <c r="AN152" s="175">
        <f t="shared" si="120"/>
        <v>0</v>
      </c>
      <c r="AO152" s="175">
        <f t="shared" si="120"/>
        <v>0</v>
      </c>
      <c r="AP152" s="175" t="e">
        <f t="shared" si="73"/>
        <v>#DIV/0!</v>
      </c>
      <c r="AQ152" s="175">
        <f>SUM(AQ155+AQ153)</f>
        <v>0</v>
      </c>
      <c r="AR152" s="175">
        <f>SUM(AR155+AR153)</f>
        <v>0</v>
      </c>
      <c r="AS152" s="175">
        <f>SUM(AS155+AS153)</f>
        <v>0</v>
      </c>
      <c r="AT152" s="175">
        <f>SUM(AT155+AT153)</f>
        <v>0</v>
      </c>
      <c r="AU152" s="175">
        <f t="shared" si="75"/>
        <v>0</v>
      </c>
      <c r="AV152" s="175">
        <f>SUM(AV155+AV153)</f>
        <v>0</v>
      </c>
      <c r="AW152" s="175">
        <f>SUM(AW155+AW153)</f>
        <v>0</v>
      </c>
      <c r="AX152" s="175">
        <f>SUM(AX155+AX153)</f>
        <v>0</v>
      </c>
      <c r="AY152" s="175">
        <f t="shared" si="76"/>
        <v>0</v>
      </c>
      <c r="AZ152" s="175">
        <f t="shared" si="77"/>
        <v>0</v>
      </c>
      <c r="BA152" s="175">
        <f>SUM(BA155+BA153)</f>
        <v>0</v>
      </c>
      <c r="BB152" s="175">
        <f>SUM(BB155+BB153)</f>
        <v>0</v>
      </c>
      <c r="BC152" s="175">
        <f>SUM(BC155+BC153)</f>
        <v>0</v>
      </c>
      <c r="BD152" s="175">
        <f t="shared" si="107"/>
        <v>0</v>
      </c>
      <c r="BE152" s="175">
        <f>SUM(BE155+BE153)</f>
        <v>0</v>
      </c>
      <c r="BF152" s="175">
        <f>SUM(BF155+BF153)</f>
        <v>0</v>
      </c>
    </row>
    <row r="153" spans="1:62" ht="40.5" hidden="1" customHeight="1" x14ac:dyDescent="0.3">
      <c r="A153" s="22"/>
      <c r="B153" s="277"/>
      <c r="C153" s="277"/>
      <c r="D153" s="277"/>
      <c r="E153" s="277"/>
      <c r="F153" s="277"/>
      <c r="G153" s="277"/>
      <c r="H153" s="277"/>
      <c r="I153" s="277"/>
      <c r="J153" s="149"/>
      <c r="K153" s="149"/>
      <c r="L153" s="149">
        <v>514</v>
      </c>
      <c r="M153" s="280"/>
      <c r="N153" s="237" t="s">
        <v>274</v>
      </c>
      <c r="O153" s="175"/>
      <c r="P153" s="175"/>
      <c r="Q153" s="175">
        <f>Q154</f>
        <v>0</v>
      </c>
      <c r="R153" s="175">
        <f t="shared" ref="R153:AC153" si="121">R154</f>
        <v>0</v>
      </c>
      <c r="S153" s="175">
        <f t="shared" si="121"/>
        <v>0</v>
      </c>
      <c r="T153" s="175">
        <f t="shared" si="121"/>
        <v>0</v>
      </c>
      <c r="U153" s="175">
        <v>0</v>
      </c>
      <c r="V153" s="175">
        <f t="shared" si="121"/>
        <v>0</v>
      </c>
      <c r="W153" s="175">
        <f t="shared" si="121"/>
        <v>225000</v>
      </c>
      <c r="X153" s="175">
        <f t="shared" si="121"/>
        <v>225000</v>
      </c>
      <c r="Y153" s="175">
        <f t="shared" si="121"/>
        <v>0</v>
      </c>
      <c r="Z153" s="175">
        <f t="shared" si="121"/>
        <v>0</v>
      </c>
      <c r="AA153" s="175">
        <v>0</v>
      </c>
      <c r="AB153" s="175">
        <f t="shared" si="121"/>
        <v>1091325</v>
      </c>
      <c r="AC153" s="175">
        <f t="shared" si="121"/>
        <v>1091325</v>
      </c>
      <c r="AD153" s="175"/>
      <c r="AE153" s="175"/>
      <c r="AF153" s="175">
        <f t="shared" ref="AF153:AO153" si="122">AF154</f>
        <v>1091325</v>
      </c>
      <c r="AG153" s="175">
        <f t="shared" si="122"/>
        <v>0</v>
      </c>
      <c r="AH153" s="175">
        <f t="shared" si="122"/>
        <v>0</v>
      </c>
      <c r="AI153" s="175">
        <f t="shared" si="122"/>
        <v>0</v>
      </c>
      <c r="AJ153" s="175">
        <f>AJ154</f>
        <v>0</v>
      </c>
      <c r="AK153" s="175">
        <f>AK154</f>
        <v>0</v>
      </c>
      <c r="AL153" s="175">
        <f>AL154</f>
        <v>0</v>
      </c>
      <c r="AM153" s="175">
        <f t="shared" si="122"/>
        <v>0</v>
      </c>
      <c r="AN153" s="175">
        <f t="shared" si="122"/>
        <v>0</v>
      </c>
      <c r="AO153" s="175">
        <f t="shared" si="122"/>
        <v>0</v>
      </c>
      <c r="AP153" s="175" t="e">
        <f t="shared" si="73"/>
        <v>#DIV/0!</v>
      </c>
      <c r="AQ153" s="175">
        <f t="shared" ref="AQ153:AX153" si="123">AQ154</f>
        <v>0</v>
      </c>
      <c r="AR153" s="175">
        <f t="shared" si="123"/>
        <v>0</v>
      </c>
      <c r="AS153" s="175">
        <f t="shared" si="123"/>
        <v>0</v>
      </c>
      <c r="AT153" s="175">
        <f t="shared" si="123"/>
        <v>0</v>
      </c>
      <c r="AU153" s="175">
        <f t="shared" si="75"/>
        <v>0</v>
      </c>
      <c r="AV153" s="175">
        <f t="shared" si="123"/>
        <v>0</v>
      </c>
      <c r="AW153" s="175">
        <f t="shared" si="123"/>
        <v>0</v>
      </c>
      <c r="AX153" s="175">
        <f t="shared" si="123"/>
        <v>0</v>
      </c>
      <c r="AY153" s="175">
        <f t="shared" si="76"/>
        <v>0</v>
      </c>
      <c r="AZ153" s="175">
        <f t="shared" si="77"/>
        <v>0</v>
      </c>
      <c r="BA153" s="175">
        <f>BA154</f>
        <v>0</v>
      </c>
      <c r="BB153" s="175"/>
      <c r="BC153" s="175"/>
      <c r="BD153" s="175">
        <f t="shared" si="107"/>
        <v>0</v>
      </c>
      <c r="BE153" s="175">
        <f>BE154</f>
        <v>0</v>
      </c>
      <c r="BF153" s="175">
        <f>BF154</f>
        <v>0</v>
      </c>
    </row>
    <row r="154" spans="1:62" ht="25.5" hidden="1" customHeight="1" x14ac:dyDescent="0.3">
      <c r="A154" s="22"/>
      <c r="B154" s="277"/>
      <c r="C154" s="277"/>
      <c r="D154" s="277"/>
      <c r="E154" s="277"/>
      <c r="F154" s="277"/>
      <c r="G154" s="277"/>
      <c r="H154" s="277"/>
      <c r="I154" s="277"/>
      <c r="J154" s="149"/>
      <c r="K154" s="149"/>
      <c r="L154" s="186"/>
      <c r="M154" s="181">
        <v>5141</v>
      </c>
      <c r="N154" s="281" t="s">
        <v>272</v>
      </c>
      <c r="O154" s="282"/>
      <c r="P154" s="282"/>
      <c r="Q154" s="283">
        <v>0</v>
      </c>
      <c r="R154" s="283">
        <v>0</v>
      </c>
      <c r="S154" s="283">
        <v>0</v>
      </c>
      <c r="T154" s="283">
        <v>0</v>
      </c>
      <c r="U154" s="283">
        <v>0</v>
      </c>
      <c r="V154" s="283">
        <f>(Y154-S154)</f>
        <v>0</v>
      </c>
      <c r="W154" s="283">
        <v>225000</v>
      </c>
      <c r="X154" s="283">
        <v>225000</v>
      </c>
      <c r="Y154" s="283">
        <v>0</v>
      </c>
      <c r="Z154" s="283">
        <v>0</v>
      </c>
      <c r="AA154" s="283">
        <v>0</v>
      </c>
      <c r="AB154" s="283">
        <f>(AC154-Y154)</f>
        <v>1091325</v>
      </c>
      <c r="AC154" s="283">
        <v>1091325</v>
      </c>
      <c r="AD154" s="283"/>
      <c r="AE154" s="283"/>
      <c r="AF154" s="283">
        <v>1091325</v>
      </c>
      <c r="AG154" s="283"/>
      <c r="AH154" s="283">
        <v>0</v>
      </c>
      <c r="AI154" s="283">
        <v>0</v>
      </c>
      <c r="AJ154" s="283">
        <v>0</v>
      </c>
      <c r="AK154" s="283">
        <v>0</v>
      </c>
      <c r="AL154" s="283">
        <v>0</v>
      </c>
      <c r="AM154" s="283">
        <v>0</v>
      </c>
      <c r="AN154" s="283">
        <v>0</v>
      </c>
      <c r="AO154" s="283">
        <v>0</v>
      </c>
      <c r="AP154" s="283" t="e">
        <f t="shared" si="73"/>
        <v>#DIV/0!</v>
      </c>
      <c r="AQ154" s="283">
        <v>0</v>
      </c>
      <c r="AR154" s="283">
        <v>0</v>
      </c>
      <c r="AS154" s="283">
        <v>0</v>
      </c>
      <c r="AT154" s="283">
        <v>0</v>
      </c>
      <c r="AU154" s="283">
        <f t="shared" si="75"/>
        <v>0</v>
      </c>
      <c r="AV154" s="283">
        <v>0</v>
      </c>
      <c r="AW154" s="283">
        <v>0</v>
      </c>
      <c r="AX154" s="283">
        <v>0</v>
      </c>
      <c r="AY154" s="283">
        <f t="shared" si="76"/>
        <v>0</v>
      </c>
      <c r="AZ154" s="283">
        <f t="shared" si="77"/>
        <v>0</v>
      </c>
      <c r="BA154" s="283">
        <f>AJ154-AI154</f>
        <v>0</v>
      </c>
      <c r="BB154" s="283"/>
      <c r="BC154" s="283"/>
      <c r="BD154" s="283">
        <f t="shared" si="107"/>
        <v>0</v>
      </c>
      <c r="BE154" s="283">
        <v>0</v>
      </c>
      <c r="BF154" s="283">
        <v>0</v>
      </c>
    </row>
    <row r="155" spans="1:62" ht="40.5" hidden="1" customHeight="1" x14ac:dyDescent="0.3">
      <c r="A155" s="22"/>
      <c r="B155" s="277"/>
      <c r="C155" s="277"/>
      <c r="D155" s="277"/>
      <c r="E155" s="277"/>
      <c r="F155" s="277"/>
      <c r="G155" s="277"/>
      <c r="H155" s="277"/>
      <c r="I155" s="277"/>
      <c r="J155" s="149"/>
      <c r="K155" s="149"/>
      <c r="L155" s="149">
        <v>516</v>
      </c>
      <c r="M155" s="184"/>
      <c r="N155" s="237" t="s">
        <v>246</v>
      </c>
      <c r="O155" s="175"/>
      <c r="P155" s="175"/>
      <c r="Q155" s="175">
        <v>0</v>
      </c>
      <c r="R155" s="175">
        <f t="shared" ref="R155:Y155" si="124">SUM(R156)</f>
        <v>100000</v>
      </c>
      <c r="S155" s="175">
        <f t="shared" si="124"/>
        <v>100000</v>
      </c>
      <c r="T155" s="175">
        <f>SUM(T156)</f>
        <v>0</v>
      </c>
      <c r="U155" s="175">
        <f t="shared" si="70"/>
        <v>0</v>
      </c>
      <c r="V155" s="175">
        <f>SUM(V156)</f>
        <v>-100000</v>
      </c>
      <c r="W155" s="175">
        <f t="shared" si="124"/>
        <v>0</v>
      </c>
      <c r="X155" s="175">
        <f t="shared" si="124"/>
        <v>0</v>
      </c>
      <c r="Y155" s="175">
        <f t="shared" si="124"/>
        <v>0</v>
      </c>
      <c r="Z155" s="175">
        <f>SUM(Z156)</f>
        <v>0</v>
      </c>
      <c r="AA155" s="175">
        <v>0</v>
      </c>
      <c r="AB155" s="175">
        <f>SUM(AB156)</f>
        <v>0</v>
      </c>
      <c r="AC155" s="175">
        <f>SUM(AC156)</f>
        <v>0</v>
      </c>
      <c r="AD155" s="175"/>
      <c r="AE155" s="175"/>
      <c r="AF155" s="175">
        <f t="shared" ref="AF155:AO155" si="125">SUM(AF156)</f>
        <v>0</v>
      </c>
      <c r="AG155" s="175">
        <f t="shared" si="125"/>
        <v>0</v>
      </c>
      <c r="AH155" s="175">
        <f t="shared" si="125"/>
        <v>0</v>
      </c>
      <c r="AI155" s="175">
        <f t="shared" si="125"/>
        <v>0</v>
      </c>
      <c r="AJ155" s="175">
        <f t="shared" si="125"/>
        <v>0</v>
      </c>
      <c r="AK155" s="175">
        <f t="shared" si="125"/>
        <v>0</v>
      </c>
      <c r="AL155" s="175">
        <f t="shared" si="125"/>
        <v>0</v>
      </c>
      <c r="AM155" s="175">
        <f t="shared" si="125"/>
        <v>0</v>
      </c>
      <c r="AN155" s="175">
        <f t="shared" si="125"/>
        <v>0</v>
      </c>
      <c r="AO155" s="175">
        <f t="shared" si="125"/>
        <v>0</v>
      </c>
      <c r="AP155" s="175" t="e">
        <f t="shared" si="73"/>
        <v>#DIV/0!</v>
      </c>
      <c r="AQ155" s="175">
        <f t="shared" ref="AQ155:AX155" si="126">SUM(AQ156)</f>
        <v>0</v>
      </c>
      <c r="AR155" s="175">
        <f t="shared" si="126"/>
        <v>0</v>
      </c>
      <c r="AS155" s="175">
        <f t="shared" si="126"/>
        <v>0</v>
      </c>
      <c r="AT155" s="175">
        <f t="shared" si="126"/>
        <v>0</v>
      </c>
      <c r="AU155" s="175">
        <f t="shared" si="75"/>
        <v>0</v>
      </c>
      <c r="AV155" s="175">
        <f t="shared" si="126"/>
        <v>0</v>
      </c>
      <c r="AW155" s="175">
        <f t="shared" si="126"/>
        <v>0</v>
      </c>
      <c r="AX155" s="175">
        <f t="shared" si="126"/>
        <v>0</v>
      </c>
      <c r="AY155" s="175">
        <f t="shared" si="76"/>
        <v>0</v>
      </c>
      <c r="AZ155" s="175">
        <f t="shared" si="77"/>
        <v>0</v>
      </c>
      <c r="BA155" s="175">
        <f>SUM(BA156)</f>
        <v>0</v>
      </c>
      <c r="BB155" s="175">
        <f>SUM(BB156)</f>
        <v>0</v>
      </c>
      <c r="BC155" s="175">
        <f>SUM(BC156)</f>
        <v>0</v>
      </c>
      <c r="BD155" s="175">
        <f t="shared" si="107"/>
        <v>0</v>
      </c>
      <c r="BE155" s="175">
        <f>SUM(BE156)</f>
        <v>0</v>
      </c>
      <c r="BF155" s="175">
        <f>SUM(BF156)</f>
        <v>0</v>
      </c>
    </row>
    <row r="156" spans="1:62" ht="40.5" hidden="1" customHeight="1" x14ac:dyDescent="0.3">
      <c r="A156" s="22"/>
      <c r="B156" s="277"/>
      <c r="C156" s="277"/>
      <c r="D156" s="277"/>
      <c r="E156" s="277"/>
      <c r="F156" s="277"/>
      <c r="G156" s="277"/>
      <c r="H156" s="277"/>
      <c r="I156" s="277"/>
      <c r="J156" s="149"/>
      <c r="K156" s="149"/>
      <c r="L156" s="186"/>
      <c r="M156" s="177">
        <v>5163</v>
      </c>
      <c r="N156" s="284" t="s">
        <v>247</v>
      </c>
      <c r="O156" s="285"/>
      <c r="P156" s="285"/>
      <c r="Q156" s="276">
        <v>0</v>
      </c>
      <c r="R156" s="276">
        <v>100000</v>
      </c>
      <c r="S156" s="276">
        <v>100000</v>
      </c>
      <c r="T156" s="276">
        <v>0</v>
      </c>
      <c r="U156" s="276">
        <f t="shared" si="70"/>
        <v>0</v>
      </c>
      <c r="V156" s="276">
        <f>(Y156-S156)</f>
        <v>-100000</v>
      </c>
      <c r="W156" s="276">
        <v>0</v>
      </c>
      <c r="X156" s="276">
        <v>0</v>
      </c>
      <c r="Y156" s="276">
        <v>0</v>
      </c>
      <c r="Z156" s="276">
        <v>0</v>
      </c>
      <c r="AA156" s="276">
        <v>0</v>
      </c>
      <c r="AB156" s="276">
        <f>(AC156-Y156)</f>
        <v>0</v>
      </c>
      <c r="AC156" s="276">
        <v>0</v>
      </c>
      <c r="AD156" s="276"/>
      <c r="AE156" s="276"/>
      <c r="AF156" s="276">
        <v>0</v>
      </c>
      <c r="AG156" s="276">
        <v>0</v>
      </c>
      <c r="AH156" s="276">
        <v>0</v>
      </c>
      <c r="AI156" s="276">
        <v>0</v>
      </c>
      <c r="AJ156" s="276">
        <v>0</v>
      </c>
      <c r="AK156" s="276">
        <v>0</v>
      </c>
      <c r="AL156" s="276">
        <v>0</v>
      </c>
      <c r="AM156" s="276">
        <v>0</v>
      </c>
      <c r="AN156" s="276">
        <v>0</v>
      </c>
      <c r="AO156" s="276">
        <v>0</v>
      </c>
      <c r="AP156" s="276" t="e">
        <f t="shared" si="73"/>
        <v>#DIV/0!</v>
      </c>
      <c r="AQ156" s="276">
        <v>0</v>
      </c>
      <c r="AR156" s="276">
        <v>0</v>
      </c>
      <c r="AS156" s="276">
        <v>0</v>
      </c>
      <c r="AT156" s="276">
        <v>0</v>
      </c>
      <c r="AU156" s="276">
        <f t="shared" si="75"/>
        <v>0</v>
      </c>
      <c r="AV156" s="276">
        <v>0</v>
      </c>
      <c r="AW156" s="276">
        <v>0</v>
      </c>
      <c r="AX156" s="276">
        <v>0</v>
      </c>
      <c r="AY156" s="276">
        <f t="shared" si="76"/>
        <v>0</v>
      </c>
      <c r="AZ156" s="276">
        <f t="shared" si="77"/>
        <v>0</v>
      </c>
      <c r="BA156" s="276">
        <v>0</v>
      </c>
      <c r="BB156" s="276">
        <v>0</v>
      </c>
      <c r="BC156" s="276">
        <v>0</v>
      </c>
      <c r="BD156" s="276">
        <f t="shared" si="107"/>
        <v>0</v>
      </c>
      <c r="BE156" s="276">
        <v>0</v>
      </c>
      <c r="BF156" s="276">
        <v>0</v>
      </c>
    </row>
    <row r="157" spans="1:62" ht="20.25" hidden="1" customHeight="1" x14ac:dyDescent="0.3">
      <c r="A157" s="22"/>
      <c r="B157" s="277"/>
      <c r="C157" s="277"/>
      <c r="D157" s="277"/>
      <c r="E157" s="277"/>
      <c r="F157" s="277"/>
      <c r="G157" s="277"/>
      <c r="H157" s="277"/>
      <c r="I157" s="277"/>
      <c r="J157" s="149"/>
      <c r="K157" s="179">
        <v>51</v>
      </c>
      <c r="L157" s="180"/>
      <c r="M157" s="192"/>
      <c r="N157" s="184" t="s">
        <v>242</v>
      </c>
      <c r="O157" s="285"/>
      <c r="P157" s="285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175">
        <f>SUM(AH158)</f>
        <v>1091325</v>
      </c>
      <c r="AI157" s="175">
        <f t="shared" ref="AI157:AP157" si="127">SUM(AI158)</f>
        <v>0</v>
      </c>
      <c r="AJ157" s="175">
        <f t="shared" si="127"/>
        <v>0</v>
      </c>
      <c r="AK157" s="175">
        <f t="shared" si="127"/>
        <v>0</v>
      </c>
      <c r="AL157" s="175">
        <f>SUM(AL158)</f>
        <v>0</v>
      </c>
      <c r="AM157" s="175">
        <f t="shared" si="127"/>
        <v>0</v>
      </c>
      <c r="AN157" s="175">
        <f t="shared" si="127"/>
        <v>0</v>
      </c>
      <c r="AO157" s="175">
        <f t="shared" si="127"/>
        <v>0</v>
      </c>
      <c r="AP157" s="175">
        <f t="shared" si="127"/>
        <v>0</v>
      </c>
      <c r="AQ157" s="175">
        <f t="shared" ref="AQ157:AX157" si="128">SUM(AQ158)</f>
        <v>0</v>
      </c>
      <c r="AR157" s="175">
        <f t="shared" si="128"/>
        <v>0</v>
      </c>
      <c r="AS157" s="175">
        <f t="shared" si="128"/>
        <v>0</v>
      </c>
      <c r="AT157" s="175">
        <f t="shared" si="128"/>
        <v>0</v>
      </c>
      <c r="AU157" s="175">
        <f t="shared" si="75"/>
        <v>0</v>
      </c>
      <c r="AV157" s="175">
        <f t="shared" si="128"/>
        <v>0</v>
      </c>
      <c r="AW157" s="175">
        <f t="shared" si="128"/>
        <v>0</v>
      </c>
      <c r="AX157" s="175">
        <f t="shared" si="128"/>
        <v>0</v>
      </c>
      <c r="AY157" s="175">
        <f t="shared" si="76"/>
        <v>0</v>
      </c>
      <c r="AZ157" s="175">
        <f t="shared" si="77"/>
        <v>0</v>
      </c>
      <c r="BA157" s="233"/>
      <c r="BB157" s="175">
        <v>0</v>
      </c>
      <c r="BC157" s="175">
        <v>0</v>
      </c>
      <c r="BD157" s="175">
        <f t="shared" si="107"/>
        <v>0</v>
      </c>
      <c r="BE157" s="175">
        <f>SUM(BE158)</f>
        <v>0</v>
      </c>
      <c r="BF157" s="175">
        <f>SUM(BF158)</f>
        <v>0</v>
      </c>
    </row>
    <row r="158" spans="1:62" ht="40.5" hidden="1" customHeight="1" x14ac:dyDescent="0.3">
      <c r="A158" s="22"/>
      <c r="B158" s="277"/>
      <c r="C158" s="277"/>
      <c r="D158" s="277"/>
      <c r="E158" s="277"/>
      <c r="F158" s="277"/>
      <c r="G158" s="277"/>
      <c r="H158" s="277"/>
      <c r="I158" s="277"/>
      <c r="J158" s="149"/>
      <c r="K158" s="149"/>
      <c r="L158" s="149">
        <v>514</v>
      </c>
      <c r="M158" s="280"/>
      <c r="N158" s="237" t="s">
        <v>274</v>
      </c>
      <c r="O158" s="285"/>
      <c r="P158" s="285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175">
        <f t="shared" ref="AH158:AP158" si="129">AH159</f>
        <v>1091325</v>
      </c>
      <c r="AI158" s="175">
        <f t="shared" si="129"/>
        <v>0</v>
      </c>
      <c r="AJ158" s="175">
        <f t="shared" si="129"/>
        <v>0</v>
      </c>
      <c r="AK158" s="175">
        <f t="shared" si="129"/>
        <v>0</v>
      </c>
      <c r="AL158" s="175">
        <f>AL159</f>
        <v>0</v>
      </c>
      <c r="AM158" s="175">
        <f t="shared" si="129"/>
        <v>0</v>
      </c>
      <c r="AN158" s="175">
        <f t="shared" si="129"/>
        <v>0</v>
      </c>
      <c r="AO158" s="175">
        <f t="shared" si="129"/>
        <v>0</v>
      </c>
      <c r="AP158" s="175">
        <f t="shared" si="129"/>
        <v>0</v>
      </c>
      <c r="AQ158" s="175">
        <f>AQ159</f>
        <v>0</v>
      </c>
      <c r="AR158" s="175">
        <f>AR159</f>
        <v>0</v>
      </c>
      <c r="AS158" s="175">
        <f>AS159</f>
        <v>0</v>
      </c>
      <c r="AT158" s="175">
        <f>AT159</f>
        <v>0</v>
      </c>
      <c r="AU158" s="175">
        <f t="shared" si="75"/>
        <v>0</v>
      </c>
      <c r="AV158" s="175">
        <f>AV159</f>
        <v>0</v>
      </c>
      <c r="AW158" s="175">
        <f>AW159</f>
        <v>0</v>
      </c>
      <c r="AX158" s="175">
        <f>AX159</f>
        <v>0</v>
      </c>
      <c r="AY158" s="175">
        <f t="shared" si="76"/>
        <v>0</v>
      </c>
      <c r="AZ158" s="175">
        <f t="shared" si="77"/>
        <v>0</v>
      </c>
      <c r="BA158" s="233"/>
      <c r="BB158" s="175"/>
      <c r="BC158" s="175"/>
      <c r="BD158" s="175">
        <f t="shared" si="107"/>
        <v>0</v>
      </c>
      <c r="BE158" s="175">
        <f>BE159</f>
        <v>0</v>
      </c>
      <c r="BF158" s="175">
        <f>BF159</f>
        <v>0</v>
      </c>
    </row>
    <row r="159" spans="1:62" s="26" customFormat="1" ht="20.25" hidden="1" customHeight="1" x14ac:dyDescent="0.3">
      <c r="A159" s="22"/>
      <c r="B159" s="277"/>
      <c r="C159" s="277"/>
      <c r="D159" s="277"/>
      <c r="E159" s="277"/>
      <c r="F159" s="277"/>
      <c r="G159" s="277"/>
      <c r="H159" s="277"/>
      <c r="I159" s="277"/>
      <c r="J159" s="149"/>
      <c r="K159" s="149"/>
      <c r="L159" s="186"/>
      <c r="M159" s="181">
        <v>5141</v>
      </c>
      <c r="N159" s="281" t="s">
        <v>272</v>
      </c>
      <c r="O159" s="276"/>
      <c r="P159" s="276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83">
        <v>1091325</v>
      </c>
      <c r="AI159" s="233">
        <v>0</v>
      </c>
      <c r="AJ159" s="233">
        <v>0</v>
      </c>
      <c r="AK159" s="233">
        <v>0</v>
      </c>
      <c r="AL159" s="283"/>
      <c r="AM159" s="233">
        <v>0</v>
      </c>
      <c r="AN159" s="233"/>
      <c r="AO159" s="233"/>
      <c r="AP159" s="233">
        <v>0</v>
      </c>
      <c r="AQ159" s="283"/>
      <c r="AR159" s="283"/>
      <c r="AS159" s="283"/>
      <c r="AT159" s="283"/>
      <c r="AU159" s="233">
        <f t="shared" si="75"/>
        <v>0</v>
      </c>
      <c r="AV159" s="283"/>
      <c r="AW159" s="283">
        <f>AQ159-AM159</f>
        <v>0</v>
      </c>
      <c r="AX159" s="283"/>
      <c r="AY159" s="233">
        <f t="shared" si="76"/>
        <v>0</v>
      </c>
      <c r="AZ159" s="233">
        <f t="shared" si="77"/>
        <v>0</v>
      </c>
      <c r="BA159" s="233"/>
      <c r="BB159" s="233"/>
      <c r="BC159" s="233"/>
      <c r="BD159" s="233">
        <f t="shared" si="107"/>
        <v>0</v>
      </c>
      <c r="BE159" s="283"/>
      <c r="BF159" s="283"/>
      <c r="BH159" s="183"/>
      <c r="BJ159" s="93"/>
    </row>
    <row r="160" spans="1:62" s="26" customFormat="1" x14ac:dyDescent="0.3">
      <c r="A160" s="22"/>
      <c r="B160" s="277"/>
      <c r="C160" s="277"/>
      <c r="D160" s="277"/>
      <c r="E160" s="277"/>
      <c r="F160" s="277"/>
      <c r="G160" s="277"/>
      <c r="H160" s="277"/>
      <c r="I160" s="277"/>
      <c r="J160" s="149"/>
      <c r="K160" s="180">
        <v>53</v>
      </c>
      <c r="L160" s="180"/>
      <c r="M160" s="184"/>
      <c r="N160" s="184" t="s">
        <v>448</v>
      </c>
      <c r="O160" s="286"/>
      <c r="P160" s="286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175">
        <f>SUM(AH161)</f>
        <v>1091325</v>
      </c>
      <c r="AI160" s="175">
        <f t="shared" ref="AI160:AP160" si="130">SUM(AI161)</f>
        <v>0</v>
      </c>
      <c r="AJ160" s="175">
        <f t="shared" si="130"/>
        <v>0</v>
      </c>
      <c r="AK160" s="175">
        <f t="shared" si="130"/>
        <v>0</v>
      </c>
      <c r="AL160" s="175">
        <f>SUM(AL161)</f>
        <v>0</v>
      </c>
      <c r="AM160" s="175">
        <f t="shared" si="130"/>
        <v>0</v>
      </c>
      <c r="AN160" s="175">
        <f t="shared" si="130"/>
        <v>0</v>
      </c>
      <c r="AO160" s="175">
        <f t="shared" si="130"/>
        <v>0</v>
      </c>
      <c r="AP160" s="175">
        <f t="shared" si="130"/>
        <v>0</v>
      </c>
      <c r="AQ160" s="175">
        <f t="shared" ref="AQ160:AX160" si="131">SUM(AQ161)</f>
        <v>50000</v>
      </c>
      <c r="AR160" s="175">
        <f t="shared" si="131"/>
        <v>50000</v>
      </c>
      <c r="AS160" s="175">
        <f t="shared" si="131"/>
        <v>0</v>
      </c>
      <c r="AT160" s="175">
        <f t="shared" si="131"/>
        <v>0</v>
      </c>
      <c r="AU160" s="175">
        <f t="shared" si="75"/>
        <v>0</v>
      </c>
      <c r="AV160" s="175">
        <f t="shared" si="131"/>
        <v>0</v>
      </c>
      <c r="AW160" s="175">
        <f t="shared" si="131"/>
        <v>50000</v>
      </c>
      <c r="AX160" s="175">
        <f t="shared" si="131"/>
        <v>0</v>
      </c>
      <c r="AY160" s="175">
        <f t="shared" si="76"/>
        <v>0</v>
      </c>
      <c r="AZ160" s="175">
        <f t="shared" si="77"/>
        <v>0</v>
      </c>
      <c r="BA160" s="233"/>
      <c r="BB160" s="175">
        <v>0</v>
      </c>
      <c r="BC160" s="175">
        <v>0</v>
      </c>
      <c r="BD160" s="175">
        <f t="shared" si="107"/>
        <v>0</v>
      </c>
      <c r="BE160" s="175">
        <f>SUM(BE161)</f>
        <v>0</v>
      </c>
      <c r="BF160" s="175">
        <f>SUM(BF161)</f>
        <v>0</v>
      </c>
      <c r="BH160" s="183"/>
      <c r="BJ160" s="93"/>
    </row>
    <row r="161" spans="1:62" ht="40.5" x14ac:dyDescent="0.3">
      <c r="A161" s="22"/>
      <c r="B161" s="277"/>
      <c r="C161" s="277"/>
      <c r="D161" s="277"/>
      <c r="E161" s="277"/>
      <c r="F161" s="277"/>
      <c r="G161" s="277"/>
      <c r="H161" s="277"/>
      <c r="I161" s="277"/>
      <c r="J161" s="149"/>
      <c r="K161" s="149"/>
      <c r="L161" s="149">
        <v>532</v>
      </c>
      <c r="M161" s="280"/>
      <c r="N161" s="237" t="s">
        <v>450</v>
      </c>
      <c r="O161" s="285"/>
      <c r="P161" s="285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175">
        <f t="shared" ref="AH161:AP161" si="132">AH162</f>
        <v>1091325</v>
      </c>
      <c r="AI161" s="175">
        <f t="shared" si="132"/>
        <v>0</v>
      </c>
      <c r="AJ161" s="175">
        <f t="shared" si="132"/>
        <v>0</v>
      </c>
      <c r="AK161" s="175">
        <f t="shared" si="132"/>
        <v>0</v>
      </c>
      <c r="AL161" s="175">
        <f>AL162</f>
        <v>0</v>
      </c>
      <c r="AM161" s="175">
        <f t="shared" si="132"/>
        <v>0</v>
      </c>
      <c r="AN161" s="175">
        <f t="shared" si="132"/>
        <v>0</v>
      </c>
      <c r="AO161" s="175">
        <f t="shared" si="132"/>
        <v>0</v>
      </c>
      <c r="AP161" s="175">
        <f t="shared" si="132"/>
        <v>0</v>
      </c>
      <c r="AQ161" s="175">
        <f>AQ162</f>
        <v>50000</v>
      </c>
      <c r="AR161" s="175">
        <f>AR162</f>
        <v>50000</v>
      </c>
      <c r="AS161" s="175">
        <f>AS162</f>
        <v>0</v>
      </c>
      <c r="AT161" s="175">
        <f>AT162</f>
        <v>0</v>
      </c>
      <c r="AU161" s="175">
        <f t="shared" si="75"/>
        <v>0</v>
      </c>
      <c r="AV161" s="175">
        <f>AV162</f>
        <v>0</v>
      </c>
      <c r="AW161" s="175">
        <f>AW162</f>
        <v>50000</v>
      </c>
      <c r="AX161" s="175">
        <f>AX162</f>
        <v>0</v>
      </c>
      <c r="AY161" s="175">
        <f t="shared" si="76"/>
        <v>0</v>
      </c>
      <c r="AZ161" s="175">
        <f t="shared" si="77"/>
        <v>0</v>
      </c>
      <c r="BA161" s="233"/>
      <c r="BB161" s="175"/>
      <c r="BC161" s="175"/>
      <c r="BD161" s="175">
        <f t="shared" si="107"/>
        <v>0</v>
      </c>
      <c r="BE161" s="175">
        <f>BE162</f>
        <v>0</v>
      </c>
      <c r="BF161" s="175">
        <f>BF162</f>
        <v>0</v>
      </c>
    </row>
    <row r="162" spans="1:62" ht="40.5" x14ac:dyDescent="0.3">
      <c r="A162" s="22"/>
      <c r="B162" s="277"/>
      <c r="C162" s="277"/>
      <c r="D162" s="277"/>
      <c r="E162" s="277"/>
      <c r="F162" s="277"/>
      <c r="G162" s="277"/>
      <c r="H162" s="277"/>
      <c r="I162" s="277"/>
      <c r="J162" s="149"/>
      <c r="K162" s="149"/>
      <c r="L162" s="186"/>
      <c r="M162" s="181">
        <v>5321</v>
      </c>
      <c r="N162" s="281" t="s">
        <v>449</v>
      </c>
      <c r="O162" s="285"/>
      <c r="P162" s="285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83">
        <v>1091325</v>
      </c>
      <c r="AI162" s="233">
        <v>0</v>
      </c>
      <c r="AJ162" s="233">
        <v>0</v>
      </c>
      <c r="AK162" s="233">
        <v>0</v>
      </c>
      <c r="AL162" s="283">
        <v>0</v>
      </c>
      <c r="AM162" s="233">
        <v>0</v>
      </c>
      <c r="AN162" s="233"/>
      <c r="AO162" s="233"/>
      <c r="AP162" s="233">
        <v>0</v>
      </c>
      <c r="AQ162" s="283">
        <v>50000</v>
      </c>
      <c r="AR162" s="283">
        <v>50000</v>
      </c>
      <c r="AS162" s="283">
        <v>0</v>
      </c>
      <c r="AT162" s="283">
        <v>0</v>
      </c>
      <c r="AU162" s="233">
        <f t="shared" si="75"/>
        <v>0</v>
      </c>
      <c r="AV162" s="283"/>
      <c r="AW162" s="283">
        <f>AQ162-AM162</f>
        <v>50000</v>
      </c>
      <c r="AX162" s="283"/>
      <c r="AY162" s="233">
        <f t="shared" si="76"/>
        <v>0</v>
      </c>
      <c r="AZ162" s="233">
        <f t="shared" si="77"/>
        <v>0</v>
      </c>
      <c r="BA162" s="233"/>
      <c r="BB162" s="233"/>
      <c r="BC162" s="233"/>
      <c r="BD162" s="233">
        <f t="shared" si="107"/>
        <v>0</v>
      </c>
      <c r="BE162" s="283"/>
      <c r="BF162" s="283"/>
    </row>
    <row r="163" spans="1:62" ht="27" customHeight="1" x14ac:dyDescent="0.3">
      <c r="A163" s="1"/>
      <c r="B163" s="225"/>
      <c r="C163" s="225"/>
      <c r="D163" s="225"/>
      <c r="E163" s="225"/>
      <c r="F163" s="225"/>
      <c r="G163" s="225"/>
      <c r="H163" s="225"/>
      <c r="I163" s="225"/>
      <c r="J163" s="149"/>
      <c r="K163" s="168">
        <v>54</v>
      </c>
      <c r="L163" s="180"/>
      <c r="M163" s="180"/>
      <c r="N163" s="287" t="s">
        <v>97</v>
      </c>
      <c r="O163" s="171" t="e">
        <f>SUM(O164)</f>
        <v>#REF!</v>
      </c>
      <c r="P163" s="171" t="e">
        <f>SUM(P164)</f>
        <v>#REF!</v>
      </c>
      <c r="Q163" s="169">
        <v>4203663</v>
      </c>
      <c r="R163" s="169">
        <f>SUM(R164)</f>
        <v>4200000</v>
      </c>
      <c r="S163" s="169">
        <f>SUM(S164)</f>
        <v>4200000</v>
      </c>
      <c r="T163" s="169">
        <f>SUM(T164)</f>
        <v>2318591.9700000002</v>
      </c>
      <c r="U163" s="169">
        <f t="shared" si="70"/>
        <v>55.204570714285715</v>
      </c>
      <c r="V163" s="169">
        <f>SUM(V164)</f>
        <v>-3400000</v>
      </c>
      <c r="W163" s="169">
        <f>SUM(W164)</f>
        <v>3800000</v>
      </c>
      <c r="X163" s="169" t="e">
        <f>SUM(X164)</f>
        <v>#REF!</v>
      </c>
      <c r="Y163" s="169" t="e">
        <f>SUM(Y164)</f>
        <v>#REF!</v>
      </c>
      <c r="Z163" s="169">
        <f>SUM(Z164)</f>
        <v>404444.55</v>
      </c>
      <c r="AA163" s="169" t="e">
        <f>(Z163/Y163)*100</f>
        <v>#REF!</v>
      </c>
      <c r="AB163" s="169">
        <f>SUM(AB164)</f>
        <v>15000</v>
      </c>
      <c r="AC163" s="169">
        <f>SUM(AC164)</f>
        <v>815000</v>
      </c>
      <c r="AD163" s="169">
        <v>800000</v>
      </c>
      <c r="AE163" s="169">
        <v>800000</v>
      </c>
      <c r="AF163" s="169">
        <f>SUM(AF164)</f>
        <v>815000</v>
      </c>
      <c r="AG163" s="169">
        <f>SUM(AG164)</f>
        <v>0</v>
      </c>
      <c r="AH163" s="169">
        <f>SUM(AH164+AH167)</f>
        <v>812343.55</v>
      </c>
      <c r="AI163" s="169">
        <f>SUM(AI164+AI167)</f>
        <v>830000</v>
      </c>
      <c r="AJ163" s="169">
        <f>SUM(AJ164+AJ167)</f>
        <v>830000</v>
      </c>
      <c r="AK163" s="169">
        <f t="shared" ref="AK163:AP163" si="133">SUM(AK164+AK167)</f>
        <v>830000</v>
      </c>
      <c r="AL163" s="169">
        <f>SUM(AL164+AL167)</f>
        <v>851772.88</v>
      </c>
      <c r="AM163" s="169">
        <f t="shared" si="133"/>
        <v>830000</v>
      </c>
      <c r="AN163" s="169">
        <f t="shared" si="133"/>
        <v>0</v>
      </c>
      <c r="AO163" s="169">
        <f t="shared" si="133"/>
        <v>0</v>
      </c>
      <c r="AP163" s="169">
        <f t="shared" si="133"/>
        <v>0</v>
      </c>
      <c r="AQ163" s="169">
        <f>SUM(AQ164+AQ167)</f>
        <v>1129235.72</v>
      </c>
      <c r="AR163" s="169">
        <f>SUM(AR164+AR167)</f>
        <v>1129235.72</v>
      </c>
      <c r="AS163" s="169">
        <f>SUM(AS164+AS167)</f>
        <v>431417.87</v>
      </c>
      <c r="AT163" s="169">
        <f>SUM(AT164+AT167)</f>
        <v>0</v>
      </c>
      <c r="AU163" s="169">
        <f t="shared" si="75"/>
        <v>0</v>
      </c>
      <c r="AV163" s="169">
        <f>SUM(AV164+AV167)</f>
        <v>0</v>
      </c>
      <c r="AW163" s="169">
        <f>SUM(AW164+AW167)</f>
        <v>299235.71999999997</v>
      </c>
      <c r="AX163" s="169">
        <f>SUM(AX164+AX167)</f>
        <v>0</v>
      </c>
      <c r="AY163" s="169">
        <f t="shared" si="76"/>
        <v>0</v>
      </c>
      <c r="AZ163" s="169">
        <f t="shared" si="77"/>
        <v>38.204412272753821</v>
      </c>
      <c r="BA163" s="169">
        <f>SUM(BA164+BA167)</f>
        <v>0</v>
      </c>
      <c r="BB163" s="169">
        <v>830000</v>
      </c>
      <c r="BC163" s="169">
        <v>830000</v>
      </c>
      <c r="BD163" s="169">
        <f t="shared" si="107"/>
        <v>0</v>
      </c>
      <c r="BE163" s="169">
        <f>SUM(BE164+BE167)</f>
        <v>0</v>
      </c>
      <c r="BF163" s="169">
        <f>SUM(BF164+BF167)</f>
        <v>0</v>
      </c>
      <c r="BG163" s="26"/>
      <c r="BJ163" s="93"/>
    </row>
    <row r="164" spans="1:62" ht="40.5" x14ac:dyDescent="0.3">
      <c r="A164" s="1"/>
      <c r="B164" s="225"/>
      <c r="C164" s="225"/>
      <c r="D164" s="225"/>
      <c r="E164" s="225"/>
      <c r="F164" s="225"/>
      <c r="G164" s="225"/>
      <c r="H164" s="225"/>
      <c r="I164" s="225"/>
      <c r="J164" s="149"/>
      <c r="K164" s="149"/>
      <c r="L164" s="166">
        <v>542</v>
      </c>
      <c r="M164" s="179"/>
      <c r="N164" s="288" t="s">
        <v>98</v>
      </c>
      <c r="O164" s="171" t="e">
        <f>SUM(O165:O166)</f>
        <v>#REF!</v>
      </c>
      <c r="P164" s="171" t="e">
        <f>SUM(P165:P166)</f>
        <v>#REF!</v>
      </c>
      <c r="Q164" s="171">
        <v>4203663</v>
      </c>
      <c r="R164" s="171">
        <f>SUM(R165:R166)</f>
        <v>4200000</v>
      </c>
      <c r="S164" s="171">
        <f>SUM(S166)</f>
        <v>4200000</v>
      </c>
      <c r="T164" s="171">
        <f>SUM(T166)</f>
        <v>2318591.9700000002</v>
      </c>
      <c r="U164" s="171">
        <f t="shared" si="70"/>
        <v>55.204570714285715</v>
      </c>
      <c r="V164" s="171">
        <f>SUM(V166)</f>
        <v>-3400000</v>
      </c>
      <c r="W164" s="171">
        <f>SUM(W166)</f>
        <v>3800000</v>
      </c>
      <c r="X164" s="171" t="e">
        <f>SUM(X165:X166)</f>
        <v>#REF!</v>
      </c>
      <c r="Y164" s="171" t="e">
        <f>SUM(Y165:Y166)</f>
        <v>#REF!</v>
      </c>
      <c r="Z164" s="171">
        <f>SUM(Z166)</f>
        <v>404444.55</v>
      </c>
      <c r="AA164" s="171" t="e">
        <f>(Z164/Y164)*100</f>
        <v>#REF!</v>
      </c>
      <c r="AB164" s="171">
        <f>SUM(AB166)</f>
        <v>15000</v>
      </c>
      <c r="AC164" s="171">
        <f>SUM(AC166)</f>
        <v>815000</v>
      </c>
      <c r="AD164" s="171"/>
      <c r="AE164" s="171"/>
      <c r="AF164" s="171">
        <f>SUM(AF166)</f>
        <v>815000</v>
      </c>
      <c r="AG164" s="171">
        <f>SUM(AG166)</f>
        <v>0</v>
      </c>
      <c r="AH164" s="171">
        <f>SUM(AH166)</f>
        <v>812343.55</v>
      </c>
      <c r="AI164" s="171">
        <f>SUM(AI166)</f>
        <v>830000</v>
      </c>
      <c r="AJ164" s="171">
        <f>SUM(AJ166)</f>
        <v>0</v>
      </c>
      <c r="AK164" s="171">
        <f t="shared" ref="AK164:AP164" si="134">SUM(AK166)</f>
        <v>0</v>
      </c>
      <c r="AL164" s="171">
        <f>SUM(AL166)</f>
        <v>0</v>
      </c>
      <c r="AM164" s="171">
        <f t="shared" si="134"/>
        <v>0</v>
      </c>
      <c r="AN164" s="171">
        <f t="shared" si="134"/>
        <v>0</v>
      </c>
      <c r="AO164" s="171">
        <v>0</v>
      </c>
      <c r="AP164" s="171">
        <f t="shared" si="134"/>
        <v>0</v>
      </c>
      <c r="AQ164" s="171">
        <f t="shared" ref="AQ164:AX164" si="135">SUM(AQ166)</f>
        <v>15850</v>
      </c>
      <c r="AR164" s="171">
        <f t="shared" si="135"/>
        <v>15850</v>
      </c>
      <c r="AS164" s="171">
        <f t="shared" si="135"/>
        <v>15824.29</v>
      </c>
      <c r="AT164" s="171">
        <f>SUM(AT166)</f>
        <v>0</v>
      </c>
      <c r="AU164" s="171">
        <f t="shared" si="75"/>
        <v>0</v>
      </c>
      <c r="AV164" s="171">
        <f t="shared" si="135"/>
        <v>0</v>
      </c>
      <c r="AW164" s="171">
        <f t="shared" si="135"/>
        <v>15850</v>
      </c>
      <c r="AX164" s="171">
        <f t="shared" si="135"/>
        <v>0</v>
      </c>
      <c r="AY164" s="171">
        <f t="shared" si="76"/>
        <v>0</v>
      </c>
      <c r="AZ164" s="171">
        <f t="shared" si="77"/>
        <v>99.837791798107261</v>
      </c>
      <c r="BA164" s="171">
        <f>SUM(BA166)</f>
        <v>-830000</v>
      </c>
      <c r="BB164" s="171"/>
      <c r="BC164" s="171"/>
      <c r="BD164" s="171">
        <f t="shared" si="107"/>
        <v>0</v>
      </c>
      <c r="BE164" s="171">
        <f>SUM(BE166)</f>
        <v>0</v>
      </c>
      <c r="BF164" s="171">
        <f>SUM(BF166)</f>
        <v>0</v>
      </c>
    </row>
    <row r="165" spans="1:62" ht="40.5" hidden="1" customHeight="1" x14ac:dyDescent="0.3">
      <c r="A165" s="1"/>
      <c r="B165" s="225"/>
      <c r="C165" s="225"/>
      <c r="D165" s="225"/>
      <c r="E165" s="225"/>
      <c r="F165" s="225"/>
      <c r="G165" s="225"/>
      <c r="H165" s="225"/>
      <c r="I165" s="225"/>
      <c r="J165" s="150"/>
      <c r="K165" s="150"/>
      <c r="L165" s="150"/>
      <c r="M165" s="124">
        <v>5421</v>
      </c>
      <c r="N165" s="236" t="s">
        <v>99</v>
      </c>
      <c r="O165" s="33" t="e">
        <f>SUM(#REF!)</f>
        <v>#REF!</v>
      </c>
      <c r="P165" s="33" t="e">
        <f>SUM(#REF!)</f>
        <v>#REF!</v>
      </c>
      <c r="Q165" s="33">
        <v>0</v>
      </c>
      <c r="R165" s="33">
        <v>0</v>
      </c>
      <c r="S165" s="33" t="e">
        <f>SUM(#REF!)</f>
        <v>#REF!</v>
      </c>
      <c r="T165" s="33" t="e">
        <f>SUM(#REF!)</f>
        <v>#REF!</v>
      </c>
      <c r="U165" s="33" t="e">
        <f t="shared" si="70"/>
        <v>#REF!</v>
      </c>
      <c r="V165" s="33" t="e">
        <f>(S165-R165)</f>
        <v>#REF!</v>
      </c>
      <c r="W165" s="33" t="e">
        <f>SUM(#REF!)</f>
        <v>#REF!</v>
      </c>
      <c r="X165" s="33" t="e">
        <f>SUM(#REF!)</f>
        <v>#REF!</v>
      </c>
      <c r="Y165" s="33" t="e">
        <f>SUM(#REF!)</f>
        <v>#REF!</v>
      </c>
      <c r="Z165" s="33" t="e">
        <f>SUM(#REF!)</f>
        <v>#REF!</v>
      </c>
      <c r="AA165" s="33" t="e">
        <f>(Z165/Y165)*100</f>
        <v>#REF!</v>
      </c>
      <c r="AB165" s="33" t="e">
        <f>(Y165-W165)</f>
        <v>#REF!</v>
      </c>
      <c r="AC165" s="33" t="e">
        <f>SUM(#REF!)</f>
        <v>#REF!</v>
      </c>
      <c r="AD165" s="33" t="e">
        <f>SUM(#REF!)</f>
        <v>#REF!</v>
      </c>
      <c r="AE165" s="33" t="e">
        <f>SUM(#REF!)</f>
        <v>#REF!</v>
      </c>
      <c r="AF165" s="33" t="e">
        <f>SUM(#REF!)</f>
        <v>#REF!</v>
      </c>
      <c r="AG165" s="33" t="e">
        <f>SUM(#REF!)</f>
        <v>#REF!</v>
      </c>
      <c r="AH165" s="33" t="e">
        <f>SUM(#REF!)</f>
        <v>#REF!</v>
      </c>
      <c r="AI165" s="33" t="e">
        <f>SUM(#REF!)</f>
        <v>#REF!</v>
      </c>
      <c r="AJ165" s="33" t="e">
        <f>SUM(#REF!)</f>
        <v>#REF!</v>
      </c>
      <c r="AK165" s="33" t="e">
        <f>SUM(#REF!)</f>
        <v>#REF!</v>
      </c>
      <c r="AL165" s="33" t="e">
        <f>SUM(#REF!)</f>
        <v>#REF!</v>
      </c>
      <c r="AM165" s="33" t="e">
        <f>SUM(#REF!)</f>
        <v>#REF!</v>
      </c>
      <c r="AN165" s="33" t="e">
        <f>SUM(#REF!)</f>
        <v>#REF!</v>
      </c>
      <c r="AO165" s="33">
        <v>547747.74</v>
      </c>
      <c r="AP165" s="33" t="e">
        <f t="shared" si="73"/>
        <v>#REF!</v>
      </c>
      <c r="AQ165" s="33" t="e">
        <f>SUM(#REF!)</f>
        <v>#REF!</v>
      </c>
      <c r="AR165" s="33" t="e">
        <f>SUM(#REF!)</f>
        <v>#REF!</v>
      </c>
      <c r="AS165" s="33" t="e">
        <f>SUM(#REF!)</f>
        <v>#REF!</v>
      </c>
      <c r="AT165" s="33" t="e">
        <f>SUM(#REF!)</f>
        <v>#REF!</v>
      </c>
      <c r="AU165" s="33">
        <f t="shared" si="75"/>
        <v>0</v>
      </c>
      <c r="AV165" s="33" t="e">
        <f>SUM(#REF!)</f>
        <v>#REF!</v>
      </c>
      <c r="AW165" s="33" t="e">
        <f>SUM(#REF!)</f>
        <v>#REF!</v>
      </c>
      <c r="AX165" s="33" t="e">
        <f>SUM(#REF!)</f>
        <v>#REF!</v>
      </c>
      <c r="AY165" s="33">
        <f t="shared" si="76"/>
        <v>0</v>
      </c>
      <c r="AZ165" s="33">
        <f t="shared" si="77"/>
        <v>0</v>
      </c>
      <c r="BA165" s="33" t="e">
        <f>SUM(#REF!)</f>
        <v>#REF!</v>
      </c>
      <c r="BB165" s="33" t="e">
        <f>SUM(#REF!)</f>
        <v>#REF!</v>
      </c>
      <c r="BC165" s="33" t="e">
        <f>SUM(#REF!)</f>
        <v>#REF!</v>
      </c>
      <c r="BD165" s="33" t="e">
        <f t="shared" si="107"/>
        <v>#REF!</v>
      </c>
      <c r="BE165" s="33" t="e">
        <f>SUM(#REF!)</f>
        <v>#REF!</v>
      </c>
      <c r="BF165" s="33" t="e">
        <f>SUM(#REF!)</f>
        <v>#REF!</v>
      </c>
    </row>
    <row r="166" spans="1:62" ht="40.5" x14ac:dyDescent="0.3">
      <c r="A166" s="1"/>
      <c r="B166" s="225"/>
      <c r="C166" s="225"/>
      <c r="D166" s="225"/>
      <c r="E166" s="225"/>
      <c r="F166" s="225"/>
      <c r="G166" s="225"/>
      <c r="H166" s="225"/>
      <c r="I166" s="225"/>
      <c r="J166" s="150"/>
      <c r="K166" s="150"/>
      <c r="L166" s="150"/>
      <c r="M166" s="124">
        <v>5422</v>
      </c>
      <c r="N166" s="236" t="s">
        <v>186</v>
      </c>
      <c r="O166" s="33">
        <v>4263303.07</v>
      </c>
      <c r="P166" s="33" t="e">
        <f>SUM(#REF!)</f>
        <v>#REF!</v>
      </c>
      <c r="Q166" s="33">
        <v>4203663</v>
      </c>
      <c r="R166" s="33">
        <v>4200000</v>
      </c>
      <c r="S166" s="33">
        <v>4200000</v>
      </c>
      <c r="T166" s="33">
        <v>2318591.9700000002</v>
      </c>
      <c r="U166" s="33">
        <f t="shared" si="70"/>
        <v>55.204570714285715</v>
      </c>
      <c r="V166" s="33">
        <f>(Y166-S166)</f>
        <v>-3400000</v>
      </c>
      <c r="W166" s="33">
        <v>3800000</v>
      </c>
      <c r="X166" s="33">
        <v>3754164.11</v>
      </c>
      <c r="Y166" s="33">
        <v>800000</v>
      </c>
      <c r="Z166" s="33">
        <v>404444.55</v>
      </c>
      <c r="AA166" s="33">
        <f>(Z166/Y166)*100</f>
        <v>50.555568749999999</v>
      </c>
      <c r="AB166" s="33">
        <f>(AC166-Y166)</f>
        <v>15000</v>
      </c>
      <c r="AC166" s="33">
        <v>815000</v>
      </c>
      <c r="AD166" s="33"/>
      <c r="AE166" s="33"/>
      <c r="AF166" s="33">
        <v>815000</v>
      </c>
      <c r="AG166" s="33"/>
      <c r="AH166" s="33">
        <v>812343.55</v>
      </c>
      <c r="AI166" s="33">
        <v>830000</v>
      </c>
      <c r="AJ166" s="33">
        <v>0</v>
      </c>
      <c r="AK166" s="33">
        <v>0</v>
      </c>
      <c r="AL166" s="33">
        <v>0</v>
      </c>
      <c r="AM166" s="33">
        <v>0</v>
      </c>
      <c r="AN166" s="33">
        <v>0</v>
      </c>
      <c r="AO166" s="33">
        <v>1200</v>
      </c>
      <c r="AP166" s="33">
        <f t="shared" si="73"/>
        <v>0</v>
      </c>
      <c r="AQ166" s="33">
        <v>15850</v>
      </c>
      <c r="AR166" s="33">
        <v>15850</v>
      </c>
      <c r="AS166" s="33">
        <v>15824.29</v>
      </c>
      <c r="AT166" s="33">
        <v>0</v>
      </c>
      <c r="AU166" s="33">
        <f t="shared" si="75"/>
        <v>0</v>
      </c>
      <c r="AV166" s="33"/>
      <c r="AW166" s="33">
        <f>AQ166-AM166</f>
        <v>15850</v>
      </c>
      <c r="AX166" s="33"/>
      <c r="AY166" s="33">
        <f t="shared" si="76"/>
        <v>0</v>
      </c>
      <c r="AZ166" s="33">
        <f t="shared" si="77"/>
        <v>99.837791798107261</v>
      </c>
      <c r="BA166" s="33">
        <f>AJ166-AI166</f>
        <v>-830000</v>
      </c>
      <c r="BB166" s="33"/>
      <c r="BC166" s="33"/>
      <c r="BD166" s="33">
        <f t="shared" si="107"/>
        <v>0</v>
      </c>
      <c r="BE166" s="33"/>
      <c r="BF166" s="33"/>
    </row>
    <row r="167" spans="1:62" ht="49.5" customHeight="1" x14ac:dyDescent="0.3">
      <c r="A167" s="1"/>
      <c r="B167" s="225"/>
      <c r="C167" s="225"/>
      <c r="D167" s="225"/>
      <c r="E167" s="225"/>
      <c r="F167" s="225"/>
      <c r="G167" s="225"/>
      <c r="H167" s="225"/>
      <c r="I167" s="225"/>
      <c r="J167" s="150"/>
      <c r="K167" s="150"/>
      <c r="L167" s="166">
        <v>544</v>
      </c>
      <c r="M167" s="179"/>
      <c r="N167" s="289" t="s">
        <v>327</v>
      </c>
      <c r="O167" s="171"/>
      <c r="P167" s="171" t="e">
        <f>SUM(P169:P170)</f>
        <v>#REF!</v>
      </c>
      <c r="Q167" s="171">
        <v>4203663</v>
      </c>
      <c r="R167" s="171">
        <f>SUM(R169:R170)</f>
        <v>4200000</v>
      </c>
      <c r="S167" s="171">
        <f>SUM(S170)</f>
        <v>0</v>
      </c>
      <c r="T167" s="171">
        <f>SUM(T170)</f>
        <v>0</v>
      </c>
      <c r="U167" s="171" t="e">
        <f>(T167/S167)*100</f>
        <v>#DIV/0!</v>
      </c>
      <c r="V167" s="171">
        <f>SUM(V170)</f>
        <v>0</v>
      </c>
      <c r="W167" s="171">
        <f>SUM(W170)</f>
        <v>0</v>
      </c>
      <c r="X167" s="171">
        <f>SUM(X169:X170)</f>
        <v>3754164.11</v>
      </c>
      <c r="Y167" s="171">
        <f>SUM(Y169:Y170)</f>
        <v>800000</v>
      </c>
      <c r="Z167" s="171">
        <f>SUM(Z170)</f>
        <v>0</v>
      </c>
      <c r="AA167" s="171">
        <f>(Z167/Y167)*100</f>
        <v>0</v>
      </c>
      <c r="AB167" s="171">
        <f>SUM(AB170)</f>
        <v>0</v>
      </c>
      <c r="AC167" s="171">
        <f>SUM(AC170)</f>
        <v>0</v>
      </c>
      <c r="AD167" s="171"/>
      <c r="AE167" s="171"/>
      <c r="AF167" s="171">
        <f>SUM(AF170)</f>
        <v>0</v>
      </c>
      <c r="AG167" s="171">
        <f>SUM(AG170)</f>
        <v>0</v>
      </c>
      <c r="AH167" s="171">
        <f>SUM(AH169)</f>
        <v>0</v>
      </c>
      <c r="AI167" s="171">
        <f>SUM(AI169)</f>
        <v>0</v>
      </c>
      <c r="AJ167" s="171">
        <f>SUM(AJ169)</f>
        <v>830000</v>
      </c>
      <c r="AK167" s="171">
        <f>SUM(AK169)</f>
        <v>830000</v>
      </c>
      <c r="AL167" s="171">
        <f>SUM(AL169)</f>
        <v>851772.88</v>
      </c>
      <c r="AM167" s="171">
        <f>SUM(AM168:AM169)</f>
        <v>830000</v>
      </c>
      <c r="AN167" s="171">
        <f>SUM(AN168:AN169)</f>
        <v>0</v>
      </c>
      <c r="AO167" s="171">
        <v>0</v>
      </c>
      <c r="AP167" s="171">
        <f>SUM(AP168:AP169)</f>
        <v>0</v>
      </c>
      <c r="AQ167" s="171">
        <f>SUM(AQ168:AQ169)</f>
        <v>1113385.72</v>
      </c>
      <c r="AR167" s="171">
        <f>SUM(AR168:AR169)</f>
        <v>1113385.72</v>
      </c>
      <c r="AS167" s="171">
        <f>SUM(AS169)</f>
        <v>415593.58</v>
      </c>
      <c r="AT167" s="171">
        <f>SUM(AT169)</f>
        <v>0</v>
      </c>
      <c r="AU167" s="171">
        <f t="shared" si="75"/>
        <v>0</v>
      </c>
      <c r="AV167" s="171">
        <f>SUM(AV168:AV169)</f>
        <v>0</v>
      </c>
      <c r="AW167" s="171">
        <f>SUM(AW168:AW169)</f>
        <v>283385.71999999997</v>
      </c>
      <c r="AX167" s="171">
        <f>SUM(AX168:AX169)</f>
        <v>0</v>
      </c>
      <c r="AY167" s="171">
        <f t="shared" si="76"/>
        <v>0</v>
      </c>
      <c r="AZ167" s="171">
        <f t="shared" si="77"/>
        <v>37.327008289633895</v>
      </c>
      <c r="BA167" s="171">
        <f>SUM(BA169)</f>
        <v>830000</v>
      </c>
      <c r="BB167" s="171"/>
      <c r="BC167" s="171"/>
      <c r="BD167" s="171">
        <f t="shared" si="107"/>
        <v>0</v>
      </c>
      <c r="BE167" s="171">
        <f>SUM(BE168:BE169)</f>
        <v>0</v>
      </c>
      <c r="BF167" s="171">
        <f>SUM(BF168:BF169)</f>
        <v>0</v>
      </c>
    </row>
    <row r="168" spans="1:62" s="129" customFormat="1" ht="40.5" customHeight="1" x14ac:dyDescent="0.25">
      <c r="A168" s="128"/>
      <c r="B168" s="290"/>
      <c r="C168" s="290"/>
      <c r="D168" s="290"/>
      <c r="E168" s="290"/>
      <c r="F168" s="290"/>
      <c r="G168" s="290"/>
      <c r="H168" s="290"/>
      <c r="I168" s="290"/>
      <c r="J168" s="124"/>
      <c r="K168" s="124"/>
      <c r="L168" s="124"/>
      <c r="M168" s="124" t="s">
        <v>421</v>
      </c>
      <c r="N168" s="170" t="s">
        <v>447</v>
      </c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>
        <v>0</v>
      </c>
      <c r="AM168" s="125">
        <v>0</v>
      </c>
      <c r="AN168" s="125"/>
      <c r="AO168" s="125"/>
      <c r="AP168" s="125"/>
      <c r="AQ168" s="125">
        <v>283385.71999999997</v>
      </c>
      <c r="AR168" s="125">
        <v>283385.71999999997</v>
      </c>
      <c r="AS168" s="125">
        <v>0</v>
      </c>
      <c r="AT168" s="125">
        <v>0</v>
      </c>
      <c r="AU168" s="125">
        <f t="shared" si="75"/>
        <v>0</v>
      </c>
      <c r="AV168" s="125"/>
      <c r="AW168" s="125">
        <f>AQ168-AM168</f>
        <v>283385.71999999997</v>
      </c>
      <c r="AX168" s="125"/>
      <c r="AY168" s="125">
        <f t="shared" si="76"/>
        <v>0</v>
      </c>
      <c r="AZ168" s="125">
        <f t="shared" si="77"/>
        <v>0</v>
      </c>
      <c r="BA168" s="125"/>
      <c r="BB168" s="125"/>
      <c r="BC168" s="125"/>
      <c r="BD168" s="125"/>
      <c r="BE168" s="125"/>
      <c r="BF168" s="125"/>
      <c r="BH168" s="130"/>
      <c r="BJ168" s="131"/>
    </row>
    <row r="169" spans="1:62" ht="40.5" customHeight="1" thickBot="1" x14ac:dyDescent="0.35">
      <c r="A169" s="1"/>
      <c r="B169" s="225"/>
      <c r="C169" s="225"/>
      <c r="D169" s="225"/>
      <c r="E169" s="225"/>
      <c r="F169" s="225"/>
      <c r="G169" s="225"/>
      <c r="H169" s="225"/>
      <c r="I169" s="225"/>
      <c r="J169" s="150"/>
      <c r="K169" s="150"/>
      <c r="L169" s="150"/>
      <c r="M169" s="124">
        <v>5443</v>
      </c>
      <c r="N169" s="236" t="s">
        <v>328</v>
      </c>
      <c r="O169" s="33"/>
      <c r="P169" s="33" t="e">
        <f>SUM(#REF!)</f>
        <v>#REF!</v>
      </c>
      <c r="Q169" s="33">
        <v>4203663</v>
      </c>
      <c r="R169" s="33">
        <v>4200000</v>
      </c>
      <c r="S169" s="33">
        <v>4200000</v>
      </c>
      <c r="T169" s="33">
        <v>2318591.9700000002</v>
      </c>
      <c r="U169" s="33">
        <f>(T169/S169)*100</f>
        <v>55.204570714285715</v>
      </c>
      <c r="V169" s="33">
        <f>(Y169-S169)</f>
        <v>-3400000</v>
      </c>
      <c r="W169" s="33">
        <v>3800000</v>
      </c>
      <c r="X169" s="33">
        <v>3754164.11</v>
      </c>
      <c r="Y169" s="33">
        <v>800000</v>
      </c>
      <c r="Z169" s="33">
        <v>404444.55</v>
      </c>
      <c r="AA169" s="33">
        <f>(Z169/Y169)*100</f>
        <v>50.555568749999999</v>
      </c>
      <c r="AB169" s="33">
        <f>(AC169-Y169)</f>
        <v>15000</v>
      </c>
      <c r="AC169" s="33">
        <v>815000</v>
      </c>
      <c r="AD169" s="33"/>
      <c r="AE169" s="33"/>
      <c r="AF169" s="33">
        <v>815000</v>
      </c>
      <c r="AG169" s="33"/>
      <c r="AH169" s="33">
        <v>0</v>
      </c>
      <c r="AI169" s="33">
        <v>0</v>
      </c>
      <c r="AJ169" s="33">
        <v>830000</v>
      </c>
      <c r="AK169" s="33">
        <v>830000</v>
      </c>
      <c r="AL169" s="33">
        <v>851772.88</v>
      </c>
      <c r="AM169" s="33">
        <v>830000</v>
      </c>
      <c r="AN169" s="33"/>
      <c r="AO169" s="33"/>
      <c r="AP169" s="33">
        <v>0</v>
      </c>
      <c r="AQ169" s="33">
        <v>830000</v>
      </c>
      <c r="AR169" s="33">
        <v>830000</v>
      </c>
      <c r="AS169" s="33">
        <v>415593.58</v>
      </c>
      <c r="AT169" s="33">
        <v>0</v>
      </c>
      <c r="AU169" s="33">
        <f t="shared" si="75"/>
        <v>0</v>
      </c>
      <c r="AV169" s="33"/>
      <c r="AW169" s="33">
        <f>AQ169-AM169</f>
        <v>0</v>
      </c>
      <c r="AX169" s="33"/>
      <c r="AY169" s="33">
        <f t="shared" si="76"/>
        <v>0</v>
      </c>
      <c r="AZ169" s="33">
        <f t="shared" si="77"/>
        <v>50.071515662650597</v>
      </c>
      <c r="BA169" s="33">
        <f>AJ169-AI169</f>
        <v>830000</v>
      </c>
      <c r="BB169" s="33"/>
      <c r="BC169" s="33"/>
      <c r="BD169" s="33">
        <f>AM169-AK169</f>
        <v>0</v>
      </c>
      <c r="BE169" s="33"/>
      <c r="BF169" s="33"/>
    </row>
    <row r="170" spans="1:62" x14ac:dyDescent="0.3">
      <c r="A170" s="23"/>
      <c r="B170" s="291"/>
      <c r="C170" s="291"/>
      <c r="D170" s="291"/>
      <c r="E170" s="291"/>
      <c r="F170" s="291"/>
      <c r="G170" s="291"/>
      <c r="H170" s="291"/>
      <c r="I170" s="291"/>
      <c r="J170" s="292"/>
      <c r="K170" s="292"/>
      <c r="L170" s="292"/>
      <c r="M170" s="292"/>
      <c r="N170" s="293" t="s">
        <v>452</v>
      </c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94"/>
      <c r="AE170" s="291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</row>
    <row r="171" spans="1:62" x14ac:dyDescent="0.3">
      <c r="A171" s="1"/>
      <c r="B171" s="225"/>
      <c r="C171" s="225"/>
      <c r="D171" s="225"/>
      <c r="E171" s="225"/>
      <c r="F171" s="225"/>
      <c r="G171" s="225"/>
      <c r="H171" s="225"/>
      <c r="I171" s="225"/>
      <c r="J171" s="295"/>
      <c r="K171" s="295"/>
      <c r="L171" s="296"/>
      <c r="M171" s="225"/>
      <c r="AD171" s="225"/>
      <c r="AE171" s="225"/>
    </row>
    <row r="172" spans="1:62" x14ac:dyDescent="0.3">
      <c r="A172" s="1"/>
      <c r="B172" s="225"/>
      <c r="C172" s="225"/>
      <c r="D172" s="225"/>
      <c r="E172" s="225"/>
      <c r="F172" s="225"/>
      <c r="G172" s="225"/>
      <c r="H172" s="225"/>
      <c r="I172" s="225"/>
      <c r="J172" s="295"/>
      <c r="K172" s="295"/>
      <c r="L172" s="296"/>
      <c r="M172" s="225"/>
      <c r="N172" s="222"/>
      <c r="AD172" s="225"/>
      <c r="AE172" s="225"/>
    </row>
    <row r="191" spans="41:41" x14ac:dyDescent="0.3">
      <c r="AO191" s="13">
        <v>7762.04</v>
      </c>
    </row>
    <row r="193" spans="41:41" x14ac:dyDescent="0.3">
      <c r="AO193" s="13">
        <v>3421.83</v>
      </c>
    </row>
    <row r="198" spans="41:41" x14ac:dyDescent="0.3">
      <c r="AO198" s="13">
        <v>999742.54</v>
      </c>
    </row>
    <row r="238" spans="67:67" ht="21" x14ac:dyDescent="0.35">
      <c r="BO238" s="89"/>
    </row>
    <row r="282" spans="64:64" x14ac:dyDescent="0.3">
      <c r="BL282" s="91"/>
    </row>
    <row r="7979" spans="1:11" x14ac:dyDescent="0.3">
      <c r="A7979" s="13">
        <v>160</v>
      </c>
      <c r="K7979" s="13" t="s">
        <v>378</v>
      </c>
    </row>
  </sheetData>
  <mergeCells count="128">
    <mergeCell ref="AU57:AU58"/>
    <mergeCell ref="BF1:BF2"/>
    <mergeCell ref="BF57:BF58"/>
    <mergeCell ref="BF106:BF107"/>
    <mergeCell ref="AX1:AX2"/>
    <mergeCell ref="AX57:AX58"/>
    <mergeCell ref="AX106:AX107"/>
    <mergeCell ref="BE1:BE2"/>
    <mergeCell ref="BE57:BE58"/>
    <mergeCell ref="BE106:BE107"/>
    <mergeCell ref="BD1:BD2"/>
    <mergeCell ref="BD57:BD58"/>
    <mergeCell ref="BD106:BD107"/>
    <mergeCell ref="BB1:BC1"/>
    <mergeCell ref="AZ106:AZ107"/>
    <mergeCell ref="AY1:AY2"/>
    <mergeCell ref="AY57:AY58"/>
    <mergeCell ref="AY106:AY107"/>
    <mergeCell ref="AU106:AU107"/>
    <mergeCell ref="AM1:AM2"/>
    <mergeCell ref="AM57:AM58"/>
    <mergeCell ref="AM106:AM107"/>
    <mergeCell ref="AN57:AO57"/>
    <mergeCell ref="AN106:AO106"/>
    <mergeCell ref="AQ1:AQ2"/>
    <mergeCell ref="AQ57:AQ58"/>
    <mergeCell ref="AQ106:AQ107"/>
    <mergeCell ref="AW1:AW2"/>
    <mergeCell ref="AW57:AW58"/>
    <mergeCell ref="AW106:AW107"/>
    <mergeCell ref="AS1:AS2"/>
    <mergeCell ref="AS57:AS58"/>
    <mergeCell ref="AS106:AS107"/>
    <mergeCell ref="AR1:AR2"/>
    <mergeCell ref="AR57:AR58"/>
    <mergeCell ref="AR106:AR107"/>
    <mergeCell ref="AV1:AV2"/>
    <mergeCell ref="AV57:AV58"/>
    <mergeCell ref="AV106:AV107"/>
    <mergeCell ref="AT1:AT2"/>
    <mergeCell ref="AT57:AT58"/>
    <mergeCell ref="AT106:AT107"/>
    <mergeCell ref="AU1:AU2"/>
    <mergeCell ref="AC1:AC2"/>
    <mergeCell ref="AB106:AB107"/>
    <mergeCell ref="AC106:AC107"/>
    <mergeCell ref="BA1:BA2"/>
    <mergeCell ref="AJ1:AJ2"/>
    <mergeCell ref="AJ57:AJ58"/>
    <mergeCell ref="AJ106:AJ107"/>
    <mergeCell ref="BA57:BA58"/>
    <mergeCell ref="BA106:BA107"/>
    <mergeCell ref="AP1:AP2"/>
    <mergeCell ref="AP57:AP58"/>
    <mergeCell ref="AP106:AP107"/>
    <mergeCell ref="AN1:AO1"/>
    <mergeCell ref="AK1:AK2"/>
    <mergeCell ref="AK57:AK58"/>
    <mergeCell ref="AK106:AK107"/>
    <mergeCell ref="AL1:AL2"/>
    <mergeCell ref="AL57:AL58"/>
    <mergeCell ref="AL106:AL107"/>
    <mergeCell ref="AH1:AH2"/>
    <mergeCell ref="AH57:AH58"/>
    <mergeCell ref="AH106:AH107"/>
    <mergeCell ref="AZ1:AZ2"/>
    <mergeCell ref="AZ57:AZ58"/>
    <mergeCell ref="U57:U58"/>
    <mergeCell ref="V57:V58"/>
    <mergeCell ref="Y57:Y58"/>
    <mergeCell ref="X57:X58"/>
    <mergeCell ref="BB57:BC57"/>
    <mergeCell ref="X106:X107"/>
    <mergeCell ref="BB106:BC106"/>
    <mergeCell ref="AI1:AI2"/>
    <mergeCell ref="AI57:AI58"/>
    <mergeCell ref="AI106:AI107"/>
    <mergeCell ref="X1:X2"/>
    <mergeCell ref="AF1:AF2"/>
    <mergeCell ref="AF57:AF58"/>
    <mergeCell ref="AF106:AF107"/>
    <mergeCell ref="AG1:AG2"/>
    <mergeCell ref="Z1:Z2"/>
    <mergeCell ref="Z106:Z107"/>
    <mergeCell ref="AA106:AA107"/>
    <mergeCell ref="AC57:AC58"/>
    <mergeCell ref="AG57:AG58"/>
    <mergeCell ref="AG106:AG107"/>
    <mergeCell ref="AD1:AE1"/>
    <mergeCell ref="AA1:AA2"/>
    <mergeCell ref="AB1:AB2"/>
    <mergeCell ref="A106:A107"/>
    <mergeCell ref="I106:I107"/>
    <mergeCell ref="J106:M107"/>
    <mergeCell ref="N106:N107"/>
    <mergeCell ref="P1:P2"/>
    <mergeCell ref="P57:P58"/>
    <mergeCell ref="A57:A58"/>
    <mergeCell ref="I57:I58"/>
    <mergeCell ref="A1:A2"/>
    <mergeCell ref="B1:H1"/>
    <mergeCell ref="I1:I2"/>
    <mergeCell ref="B57:H57"/>
    <mergeCell ref="B106:H106"/>
    <mergeCell ref="M109:N109"/>
    <mergeCell ref="P106:P107"/>
    <mergeCell ref="M151:N151"/>
    <mergeCell ref="J1:M2"/>
    <mergeCell ref="N1:N2"/>
    <mergeCell ref="J57:M58"/>
    <mergeCell ref="N57:N58"/>
    <mergeCell ref="AD106:AE106"/>
    <mergeCell ref="AD57:AE57"/>
    <mergeCell ref="AA57:AA58"/>
    <mergeCell ref="AB57:AB58"/>
    <mergeCell ref="S106:S107"/>
    <mergeCell ref="U106:U107"/>
    <mergeCell ref="V106:V107"/>
    <mergeCell ref="Y106:Y107"/>
    <mergeCell ref="W57:W58"/>
    <mergeCell ref="W106:W107"/>
    <mergeCell ref="V1:V2"/>
    <mergeCell ref="Y1:Y2"/>
    <mergeCell ref="Z57:Z58"/>
    <mergeCell ref="S1:S2"/>
    <mergeCell ref="W1:W2"/>
    <mergeCell ref="U1:U2"/>
    <mergeCell ref="S57:S58"/>
  </mergeCells>
  <printOptions horizontalCentered="1" verticalCentered="1"/>
  <pageMargins left="0" right="0" top="0" bottom="0" header="0" footer="0"/>
  <pageSetup paperSize="9" scale="43" fitToHeight="3" orientation="landscape" r:id="rId1"/>
  <rowBreaks count="2" manualBreakCount="2">
    <brk id="56" min="9" max="54" man="1"/>
    <brk id="105" min="9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HF291"/>
  <sheetViews>
    <sheetView tabSelected="1" view="pageBreakPreview" topLeftCell="B1" zoomScale="55" zoomScaleNormal="60" zoomScaleSheetLayoutView="55" zoomScalePageLayoutView="36" workbookViewId="0">
      <selection activeCell="CY39" sqref="CY39"/>
    </sheetView>
  </sheetViews>
  <sheetFormatPr defaultColWidth="9.140625" defaultRowHeight="26.25" x14ac:dyDescent="0.4"/>
  <cols>
    <col min="1" max="1" width="20.42578125" style="624" hidden="1" customWidth="1"/>
    <col min="2" max="2" width="19.5703125" style="668" customWidth="1"/>
    <col min="3" max="3" width="10.140625" style="627" customWidth="1"/>
    <col min="4" max="9" width="9.140625" style="624" hidden="1" customWidth="1"/>
    <col min="10" max="10" width="10.5703125" style="624" customWidth="1"/>
    <col min="11" max="11" width="7" style="494" customWidth="1"/>
    <col min="12" max="12" width="5.7109375" style="510" customWidth="1"/>
    <col min="13" max="13" width="7.7109375" style="510" customWidth="1"/>
    <col min="14" max="14" width="10.42578125" style="514" customWidth="1"/>
    <col min="15" max="15" width="118.28515625" style="624" customWidth="1"/>
    <col min="16" max="17" width="28.28515625" style="628" hidden="1" customWidth="1"/>
    <col min="18" max="18" width="27.85546875" style="628" hidden="1" customWidth="1"/>
    <col min="19" max="19" width="23.5703125" style="628" hidden="1" customWidth="1"/>
    <col min="20" max="20" width="24" style="628" hidden="1" customWidth="1"/>
    <col min="21" max="21" width="24.28515625" style="628" hidden="1" customWidth="1"/>
    <col min="22" max="22" width="23.140625" style="628" hidden="1" customWidth="1"/>
    <col min="23" max="23" width="13.5703125" style="628" hidden="1" customWidth="1"/>
    <col min="24" max="24" width="24.7109375" style="628" hidden="1" customWidth="1"/>
    <col min="25" max="25" width="23.85546875" style="628" hidden="1" customWidth="1"/>
    <col min="26" max="27" width="24.140625" style="628" hidden="1" customWidth="1"/>
    <col min="28" max="30" width="23.85546875" style="628" hidden="1" customWidth="1"/>
    <col min="31" max="31" width="19.7109375" style="488" hidden="1" customWidth="1"/>
    <col min="32" max="32" width="37.85546875" style="628" hidden="1" customWidth="1"/>
    <col min="33" max="33" width="48" style="628" hidden="1" customWidth="1"/>
    <col min="34" max="35" width="31" style="628" hidden="1" customWidth="1"/>
    <col min="36" max="37" width="48" style="628" hidden="1" customWidth="1"/>
    <col min="38" max="38" width="50.28515625" style="628" hidden="1" customWidth="1"/>
    <col min="39" max="39" width="48" style="628" hidden="1" customWidth="1"/>
    <col min="40" max="42" width="23.85546875" style="624" hidden="1" customWidth="1"/>
    <col min="43" max="43" width="50.28515625" style="624" hidden="1" customWidth="1"/>
    <col min="44" max="44" width="25.140625" style="624" hidden="1" customWidth="1"/>
    <col min="45" max="45" width="33.7109375" style="624" hidden="1" customWidth="1"/>
    <col min="46" max="46" width="35.42578125" style="624" hidden="1" customWidth="1"/>
    <col min="47" max="47" width="31.5703125" style="624" hidden="1" customWidth="1"/>
    <col min="48" max="50" width="25.140625" style="624" hidden="1" customWidth="1"/>
    <col min="51" max="52" width="37.85546875" style="628" hidden="1" customWidth="1"/>
    <col min="53" max="53" width="32.5703125" style="628" hidden="1" customWidth="1"/>
    <col min="54" max="55" width="25.140625" style="592" hidden="1" customWidth="1"/>
    <col min="56" max="56" width="26.7109375" style="624" hidden="1" customWidth="1"/>
    <col min="57" max="57" width="24.42578125" style="592" hidden="1" customWidth="1"/>
    <col min="58" max="60" width="22.7109375" style="592" hidden="1" customWidth="1"/>
    <col min="61" max="61" width="37.85546875" style="628" hidden="1" customWidth="1"/>
    <col min="62" max="62" width="25.28515625" style="592" hidden="1" customWidth="1"/>
    <col min="63" max="63" width="255.7109375" style="592" hidden="1" customWidth="1"/>
    <col min="64" max="64" width="33.42578125" style="624" hidden="1" customWidth="1"/>
    <col min="65" max="66" width="8" style="628" hidden="1" customWidth="1"/>
    <col min="67" max="67" width="23.85546875" style="592" hidden="1" customWidth="1"/>
    <col min="68" max="69" width="9.7109375" style="592" hidden="1" customWidth="1"/>
    <col min="70" max="70" width="37.85546875" style="628" hidden="1" customWidth="1"/>
    <col min="71" max="71" width="46.140625" style="592" hidden="1" customWidth="1"/>
    <col min="72" max="72" width="26.85546875" style="592" hidden="1" customWidth="1"/>
    <col min="73" max="73" width="37.85546875" style="628" hidden="1" customWidth="1"/>
    <col min="74" max="74" width="25.140625" style="592" hidden="1" customWidth="1"/>
    <col min="75" max="76" width="8" style="592" hidden="1" customWidth="1"/>
    <col min="77" max="77" width="30" style="592" hidden="1" customWidth="1"/>
    <col min="78" max="78" width="22.7109375" style="592" hidden="1" customWidth="1"/>
    <col min="79" max="79" width="18" style="592" hidden="1" customWidth="1"/>
    <col min="80" max="80" width="14.42578125" style="592" hidden="1" customWidth="1"/>
    <col min="81" max="83" width="22.7109375" style="592" hidden="1" customWidth="1"/>
    <col min="84" max="84" width="29.42578125" style="592" hidden="1" customWidth="1"/>
    <col min="85" max="85" width="11.5703125" style="592" hidden="1" customWidth="1"/>
    <col min="86" max="86" width="37.85546875" style="592" hidden="1" customWidth="1"/>
    <col min="87" max="87" width="22.7109375" style="592" hidden="1" customWidth="1"/>
    <col min="88" max="88" width="8" style="592" hidden="1" customWidth="1"/>
    <col min="89" max="89" width="8.140625" style="592" hidden="1" customWidth="1"/>
    <col min="90" max="90" width="37.85546875" style="592" hidden="1" customWidth="1"/>
    <col min="91" max="91" width="22.7109375" style="592" hidden="1" customWidth="1"/>
    <col min="92" max="92" width="8" style="592" hidden="1" customWidth="1"/>
    <col min="93" max="93" width="8.140625" style="592" hidden="1" customWidth="1"/>
    <col min="94" max="94" width="37.85546875" style="592" hidden="1" customWidth="1"/>
    <col min="95" max="95" width="36.85546875" style="592" hidden="1" customWidth="1"/>
    <col min="96" max="96" width="32.42578125" style="592" hidden="1" customWidth="1"/>
    <col min="97" max="97" width="14.28515625" style="592" hidden="1" customWidth="1"/>
    <col min="98" max="98" width="25.7109375" style="592" hidden="1" customWidth="1"/>
    <col min="99" max="99" width="29" style="592" hidden="1" customWidth="1"/>
    <col min="100" max="100" width="32.42578125" style="592" hidden="1" customWidth="1"/>
    <col min="101" max="101" width="14.28515625" style="592" hidden="1" customWidth="1"/>
    <col min="102" max="102" width="25.7109375" style="592" hidden="1" customWidth="1"/>
    <col min="103" max="103" width="29" style="592" customWidth="1"/>
    <col min="104" max="104" width="26.7109375" style="592" customWidth="1"/>
    <col min="105" max="105" width="27.28515625" style="592" hidden="1" customWidth="1"/>
    <col min="106" max="107" width="23.28515625" style="592" hidden="1" customWidth="1"/>
    <col min="108" max="109" width="23.28515625" style="592" customWidth="1"/>
    <col min="110" max="110" width="27.5703125" style="518" customWidth="1"/>
    <col min="111" max="112" width="21.28515625" style="518" customWidth="1"/>
    <col min="113" max="113" width="12.140625" style="600" bestFit="1" customWidth="1"/>
    <col min="114" max="114" width="13.140625" style="600" bestFit="1" customWidth="1"/>
    <col min="115" max="121" width="0" style="600" hidden="1" customWidth="1"/>
    <col min="122" max="122" width="16" style="716" bestFit="1" customWidth="1"/>
    <col min="123" max="124" width="7.140625" style="600" hidden="1" customWidth="1"/>
    <col min="125" max="125" width="16" style="600" hidden="1" customWidth="1"/>
    <col min="126" max="126" width="7.140625" style="600" hidden="1" customWidth="1"/>
    <col min="127" max="128" width="14.42578125" style="600" hidden="1" customWidth="1"/>
    <col min="129" max="129" width="16" style="716" bestFit="1" customWidth="1"/>
    <col min="130" max="131" width="9.140625" style="600"/>
    <col min="132" max="132" width="22" style="617" bestFit="1" customWidth="1"/>
    <col min="133" max="133" width="13.140625" style="600" bestFit="1" customWidth="1"/>
    <col min="134" max="210" width="0" style="600" hidden="1" customWidth="1"/>
    <col min="211" max="212" width="12.5703125" style="600" bestFit="1" customWidth="1"/>
    <col min="213" max="16384" width="9.140625" style="600"/>
  </cols>
  <sheetData>
    <row r="1" spans="1:214" ht="13.5" customHeight="1" x14ac:dyDescent="0.4">
      <c r="A1" s="767" t="s">
        <v>0</v>
      </c>
      <c r="B1" s="747" t="s">
        <v>0</v>
      </c>
      <c r="C1" s="754" t="s">
        <v>130</v>
      </c>
      <c r="D1" s="754"/>
      <c r="E1" s="754"/>
      <c r="F1" s="754"/>
      <c r="G1" s="754"/>
      <c r="H1" s="754"/>
      <c r="I1" s="754"/>
      <c r="J1" s="754" t="s">
        <v>2</v>
      </c>
      <c r="K1" s="757" t="s">
        <v>3</v>
      </c>
      <c r="L1" s="757"/>
      <c r="M1" s="757"/>
      <c r="N1" s="757"/>
      <c r="O1" s="760" t="s">
        <v>4</v>
      </c>
      <c r="P1" s="747" t="s">
        <v>284</v>
      </c>
      <c r="Q1" s="747" t="s">
        <v>196</v>
      </c>
      <c r="R1" s="747" t="s">
        <v>238</v>
      </c>
      <c r="S1" s="747" t="s">
        <v>285</v>
      </c>
      <c r="T1" s="747" t="s">
        <v>260</v>
      </c>
      <c r="U1" s="747" t="s">
        <v>262</v>
      </c>
      <c r="V1" s="747" t="s">
        <v>286</v>
      </c>
      <c r="W1" s="665" t="s">
        <v>250</v>
      </c>
      <c r="X1" s="747" t="s">
        <v>257</v>
      </c>
      <c r="Y1" s="747" t="s">
        <v>275</v>
      </c>
      <c r="Z1" s="747" t="s">
        <v>276</v>
      </c>
      <c r="AA1" s="747" t="s">
        <v>280</v>
      </c>
      <c r="AB1" s="747" t="s">
        <v>301</v>
      </c>
      <c r="AC1" s="747" t="s">
        <v>290</v>
      </c>
      <c r="AD1" s="747" t="s">
        <v>292</v>
      </c>
      <c r="AE1" s="747" t="s">
        <v>287</v>
      </c>
      <c r="AF1" s="747" t="s">
        <v>257</v>
      </c>
      <c r="AG1" s="747" t="s">
        <v>297</v>
      </c>
      <c r="AH1" s="750" t="s">
        <v>249</v>
      </c>
      <c r="AI1" s="750"/>
      <c r="AJ1" s="747" t="s">
        <v>291</v>
      </c>
      <c r="AK1" s="747" t="s">
        <v>298</v>
      </c>
      <c r="AL1" s="747" t="s">
        <v>300</v>
      </c>
      <c r="AM1" s="747" t="s">
        <v>335</v>
      </c>
      <c r="AN1" s="747" t="s">
        <v>342</v>
      </c>
      <c r="AO1" s="747" t="s">
        <v>315</v>
      </c>
      <c r="AP1" s="747" t="s">
        <v>338</v>
      </c>
      <c r="AQ1" s="747" t="s">
        <v>379</v>
      </c>
      <c r="AR1" s="747" t="s">
        <v>463</v>
      </c>
      <c r="AS1" s="747" t="s">
        <v>340</v>
      </c>
      <c r="AT1" s="747" t="s">
        <v>339</v>
      </c>
      <c r="AU1" s="747" t="s">
        <v>349</v>
      </c>
      <c r="AV1" s="747" t="s">
        <v>373</v>
      </c>
      <c r="AW1" s="751" t="s">
        <v>104</v>
      </c>
      <c r="AX1" s="751"/>
      <c r="AY1" s="747" t="s">
        <v>257</v>
      </c>
      <c r="AZ1" s="747" t="s">
        <v>257</v>
      </c>
      <c r="BA1" s="747" t="s">
        <v>318</v>
      </c>
      <c r="BB1" s="747" t="s">
        <v>460</v>
      </c>
      <c r="BC1" s="747" t="s">
        <v>464</v>
      </c>
      <c r="BD1" s="751" t="s">
        <v>454</v>
      </c>
      <c r="BE1" s="747" t="s">
        <v>476</v>
      </c>
      <c r="BF1" s="747" t="s">
        <v>488</v>
      </c>
      <c r="BG1" s="747" t="s">
        <v>521</v>
      </c>
      <c r="BH1" s="747" t="s">
        <v>489</v>
      </c>
      <c r="BI1" s="747" t="s">
        <v>257</v>
      </c>
      <c r="BJ1" s="747" t="s">
        <v>517</v>
      </c>
      <c r="BK1" s="764" t="s">
        <v>510</v>
      </c>
      <c r="BL1" s="764" t="s">
        <v>485</v>
      </c>
      <c r="BM1" s="665"/>
      <c r="BN1" s="665"/>
      <c r="BO1" s="747" t="s">
        <v>513</v>
      </c>
      <c r="BP1" s="665"/>
      <c r="BQ1" s="665"/>
      <c r="BR1" s="747" t="s">
        <v>257</v>
      </c>
      <c r="BS1" s="747" t="s">
        <v>522</v>
      </c>
      <c r="BT1" s="747" t="s">
        <v>526</v>
      </c>
      <c r="BU1" s="747" t="s">
        <v>257</v>
      </c>
      <c r="BV1" s="747" t="s">
        <v>523</v>
      </c>
      <c r="BW1" s="665"/>
      <c r="BX1" s="665"/>
      <c r="BY1" s="747" t="s">
        <v>525</v>
      </c>
      <c r="BZ1" s="747" t="s">
        <v>526</v>
      </c>
      <c r="CA1" s="747" t="s">
        <v>530</v>
      </c>
      <c r="CB1" s="747" t="s">
        <v>529</v>
      </c>
      <c r="CC1" s="747" t="s">
        <v>514</v>
      </c>
      <c r="CD1" s="747" t="s">
        <v>515</v>
      </c>
      <c r="CE1" s="747" t="s">
        <v>531</v>
      </c>
      <c r="CF1" s="747" t="s">
        <v>537</v>
      </c>
      <c r="CG1" s="747" t="s">
        <v>487</v>
      </c>
      <c r="CH1" s="747" t="s">
        <v>257</v>
      </c>
      <c r="CI1" s="747" t="s">
        <v>532</v>
      </c>
      <c r="CJ1" s="747"/>
      <c r="CK1" s="747" t="s">
        <v>487</v>
      </c>
      <c r="CL1" s="747" t="s">
        <v>257</v>
      </c>
      <c r="CM1" s="747" t="s">
        <v>539</v>
      </c>
      <c r="CN1" s="747"/>
      <c r="CO1" s="747" t="s">
        <v>487</v>
      </c>
      <c r="CP1" s="747" t="s">
        <v>257</v>
      </c>
      <c r="CQ1" s="747" t="s">
        <v>542</v>
      </c>
      <c r="CR1" s="747" t="s">
        <v>544</v>
      </c>
      <c r="CS1" s="747" t="s">
        <v>487</v>
      </c>
      <c r="CT1" s="747" t="s">
        <v>257</v>
      </c>
      <c r="CU1" s="747" t="s">
        <v>543</v>
      </c>
      <c r="CV1" s="747" t="s">
        <v>544</v>
      </c>
      <c r="CW1" s="747" t="s">
        <v>487</v>
      </c>
      <c r="CX1" s="747" t="s">
        <v>257</v>
      </c>
      <c r="CY1" s="747" t="s">
        <v>553</v>
      </c>
      <c r="CZ1" s="747" t="s">
        <v>541</v>
      </c>
      <c r="DA1" s="747" t="s">
        <v>515</v>
      </c>
      <c r="DB1" s="747" t="s">
        <v>540</v>
      </c>
      <c r="DC1" s="695" t="e">
        <f>IF(#REF!=B1,CZ1,0)</f>
        <v>#REF!</v>
      </c>
      <c r="DD1" s="700"/>
      <c r="DE1" s="700"/>
      <c r="DJ1" s="585" t="e">
        <f>IF(#REF!=$K1,$CY1,0)</f>
        <v>#REF!</v>
      </c>
      <c r="DK1" s="585" t="e">
        <f>IF(#REF!=$K1,$CY1,0)</f>
        <v>#REF!</v>
      </c>
      <c r="DL1" s="585" t="e">
        <f>IF(#REF!=$K1,$CY1,0)</f>
        <v>#REF!</v>
      </c>
      <c r="DM1" s="585" t="e">
        <f>IF(#REF!=$K1,$CY1,0)</f>
        <v>#REF!</v>
      </c>
      <c r="DN1" s="585" t="e">
        <f>IF(#REF!=$K1,$CY1,0)</f>
        <v>#REF!</v>
      </c>
      <c r="DO1" s="585" t="e">
        <f>IF(#REF!=$K1,$CY1,0)</f>
        <v>#REF!</v>
      </c>
      <c r="DP1" s="585" t="e">
        <f>IF(#REF!=$K1,$CY1,0)</f>
        <v>#REF!</v>
      </c>
      <c r="DQ1" s="585" t="e">
        <f>IF(#REF!=$K1,$CY1,0)</f>
        <v>#REF!</v>
      </c>
      <c r="DR1" s="585" t="e">
        <f>IF(#REF!=$K1,$CY1,0)</f>
        <v>#REF!</v>
      </c>
      <c r="DS1" s="585" t="e">
        <f>IF(#REF!=$K1,$CY1,0)</f>
        <v>#REF!</v>
      </c>
      <c r="DT1" s="585" t="e">
        <f>IF(#REF!=$K1,$CY1,0)</f>
        <v>#REF!</v>
      </c>
      <c r="DU1" s="585" t="e">
        <f>IF(#REF!=$K1,$CY1,0)</f>
        <v>#REF!</v>
      </c>
      <c r="DV1" s="585" t="e">
        <f>IF(#REF!=$K1,$CY1,0)</f>
        <v>#REF!</v>
      </c>
      <c r="DW1" s="585" t="e">
        <f>IF(#REF!=$K1,$CY1,0)</f>
        <v>#REF!</v>
      </c>
      <c r="DX1" s="585" t="e">
        <f>IF(#REF!=$K1,$CY1,0)</f>
        <v>#REF!</v>
      </c>
      <c r="DY1" s="585" t="e">
        <f>IF(#REF!=$K1,$CY1,0)</f>
        <v>#REF!</v>
      </c>
      <c r="DZ1" s="585" t="e">
        <f>IF(#REF!=$K1,$CY1,0)</f>
        <v>#REF!</v>
      </c>
      <c r="EC1" s="585" t="e">
        <f>IF(#REF!=$N1,$CZ1,0)</f>
        <v>#REF!</v>
      </c>
      <c r="ED1" s="585" t="e">
        <f>IF(#REF!=$N1,$CZ1,0)</f>
        <v>#REF!</v>
      </c>
      <c r="EE1" s="585" t="e">
        <f>IF(#REF!=$N1,$CZ1,0)</f>
        <v>#REF!</v>
      </c>
      <c r="EF1" s="585" t="e">
        <f>IF(#REF!=$N1,$CZ1,0)</f>
        <v>#REF!</v>
      </c>
      <c r="EG1" s="585" t="e">
        <f>IF(#REF!=$N1,$CZ1,0)</f>
        <v>#REF!</v>
      </c>
      <c r="EH1" s="585" t="e">
        <f>IF(#REF!=$N1,$CZ1,0)</f>
        <v>#REF!</v>
      </c>
      <c r="EI1" s="585" t="e">
        <f>IF(#REF!=$N1,$CZ1,0)</f>
        <v>#REF!</v>
      </c>
      <c r="EJ1" s="585" t="e">
        <f>IF(#REF!=$N1,$CZ1,0)</f>
        <v>#REF!</v>
      </c>
      <c r="EK1" s="585" t="e">
        <f>IF(#REF!=$N1,$CZ1,0)</f>
        <v>#REF!</v>
      </c>
      <c r="EL1" s="585" t="e">
        <f>IF(#REF!=$N1,$CZ1,0)</f>
        <v>#REF!</v>
      </c>
      <c r="EM1" s="585" t="e">
        <f>IF(#REF!=$N1,$CZ1,0)</f>
        <v>#REF!</v>
      </c>
      <c r="EN1" s="585" t="e">
        <f>IF(#REF!=$N1,$CZ1,0)</f>
        <v>#REF!</v>
      </c>
      <c r="EO1" s="585" t="e">
        <f>IF(#REF!=$N1,$CZ1,0)</f>
        <v>#REF!</v>
      </c>
      <c r="EP1" s="585" t="e">
        <f>IF(#REF!=$N1,$CZ1,0)</f>
        <v>#REF!</v>
      </c>
      <c r="EQ1" s="585" t="e">
        <f>IF(#REF!=$N1,$CZ1,0)</f>
        <v>#REF!</v>
      </c>
      <c r="ER1" s="585" t="e">
        <f>IF(#REF!=$N1,$CZ1,0)</f>
        <v>#REF!</v>
      </c>
      <c r="ES1" s="585" t="e">
        <f>IF(#REF!=$N1,$CZ1,0)</f>
        <v>#REF!</v>
      </c>
      <c r="ET1" s="585" t="e">
        <f>IF(#REF!=$N1,$CZ1,0)</f>
        <v>#REF!</v>
      </c>
      <c r="EU1" s="585" t="e">
        <f>IF(#REF!=$N1,$CZ1,0)</f>
        <v>#REF!</v>
      </c>
      <c r="EV1" s="585" t="e">
        <f>IF(#REF!=$N1,$CZ1,0)</f>
        <v>#REF!</v>
      </c>
      <c r="EW1" s="585" t="e">
        <f>IF(#REF!=$N1,$CZ1,0)</f>
        <v>#REF!</v>
      </c>
      <c r="EX1" s="585" t="e">
        <f>IF(#REF!=$N1,$CZ1,0)</f>
        <v>#REF!</v>
      </c>
      <c r="EY1" s="585" t="e">
        <f>IF(#REF!=$N1,$CZ1,0)</f>
        <v>#REF!</v>
      </c>
      <c r="EZ1" s="585" t="e">
        <f>IF(#REF!=$N1,$CZ1,0)</f>
        <v>#REF!</v>
      </c>
      <c r="FA1" s="585" t="e">
        <f>IF(#REF!=$N1,$CZ1,0)</f>
        <v>#REF!</v>
      </c>
      <c r="FB1" s="585" t="e">
        <f>IF(#REF!=$N1,$CZ1,0)</f>
        <v>#REF!</v>
      </c>
      <c r="FC1" s="585" t="e">
        <f>IF(#REF!=$N1,$CZ1,0)</f>
        <v>#REF!</v>
      </c>
      <c r="FD1" s="585" t="e">
        <f>IF(#REF!=$N1,$CZ1,0)</f>
        <v>#REF!</v>
      </c>
      <c r="FE1" s="585" t="e">
        <f>IF(#REF!=$N1,$CZ1,0)</f>
        <v>#REF!</v>
      </c>
      <c r="FF1" s="585" t="e">
        <f>IF(#REF!=$N1,$CZ1,0)</f>
        <v>#REF!</v>
      </c>
      <c r="FG1" s="585" t="e">
        <f>IF(#REF!=$N1,$CZ1,0)</f>
        <v>#REF!</v>
      </c>
      <c r="FH1" s="585" t="e">
        <f>IF(#REF!=$N1,$CZ1,0)</f>
        <v>#REF!</v>
      </c>
      <c r="FI1" s="585" t="e">
        <f>IF(#REF!=$N1,$CZ1,0)</f>
        <v>#REF!</v>
      </c>
      <c r="FJ1" s="585" t="e">
        <f>IF(#REF!=$N1,$CZ1,0)</f>
        <v>#REF!</v>
      </c>
      <c r="FK1" s="585" t="e">
        <f>IF(#REF!=$N1,$CZ1,0)</f>
        <v>#REF!</v>
      </c>
      <c r="FL1" s="585" t="e">
        <f>IF(#REF!=$N1,$CZ1,0)</f>
        <v>#REF!</v>
      </c>
      <c r="FM1" s="585" t="e">
        <f>IF(#REF!=$N1,$CZ1,0)</f>
        <v>#REF!</v>
      </c>
      <c r="FN1" s="585" t="e">
        <f>IF(#REF!=$N1,$CZ1,0)</f>
        <v>#REF!</v>
      </c>
      <c r="FO1" s="585" t="e">
        <f>IF(#REF!=$N1,$CZ1,0)</f>
        <v>#REF!</v>
      </c>
      <c r="FP1" s="585" t="e">
        <f>IF(#REF!=$N1,$CZ1,0)</f>
        <v>#REF!</v>
      </c>
      <c r="FQ1" s="585" t="e">
        <f>IF(#REF!=$N1,$CZ1,0)</f>
        <v>#REF!</v>
      </c>
      <c r="FR1" s="585" t="e">
        <f>IF(#REF!=$N1,$CZ1,0)</f>
        <v>#REF!</v>
      </c>
      <c r="FS1" s="585" t="e">
        <f>IF(#REF!=$N1,$CZ1,0)</f>
        <v>#REF!</v>
      </c>
      <c r="FT1" s="585" t="e">
        <f>IF(#REF!=$N1,$CZ1,0)</f>
        <v>#REF!</v>
      </c>
      <c r="FU1" s="585" t="e">
        <f>IF(#REF!=$N1,$CZ1,0)</f>
        <v>#REF!</v>
      </c>
      <c r="FV1" s="585" t="e">
        <f>IF(#REF!=$N1,$CZ1,0)</f>
        <v>#REF!</v>
      </c>
      <c r="FW1" s="585" t="e">
        <f>IF(#REF!=$N1,$CZ1,0)</f>
        <v>#REF!</v>
      </c>
      <c r="FX1" s="585" t="e">
        <f>IF(#REF!=$N1,$CZ1,0)</f>
        <v>#REF!</v>
      </c>
      <c r="FY1" s="585" t="e">
        <f>IF(#REF!=$N1,$CZ1,0)</f>
        <v>#REF!</v>
      </c>
      <c r="FZ1" s="585" t="e">
        <f>IF(#REF!=$N1,$CZ1,0)</f>
        <v>#REF!</v>
      </c>
      <c r="GA1" s="585" t="e">
        <f>IF(#REF!=$N1,$CZ1,0)</f>
        <v>#REF!</v>
      </c>
      <c r="GB1" s="585" t="e">
        <f>IF(#REF!=$N1,$CZ1,0)</f>
        <v>#REF!</v>
      </c>
      <c r="GC1" s="585" t="e">
        <f>IF(#REF!=$N1,$CZ1,0)</f>
        <v>#REF!</v>
      </c>
      <c r="GD1" s="585" t="e">
        <f>IF(#REF!=$N1,$CZ1,0)</f>
        <v>#REF!</v>
      </c>
      <c r="GE1" s="585" t="e">
        <f>IF(#REF!=$N1,$CZ1,0)</f>
        <v>#REF!</v>
      </c>
      <c r="GF1" s="585" t="e">
        <f>IF(#REF!=$N1,$CZ1,0)</f>
        <v>#REF!</v>
      </c>
      <c r="GG1" s="585" t="e">
        <f>IF(#REF!=$N1,$CZ1,0)</f>
        <v>#REF!</v>
      </c>
      <c r="GH1" s="585" t="e">
        <f>IF(#REF!=$N1,$CZ1,0)</f>
        <v>#REF!</v>
      </c>
      <c r="GI1" s="585" t="e">
        <f>IF(#REF!=$N1,$CZ1,0)</f>
        <v>#REF!</v>
      </c>
      <c r="GJ1" s="585" t="e">
        <f>IF(#REF!=$N1,$CZ1,0)</f>
        <v>#REF!</v>
      </c>
      <c r="GK1" s="585" t="e">
        <f>IF(#REF!=$N1,$CZ1,0)</f>
        <v>#REF!</v>
      </c>
      <c r="GL1" s="585" t="e">
        <f>IF(#REF!=$N1,$CZ1,0)</f>
        <v>#REF!</v>
      </c>
      <c r="GM1" s="585" t="e">
        <f>IF(#REF!=$N1,$CZ1,0)</f>
        <v>#REF!</v>
      </c>
      <c r="GN1" s="585" t="e">
        <f>IF(#REF!=$N1,$CZ1,0)</f>
        <v>#REF!</v>
      </c>
      <c r="GO1" s="585" t="e">
        <f>IF(#REF!=$N1,$CZ1,0)</f>
        <v>#REF!</v>
      </c>
      <c r="GP1" s="585" t="e">
        <f>IF(#REF!=$N1,$CZ1,0)</f>
        <v>#REF!</v>
      </c>
      <c r="GQ1" s="585" t="e">
        <f>IF(#REF!=$N1,$CZ1,0)</f>
        <v>#REF!</v>
      </c>
      <c r="GR1" s="585" t="e">
        <f>IF(#REF!=$N1,$CZ1,0)</f>
        <v>#REF!</v>
      </c>
      <c r="GS1" s="585" t="e">
        <f>IF(#REF!=$N1,$CZ1,0)</f>
        <v>#REF!</v>
      </c>
      <c r="GT1" s="585" t="e">
        <f>IF(#REF!=$N1,$CZ1,0)</f>
        <v>#REF!</v>
      </c>
      <c r="GU1" s="585" t="e">
        <f>IF(#REF!=$N1,$CZ1,0)</f>
        <v>#REF!</v>
      </c>
      <c r="GV1" s="585" t="e">
        <f>IF(#REF!=$N1,$CZ1,0)</f>
        <v>#REF!</v>
      </c>
      <c r="GW1" s="585" t="e">
        <f>IF(#REF!=$N1,$CZ1,0)</f>
        <v>#REF!</v>
      </c>
      <c r="GX1" s="585" t="e">
        <f>IF(#REF!=$N1,$CZ1,0)</f>
        <v>#REF!</v>
      </c>
      <c r="GY1" s="585" t="e">
        <f>IF(#REF!=$N1,$CZ1,0)</f>
        <v>#REF!</v>
      </c>
      <c r="GZ1" s="585" t="e">
        <f>IF(#REF!=$N1,$CZ1,0)</f>
        <v>#REF!</v>
      </c>
      <c r="HA1" s="585" t="e">
        <f>IF(#REF!=$N1,$CZ1,0)</f>
        <v>#REF!</v>
      </c>
      <c r="HB1" s="585" t="e">
        <f>IF(#REF!=$N1,$CZ1,0)</f>
        <v>#REF!</v>
      </c>
      <c r="HC1" s="585" t="e">
        <f>IF(#REF!=$N1,$CZ1,0)</f>
        <v>#REF!</v>
      </c>
      <c r="HD1" s="585" t="e">
        <f>IF(#REF!=$N1,$CZ1,0)</f>
        <v>#REF!</v>
      </c>
      <c r="HE1" s="585" t="e">
        <f>IF(#REF!=$N1,$CZ1,0)</f>
        <v>#REF!</v>
      </c>
      <c r="HF1" s="585" t="e">
        <f>IF(#REF!=$N1,$CZ1,0)</f>
        <v>#REF!</v>
      </c>
    </row>
    <row r="2" spans="1:214" ht="22.5" customHeight="1" x14ac:dyDescent="0.4">
      <c r="A2" s="748"/>
      <c r="B2" s="748"/>
      <c r="C2" s="755"/>
      <c r="D2" s="755"/>
      <c r="E2" s="755"/>
      <c r="F2" s="755"/>
      <c r="G2" s="755"/>
      <c r="H2" s="755"/>
      <c r="I2" s="755"/>
      <c r="J2" s="755"/>
      <c r="K2" s="758"/>
      <c r="L2" s="758"/>
      <c r="M2" s="758"/>
      <c r="N2" s="758"/>
      <c r="O2" s="761"/>
      <c r="P2" s="748"/>
      <c r="Q2" s="748"/>
      <c r="R2" s="748"/>
      <c r="S2" s="748"/>
      <c r="T2" s="748"/>
      <c r="U2" s="748"/>
      <c r="V2" s="748"/>
      <c r="W2" s="656" t="s">
        <v>264</v>
      </c>
      <c r="X2" s="748"/>
      <c r="Y2" s="748"/>
      <c r="Z2" s="748"/>
      <c r="AA2" s="748"/>
      <c r="AB2" s="748"/>
      <c r="AC2" s="748"/>
      <c r="AD2" s="748"/>
      <c r="AE2" s="748"/>
      <c r="AF2" s="748"/>
      <c r="AG2" s="748"/>
      <c r="AH2" s="761" t="s">
        <v>236</v>
      </c>
      <c r="AI2" s="761" t="s">
        <v>267</v>
      </c>
      <c r="AJ2" s="748"/>
      <c r="AK2" s="748"/>
      <c r="AL2" s="748"/>
      <c r="AM2" s="748"/>
      <c r="AN2" s="748"/>
      <c r="AO2" s="748"/>
      <c r="AP2" s="748"/>
      <c r="AQ2" s="748"/>
      <c r="AR2" s="748"/>
      <c r="AS2" s="748"/>
      <c r="AT2" s="748"/>
      <c r="AU2" s="748"/>
      <c r="AV2" s="748"/>
      <c r="AW2" s="752"/>
      <c r="AX2" s="752"/>
      <c r="AY2" s="748"/>
      <c r="AZ2" s="748"/>
      <c r="BA2" s="748"/>
      <c r="BB2" s="748"/>
      <c r="BC2" s="748"/>
      <c r="BD2" s="752"/>
      <c r="BE2" s="748"/>
      <c r="BF2" s="748"/>
      <c r="BG2" s="748"/>
      <c r="BH2" s="748"/>
      <c r="BI2" s="748"/>
      <c r="BJ2" s="748"/>
      <c r="BK2" s="765"/>
      <c r="BL2" s="765"/>
      <c r="BM2" s="656"/>
      <c r="BN2" s="656"/>
      <c r="BO2" s="748"/>
      <c r="BP2" s="656"/>
      <c r="BQ2" s="656"/>
      <c r="BR2" s="748"/>
      <c r="BS2" s="748"/>
      <c r="BT2" s="748"/>
      <c r="BU2" s="748"/>
      <c r="BV2" s="748"/>
      <c r="BW2" s="656"/>
      <c r="BX2" s="656"/>
      <c r="BY2" s="748"/>
      <c r="BZ2" s="748"/>
      <c r="CA2" s="748"/>
      <c r="CB2" s="748"/>
      <c r="CC2" s="748"/>
      <c r="CD2" s="748"/>
      <c r="CE2" s="748"/>
      <c r="CF2" s="748"/>
      <c r="CG2" s="748"/>
      <c r="CH2" s="748"/>
      <c r="CI2" s="748"/>
      <c r="CJ2" s="748"/>
      <c r="CK2" s="748"/>
      <c r="CL2" s="748"/>
      <c r="CM2" s="748"/>
      <c r="CN2" s="748"/>
      <c r="CO2" s="748"/>
      <c r="CP2" s="748"/>
      <c r="CQ2" s="748"/>
      <c r="CR2" s="748"/>
      <c r="CS2" s="748"/>
      <c r="CT2" s="748"/>
      <c r="CU2" s="748"/>
      <c r="CV2" s="748"/>
      <c r="CW2" s="748"/>
      <c r="CX2" s="748"/>
      <c r="CY2" s="748"/>
      <c r="CZ2" s="748"/>
      <c r="DA2" s="748"/>
      <c r="DB2" s="748"/>
      <c r="DC2" s="695" t="e">
        <f>IF(#REF!=B2,CZ2,0)</f>
        <v>#REF!</v>
      </c>
      <c r="DD2" s="700"/>
      <c r="DE2" s="700"/>
      <c r="DJ2" s="585" t="e">
        <f>IF(#REF!=$K2,$CY2,0)</f>
        <v>#REF!</v>
      </c>
      <c r="DK2" s="585" t="e">
        <f>IF(#REF!=$K2,$CY2,0)</f>
        <v>#REF!</v>
      </c>
      <c r="DL2" s="585" t="e">
        <f>IF(#REF!=$K2,$CY2,0)</f>
        <v>#REF!</v>
      </c>
      <c r="DM2" s="585" t="e">
        <f>IF(#REF!=$K2,$CY2,0)</f>
        <v>#REF!</v>
      </c>
      <c r="DN2" s="585" t="e">
        <f>IF(#REF!=$K2,$CY2,0)</f>
        <v>#REF!</v>
      </c>
      <c r="DO2" s="585" t="e">
        <f>IF(#REF!=$K2,$CY2,0)</f>
        <v>#REF!</v>
      </c>
      <c r="DP2" s="585" t="e">
        <f>IF(#REF!=$K2,$CY2,0)</f>
        <v>#REF!</v>
      </c>
      <c r="DQ2" s="585" t="e">
        <f>IF(#REF!=$K2,$CY2,0)</f>
        <v>#REF!</v>
      </c>
      <c r="DR2" s="585" t="e">
        <f>IF(#REF!=$K2,$CY2,0)</f>
        <v>#REF!</v>
      </c>
      <c r="DS2" s="585" t="e">
        <f>IF(#REF!=$K2,$CY2,0)</f>
        <v>#REF!</v>
      </c>
      <c r="DT2" s="585" t="e">
        <f>IF(#REF!=$K2,$CY2,0)</f>
        <v>#REF!</v>
      </c>
      <c r="DU2" s="585" t="e">
        <f>IF(#REF!=$K2,$CY2,0)</f>
        <v>#REF!</v>
      </c>
      <c r="DV2" s="585" t="e">
        <f>IF(#REF!=$K2,$CY2,0)</f>
        <v>#REF!</v>
      </c>
      <c r="DW2" s="585" t="e">
        <f>IF(#REF!=$K2,$CY2,0)</f>
        <v>#REF!</v>
      </c>
      <c r="DX2" s="585" t="e">
        <f>IF(#REF!=$K2,$CY2,0)</f>
        <v>#REF!</v>
      </c>
      <c r="DY2" s="585" t="e">
        <f>IF(#REF!=$K2,$CY2,0)</f>
        <v>#REF!</v>
      </c>
      <c r="DZ2" s="585" t="e">
        <f>IF(#REF!=$K2,$CY2,0)</f>
        <v>#REF!</v>
      </c>
      <c r="EC2" s="585" t="e">
        <f>IF(#REF!=$N2,$CZ2,0)</f>
        <v>#REF!</v>
      </c>
      <c r="ED2" s="585" t="e">
        <f>IF(#REF!=$N2,$CZ2,0)</f>
        <v>#REF!</v>
      </c>
      <c r="EE2" s="585" t="e">
        <f>IF(#REF!=$N2,$CZ2,0)</f>
        <v>#REF!</v>
      </c>
      <c r="EF2" s="585" t="e">
        <f>IF(#REF!=$N2,$CZ2,0)</f>
        <v>#REF!</v>
      </c>
      <c r="EG2" s="585" t="e">
        <f>IF(#REF!=$N2,$CZ2,0)</f>
        <v>#REF!</v>
      </c>
      <c r="EH2" s="585" t="e">
        <f>IF(#REF!=$N2,$CZ2,0)</f>
        <v>#REF!</v>
      </c>
      <c r="EI2" s="585" t="e">
        <f>IF(#REF!=$N2,$CZ2,0)</f>
        <v>#REF!</v>
      </c>
      <c r="EJ2" s="585" t="e">
        <f>IF(#REF!=$N2,$CZ2,0)</f>
        <v>#REF!</v>
      </c>
      <c r="EK2" s="585" t="e">
        <f>IF(#REF!=$N2,$CZ2,0)</f>
        <v>#REF!</v>
      </c>
      <c r="EL2" s="585" t="e">
        <f>IF(#REF!=$N2,$CZ2,0)</f>
        <v>#REF!</v>
      </c>
      <c r="EM2" s="585" t="e">
        <f>IF(#REF!=$N2,$CZ2,0)</f>
        <v>#REF!</v>
      </c>
      <c r="EN2" s="585" t="e">
        <f>IF(#REF!=$N2,$CZ2,0)</f>
        <v>#REF!</v>
      </c>
      <c r="EO2" s="585" t="e">
        <f>IF(#REF!=$N2,$CZ2,0)</f>
        <v>#REF!</v>
      </c>
      <c r="EP2" s="585" t="e">
        <f>IF(#REF!=$N2,$CZ2,0)</f>
        <v>#REF!</v>
      </c>
      <c r="EQ2" s="585" t="e">
        <f>IF(#REF!=$N2,$CZ2,0)</f>
        <v>#REF!</v>
      </c>
      <c r="ER2" s="585" t="e">
        <f>IF(#REF!=$N2,$CZ2,0)</f>
        <v>#REF!</v>
      </c>
      <c r="ES2" s="585" t="e">
        <f>IF(#REF!=$N2,$CZ2,0)</f>
        <v>#REF!</v>
      </c>
      <c r="ET2" s="585" t="e">
        <f>IF(#REF!=$N2,$CZ2,0)</f>
        <v>#REF!</v>
      </c>
      <c r="EU2" s="585" t="e">
        <f>IF(#REF!=$N2,$CZ2,0)</f>
        <v>#REF!</v>
      </c>
      <c r="EV2" s="585" t="e">
        <f>IF(#REF!=$N2,$CZ2,0)</f>
        <v>#REF!</v>
      </c>
      <c r="EW2" s="585" t="e">
        <f>IF(#REF!=$N2,$CZ2,0)</f>
        <v>#REF!</v>
      </c>
      <c r="EX2" s="585" t="e">
        <f>IF(#REF!=$N2,$CZ2,0)</f>
        <v>#REF!</v>
      </c>
      <c r="EY2" s="585" t="e">
        <f>IF(#REF!=$N2,$CZ2,0)</f>
        <v>#REF!</v>
      </c>
      <c r="EZ2" s="585" t="e">
        <f>IF(#REF!=$N2,$CZ2,0)</f>
        <v>#REF!</v>
      </c>
      <c r="FA2" s="585" t="e">
        <f>IF(#REF!=$N2,$CZ2,0)</f>
        <v>#REF!</v>
      </c>
      <c r="FB2" s="585" t="e">
        <f>IF(#REF!=$N2,$CZ2,0)</f>
        <v>#REF!</v>
      </c>
      <c r="FC2" s="585" t="e">
        <f>IF(#REF!=$N2,$CZ2,0)</f>
        <v>#REF!</v>
      </c>
      <c r="FD2" s="585" t="e">
        <f>IF(#REF!=$N2,$CZ2,0)</f>
        <v>#REF!</v>
      </c>
      <c r="FE2" s="585" t="e">
        <f>IF(#REF!=$N2,$CZ2,0)</f>
        <v>#REF!</v>
      </c>
      <c r="FF2" s="585" t="e">
        <f>IF(#REF!=$N2,$CZ2,0)</f>
        <v>#REF!</v>
      </c>
      <c r="FG2" s="585" t="e">
        <f>IF(#REF!=$N2,$CZ2,0)</f>
        <v>#REF!</v>
      </c>
      <c r="FH2" s="585" t="e">
        <f>IF(#REF!=$N2,$CZ2,0)</f>
        <v>#REF!</v>
      </c>
      <c r="FI2" s="585" t="e">
        <f>IF(#REF!=$N2,$CZ2,0)</f>
        <v>#REF!</v>
      </c>
      <c r="FJ2" s="585" t="e">
        <f>IF(#REF!=$N2,$CZ2,0)</f>
        <v>#REF!</v>
      </c>
      <c r="FK2" s="585" t="e">
        <f>IF(#REF!=$N2,$CZ2,0)</f>
        <v>#REF!</v>
      </c>
      <c r="FL2" s="585" t="e">
        <f>IF(#REF!=$N2,$CZ2,0)</f>
        <v>#REF!</v>
      </c>
      <c r="FM2" s="585" t="e">
        <f>IF(#REF!=$N2,$CZ2,0)</f>
        <v>#REF!</v>
      </c>
      <c r="FN2" s="585" t="e">
        <f>IF(#REF!=$N2,$CZ2,0)</f>
        <v>#REF!</v>
      </c>
      <c r="FO2" s="585" t="e">
        <f>IF(#REF!=$N2,$CZ2,0)</f>
        <v>#REF!</v>
      </c>
      <c r="FP2" s="585" t="e">
        <f>IF(#REF!=$N2,$CZ2,0)</f>
        <v>#REF!</v>
      </c>
      <c r="FQ2" s="585" t="e">
        <f>IF(#REF!=$N2,$CZ2,0)</f>
        <v>#REF!</v>
      </c>
      <c r="FR2" s="585" t="e">
        <f>IF(#REF!=$N2,$CZ2,0)</f>
        <v>#REF!</v>
      </c>
      <c r="FS2" s="585" t="e">
        <f>IF(#REF!=$N2,$CZ2,0)</f>
        <v>#REF!</v>
      </c>
      <c r="FT2" s="585" t="e">
        <f>IF(#REF!=$N2,$CZ2,0)</f>
        <v>#REF!</v>
      </c>
      <c r="FU2" s="585" t="e">
        <f>IF(#REF!=$N2,$CZ2,0)</f>
        <v>#REF!</v>
      </c>
      <c r="FV2" s="585" t="e">
        <f>IF(#REF!=$N2,$CZ2,0)</f>
        <v>#REF!</v>
      </c>
      <c r="FW2" s="585" t="e">
        <f>IF(#REF!=$N2,$CZ2,0)</f>
        <v>#REF!</v>
      </c>
      <c r="FX2" s="585" t="e">
        <f>IF(#REF!=$N2,$CZ2,0)</f>
        <v>#REF!</v>
      </c>
      <c r="FY2" s="585" t="e">
        <f>IF(#REF!=$N2,$CZ2,0)</f>
        <v>#REF!</v>
      </c>
      <c r="FZ2" s="585" t="e">
        <f>IF(#REF!=$N2,$CZ2,0)</f>
        <v>#REF!</v>
      </c>
      <c r="GA2" s="585" t="e">
        <f>IF(#REF!=$N2,$CZ2,0)</f>
        <v>#REF!</v>
      </c>
      <c r="GB2" s="585" t="e">
        <f>IF(#REF!=$N2,$CZ2,0)</f>
        <v>#REF!</v>
      </c>
      <c r="GC2" s="585" t="e">
        <f>IF(#REF!=$N2,$CZ2,0)</f>
        <v>#REF!</v>
      </c>
      <c r="GD2" s="585" t="e">
        <f>IF(#REF!=$N2,$CZ2,0)</f>
        <v>#REF!</v>
      </c>
      <c r="GE2" s="585" t="e">
        <f>IF(#REF!=$N2,$CZ2,0)</f>
        <v>#REF!</v>
      </c>
      <c r="GF2" s="585" t="e">
        <f>IF(#REF!=$N2,$CZ2,0)</f>
        <v>#REF!</v>
      </c>
      <c r="GG2" s="585" t="e">
        <f>IF(#REF!=$N2,$CZ2,0)</f>
        <v>#REF!</v>
      </c>
      <c r="GH2" s="585" t="e">
        <f>IF(#REF!=$N2,$CZ2,0)</f>
        <v>#REF!</v>
      </c>
      <c r="GI2" s="585" t="e">
        <f>IF(#REF!=$N2,$CZ2,0)</f>
        <v>#REF!</v>
      </c>
      <c r="GJ2" s="585" t="e">
        <f>IF(#REF!=$N2,$CZ2,0)</f>
        <v>#REF!</v>
      </c>
      <c r="GK2" s="585" t="e">
        <f>IF(#REF!=$N2,$CZ2,0)</f>
        <v>#REF!</v>
      </c>
      <c r="GL2" s="585" t="e">
        <f>IF(#REF!=$N2,$CZ2,0)</f>
        <v>#REF!</v>
      </c>
      <c r="GM2" s="585" t="e">
        <f>IF(#REF!=$N2,$CZ2,0)</f>
        <v>#REF!</v>
      </c>
      <c r="GN2" s="585" t="e">
        <f>IF(#REF!=$N2,$CZ2,0)</f>
        <v>#REF!</v>
      </c>
      <c r="GO2" s="585" t="e">
        <f>IF(#REF!=$N2,$CZ2,0)</f>
        <v>#REF!</v>
      </c>
      <c r="GP2" s="585" t="e">
        <f>IF(#REF!=$N2,$CZ2,0)</f>
        <v>#REF!</v>
      </c>
      <c r="GQ2" s="585" t="e">
        <f>IF(#REF!=$N2,$CZ2,0)</f>
        <v>#REF!</v>
      </c>
      <c r="GR2" s="585" t="e">
        <f>IF(#REF!=$N2,$CZ2,0)</f>
        <v>#REF!</v>
      </c>
      <c r="GS2" s="585" t="e">
        <f>IF(#REF!=$N2,$CZ2,0)</f>
        <v>#REF!</v>
      </c>
      <c r="GT2" s="585" t="e">
        <f>IF(#REF!=$N2,$CZ2,0)</f>
        <v>#REF!</v>
      </c>
      <c r="GU2" s="585" t="e">
        <f>IF(#REF!=$N2,$CZ2,0)</f>
        <v>#REF!</v>
      </c>
      <c r="GV2" s="585" t="e">
        <f>IF(#REF!=$N2,$CZ2,0)</f>
        <v>#REF!</v>
      </c>
      <c r="GW2" s="585" t="e">
        <f>IF(#REF!=$N2,$CZ2,0)</f>
        <v>#REF!</v>
      </c>
      <c r="GX2" s="585" t="e">
        <f>IF(#REF!=$N2,$CZ2,0)</f>
        <v>#REF!</v>
      </c>
      <c r="GY2" s="585" t="e">
        <f>IF(#REF!=$N2,$CZ2,0)</f>
        <v>#REF!</v>
      </c>
      <c r="GZ2" s="585" t="e">
        <f>IF(#REF!=$N2,$CZ2,0)</f>
        <v>#REF!</v>
      </c>
      <c r="HA2" s="585" t="e">
        <f>IF(#REF!=$N2,$CZ2,0)</f>
        <v>#REF!</v>
      </c>
      <c r="HB2" s="585" t="e">
        <f>IF(#REF!=$N2,$CZ2,0)</f>
        <v>#REF!</v>
      </c>
      <c r="HC2" s="585" t="e">
        <f>IF(#REF!=$N2,$CZ2,0)</f>
        <v>#REF!</v>
      </c>
      <c r="HD2" s="585" t="e">
        <f>IF(#REF!=$N2,$CZ2,0)</f>
        <v>#REF!</v>
      </c>
      <c r="HE2" s="585" t="e">
        <f>IF(#REF!=$N2,$CZ2,0)</f>
        <v>#REF!</v>
      </c>
      <c r="HF2" s="585" t="e">
        <f>IF(#REF!=$N2,$CZ2,0)</f>
        <v>#REF!</v>
      </c>
    </row>
    <row r="3" spans="1:214" ht="13.5" customHeight="1" thickBot="1" x14ac:dyDescent="0.45">
      <c r="A3" s="763"/>
      <c r="B3" s="749"/>
      <c r="C3" s="756"/>
      <c r="D3" s="756"/>
      <c r="E3" s="756"/>
      <c r="F3" s="756"/>
      <c r="G3" s="756"/>
      <c r="H3" s="756"/>
      <c r="I3" s="756"/>
      <c r="J3" s="756"/>
      <c r="K3" s="759"/>
      <c r="L3" s="759"/>
      <c r="M3" s="759"/>
      <c r="N3" s="759"/>
      <c r="O3" s="762"/>
      <c r="P3" s="749"/>
      <c r="Q3" s="749"/>
      <c r="R3" s="749"/>
      <c r="S3" s="749"/>
      <c r="T3" s="749"/>
      <c r="U3" s="749"/>
      <c r="V3" s="749"/>
      <c r="W3" s="657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62"/>
      <c r="AI3" s="762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659" t="s">
        <v>299</v>
      </c>
      <c r="AX3" s="659" t="s">
        <v>343</v>
      </c>
      <c r="AY3" s="749"/>
      <c r="AZ3" s="749"/>
      <c r="BA3" s="749"/>
      <c r="BB3" s="749"/>
      <c r="BC3" s="749"/>
      <c r="BD3" s="753"/>
      <c r="BE3" s="749"/>
      <c r="BF3" s="749"/>
      <c r="BG3" s="749"/>
      <c r="BH3" s="749"/>
      <c r="BI3" s="749"/>
      <c r="BJ3" s="749"/>
      <c r="BK3" s="766"/>
      <c r="BL3" s="766"/>
      <c r="BM3" s="657"/>
      <c r="BN3" s="657"/>
      <c r="BO3" s="749"/>
      <c r="BP3" s="657"/>
      <c r="BQ3" s="657"/>
      <c r="BR3" s="749"/>
      <c r="BS3" s="749"/>
      <c r="BT3" s="763"/>
      <c r="BU3" s="749"/>
      <c r="BV3" s="763"/>
      <c r="BW3" s="658"/>
      <c r="BX3" s="658"/>
      <c r="BY3" s="763"/>
      <c r="BZ3" s="763"/>
      <c r="CA3" s="763"/>
      <c r="CB3" s="763"/>
      <c r="CC3" s="749"/>
      <c r="CD3" s="749"/>
      <c r="CE3" s="749"/>
      <c r="CF3" s="749"/>
      <c r="CG3" s="749"/>
      <c r="CH3" s="749"/>
      <c r="CI3" s="749"/>
      <c r="CJ3" s="749"/>
      <c r="CK3" s="749"/>
      <c r="CL3" s="749"/>
      <c r="CM3" s="749"/>
      <c r="CN3" s="749"/>
      <c r="CO3" s="749"/>
      <c r="CP3" s="749"/>
      <c r="CQ3" s="749"/>
      <c r="CR3" s="749"/>
      <c r="CS3" s="749"/>
      <c r="CT3" s="749"/>
      <c r="CU3" s="749"/>
      <c r="CV3" s="749"/>
      <c r="CW3" s="749"/>
      <c r="CX3" s="749"/>
      <c r="CY3" s="749"/>
      <c r="CZ3" s="749"/>
      <c r="DA3" s="749"/>
      <c r="DB3" s="749"/>
      <c r="DC3" s="695" t="e">
        <f>IF(#REF!=B3,CZ3,0)</f>
        <v>#REF!</v>
      </c>
      <c r="DD3" s="700"/>
      <c r="DE3" s="700"/>
      <c r="DJ3" s="585" t="e">
        <f>IF(#REF!=$K3,$CY3,0)</f>
        <v>#REF!</v>
      </c>
      <c r="DK3" s="585" t="e">
        <f>IF(#REF!=$K3,$CY3,0)</f>
        <v>#REF!</v>
      </c>
      <c r="DL3" s="585" t="e">
        <f>IF(#REF!=$K3,$CY3,0)</f>
        <v>#REF!</v>
      </c>
      <c r="DM3" s="585" t="e">
        <f>IF(#REF!=$K3,$CY3,0)</f>
        <v>#REF!</v>
      </c>
      <c r="DN3" s="585" t="e">
        <f>IF(#REF!=$K3,$CY3,0)</f>
        <v>#REF!</v>
      </c>
      <c r="DO3" s="585" t="e">
        <f>IF(#REF!=$K3,$CY3,0)</f>
        <v>#REF!</v>
      </c>
      <c r="DP3" s="585" t="e">
        <f>IF(#REF!=$K3,$CY3,0)</f>
        <v>#REF!</v>
      </c>
      <c r="DQ3" s="585" t="e">
        <f>IF(#REF!=$K3,$CY3,0)</f>
        <v>#REF!</v>
      </c>
      <c r="DR3" s="585" t="e">
        <f>IF(#REF!=$K3,$CY3,0)</f>
        <v>#REF!</v>
      </c>
      <c r="DS3" s="585" t="e">
        <f>IF(#REF!=$K3,$CY3,0)</f>
        <v>#REF!</v>
      </c>
      <c r="DT3" s="585" t="e">
        <f>IF(#REF!=$K3,$CY3,0)</f>
        <v>#REF!</v>
      </c>
      <c r="DU3" s="585" t="e">
        <f>IF(#REF!=$K3,$CY3,0)</f>
        <v>#REF!</v>
      </c>
      <c r="DV3" s="585" t="e">
        <f>IF(#REF!=$K3,$CY3,0)</f>
        <v>#REF!</v>
      </c>
      <c r="DW3" s="585" t="e">
        <f>IF(#REF!=$K3,$CY3,0)</f>
        <v>#REF!</v>
      </c>
      <c r="DX3" s="585" t="e">
        <f>IF(#REF!=$K3,$CY3,0)</f>
        <v>#REF!</v>
      </c>
      <c r="DY3" s="585" t="e">
        <f>IF(#REF!=$K3,$CY3,0)</f>
        <v>#REF!</v>
      </c>
      <c r="DZ3" s="585" t="e">
        <f>IF(#REF!=$K3,$CY3,0)</f>
        <v>#REF!</v>
      </c>
      <c r="EC3" s="585" t="e">
        <f>IF(#REF!=$N3,$CZ3,0)</f>
        <v>#REF!</v>
      </c>
      <c r="ED3" s="585" t="e">
        <f>IF(#REF!=$N3,$CZ3,0)</f>
        <v>#REF!</v>
      </c>
      <c r="EE3" s="585" t="e">
        <f>IF(#REF!=$N3,$CZ3,0)</f>
        <v>#REF!</v>
      </c>
      <c r="EF3" s="585" t="e">
        <f>IF(#REF!=$N3,$CZ3,0)</f>
        <v>#REF!</v>
      </c>
      <c r="EG3" s="585" t="e">
        <f>IF(#REF!=$N3,$CZ3,0)</f>
        <v>#REF!</v>
      </c>
      <c r="EH3" s="585" t="e">
        <f>IF(#REF!=$N3,$CZ3,0)</f>
        <v>#REF!</v>
      </c>
      <c r="EI3" s="585" t="e">
        <f>IF(#REF!=$N3,$CZ3,0)</f>
        <v>#REF!</v>
      </c>
      <c r="EJ3" s="585" t="e">
        <f>IF(#REF!=$N3,$CZ3,0)</f>
        <v>#REF!</v>
      </c>
      <c r="EK3" s="585" t="e">
        <f>IF(#REF!=$N3,$CZ3,0)</f>
        <v>#REF!</v>
      </c>
      <c r="EL3" s="585" t="e">
        <f>IF(#REF!=$N3,$CZ3,0)</f>
        <v>#REF!</v>
      </c>
      <c r="EM3" s="585" t="e">
        <f>IF(#REF!=$N3,$CZ3,0)</f>
        <v>#REF!</v>
      </c>
      <c r="EN3" s="585" t="e">
        <f>IF(#REF!=$N3,$CZ3,0)</f>
        <v>#REF!</v>
      </c>
      <c r="EO3" s="585" t="e">
        <f>IF(#REF!=$N3,$CZ3,0)</f>
        <v>#REF!</v>
      </c>
      <c r="EP3" s="585" t="e">
        <f>IF(#REF!=$N3,$CZ3,0)</f>
        <v>#REF!</v>
      </c>
      <c r="EQ3" s="585" t="e">
        <f>IF(#REF!=$N3,$CZ3,0)</f>
        <v>#REF!</v>
      </c>
      <c r="ER3" s="585" t="e">
        <f>IF(#REF!=$N3,$CZ3,0)</f>
        <v>#REF!</v>
      </c>
      <c r="ES3" s="585" t="e">
        <f>IF(#REF!=$N3,$CZ3,0)</f>
        <v>#REF!</v>
      </c>
      <c r="ET3" s="585" t="e">
        <f>IF(#REF!=$N3,$CZ3,0)</f>
        <v>#REF!</v>
      </c>
      <c r="EU3" s="585" t="e">
        <f>IF(#REF!=$N3,$CZ3,0)</f>
        <v>#REF!</v>
      </c>
      <c r="EV3" s="585" t="e">
        <f>IF(#REF!=$N3,$CZ3,0)</f>
        <v>#REF!</v>
      </c>
      <c r="EW3" s="585" t="e">
        <f>IF(#REF!=$N3,$CZ3,0)</f>
        <v>#REF!</v>
      </c>
      <c r="EX3" s="585" t="e">
        <f>IF(#REF!=$N3,$CZ3,0)</f>
        <v>#REF!</v>
      </c>
      <c r="EY3" s="585" t="e">
        <f>IF(#REF!=$N3,$CZ3,0)</f>
        <v>#REF!</v>
      </c>
      <c r="EZ3" s="585" t="e">
        <f>IF(#REF!=$N3,$CZ3,0)</f>
        <v>#REF!</v>
      </c>
      <c r="FA3" s="585" t="e">
        <f>IF(#REF!=$N3,$CZ3,0)</f>
        <v>#REF!</v>
      </c>
      <c r="FB3" s="585" t="e">
        <f>IF(#REF!=$N3,$CZ3,0)</f>
        <v>#REF!</v>
      </c>
      <c r="FC3" s="585" t="e">
        <f>IF(#REF!=$N3,$CZ3,0)</f>
        <v>#REF!</v>
      </c>
      <c r="FD3" s="585" t="e">
        <f>IF(#REF!=$N3,$CZ3,0)</f>
        <v>#REF!</v>
      </c>
      <c r="FE3" s="585" t="e">
        <f>IF(#REF!=$N3,$CZ3,0)</f>
        <v>#REF!</v>
      </c>
      <c r="FF3" s="585" t="e">
        <f>IF(#REF!=$N3,$CZ3,0)</f>
        <v>#REF!</v>
      </c>
      <c r="FG3" s="585" t="e">
        <f>IF(#REF!=$N3,$CZ3,0)</f>
        <v>#REF!</v>
      </c>
      <c r="FH3" s="585" t="e">
        <f>IF(#REF!=$N3,$CZ3,0)</f>
        <v>#REF!</v>
      </c>
      <c r="FI3" s="585" t="e">
        <f>IF(#REF!=$N3,$CZ3,0)</f>
        <v>#REF!</v>
      </c>
      <c r="FJ3" s="585" t="e">
        <f>IF(#REF!=$N3,$CZ3,0)</f>
        <v>#REF!</v>
      </c>
      <c r="FK3" s="585" t="e">
        <f>IF(#REF!=$N3,$CZ3,0)</f>
        <v>#REF!</v>
      </c>
      <c r="FL3" s="585" t="e">
        <f>IF(#REF!=$N3,$CZ3,0)</f>
        <v>#REF!</v>
      </c>
      <c r="FM3" s="585" t="e">
        <f>IF(#REF!=$N3,$CZ3,0)</f>
        <v>#REF!</v>
      </c>
      <c r="FN3" s="585" t="e">
        <f>IF(#REF!=$N3,$CZ3,0)</f>
        <v>#REF!</v>
      </c>
      <c r="FO3" s="585" t="e">
        <f>IF(#REF!=$N3,$CZ3,0)</f>
        <v>#REF!</v>
      </c>
      <c r="FP3" s="585" t="e">
        <f>IF(#REF!=$N3,$CZ3,0)</f>
        <v>#REF!</v>
      </c>
      <c r="FQ3" s="585" t="e">
        <f>IF(#REF!=$N3,$CZ3,0)</f>
        <v>#REF!</v>
      </c>
      <c r="FR3" s="585" t="e">
        <f>IF(#REF!=$N3,$CZ3,0)</f>
        <v>#REF!</v>
      </c>
      <c r="FS3" s="585" t="e">
        <f>IF(#REF!=$N3,$CZ3,0)</f>
        <v>#REF!</v>
      </c>
      <c r="FT3" s="585" t="e">
        <f>IF(#REF!=$N3,$CZ3,0)</f>
        <v>#REF!</v>
      </c>
      <c r="FU3" s="585" t="e">
        <f>IF(#REF!=$N3,$CZ3,0)</f>
        <v>#REF!</v>
      </c>
      <c r="FV3" s="585" t="e">
        <f>IF(#REF!=$N3,$CZ3,0)</f>
        <v>#REF!</v>
      </c>
      <c r="FW3" s="585" t="e">
        <f>IF(#REF!=$N3,$CZ3,0)</f>
        <v>#REF!</v>
      </c>
      <c r="FX3" s="585" t="e">
        <f>IF(#REF!=$N3,$CZ3,0)</f>
        <v>#REF!</v>
      </c>
      <c r="FY3" s="585" t="e">
        <f>IF(#REF!=$N3,$CZ3,0)</f>
        <v>#REF!</v>
      </c>
      <c r="FZ3" s="585" t="e">
        <f>IF(#REF!=$N3,$CZ3,0)</f>
        <v>#REF!</v>
      </c>
      <c r="GA3" s="585" t="e">
        <f>IF(#REF!=$N3,$CZ3,0)</f>
        <v>#REF!</v>
      </c>
      <c r="GB3" s="585" t="e">
        <f>IF(#REF!=$N3,$CZ3,0)</f>
        <v>#REF!</v>
      </c>
      <c r="GC3" s="585" t="e">
        <f>IF(#REF!=$N3,$CZ3,0)</f>
        <v>#REF!</v>
      </c>
      <c r="GD3" s="585" t="e">
        <f>IF(#REF!=$N3,$CZ3,0)</f>
        <v>#REF!</v>
      </c>
      <c r="GE3" s="585" t="e">
        <f>IF(#REF!=$N3,$CZ3,0)</f>
        <v>#REF!</v>
      </c>
      <c r="GF3" s="585" t="e">
        <f>IF(#REF!=$N3,$CZ3,0)</f>
        <v>#REF!</v>
      </c>
      <c r="GG3" s="585" t="e">
        <f>IF(#REF!=$N3,$CZ3,0)</f>
        <v>#REF!</v>
      </c>
      <c r="GH3" s="585" t="e">
        <f>IF(#REF!=$N3,$CZ3,0)</f>
        <v>#REF!</v>
      </c>
      <c r="GI3" s="585" t="e">
        <f>IF(#REF!=$N3,$CZ3,0)</f>
        <v>#REF!</v>
      </c>
      <c r="GJ3" s="585" t="e">
        <f>IF(#REF!=$N3,$CZ3,0)</f>
        <v>#REF!</v>
      </c>
      <c r="GK3" s="585" t="e">
        <f>IF(#REF!=$N3,$CZ3,0)</f>
        <v>#REF!</v>
      </c>
      <c r="GL3" s="585" t="e">
        <f>IF(#REF!=$N3,$CZ3,0)</f>
        <v>#REF!</v>
      </c>
      <c r="GM3" s="585" t="e">
        <f>IF(#REF!=$N3,$CZ3,0)</f>
        <v>#REF!</v>
      </c>
      <c r="GN3" s="585" t="e">
        <f>IF(#REF!=$N3,$CZ3,0)</f>
        <v>#REF!</v>
      </c>
      <c r="GO3" s="585" t="e">
        <f>IF(#REF!=$N3,$CZ3,0)</f>
        <v>#REF!</v>
      </c>
      <c r="GP3" s="585" t="e">
        <f>IF(#REF!=$N3,$CZ3,0)</f>
        <v>#REF!</v>
      </c>
      <c r="GQ3" s="585" t="e">
        <f>IF(#REF!=$N3,$CZ3,0)</f>
        <v>#REF!</v>
      </c>
      <c r="GR3" s="585" t="e">
        <f>IF(#REF!=$N3,$CZ3,0)</f>
        <v>#REF!</v>
      </c>
      <c r="GS3" s="585" t="e">
        <f>IF(#REF!=$N3,$CZ3,0)</f>
        <v>#REF!</v>
      </c>
      <c r="GT3" s="585" t="e">
        <f>IF(#REF!=$N3,$CZ3,0)</f>
        <v>#REF!</v>
      </c>
      <c r="GU3" s="585" t="e">
        <f>IF(#REF!=$N3,$CZ3,0)</f>
        <v>#REF!</v>
      </c>
      <c r="GV3" s="585" t="e">
        <f>IF(#REF!=$N3,$CZ3,0)</f>
        <v>#REF!</v>
      </c>
      <c r="GW3" s="585" t="e">
        <f>IF(#REF!=$N3,$CZ3,0)</f>
        <v>#REF!</v>
      </c>
      <c r="GX3" s="585" t="e">
        <f>IF(#REF!=$N3,$CZ3,0)</f>
        <v>#REF!</v>
      </c>
      <c r="GY3" s="585" t="e">
        <f>IF(#REF!=$N3,$CZ3,0)</f>
        <v>#REF!</v>
      </c>
      <c r="GZ3" s="585" t="e">
        <f>IF(#REF!=$N3,$CZ3,0)</f>
        <v>#REF!</v>
      </c>
      <c r="HA3" s="585" t="e">
        <f>IF(#REF!=$N3,$CZ3,0)</f>
        <v>#REF!</v>
      </c>
      <c r="HB3" s="585" t="e">
        <f>IF(#REF!=$N3,$CZ3,0)</f>
        <v>#REF!</v>
      </c>
      <c r="HC3" s="585" t="e">
        <f>IF(#REF!=$N3,$CZ3,0)</f>
        <v>#REF!</v>
      </c>
      <c r="HD3" s="585" t="e">
        <f>IF(#REF!=$N3,$CZ3,0)</f>
        <v>#REF!</v>
      </c>
      <c r="HE3" s="585" t="e">
        <f>IF(#REF!=$N3,$CZ3,0)</f>
        <v>#REF!</v>
      </c>
      <c r="HF3" s="585" t="e">
        <f>IF(#REF!=$N3,$CZ3,0)</f>
        <v>#REF!</v>
      </c>
    </row>
    <row r="4" spans="1:214" ht="17.25" customHeight="1" thickBot="1" x14ac:dyDescent="0.45">
      <c r="A4" s="577">
        <v>1</v>
      </c>
      <c r="B4" s="718">
        <v>1</v>
      </c>
      <c r="C4" s="516" t="s">
        <v>131</v>
      </c>
      <c r="D4" s="603" t="s">
        <v>132</v>
      </c>
      <c r="E4" s="603" t="s">
        <v>133</v>
      </c>
      <c r="F4" s="603" t="s">
        <v>134</v>
      </c>
      <c r="G4" s="603" t="s">
        <v>135</v>
      </c>
      <c r="H4" s="603" t="s">
        <v>136</v>
      </c>
      <c r="I4" s="603" t="s">
        <v>137</v>
      </c>
      <c r="J4" s="516" t="s">
        <v>132</v>
      </c>
      <c r="K4" s="768">
        <v>4</v>
      </c>
      <c r="L4" s="768"/>
      <c r="M4" s="768"/>
      <c r="N4" s="768"/>
      <c r="O4" s="603">
        <v>5</v>
      </c>
      <c r="P4" s="603">
        <v>15</v>
      </c>
      <c r="Q4" s="603">
        <v>16</v>
      </c>
      <c r="R4" s="603">
        <v>17</v>
      </c>
      <c r="S4" s="603">
        <v>9</v>
      </c>
      <c r="T4" s="603">
        <v>10</v>
      </c>
      <c r="U4" s="603">
        <v>11</v>
      </c>
      <c r="V4" s="603">
        <v>12</v>
      </c>
      <c r="W4" s="603">
        <v>13</v>
      </c>
      <c r="X4" s="603">
        <v>14</v>
      </c>
      <c r="Y4" s="603"/>
      <c r="Z4" s="603"/>
      <c r="AA4" s="603">
        <v>12</v>
      </c>
      <c r="AB4" s="603">
        <v>9</v>
      </c>
      <c r="AC4" s="603">
        <v>10</v>
      </c>
      <c r="AD4" s="603">
        <v>10</v>
      </c>
      <c r="AE4" s="603">
        <v>11</v>
      </c>
      <c r="AF4" s="603">
        <v>12</v>
      </c>
      <c r="AG4" s="603">
        <v>11</v>
      </c>
      <c r="AH4" s="603">
        <v>14</v>
      </c>
      <c r="AI4" s="603">
        <v>15</v>
      </c>
      <c r="AJ4" s="603">
        <v>14</v>
      </c>
      <c r="AK4" s="603">
        <v>12</v>
      </c>
      <c r="AL4" s="603">
        <v>13</v>
      </c>
      <c r="AM4" s="603">
        <v>9</v>
      </c>
      <c r="AN4" s="603">
        <v>9</v>
      </c>
      <c r="AO4" s="517">
        <v>10</v>
      </c>
      <c r="AP4" s="603">
        <v>11</v>
      </c>
      <c r="AQ4" s="603">
        <v>12</v>
      </c>
      <c r="AR4" s="603">
        <v>9</v>
      </c>
      <c r="AS4" s="603">
        <v>13</v>
      </c>
      <c r="AT4" s="603">
        <v>14</v>
      </c>
      <c r="AU4" s="603">
        <v>12</v>
      </c>
      <c r="AV4" s="603">
        <v>10</v>
      </c>
      <c r="AW4" s="603">
        <v>15</v>
      </c>
      <c r="AX4" s="603">
        <v>16</v>
      </c>
      <c r="AY4" s="603">
        <v>12</v>
      </c>
      <c r="AZ4" s="603">
        <v>12</v>
      </c>
      <c r="BA4" s="603">
        <v>13</v>
      </c>
      <c r="BB4" s="603">
        <v>11</v>
      </c>
      <c r="BC4" s="603">
        <v>12</v>
      </c>
      <c r="BD4" s="603">
        <v>12</v>
      </c>
      <c r="BE4" s="603">
        <v>10</v>
      </c>
      <c r="BF4" s="603">
        <v>13</v>
      </c>
      <c r="BG4" s="603">
        <v>9</v>
      </c>
      <c r="BH4" s="603">
        <v>10</v>
      </c>
      <c r="BI4" s="603">
        <v>12</v>
      </c>
      <c r="BJ4" s="603">
        <v>11</v>
      </c>
      <c r="BK4" s="603">
        <v>10</v>
      </c>
      <c r="BL4" s="603">
        <v>11</v>
      </c>
      <c r="BM4" s="603">
        <v>13</v>
      </c>
      <c r="BN4" s="603">
        <v>14</v>
      </c>
      <c r="BO4" s="603">
        <v>12</v>
      </c>
      <c r="BP4" s="577">
        <v>15</v>
      </c>
      <c r="BQ4" s="577">
        <v>16</v>
      </c>
      <c r="BR4" s="603">
        <v>12</v>
      </c>
      <c r="BS4" s="603">
        <v>13</v>
      </c>
      <c r="BT4" s="603"/>
      <c r="BU4" s="603">
        <v>14</v>
      </c>
      <c r="BV4" s="603"/>
      <c r="BW4" s="603"/>
      <c r="BX4" s="603"/>
      <c r="BY4" s="603">
        <v>13</v>
      </c>
      <c r="BZ4" s="603">
        <v>14</v>
      </c>
      <c r="CA4" s="603">
        <v>15</v>
      </c>
      <c r="CB4" s="603">
        <v>16</v>
      </c>
      <c r="CC4" s="603">
        <v>17</v>
      </c>
      <c r="CD4" s="603">
        <v>16</v>
      </c>
      <c r="CE4" s="603">
        <v>6</v>
      </c>
      <c r="CF4" s="603">
        <v>7</v>
      </c>
      <c r="CG4" s="603">
        <v>8</v>
      </c>
      <c r="CH4" s="603">
        <v>9</v>
      </c>
      <c r="CI4" s="603">
        <v>10</v>
      </c>
      <c r="CJ4" s="673"/>
      <c r="CK4" s="673">
        <v>8</v>
      </c>
      <c r="CL4" s="673">
        <v>9</v>
      </c>
      <c r="CM4" s="673">
        <v>10</v>
      </c>
      <c r="CN4" s="674"/>
      <c r="CO4" s="674">
        <v>8</v>
      </c>
      <c r="CP4" s="674">
        <v>9</v>
      </c>
      <c r="CQ4" s="674">
        <v>10</v>
      </c>
      <c r="CR4" s="697"/>
      <c r="CS4" s="674">
        <v>8</v>
      </c>
      <c r="CT4" s="674">
        <v>9</v>
      </c>
      <c r="CU4" s="674"/>
      <c r="CV4" s="717"/>
      <c r="CW4" s="717">
        <v>8</v>
      </c>
      <c r="CX4" s="717">
        <v>9</v>
      </c>
      <c r="CY4" s="717"/>
      <c r="CZ4" s="673"/>
      <c r="DA4" s="673"/>
      <c r="DB4" s="673"/>
      <c r="DC4" s="695" t="e">
        <f>IF(#REF!=B4,CZ4,0)</f>
        <v>#REF!</v>
      </c>
      <c r="DD4" s="611"/>
      <c r="DE4" s="611"/>
      <c r="DJ4" s="585" t="e">
        <f>IF(#REF!=$K4,$CY4,0)</f>
        <v>#REF!</v>
      </c>
      <c r="DK4" s="585" t="e">
        <f>IF(#REF!=$K4,$CY4,0)</f>
        <v>#REF!</v>
      </c>
      <c r="DL4" s="585" t="e">
        <f>IF(#REF!=$K4,$CY4,0)</f>
        <v>#REF!</v>
      </c>
      <c r="DM4" s="585" t="e">
        <f>IF(#REF!=$K4,$CY4,0)</f>
        <v>#REF!</v>
      </c>
      <c r="DN4" s="585" t="e">
        <f>IF(#REF!=$K4,$CY4,0)</f>
        <v>#REF!</v>
      </c>
      <c r="DO4" s="585" t="e">
        <f>IF(#REF!=$K4,$CY4,0)</f>
        <v>#REF!</v>
      </c>
      <c r="DP4" s="585" t="e">
        <f>IF(#REF!=$K4,$CY4,0)</f>
        <v>#REF!</v>
      </c>
      <c r="DQ4" s="585" t="e">
        <f>IF(#REF!=$K4,$CY4,0)</f>
        <v>#REF!</v>
      </c>
      <c r="DR4" s="585" t="e">
        <f>IF(#REF!=$K4,$CY4,0)</f>
        <v>#REF!</v>
      </c>
      <c r="DS4" s="585" t="e">
        <f>IF(#REF!=$K4,$CY4,0)</f>
        <v>#REF!</v>
      </c>
      <c r="DT4" s="585" t="e">
        <f>IF(#REF!=$K4,$CY4,0)</f>
        <v>#REF!</v>
      </c>
      <c r="DU4" s="585" t="e">
        <f>IF(#REF!=$K4,$CY4,0)</f>
        <v>#REF!</v>
      </c>
      <c r="DV4" s="585" t="e">
        <f>IF(#REF!=$K4,$CY4,0)</f>
        <v>#REF!</v>
      </c>
      <c r="DW4" s="585" t="e">
        <f>IF(#REF!=$K4,$CY4,0)</f>
        <v>#REF!</v>
      </c>
      <c r="DX4" s="585" t="e">
        <f>IF(#REF!=$K4,$CY4,0)</f>
        <v>#REF!</v>
      </c>
      <c r="DY4" s="585" t="e">
        <f>IF(#REF!=$K4,$CY4,0)</f>
        <v>#REF!</v>
      </c>
      <c r="DZ4" s="585" t="e">
        <f>IF(#REF!=$K4,$CY4,0)</f>
        <v>#REF!</v>
      </c>
      <c r="EC4" s="585" t="e">
        <f>IF(#REF!=$N4,$CZ4,0)</f>
        <v>#REF!</v>
      </c>
      <c r="ED4" s="585" t="e">
        <f>IF(#REF!=$N4,$CZ4,0)</f>
        <v>#REF!</v>
      </c>
      <c r="EE4" s="585" t="e">
        <f>IF(#REF!=$N4,$CZ4,0)</f>
        <v>#REF!</v>
      </c>
      <c r="EF4" s="585" t="e">
        <f>IF(#REF!=$N4,$CZ4,0)</f>
        <v>#REF!</v>
      </c>
      <c r="EG4" s="585" t="e">
        <f>IF(#REF!=$N4,$CZ4,0)</f>
        <v>#REF!</v>
      </c>
      <c r="EH4" s="585" t="e">
        <f>IF(#REF!=$N4,$CZ4,0)</f>
        <v>#REF!</v>
      </c>
      <c r="EI4" s="585" t="e">
        <f>IF(#REF!=$N4,$CZ4,0)</f>
        <v>#REF!</v>
      </c>
      <c r="EJ4" s="585" t="e">
        <f>IF(#REF!=$N4,$CZ4,0)</f>
        <v>#REF!</v>
      </c>
      <c r="EK4" s="585" t="e">
        <f>IF(#REF!=$N4,$CZ4,0)</f>
        <v>#REF!</v>
      </c>
      <c r="EL4" s="585" t="e">
        <f>IF(#REF!=$N4,$CZ4,0)</f>
        <v>#REF!</v>
      </c>
      <c r="EM4" s="585" t="e">
        <f>IF(#REF!=$N4,$CZ4,0)</f>
        <v>#REF!</v>
      </c>
      <c r="EN4" s="585" t="e">
        <f>IF(#REF!=$N4,$CZ4,0)</f>
        <v>#REF!</v>
      </c>
      <c r="EO4" s="585" t="e">
        <f>IF(#REF!=$N4,$CZ4,0)</f>
        <v>#REF!</v>
      </c>
      <c r="EP4" s="585" t="e">
        <f>IF(#REF!=$N4,$CZ4,0)</f>
        <v>#REF!</v>
      </c>
      <c r="EQ4" s="585" t="e">
        <f>IF(#REF!=$N4,$CZ4,0)</f>
        <v>#REF!</v>
      </c>
      <c r="ER4" s="585" t="e">
        <f>IF(#REF!=$N4,$CZ4,0)</f>
        <v>#REF!</v>
      </c>
      <c r="ES4" s="585" t="e">
        <f>IF(#REF!=$N4,$CZ4,0)</f>
        <v>#REF!</v>
      </c>
      <c r="ET4" s="585" t="e">
        <f>IF(#REF!=$N4,$CZ4,0)</f>
        <v>#REF!</v>
      </c>
      <c r="EU4" s="585" t="e">
        <f>IF(#REF!=$N4,$CZ4,0)</f>
        <v>#REF!</v>
      </c>
      <c r="EV4" s="585" t="e">
        <f>IF(#REF!=$N4,$CZ4,0)</f>
        <v>#REF!</v>
      </c>
      <c r="EW4" s="585" t="e">
        <f>IF(#REF!=$N4,$CZ4,0)</f>
        <v>#REF!</v>
      </c>
      <c r="EX4" s="585" t="e">
        <f>IF(#REF!=$N4,$CZ4,0)</f>
        <v>#REF!</v>
      </c>
      <c r="EY4" s="585" t="e">
        <f>IF(#REF!=$N4,$CZ4,0)</f>
        <v>#REF!</v>
      </c>
      <c r="EZ4" s="585" t="e">
        <f>IF(#REF!=$N4,$CZ4,0)</f>
        <v>#REF!</v>
      </c>
      <c r="FA4" s="585" t="e">
        <f>IF(#REF!=$N4,$CZ4,0)</f>
        <v>#REF!</v>
      </c>
      <c r="FB4" s="585" t="e">
        <f>IF(#REF!=$N4,$CZ4,0)</f>
        <v>#REF!</v>
      </c>
      <c r="FC4" s="585" t="e">
        <f>IF(#REF!=$N4,$CZ4,0)</f>
        <v>#REF!</v>
      </c>
      <c r="FD4" s="585" t="e">
        <f>IF(#REF!=$N4,$CZ4,0)</f>
        <v>#REF!</v>
      </c>
      <c r="FE4" s="585" t="e">
        <f>IF(#REF!=$N4,$CZ4,0)</f>
        <v>#REF!</v>
      </c>
      <c r="FF4" s="585" t="e">
        <f>IF(#REF!=$N4,$CZ4,0)</f>
        <v>#REF!</v>
      </c>
      <c r="FG4" s="585" t="e">
        <f>IF(#REF!=$N4,$CZ4,0)</f>
        <v>#REF!</v>
      </c>
      <c r="FH4" s="585" t="e">
        <f>IF(#REF!=$N4,$CZ4,0)</f>
        <v>#REF!</v>
      </c>
      <c r="FI4" s="585" t="e">
        <f>IF(#REF!=$N4,$CZ4,0)</f>
        <v>#REF!</v>
      </c>
      <c r="FJ4" s="585" t="e">
        <f>IF(#REF!=$N4,$CZ4,0)</f>
        <v>#REF!</v>
      </c>
      <c r="FK4" s="585" t="e">
        <f>IF(#REF!=$N4,$CZ4,0)</f>
        <v>#REF!</v>
      </c>
      <c r="FL4" s="585" t="e">
        <f>IF(#REF!=$N4,$CZ4,0)</f>
        <v>#REF!</v>
      </c>
      <c r="FM4" s="585" t="e">
        <f>IF(#REF!=$N4,$CZ4,0)</f>
        <v>#REF!</v>
      </c>
      <c r="FN4" s="585" t="e">
        <f>IF(#REF!=$N4,$CZ4,0)</f>
        <v>#REF!</v>
      </c>
      <c r="FO4" s="585" t="e">
        <f>IF(#REF!=$N4,$CZ4,0)</f>
        <v>#REF!</v>
      </c>
      <c r="FP4" s="585" t="e">
        <f>IF(#REF!=$N4,$CZ4,0)</f>
        <v>#REF!</v>
      </c>
      <c r="FQ4" s="585" t="e">
        <f>IF(#REF!=$N4,$CZ4,0)</f>
        <v>#REF!</v>
      </c>
      <c r="FR4" s="585" t="e">
        <f>IF(#REF!=$N4,$CZ4,0)</f>
        <v>#REF!</v>
      </c>
      <c r="FS4" s="585" t="e">
        <f>IF(#REF!=$N4,$CZ4,0)</f>
        <v>#REF!</v>
      </c>
      <c r="FT4" s="585" t="e">
        <f>IF(#REF!=$N4,$CZ4,0)</f>
        <v>#REF!</v>
      </c>
      <c r="FU4" s="585" t="e">
        <f>IF(#REF!=$N4,$CZ4,0)</f>
        <v>#REF!</v>
      </c>
      <c r="FV4" s="585" t="e">
        <f>IF(#REF!=$N4,$CZ4,0)</f>
        <v>#REF!</v>
      </c>
      <c r="FW4" s="585" t="e">
        <f>IF(#REF!=$N4,$CZ4,0)</f>
        <v>#REF!</v>
      </c>
      <c r="FX4" s="585" t="e">
        <f>IF(#REF!=$N4,$CZ4,0)</f>
        <v>#REF!</v>
      </c>
      <c r="FY4" s="585" t="e">
        <f>IF(#REF!=$N4,$CZ4,0)</f>
        <v>#REF!</v>
      </c>
      <c r="FZ4" s="585" t="e">
        <f>IF(#REF!=$N4,$CZ4,0)</f>
        <v>#REF!</v>
      </c>
      <c r="GA4" s="585" t="e">
        <f>IF(#REF!=$N4,$CZ4,0)</f>
        <v>#REF!</v>
      </c>
      <c r="GB4" s="585" t="e">
        <f>IF(#REF!=$N4,$CZ4,0)</f>
        <v>#REF!</v>
      </c>
      <c r="GC4" s="585" t="e">
        <f>IF(#REF!=$N4,$CZ4,0)</f>
        <v>#REF!</v>
      </c>
      <c r="GD4" s="585" t="e">
        <f>IF(#REF!=$N4,$CZ4,0)</f>
        <v>#REF!</v>
      </c>
      <c r="GE4" s="585" t="e">
        <f>IF(#REF!=$N4,$CZ4,0)</f>
        <v>#REF!</v>
      </c>
      <c r="GF4" s="585" t="e">
        <f>IF(#REF!=$N4,$CZ4,0)</f>
        <v>#REF!</v>
      </c>
      <c r="GG4" s="585" t="e">
        <f>IF(#REF!=$N4,$CZ4,0)</f>
        <v>#REF!</v>
      </c>
      <c r="GH4" s="585" t="e">
        <f>IF(#REF!=$N4,$CZ4,0)</f>
        <v>#REF!</v>
      </c>
      <c r="GI4" s="585" t="e">
        <f>IF(#REF!=$N4,$CZ4,0)</f>
        <v>#REF!</v>
      </c>
      <c r="GJ4" s="585" t="e">
        <f>IF(#REF!=$N4,$CZ4,0)</f>
        <v>#REF!</v>
      </c>
      <c r="GK4" s="585" t="e">
        <f>IF(#REF!=$N4,$CZ4,0)</f>
        <v>#REF!</v>
      </c>
      <c r="GL4" s="585" t="e">
        <f>IF(#REF!=$N4,$CZ4,0)</f>
        <v>#REF!</v>
      </c>
      <c r="GM4" s="585" t="e">
        <f>IF(#REF!=$N4,$CZ4,0)</f>
        <v>#REF!</v>
      </c>
      <c r="GN4" s="585" t="e">
        <f>IF(#REF!=$N4,$CZ4,0)</f>
        <v>#REF!</v>
      </c>
      <c r="GO4" s="585" t="e">
        <f>IF(#REF!=$N4,$CZ4,0)</f>
        <v>#REF!</v>
      </c>
      <c r="GP4" s="585" t="e">
        <f>IF(#REF!=$N4,$CZ4,0)</f>
        <v>#REF!</v>
      </c>
      <c r="GQ4" s="585" t="e">
        <f>IF(#REF!=$N4,$CZ4,0)</f>
        <v>#REF!</v>
      </c>
      <c r="GR4" s="585" t="e">
        <f>IF(#REF!=$N4,$CZ4,0)</f>
        <v>#REF!</v>
      </c>
      <c r="GS4" s="585" t="e">
        <f>IF(#REF!=$N4,$CZ4,0)</f>
        <v>#REF!</v>
      </c>
      <c r="GT4" s="585" t="e">
        <f>IF(#REF!=$N4,$CZ4,0)</f>
        <v>#REF!</v>
      </c>
      <c r="GU4" s="585" t="e">
        <f>IF(#REF!=$N4,$CZ4,0)</f>
        <v>#REF!</v>
      </c>
      <c r="GV4" s="585" t="e">
        <f>IF(#REF!=$N4,$CZ4,0)</f>
        <v>#REF!</v>
      </c>
      <c r="GW4" s="585" t="e">
        <f>IF(#REF!=$N4,$CZ4,0)</f>
        <v>#REF!</v>
      </c>
      <c r="GX4" s="585" t="e">
        <f>IF(#REF!=$N4,$CZ4,0)</f>
        <v>#REF!</v>
      </c>
      <c r="GY4" s="585" t="e">
        <f>IF(#REF!=$N4,$CZ4,0)</f>
        <v>#REF!</v>
      </c>
      <c r="GZ4" s="585" t="e">
        <f>IF(#REF!=$N4,$CZ4,0)</f>
        <v>#REF!</v>
      </c>
      <c r="HA4" s="585" t="e">
        <f>IF(#REF!=$N4,$CZ4,0)</f>
        <v>#REF!</v>
      </c>
      <c r="HB4" s="585" t="e">
        <f>IF(#REF!=$N4,$CZ4,0)</f>
        <v>#REF!</v>
      </c>
      <c r="HC4" s="585" t="e">
        <f>IF(#REF!=$N4,$CZ4,0)</f>
        <v>#REF!</v>
      </c>
      <c r="HD4" s="585" t="e">
        <f>IF(#REF!=$N4,$CZ4,0)</f>
        <v>#REF!</v>
      </c>
      <c r="HE4" s="585" t="e">
        <f>IF(#REF!=$N4,$CZ4,0)</f>
        <v>#REF!</v>
      </c>
      <c r="HF4" s="585" t="e">
        <f>IF(#REF!=$N4,$CZ4,0)</f>
        <v>#REF!</v>
      </c>
    </row>
    <row r="5" spans="1:214" ht="20.100000000000001" customHeight="1" x14ac:dyDescent="0.4">
      <c r="A5" s="587"/>
      <c r="B5" s="587"/>
      <c r="C5" s="538"/>
      <c r="D5" s="587"/>
      <c r="E5" s="587"/>
      <c r="F5" s="587"/>
      <c r="G5" s="587"/>
      <c r="H5" s="587"/>
      <c r="I5" s="587"/>
      <c r="J5" s="587"/>
      <c r="K5" s="608"/>
      <c r="L5" s="442" t="s">
        <v>511</v>
      </c>
      <c r="M5" s="442"/>
      <c r="N5" s="442"/>
      <c r="O5" s="623"/>
      <c r="P5" s="47" t="e">
        <f>SUM(P9+#REF!)</f>
        <v>#REF!</v>
      </c>
      <c r="Q5" s="47" t="e">
        <f>SUM(Q9+#REF!)</f>
        <v>#REF!</v>
      </c>
      <c r="R5" s="47" t="e">
        <f>SUM(R9+#REF!)</f>
        <v>#REF!</v>
      </c>
      <c r="S5" s="47" t="e">
        <f>SUM(S9+#REF!)</f>
        <v>#REF!</v>
      </c>
      <c r="T5" s="47" t="e">
        <f>SUM(T9+#REF!)</f>
        <v>#REF!</v>
      </c>
      <c r="U5" s="47" t="e">
        <f>SUM(U9+#REF!)</f>
        <v>#REF!</v>
      </c>
      <c r="V5" s="47" t="e">
        <f>SUM(V9+#REF!)</f>
        <v>#REF!</v>
      </c>
      <c r="W5" s="47" t="e">
        <f>(V5/T5)*100</f>
        <v>#REF!</v>
      </c>
      <c r="X5" s="47" t="e">
        <f>SUM(X9+#REF!)</f>
        <v>#REF!</v>
      </c>
      <c r="Y5" s="47" t="e">
        <f>SUM(Y9+#REF!)</f>
        <v>#REF!</v>
      </c>
      <c r="Z5" s="47" t="e">
        <f>SUM(Z9+#REF!)</f>
        <v>#REF!</v>
      </c>
      <c r="AA5" s="47" t="e">
        <f>SUM(AG9+#REF!)</f>
        <v>#REF!</v>
      </c>
      <c r="AB5" s="47" t="e">
        <f>SUM(AB9+#REF!)</f>
        <v>#REF!</v>
      </c>
      <c r="AC5" s="47" t="e">
        <f>SUM(AC9+#REF!)</f>
        <v>#REF!</v>
      </c>
      <c r="AD5" s="47" t="e">
        <f>SUM(AD9+#REF!)</f>
        <v>#REF!</v>
      </c>
      <c r="AE5" s="47" t="e">
        <f>(AD5/AC5)*100</f>
        <v>#REF!</v>
      </c>
      <c r="AF5" s="47" t="e">
        <f>SUM(AF9+#REF!)</f>
        <v>#REF!</v>
      </c>
      <c r="AG5" s="47" t="e">
        <f>SUM(AG9+#REF!)</f>
        <v>#REF!</v>
      </c>
      <c r="AH5" s="47" t="e">
        <f>SUM(AH9+#REF!)</f>
        <v>#REF!</v>
      </c>
      <c r="AI5" s="47" t="e">
        <f>SUM(AI9+#REF!)</f>
        <v>#REF!</v>
      </c>
      <c r="AJ5" s="47" t="e">
        <f>SUM(AJ9+#REF!)</f>
        <v>#REF!</v>
      </c>
      <c r="AK5" s="47" t="e">
        <f>SUM(AK9+#REF!)</f>
        <v>#REF!</v>
      </c>
      <c r="AL5" s="47" t="e">
        <f>SUM(AL9+#REF!)</f>
        <v>#REF!</v>
      </c>
      <c r="AM5" s="47" t="e">
        <f>SUM(AM9+#REF!)</f>
        <v>#REF!</v>
      </c>
      <c r="AN5" s="53" t="e">
        <f>AN7+AN137</f>
        <v>#REF!</v>
      </c>
      <c r="AO5" s="53" t="e">
        <f>AO7+AO137</f>
        <v>#REF!</v>
      </c>
      <c r="AP5" s="53" t="e">
        <f>AP7+AP137</f>
        <v>#REF!</v>
      </c>
      <c r="AQ5" s="53" t="e">
        <f>AQ7+AQ137</f>
        <v>#REF!</v>
      </c>
      <c r="AR5" s="53">
        <f>AR7+AR137+AR253+AR98</f>
        <v>164280</v>
      </c>
      <c r="AS5" s="53" t="e">
        <f>AS7+AS137</f>
        <v>#REF!</v>
      </c>
      <c r="AT5" s="53" t="e">
        <f>AT7+AT137</f>
        <v>#REF!</v>
      </c>
      <c r="AU5" s="53" t="e">
        <f>AU7+AU137</f>
        <v>#REF!</v>
      </c>
      <c r="AV5" s="53">
        <f>AV7+AV137+AV253+AV98</f>
        <v>1329716</v>
      </c>
      <c r="AW5" s="53" t="e">
        <f>AW7+AW137+AW253</f>
        <v>#REF!</v>
      </c>
      <c r="AX5" s="53" t="e">
        <f>AX7+AX137+AX253</f>
        <v>#REF!</v>
      </c>
      <c r="AY5" s="53">
        <f>AY7+AY137+AY253</f>
        <v>561804.98</v>
      </c>
      <c r="AZ5" s="47" t="e">
        <f>SUM(AZ9+#REF!)</f>
        <v>#REF!</v>
      </c>
      <c r="BA5" s="47" t="e">
        <f>SUM(BA9+#REF!)</f>
        <v>#REF!</v>
      </c>
      <c r="BB5" s="53">
        <f>BB7+BB137+BB253+BB98</f>
        <v>1891520.98</v>
      </c>
      <c r="BC5" s="53">
        <f>BC7+BC137+BC253+BC98</f>
        <v>1891520.98</v>
      </c>
      <c r="BD5" s="53">
        <f>BD7+BD137+BD253</f>
        <v>949566.45</v>
      </c>
      <c r="BE5" s="53">
        <f>BE7+BE137+BE253</f>
        <v>1166197.8999999999</v>
      </c>
      <c r="BF5" s="53">
        <f t="shared" ref="BF5:BK5" si="0">BF7+BF137+BF253+BF98</f>
        <v>1574205.25</v>
      </c>
      <c r="BG5" s="53">
        <f t="shared" si="0"/>
        <v>1788791.82</v>
      </c>
      <c r="BH5" s="53">
        <f t="shared" si="0"/>
        <v>1445881.27</v>
      </c>
      <c r="BI5" s="53">
        <f t="shared" si="0"/>
        <v>332572.22000000009</v>
      </c>
      <c r="BJ5" s="53">
        <f t="shared" si="0"/>
        <v>1778453.4900000002</v>
      </c>
      <c r="BK5" s="53">
        <f t="shared" si="0"/>
        <v>1075622.46</v>
      </c>
      <c r="BL5" s="53">
        <f>IFERROR(BK5/BJ5*100,)</f>
        <v>60.480775350498476</v>
      </c>
      <c r="BM5" s="53"/>
      <c r="BN5" s="53"/>
      <c r="BO5" s="53">
        <f>BO7+BO137+BO253+BO98</f>
        <v>1938445.7000000004</v>
      </c>
      <c r="BP5" s="53"/>
      <c r="BQ5" s="53"/>
      <c r="BR5" s="53">
        <f>BR7+BR137+BR253+BR98</f>
        <v>-51572.279999999984</v>
      </c>
      <c r="BS5" s="53">
        <f>BS7+BS137+BS253+BS98</f>
        <v>1021955</v>
      </c>
      <c r="BT5" s="53">
        <f>BT7+BT137+BT253+BT98</f>
        <v>592239.64</v>
      </c>
      <c r="BU5" s="53">
        <f>BU7+BU137+BU253+BU98</f>
        <v>-57001.399999999994</v>
      </c>
      <c r="BV5" s="53">
        <f>BV7+BV137+BV253+BV98</f>
        <v>1021955</v>
      </c>
      <c r="BW5" s="53"/>
      <c r="BX5" s="53"/>
      <c r="BY5" s="53">
        <f>BY7+BY137+BY253+BY98</f>
        <v>1849718.6400000001</v>
      </c>
      <c r="BZ5" s="53">
        <f t="shared" ref="BZ5:CT5" si="1">BZ7+BZ137+BZ253+BZ98+BZ279</f>
        <v>1800632.8099999998</v>
      </c>
      <c r="CA5" s="53">
        <f t="shared" si="1"/>
        <v>362.17582501819015</v>
      </c>
      <c r="CB5" s="53">
        <f t="shared" si="1"/>
        <v>365.07970450369993</v>
      </c>
      <c r="CC5" s="53">
        <f t="shared" si="1"/>
        <v>1600609.5</v>
      </c>
      <c r="CD5" s="53">
        <f t="shared" si="1"/>
        <v>1600609.5</v>
      </c>
      <c r="CE5" s="53">
        <f t="shared" si="1"/>
        <v>1442955</v>
      </c>
      <c r="CF5" s="53">
        <f t="shared" si="1"/>
        <v>217310.18</v>
      </c>
      <c r="CG5" s="53">
        <f t="shared" si="1"/>
        <v>49.432099272663578</v>
      </c>
      <c r="CH5" s="53">
        <f t="shared" si="1"/>
        <v>-134259</v>
      </c>
      <c r="CI5" s="53">
        <f t="shared" si="1"/>
        <v>1308696</v>
      </c>
      <c r="CJ5" s="53">
        <f t="shared" si="1"/>
        <v>0</v>
      </c>
      <c r="CK5" s="53">
        <f t="shared" si="1"/>
        <v>0</v>
      </c>
      <c r="CL5" s="53">
        <f t="shared" si="1"/>
        <v>0</v>
      </c>
      <c r="CM5" s="53">
        <f t="shared" si="1"/>
        <v>1308696</v>
      </c>
      <c r="CN5" s="53">
        <f t="shared" si="1"/>
        <v>0</v>
      </c>
      <c r="CO5" s="53">
        <f t="shared" si="1"/>
        <v>0</v>
      </c>
      <c r="CP5" s="53">
        <f t="shared" si="1"/>
        <v>0</v>
      </c>
      <c r="CQ5" s="53">
        <f t="shared" si="1"/>
        <v>1308696</v>
      </c>
      <c r="CR5" s="53">
        <f t="shared" si="1"/>
        <v>765593.45</v>
      </c>
      <c r="CS5" s="53">
        <f t="shared" si="1"/>
        <v>195.19199334928692</v>
      </c>
      <c r="CT5" s="53">
        <f t="shared" si="1"/>
        <v>94076.5</v>
      </c>
      <c r="CU5" s="53">
        <f t="shared" ref="CU5:DB5" si="2">CU7+CU137+CU253+CU98+CU279</f>
        <v>1402772.5</v>
      </c>
      <c r="CV5" s="53">
        <f t="shared" si="2"/>
        <v>765593.45</v>
      </c>
      <c r="CW5" s="53">
        <f t="shared" si="2"/>
        <v>187.64288765547923</v>
      </c>
      <c r="CX5" s="53">
        <f t="shared" si="2"/>
        <v>24587.5</v>
      </c>
      <c r="CY5" s="53">
        <f t="shared" si="2"/>
        <v>1427360</v>
      </c>
      <c r="CZ5" s="53">
        <f t="shared" si="2"/>
        <v>1077843</v>
      </c>
      <c r="DA5" s="53">
        <f t="shared" si="2"/>
        <v>1238963</v>
      </c>
      <c r="DB5" s="53">
        <f t="shared" si="2"/>
        <v>1238963</v>
      </c>
      <c r="DC5" s="695" t="e">
        <f>IF(#REF!=B5,CZ5,0)</f>
        <v>#REF!</v>
      </c>
      <c r="DD5" s="141">
        <v>1427360</v>
      </c>
      <c r="DE5" s="141">
        <v>1421804.8</v>
      </c>
      <c r="DF5" s="518">
        <v>1132843</v>
      </c>
      <c r="DG5" s="518">
        <v>1238963</v>
      </c>
      <c r="DH5" s="518">
        <v>1238963</v>
      </c>
      <c r="DI5" s="600" t="e">
        <f>DI6-DA5</f>
        <v>#REF!</v>
      </c>
      <c r="DJ5" s="585" t="e">
        <f>IF(#REF!=$K5,$CY5,0)</f>
        <v>#REF!</v>
      </c>
      <c r="DK5" s="585" t="e">
        <f>IF(#REF!=$K5,$CY5,0)</f>
        <v>#REF!</v>
      </c>
      <c r="DL5" s="585" t="e">
        <f>IF(#REF!=$K5,$CY5,0)</f>
        <v>#REF!</v>
      </c>
      <c r="DM5" s="585" t="e">
        <f>IF(#REF!=$K5,$CY5,0)</f>
        <v>#REF!</v>
      </c>
      <c r="DN5" s="585" t="e">
        <f>IF(#REF!=$K5,$CY5,0)</f>
        <v>#REF!</v>
      </c>
      <c r="DO5" s="585" t="e">
        <f>IF(#REF!=$K5,$CY5,0)</f>
        <v>#REF!</v>
      </c>
      <c r="DP5" s="585" t="e">
        <f>IF(#REF!=$K5,$CY5,0)</f>
        <v>#REF!</v>
      </c>
      <c r="DQ5" s="585" t="e">
        <f>IF(#REF!=$K5,$CY5,0)</f>
        <v>#REF!</v>
      </c>
      <c r="DR5" s="585" t="e">
        <f>IF(#REF!=$K5,$CY5,0)</f>
        <v>#REF!</v>
      </c>
      <c r="DS5" s="585" t="e">
        <f>IF(#REF!=$K5,$CY5,0)</f>
        <v>#REF!</v>
      </c>
      <c r="DT5" s="585" t="e">
        <f>IF(#REF!=$K5,$CY5,0)</f>
        <v>#REF!</v>
      </c>
      <c r="DU5" s="585" t="e">
        <f>IF(#REF!=$K5,$CY5,0)</f>
        <v>#REF!</v>
      </c>
      <c r="DV5" s="585" t="e">
        <f>IF(#REF!=$K5,$CY5,0)</f>
        <v>#REF!</v>
      </c>
      <c r="DW5" s="585" t="e">
        <f>IF(#REF!=$K5,$CY5,0)</f>
        <v>#REF!</v>
      </c>
      <c r="DX5" s="585" t="e">
        <f>IF(#REF!=$K5,$CY5,0)</f>
        <v>#REF!</v>
      </c>
      <c r="DY5" s="585" t="e">
        <f>IF(#REF!=$K5,$CY5,0)</f>
        <v>#REF!</v>
      </c>
      <c r="DZ5" s="585" t="e">
        <f>IF(#REF!=$K5,$CY5,0)</f>
        <v>#REF!</v>
      </c>
      <c r="EC5" s="585" t="e">
        <f>IF(#REF!=$N5,$CZ5,0)</f>
        <v>#REF!</v>
      </c>
      <c r="ED5" s="585" t="e">
        <f>IF(#REF!=$N5,$CZ5,0)</f>
        <v>#REF!</v>
      </c>
      <c r="EE5" s="585" t="e">
        <f>IF(#REF!=$N5,$CZ5,0)</f>
        <v>#REF!</v>
      </c>
      <c r="EF5" s="585" t="e">
        <f>IF(#REF!=$N5,$CZ5,0)</f>
        <v>#REF!</v>
      </c>
      <c r="EG5" s="585" t="e">
        <f>IF(#REF!=$N5,$CZ5,0)</f>
        <v>#REF!</v>
      </c>
      <c r="EH5" s="585" t="e">
        <f>IF(#REF!=$N5,$CZ5,0)</f>
        <v>#REF!</v>
      </c>
      <c r="EI5" s="585" t="e">
        <f>IF(#REF!=$N5,$CZ5,0)</f>
        <v>#REF!</v>
      </c>
      <c r="EJ5" s="585" t="e">
        <f>IF(#REF!=$N5,$CZ5,0)</f>
        <v>#REF!</v>
      </c>
      <c r="EK5" s="585" t="e">
        <f>IF(#REF!=$N5,$CZ5,0)</f>
        <v>#REF!</v>
      </c>
      <c r="EL5" s="585" t="e">
        <f>IF(#REF!=$N5,$CZ5,0)</f>
        <v>#REF!</v>
      </c>
      <c r="EM5" s="585" t="e">
        <f>IF(#REF!=$N5,$CZ5,0)</f>
        <v>#REF!</v>
      </c>
      <c r="EN5" s="585" t="e">
        <f>IF(#REF!=$N5,$CZ5,0)</f>
        <v>#REF!</v>
      </c>
      <c r="EO5" s="585" t="e">
        <f>IF(#REF!=$N5,$CZ5,0)</f>
        <v>#REF!</v>
      </c>
      <c r="EP5" s="585" t="e">
        <f>IF(#REF!=$N5,$CZ5,0)</f>
        <v>#REF!</v>
      </c>
      <c r="EQ5" s="585" t="e">
        <f>IF(#REF!=$N5,$CZ5,0)</f>
        <v>#REF!</v>
      </c>
      <c r="ER5" s="585" t="e">
        <f>IF(#REF!=$N5,$CZ5,0)</f>
        <v>#REF!</v>
      </c>
      <c r="ES5" s="585" t="e">
        <f>IF(#REF!=$N5,$CZ5,0)</f>
        <v>#REF!</v>
      </c>
      <c r="ET5" s="585" t="e">
        <f>IF(#REF!=$N5,$CZ5,0)</f>
        <v>#REF!</v>
      </c>
      <c r="EU5" s="585" t="e">
        <f>IF(#REF!=$N5,$CZ5,0)</f>
        <v>#REF!</v>
      </c>
      <c r="EV5" s="585" t="e">
        <f>IF(#REF!=$N5,$CZ5,0)</f>
        <v>#REF!</v>
      </c>
      <c r="EW5" s="585" t="e">
        <f>IF(#REF!=$N5,$CZ5,0)</f>
        <v>#REF!</v>
      </c>
      <c r="EX5" s="585" t="e">
        <f>IF(#REF!=$N5,$CZ5,0)</f>
        <v>#REF!</v>
      </c>
      <c r="EY5" s="585" t="e">
        <f>IF(#REF!=$N5,$CZ5,0)</f>
        <v>#REF!</v>
      </c>
      <c r="EZ5" s="585" t="e">
        <f>IF(#REF!=$N5,$CZ5,0)</f>
        <v>#REF!</v>
      </c>
      <c r="FA5" s="585" t="e">
        <f>IF(#REF!=$N5,$CZ5,0)</f>
        <v>#REF!</v>
      </c>
      <c r="FB5" s="585" t="e">
        <f>IF(#REF!=$N5,$CZ5,0)</f>
        <v>#REF!</v>
      </c>
      <c r="FC5" s="585" t="e">
        <f>IF(#REF!=$N5,$CZ5,0)</f>
        <v>#REF!</v>
      </c>
      <c r="FD5" s="585" t="e">
        <f>IF(#REF!=$N5,$CZ5,0)</f>
        <v>#REF!</v>
      </c>
      <c r="FE5" s="585" t="e">
        <f>IF(#REF!=$N5,$CZ5,0)</f>
        <v>#REF!</v>
      </c>
      <c r="FF5" s="585" t="e">
        <f>IF(#REF!=$N5,$CZ5,0)</f>
        <v>#REF!</v>
      </c>
      <c r="FG5" s="585" t="e">
        <f>IF(#REF!=$N5,$CZ5,0)</f>
        <v>#REF!</v>
      </c>
      <c r="FH5" s="585" t="e">
        <f>IF(#REF!=$N5,$CZ5,0)</f>
        <v>#REF!</v>
      </c>
      <c r="FI5" s="585" t="e">
        <f>IF(#REF!=$N5,$CZ5,0)</f>
        <v>#REF!</v>
      </c>
      <c r="FJ5" s="585" t="e">
        <f>IF(#REF!=$N5,$CZ5,0)</f>
        <v>#REF!</v>
      </c>
      <c r="FK5" s="585" t="e">
        <f>IF(#REF!=$N5,$CZ5,0)</f>
        <v>#REF!</v>
      </c>
      <c r="FL5" s="585" t="e">
        <f>IF(#REF!=$N5,$CZ5,0)</f>
        <v>#REF!</v>
      </c>
      <c r="FM5" s="585" t="e">
        <f>IF(#REF!=$N5,$CZ5,0)</f>
        <v>#REF!</v>
      </c>
      <c r="FN5" s="585" t="e">
        <f>IF(#REF!=$N5,$CZ5,0)</f>
        <v>#REF!</v>
      </c>
      <c r="FO5" s="585" t="e">
        <f>IF(#REF!=$N5,$CZ5,0)</f>
        <v>#REF!</v>
      </c>
      <c r="FP5" s="585" t="e">
        <f>IF(#REF!=$N5,$CZ5,0)</f>
        <v>#REF!</v>
      </c>
      <c r="FQ5" s="585" t="e">
        <f>IF(#REF!=$N5,$CZ5,0)</f>
        <v>#REF!</v>
      </c>
      <c r="FR5" s="585" t="e">
        <f>IF(#REF!=$N5,$CZ5,0)</f>
        <v>#REF!</v>
      </c>
      <c r="FS5" s="585" t="e">
        <f>IF(#REF!=$N5,$CZ5,0)</f>
        <v>#REF!</v>
      </c>
      <c r="FT5" s="585" t="e">
        <f>IF(#REF!=$N5,$CZ5,0)</f>
        <v>#REF!</v>
      </c>
      <c r="FU5" s="585" t="e">
        <f>IF(#REF!=$N5,$CZ5,0)</f>
        <v>#REF!</v>
      </c>
      <c r="FV5" s="585" t="e">
        <f>IF(#REF!=$N5,$CZ5,0)</f>
        <v>#REF!</v>
      </c>
      <c r="FW5" s="585" t="e">
        <f>IF(#REF!=$N5,$CZ5,0)</f>
        <v>#REF!</v>
      </c>
      <c r="FX5" s="585" t="e">
        <f>IF(#REF!=$N5,$CZ5,0)</f>
        <v>#REF!</v>
      </c>
      <c r="FY5" s="585" t="e">
        <f>IF(#REF!=$N5,$CZ5,0)</f>
        <v>#REF!</v>
      </c>
      <c r="FZ5" s="585" t="e">
        <f>IF(#REF!=$N5,$CZ5,0)</f>
        <v>#REF!</v>
      </c>
      <c r="GA5" s="585" t="e">
        <f>IF(#REF!=$N5,$CZ5,0)</f>
        <v>#REF!</v>
      </c>
      <c r="GB5" s="585" t="e">
        <f>IF(#REF!=$N5,$CZ5,0)</f>
        <v>#REF!</v>
      </c>
      <c r="GC5" s="585" t="e">
        <f>IF(#REF!=$N5,$CZ5,0)</f>
        <v>#REF!</v>
      </c>
      <c r="GD5" s="585" t="e">
        <f>IF(#REF!=$N5,$CZ5,0)</f>
        <v>#REF!</v>
      </c>
      <c r="GE5" s="585" t="e">
        <f>IF(#REF!=$N5,$CZ5,0)</f>
        <v>#REF!</v>
      </c>
      <c r="GF5" s="585" t="e">
        <f>IF(#REF!=$N5,$CZ5,0)</f>
        <v>#REF!</v>
      </c>
      <c r="GG5" s="585" t="e">
        <f>IF(#REF!=$N5,$CZ5,0)</f>
        <v>#REF!</v>
      </c>
      <c r="GH5" s="585" t="e">
        <f>IF(#REF!=$N5,$CZ5,0)</f>
        <v>#REF!</v>
      </c>
      <c r="GI5" s="585" t="e">
        <f>IF(#REF!=$N5,$CZ5,0)</f>
        <v>#REF!</v>
      </c>
      <c r="GJ5" s="585" t="e">
        <f>IF(#REF!=$N5,$CZ5,0)</f>
        <v>#REF!</v>
      </c>
      <c r="GK5" s="585" t="e">
        <f>IF(#REF!=$N5,$CZ5,0)</f>
        <v>#REF!</v>
      </c>
      <c r="GL5" s="585" t="e">
        <f>IF(#REF!=$N5,$CZ5,0)</f>
        <v>#REF!</v>
      </c>
      <c r="GM5" s="585" t="e">
        <f>IF(#REF!=$N5,$CZ5,0)</f>
        <v>#REF!</v>
      </c>
      <c r="GN5" s="585" t="e">
        <f>IF(#REF!=$N5,$CZ5,0)</f>
        <v>#REF!</v>
      </c>
      <c r="GO5" s="585" t="e">
        <f>IF(#REF!=$N5,$CZ5,0)</f>
        <v>#REF!</v>
      </c>
      <c r="GP5" s="585" t="e">
        <f>IF(#REF!=$N5,$CZ5,0)</f>
        <v>#REF!</v>
      </c>
      <c r="GQ5" s="585" t="e">
        <f>IF(#REF!=$N5,$CZ5,0)</f>
        <v>#REF!</v>
      </c>
      <c r="GR5" s="585" t="e">
        <f>IF(#REF!=$N5,$CZ5,0)</f>
        <v>#REF!</v>
      </c>
      <c r="GS5" s="585" t="e">
        <f>IF(#REF!=$N5,$CZ5,0)</f>
        <v>#REF!</v>
      </c>
      <c r="GT5" s="585" t="e">
        <f>IF(#REF!=$N5,$CZ5,0)</f>
        <v>#REF!</v>
      </c>
      <c r="GU5" s="585" t="e">
        <f>IF(#REF!=$N5,$CZ5,0)</f>
        <v>#REF!</v>
      </c>
      <c r="GV5" s="585" t="e">
        <f>IF(#REF!=$N5,$CZ5,0)</f>
        <v>#REF!</v>
      </c>
      <c r="GW5" s="585" t="e">
        <f>IF(#REF!=$N5,$CZ5,0)</f>
        <v>#REF!</v>
      </c>
      <c r="GX5" s="585" t="e">
        <f>IF(#REF!=$N5,$CZ5,0)</f>
        <v>#REF!</v>
      </c>
      <c r="GY5" s="585" t="e">
        <f>IF(#REF!=$N5,$CZ5,0)</f>
        <v>#REF!</v>
      </c>
      <c r="GZ5" s="585" t="e">
        <f>IF(#REF!=$N5,$CZ5,0)</f>
        <v>#REF!</v>
      </c>
      <c r="HA5" s="585" t="e">
        <f>IF(#REF!=$N5,$CZ5,0)</f>
        <v>#REF!</v>
      </c>
      <c r="HB5" s="585" t="e">
        <f>IF(#REF!=$N5,$CZ5,0)</f>
        <v>#REF!</v>
      </c>
      <c r="HC5" s="585" t="e">
        <f>IF(#REF!=$N5,$CZ5,0)</f>
        <v>#REF!</v>
      </c>
      <c r="HD5" s="585" t="e">
        <f>IF(#REF!=$N5,$CZ5,0)</f>
        <v>#REF!</v>
      </c>
      <c r="HE5" s="585" t="e">
        <f>IF(#REF!=$N5,$CZ5,0)</f>
        <v>#REF!</v>
      </c>
      <c r="HF5" s="585" t="e">
        <f>IF(#REF!=$N5,$CZ5,0)</f>
        <v>#REF!</v>
      </c>
    </row>
    <row r="6" spans="1:214" ht="20.100000000000001" customHeight="1" x14ac:dyDescent="0.4">
      <c r="A6" s="581"/>
      <c r="B6" s="581"/>
      <c r="C6" s="487"/>
      <c r="D6" s="581"/>
      <c r="E6" s="581"/>
      <c r="F6" s="581"/>
      <c r="G6" s="581"/>
      <c r="H6" s="581"/>
      <c r="I6" s="581"/>
      <c r="J6" s="581"/>
      <c r="K6" s="605"/>
      <c r="L6" s="443" t="s">
        <v>159</v>
      </c>
      <c r="M6" s="443"/>
      <c r="N6" s="443"/>
      <c r="O6" s="619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413"/>
      <c r="BA6" s="4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695" t="e">
        <f>IF(#REF!=B6,CZ6,0)</f>
        <v>#REF!</v>
      </c>
      <c r="DD6" s="518">
        <f>DD5-CY5</f>
        <v>0</v>
      </c>
      <c r="DE6" s="518">
        <f>CU5-DE5</f>
        <v>-19032.300000000047</v>
      </c>
      <c r="DF6" s="518">
        <f>CZ5-DF5</f>
        <v>-55000</v>
      </c>
      <c r="DG6" s="518">
        <f>DA5-DG5</f>
        <v>0</v>
      </c>
      <c r="DH6" s="518">
        <f>DB5-DH5</f>
        <v>0</v>
      </c>
      <c r="DI6" s="600" t="e">
        <f>SUM(DJ6:DZ291)</f>
        <v>#REF!</v>
      </c>
      <c r="DJ6" s="585" t="e">
        <f>IF(#REF!=$K6,$CY6,0)</f>
        <v>#REF!</v>
      </c>
      <c r="DK6" s="585" t="e">
        <f>IF(#REF!=$K6,$CY6,0)</f>
        <v>#REF!</v>
      </c>
      <c r="DL6" s="585" t="e">
        <f>IF(#REF!=$K6,$CY6,0)</f>
        <v>#REF!</v>
      </c>
      <c r="DM6" s="585" t="e">
        <f>IF(#REF!=$K6,$CY6,0)</f>
        <v>#REF!</v>
      </c>
      <c r="DN6" s="585" t="e">
        <f>IF(#REF!=$K6,$CY6,0)</f>
        <v>#REF!</v>
      </c>
      <c r="DO6" s="585" t="e">
        <f>IF(#REF!=$K6,$CY6,0)</f>
        <v>#REF!</v>
      </c>
      <c r="DP6" s="585" t="e">
        <f>IF(#REF!=$K6,$CY6,0)</f>
        <v>#REF!</v>
      </c>
      <c r="DQ6" s="585" t="e">
        <f>IF(#REF!=$K6,$CY6,0)</f>
        <v>#REF!</v>
      </c>
      <c r="DR6" s="585" t="e">
        <f>IF(#REF!=$K6,$CY6,0)</f>
        <v>#REF!</v>
      </c>
      <c r="DS6" s="585" t="e">
        <f>IF(#REF!=$K6,$CY6,0)</f>
        <v>#REF!</v>
      </c>
      <c r="DT6" s="585" t="e">
        <f>IF(#REF!=$K6,$CY6,0)</f>
        <v>#REF!</v>
      </c>
      <c r="DU6" s="585" t="e">
        <f>IF(#REF!=$K6,$CY6,0)</f>
        <v>#REF!</v>
      </c>
      <c r="DV6" s="585" t="e">
        <f>IF(#REF!=$K6,$CY6,0)</f>
        <v>#REF!</v>
      </c>
      <c r="DW6" s="585" t="e">
        <f>IF(#REF!=$K6,$CY6,0)</f>
        <v>#REF!</v>
      </c>
      <c r="DX6" s="585" t="e">
        <f>IF(#REF!=$K6,$CY6,0)</f>
        <v>#REF!</v>
      </c>
      <c r="DY6" s="585" t="e">
        <f>IF(#REF!=$K6,$CY6,0)</f>
        <v>#REF!</v>
      </c>
      <c r="DZ6" s="585" t="e">
        <f>IF(#REF!=$K6,$CY6,0)</f>
        <v>#REF!</v>
      </c>
      <c r="EB6" s="617" t="e">
        <f>SUM(EC6:HE291)</f>
        <v>#REF!</v>
      </c>
      <c r="EC6" s="585" t="e">
        <f>IF(#REF!=$N6,$CZ6,0)</f>
        <v>#REF!</v>
      </c>
      <c r="ED6" s="585" t="e">
        <f>IF(#REF!=$N6,$CZ6,0)</f>
        <v>#REF!</v>
      </c>
      <c r="EE6" s="585" t="e">
        <f>IF(#REF!=$N6,$CZ6,0)</f>
        <v>#REF!</v>
      </c>
      <c r="EF6" s="585" t="e">
        <f>IF(#REF!=$N6,$CZ6,0)</f>
        <v>#REF!</v>
      </c>
      <c r="EG6" s="585" t="e">
        <f>IF(#REF!=$N6,$CZ6,0)</f>
        <v>#REF!</v>
      </c>
      <c r="EH6" s="585" t="e">
        <f>IF(#REF!=$N6,$CZ6,0)</f>
        <v>#REF!</v>
      </c>
      <c r="EI6" s="585" t="e">
        <f>IF(#REF!=$N6,$CZ6,0)</f>
        <v>#REF!</v>
      </c>
      <c r="EJ6" s="585" t="e">
        <f>IF(#REF!=$N6,$CZ6,0)</f>
        <v>#REF!</v>
      </c>
      <c r="EK6" s="585" t="e">
        <f>IF(#REF!=$N6,$CZ6,0)</f>
        <v>#REF!</v>
      </c>
      <c r="EL6" s="585" t="e">
        <f>IF(#REF!=$N6,$CZ6,0)</f>
        <v>#REF!</v>
      </c>
      <c r="EM6" s="585" t="e">
        <f>IF(#REF!=$N6,$CZ6,0)</f>
        <v>#REF!</v>
      </c>
      <c r="EN6" s="585" t="e">
        <f>IF(#REF!=$N6,$CZ6,0)</f>
        <v>#REF!</v>
      </c>
      <c r="EO6" s="585" t="e">
        <f>IF(#REF!=$N6,$CZ6,0)</f>
        <v>#REF!</v>
      </c>
      <c r="EP6" s="585" t="e">
        <f>IF(#REF!=$N6,$CZ6,0)</f>
        <v>#REF!</v>
      </c>
      <c r="EQ6" s="585" t="e">
        <f>IF(#REF!=$N6,$CZ6,0)</f>
        <v>#REF!</v>
      </c>
      <c r="ER6" s="585" t="e">
        <f>IF(#REF!=$N6,$CZ6,0)</f>
        <v>#REF!</v>
      </c>
      <c r="ES6" s="585" t="e">
        <f>IF(#REF!=$N6,$CZ6,0)</f>
        <v>#REF!</v>
      </c>
      <c r="ET6" s="585" t="e">
        <f>IF(#REF!=$N6,$CZ6,0)</f>
        <v>#REF!</v>
      </c>
      <c r="EU6" s="585" t="e">
        <f>IF(#REF!=$N6,$CZ6,0)</f>
        <v>#REF!</v>
      </c>
      <c r="EV6" s="585" t="e">
        <f>IF(#REF!=$N6,$CZ6,0)</f>
        <v>#REF!</v>
      </c>
      <c r="EW6" s="585" t="e">
        <f>IF(#REF!=$N6,$CZ6,0)</f>
        <v>#REF!</v>
      </c>
      <c r="EX6" s="585" t="e">
        <f>IF(#REF!=$N6,$CZ6,0)</f>
        <v>#REF!</v>
      </c>
      <c r="EY6" s="585" t="e">
        <f>IF(#REF!=$N6,$CZ6,0)</f>
        <v>#REF!</v>
      </c>
      <c r="EZ6" s="585" t="e">
        <f>IF(#REF!=$N6,$CZ6,0)</f>
        <v>#REF!</v>
      </c>
      <c r="FA6" s="585" t="e">
        <f>IF(#REF!=$N6,$CZ6,0)</f>
        <v>#REF!</v>
      </c>
      <c r="FB6" s="585" t="e">
        <f>IF(#REF!=$N6,$CZ6,0)</f>
        <v>#REF!</v>
      </c>
      <c r="FC6" s="585" t="e">
        <f>IF(#REF!=$N6,$CZ6,0)</f>
        <v>#REF!</v>
      </c>
      <c r="FD6" s="585" t="e">
        <f>IF(#REF!=$N6,$CZ6,0)</f>
        <v>#REF!</v>
      </c>
      <c r="FE6" s="585" t="e">
        <f>IF(#REF!=$N6,$CZ6,0)</f>
        <v>#REF!</v>
      </c>
      <c r="FF6" s="585" t="e">
        <f>IF(#REF!=$N6,$CZ6,0)</f>
        <v>#REF!</v>
      </c>
      <c r="FG6" s="585" t="e">
        <f>IF(#REF!=$N6,$CZ6,0)</f>
        <v>#REF!</v>
      </c>
      <c r="FH6" s="585" t="e">
        <f>IF(#REF!=$N6,$CZ6,0)</f>
        <v>#REF!</v>
      </c>
      <c r="FI6" s="585" t="e">
        <f>IF(#REF!=$N6,$CZ6,0)</f>
        <v>#REF!</v>
      </c>
      <c r="FJ6" s="585" t="e">
        <f>IF(#REF!=$N6,$CZ6,0)</f>
        <v>#REF!</v>
      </c>
      <c r="FK6" s="585" t="e">
        <f>IF(#REF!=$N6,$CZ6,0)</f>
        <v>#REF!</v>
      </c>
      <c r="FL6" s="585" t="e">
        <f>IF(#REF!=$N6,$CZ6,0)</f>
        <v>#REF!</v>
      </c>
      <c r="FM6" s="585" t="e">
        <f>IF(#REF!=$N6,$CZ6,0)</f>
        <v>#REF!</v>
      </c>
      <c r="FN6" s="585" t="e">
        <f>IF(#REF!=$N6,$CZ6,0)</f>
        <v>#REF!</v>
      </c>
      <c r="FO6" s="585" t="e">
        <f>IF(#REF!=$N6,$CZ6,0)</f>
        <v>#REF!</v>
      </c>
      <c r="FP6" s="585" t="e">
        <f>IF(#REF!=$N6,$CZ6,0)</f>
        <v>#REF!</v>
      </c>
      <c r="FQ6" s="585" t="e">
        <f>IF(#REF!=$N6,$CZ6,0)</f>
        <v>#REF!</v>
      </c>
      <c r="FR6" s="585" t="e">
        <f>IF(#REF!=$N6,$CZ6,0)</f>
        <v>#REF!</v>
      </c>
      <c r="FS6" s="585" t="e">
        <f>IF(#REF!=$N6,$CZ6,0)</f>
        <v>#REF!</v>
      </c>
      <c r="FT6" s="585" t="e">
        <f>IF(#REF!=$N6,$CZ6,0)</f>
        <v>#REF!</v>
      </c>
      <c r="FU6" s="585" t="e">
        <f>IF(#REF!=$N6,$CZ6,0)</f>
        <v>#REF!</v>
      </c>
      <c r="FV6" s="585" t="e">
        <f>IF(#REF!=$N6,$CZ6,0)</f>
        <v>#REF!</v>
      </c>
      <c r="FW6" s="585" t="e">
        <f>IF(#REF!=$N6,$CZ6,0)</f>
        <v>#REF!</v>
      </c>
      <c r="FX6" s="585" t="e">
        <f>IF(#REF!=$N6,$CZ6,0)</f>
        <v>#REF!</v>
      </c>
      <c r="FY6" s="585" t="e">
        <f>IF(#REF!=$N6,$CZ6,0)</f>
        <v>#REF!</v>
      </c>
      <c r="FZ6" s="585" t="e">
        <f>IF(#REF!=$N6,$CZ6,0)</f>
        <v>#REF!</v>
      </c>
      <c r="GA6" s="585" t="e">
        <f>IF(#REF!=$N6,$CZ6,0)</f>
        <v>#REF!</v>
      </c>
      <c r="GB6" s="585" t="e">
        <f>IF(#REF!=$N6,$CZ6,0)</f>
        <v>#REF!</v>
      </c>
      <c r="GC6" s="585" t="e">
        <f>IF(#REF!=$N6,$CZ6,0)</f>
        <v>#REF!</v>
      </c>
      <c r="GD6" s="585" t="e">
        <f>IF(#REF!=$N6,$CZ6,0)</f>
        <v>#REF!</v>
      </c>
      <c r="GE6" s="585" t="e">
        <f>IF(#REF!=$N6,$CZ6,0)</f>
        <v>#REF!</v>
      </c>
      <c r="GF6" s="585" t="e">
        <f>IF(#REF!=$N6,$CZ6,0)</f>
        <v>#REF!</v>
      </c>
      <c r="GG6" s="585" t="e">
        <f>IF(#REF!=$N6,$CZ6,0)</f>
        <v>#REF!</v>
      </c>
      <c r="GH6" s="585" t="e">
        <f>IF(#REF!=$N6,$CZ6,0)</f>
        <v>#REF!</v>
      </c>
      <c r="GI6" s="585" t="e">
        <f>IF(#REF!=$N6,$CZ6,0)</f>
        <v>#REF!</v>
      </c>
      <c r="GJ6" s="585" t="e">
        <f>IF(#REF!=$N6,$CZ6,0)</f>
        <v>#REF!</v>
      </c>
      <c r="GK6" s="585" t="e">
        <f>IF(#REF!=$N6,$CZ6,0)</f>
        <v>#REF!</v>
      </c>
      <c r="GL6" s="585" t="e">
        <f>IF(#REF!=$N6,$CZ6,0)</f>
        <v>#REF!</v>
      </c>
      <c r="GM6" s="585" t="e">
        <f>IF(#REF!=$N6,$CZ6,0)</f>
        <v>#REF!</v>
      </c>
      <c r="GN6" s="585" t="e">
        <f>IF(#REF!=$N6,$CZ6,0)</f>
        <v>#REF!</v>
      </c>
      <c r="GO6" s="585" t="e">
        <f>IF(#REF!=$N6,$CZ6,0)</f>
        <v>#REF!</v>
      </c>
      <c r="GP6" s="585" t="e">
        <f>IF(#REF!=$N6,$CZ6,0)</f>
        <v>#REF!</v>
      </c>
      <c r="GQ6" s="585" t="e">
        <f>IF(#REF!=$N6,$CZ6,0)</f>
        <v>#REF!</v>
      </c>
      <c r="GR6" s="585" t="e">
        <f>IF(#REF!=$N6,$CZ6,0)</f>
        <v>#REF!</v>
      </c>
      <c r="GS6" s="585" t="e">
        <f>IF(#REF!=$N6,$CZ6,0)</f>
        <v>#REF!</v>
      </c>
      <c r="GT6" s="585" t="e">
        <f>IF(#REF!=$N6,$CZ6,0)</f>
        <v>#REF!</v>
      </c>
      <c r="GU6" s="585" t="e">
        <f>IF(#REF!=$N6,$CZ6,0)</f>
        <v>#REF!</v>
      </c>
      <c r="GV6" s="585" t="e">
        <f>IF(#REF!=$N6,$CZ6,0)</f>
        <v>#REF!</v>
      </c>
      <c r="GW6" s="585" t="e">
        <f>IF(#REF!=$N6,$CZ6,0)</f>
        <v>#REF!</v>
      </c>
      <c r="GX6" s="585" t="e">
        <f>IF(#REF!=$N6,$CZ6,0)</f>
        <v>#REF!</v>
      </c>
      <c r="GY6" s="585" t="e">
        <f>IF(#REF!=$N6,$CZ6,0)</f>
        <v>#REF!</v>
      </c>
      <c r="GZ6" s="585" t="e">
        <f>IF(#REF!=$N6,$CZ6,0)</f>
        <v>#REF!</v>
      </c>
      <c r="HA6" s="585" t="e">
        <f>IF(#REF!=$N6,$CZ6,0)</f>
        <v>#REF!</v>
      </c>
      <c r="HB6" s="585" t="e">
        <f>IF(#REF!=$N6,$CZ6,0)</f>
        <v>#REF!</v>
      </c>
      <c r="HC6" s="585" t="e">
        <f>IF(#REF!=$N6,$CZ6,0)</f>
        <v>#REF!</v>
      </c>
      <c r="HD6" s="585" t="e">
        <f>IF(#REF!=$N6,$CZ6,0)</f>
        <v>#REF!</v>
      </c>
      <c r="HE6" s="585" t="e">
        <f>IF(#REF!=$N6,$CZ6,0)</f>
        <v>#REF!</v>
      </c>
      <c r="HF6" s="585" t="e">
        <f>IF(#REF!=$N6,$CZ6,0)</f>
        <v>#REF!</v>
      </c>
    </row>
    <row r="7" spans="1:214" ht="20.100000000000001" customHeight="1" x14ac:dyDescent="0.4">
      <c r="A7" s="104" t="s">
        <v>204</v>
      </c>
      <c r="B7" s="613" t="s">
        <v>204</v>
      </c>
      <c r="C7" s="426"/>
      <c r="D7" s="613"/>
      <c r="E7" s="613"/>
      <c r="F7" s="613"/>
      <c r="G7" s="613"/>
      <c r="H7" s="613"/>
      <c r="I7" s="613"/>
      <c r="J7" s="613"/>
      <c r="K7" s="439"/>
      <c r="L7" s="444" t="s">
        <v>211</v>
      </c>
      <c r="M7" s="444"/>
      <c r="N7" s="444"/>
      <c r="O7" s="629"/>
      <c r="P7" s="412" t="e">
        <f>SUM(P11+#REF!+#REF!)</f>
        <v>#REF!</v>
      </c>
      <c r="Q7" s="412" t="e">
        <f>SUM(Q11+#REF!+#REF!)</f>
        <v>#REF!</v>
      </c>
      <c r="R7" s="412" t="e">
        <f>SUM(R11+#REF!+#REF!)</f>
        <v>#REF!</v>
      </c>
      <c r="S7" s="412" t="e">
        <f>SUM(S11+#REF!+#REF!)</f>
        <v>#REF!</v>
      </c>
      <c r="T7" s="412" t="e">
        <f>SUM(T11+#REF!+#REF!)</f>
        <v>#REF!</v>
      </c>
      <c r="U7" s="412" t="e">
        <f>SUM(U11+#REF!+#REF!)</f>
        <v>#REF!</v>
      </c>
      <c r="V7" s="412" t="e">
        <f>SUM(V11+#REF!+#REF!)</f>
        <v>#REF!</v>
      </c>
      <c r="W7" s="412" t="e">
        <f t="shared" ref="W7:W28" si="3">(V7/T7)*100</f>
        <v>#REF!</v>
      </c>
      <c r="X7" s="412" t="e">
        <f>SUM(X11+#REF!+#REF!)</f>
        <v>#REF!</v>
      </c>
      <c r="Y7" s="412" t="e">
        <f>SUM(Y11+#REF!+#REF!)</f>
        <v>#REF!</v>
      </c>
      <c r="Z7" s="412" t="e">
        <f>SUM(Z11+#REF!+#REF!)</f>
        <v>#REF!</v>
      </c>
      <c r="AA7" s="412" t="e">
        <f>SUM(AG11+#REF!+#REF!)</f>
        <v>#REF!</v>
      </c>
      <c r="AB7" s="412" t="e">
        <f>SUM(AB11+#REF!+#REF!)</f>
        <v>#REF!</v>
      </c>
      <c r="AC7" s="412" t="e">
        <f>SUM(AC11+#REF!+#REF!)</f>
        <v>#REF!</v>
      </c>
      <c r="AD7" s="412" t="e">
        <f>SUM(AD11+#REF!+#REF!)</f>
        <v>#REF!</v>
      </c>
      <c r="AE7" s="412" t="e">
        <f t="shared" ref="AE7:AE36" si="4">(AD7/AC7)*100</f>
        <v>#REF!</v>
      </c>
      <c r="AF7" s="412" t="e">
        <f>SUM(AF11+#REF!+#REF!)</f>
        <v>#REF!</v>
      </c>
      <c r="AG7" s="412" t="e">
        <f>SUM(AG11+#REF!+#REF!)</f>
        <v>#REF!</v>
      </c>
      <c r="AH7" s="412" t="e">
        <f>SUM(AH11+#REF!+#REF!)</f>
        <v>#REF!</v>
      </c>
      <c r="AI7" s="412" t="e">
        <f>SUM(AI11+#REF!+#REF!)</f>
        <v>#REF!</v>
      </c>
      <c r="AJ7" s="412" t="e">
        <f>SUM(AJ11+#REF!+#REF!)</f>
        <v>#REF!</v>
      </c>
      <c r="AK7" s="412" t="e">
        <f>SUM(AK11+#REF!+#REF!)</f>
        <v>#REF!</v>
      </c>
      <c r="AL7" s="412" t="e">
        <f>SUM(AL11+#REF!+#REF!)</f>
        <v>#REF!</v>
      </c>
      <c r="AM7" s="412" t="e">
        <f>SUM(AM11+#REF!+#REF!)</f>
        <v>#REF!</v>
      </c>
      <c r="AN7" s="119" t="e">
        <f>AN8+AN71</f>
        <v>#REF!</v>
      </c>
      <c r="AO7" s="119" t="e">
        <f>AO8+AO71</f>
        <v>#REF!</v>
      </c>
      <c r="AP7" s="119" t="e">
        <f>AP8+AP71</f>
        <v>#REF!</v>
      </c>
      <c r="AQ7" s="119" t="e">
        <f>AQ8+AQ71</f>
        <v>#REF!</v>
      </c>
      <c r="AR7" s="119">
        <f>AR8+AR71+AR79</f>
        <v>164280</v>
      </c>
      <c r="AS7" s="119" t="e">
        <f>AS8+AS71</f>
        <v>#REF!</v>
      </c>
      <c r="AT7" s="119" t="e">
        <f>AT8+AT71</f>
        <v>#REF!</v>
      </c>
      <c r="AU7" s="119" t="e">
        <f>AU8+AU71+AU79</f>
        <v>#REF!</v>
      </c>
      <c r="AV7" s="119">
        <f>AV8+AV71+AV79</f>
        <v>1146280</v>
      </c>
      <c r="AW7" s="119">
        <f>AW8+AW71+AW79</f>
        <v>1046280</v>
      </c>
      <c r="AX7" s="119">
        <f>AX8+AX71+AX79</f>
        <v>1046280</v>
      </c>
      <c r="AY7" s="119">
        <f>AY8+AY71+AY79</f>
        <v>54500</v>
      </c>
      <c r="AZ7" s="412" t="e">
        <f>SUM(AZ11+#REF!+#REF!)</f>
        <v>#REF!</v>
      </c>
      <c r="BA7" s="412" t="e">
        <f>SUM(BA11+#REF!+#REF!)</f>
        <v>#REF!</v>
      </c>
      <c r="BB7" s="119">
        <f>BB8+BB71+BB79</f>
        <v>1200780</v>
      </c>
      <c r="BC7" s="119">
        <f>BC8+BC71+BC79</f>
        <v>1200780</v>
      </c>
      <c r="BD7" s="119">
        <f>BD8+BD71+BD79</f>
        <v>775394.6</v>
      </c>
      <c r="BE7" s="119">
        <f>BE8+BE71+BE79</f>
        <v>875852.38</v>
      </c>
      <c r="BF7" s="119">
        <f>BF8+BF71+BF79</f>
        <v>1029631.27</v>
      </c>
      <c r="BG7" s="119">
        <f>BG8+BG71+BG79+BG44+BG61</f>
        <v>1027924.74</v>
      </c>
      <c r="BH7" s="119">
        <f>BH8+BH71+BH79+BH44+BH61</f>
        <v>1145131.27</v>
      </c>
      <c r="BI7" s="119">
        <f>BI8+BI71+BI79</f>
        <v>-30092.849999999948</v>
      </c>
      <c r="BJ7" s="119">
        <f>BJ8+BJ71+BJ79+BJ44+BJ61</f>
        <v>1115038.4200000002</v>
      </c>
      <c r="BK7" s="119">
        <f>BK8+BK71+BK79</f>
        <v>737283.33</v>
      </c>
      <c r="BL7" s="119">
        <f t="shared" ref="BL7:BL84" si="5">IFERROR(BK7/BJ7*100,)</f>
        <v>66.121787086044975</v>
      </c>
      <c r="BM7" s="119"/>
      <c r="BN7" s="119"/>
      <c r="BO7" s="119">
        <f>BO8+BO71+BO79+BO44+BO61</f>
        <v>1119038.4200000002</v>
      </c>
      <c r="BP7" s="119"/>
      <c r="BQ7" s="119"/>
      <c r="BR7" s="119">
        <f>BR8+BR71+BR79+BR44+BR61</f>
        <v>496720</v>
      </c>
      <c r="BS7" s="119">
        <f>BS8+BS71+BS79+BS44+BS61</f>
        <v>750840</v>
      </c>
      <c r="BT7" s="119">
        <f>BT8+BT71+BT79+BT44+BT61</f>
        <v>228152.18</v>
      </c>
      <c r="BU7" s="119">
        <f>BU8+BU71+BU79+BU44+BU61</f>
        <v>11000</v>
      </c>
      <c r="BV7" s="119">
        <f>BV8+BV71+BV79+BV44+BV61</f>
        <v>750840</v>
      </c>
      <c r="BW7" s="119"/>
      <c r="BX7" s="119"/>
      <c r="BY7" s="119">
        <f>BY8+BY71+BY79+BY44+BY61</f>
        <v>1098312.76</v>
      </c>
      <c r="BZ7" s="119">
        <f>BZ8+BZ71+BZ79+BZ44+BZ61</f>
        <v>1098312.76</v>
      </c>
      <c r="CA7" s="119">
        <f t="shared" ref="CA7:CA66" si="6">IFERROR(BZ7/BG7*100,)</f>
        <v>106.84758497008254</v>
      </c>
      <c r="CB7" s="119">
        <f t="shared" ref="CB7:CB66" si="7">IFERROR(BZ7/BY7*100,)</f>
        <v>100</v>
      </c>
      <c r="CC7" s="119">
        <f>CC8+CC71+CC79+CC44+CC61</f>
        <v>1371840</v>
      </c>
      <c r="CD7" s="119">
        <f>CD8+CD71+CD79+CD44+CD61</f>
        <v>1371840</v>
      </c>
      <c r="CE7" s="119">
        <f>CE8+CE71+CE79+CE44+CE61</f>
        <v>1171840</v>
      </c>
      <c r="CF7" s="119">
        <f>CF8+CF71+CF79+CF44+CF61</f>
        <v>177786.66</v>
      </c>
      <c r="CG7" s="119">
        <f t="shared" ref="CG7:CG35" si="8">IFERROR(CF7/CE7*100,)</f>
        <v>15.171581444565813</v>
      </c>
      <c r="CH7" s="119">
        <f>CH8+CH71+CH79+CH44+CH61</f>
        <v>-160000</v>
      </c>
      <c r="CI7" s="119">
        <f>CI8+CI71+CI79+CI44+CI61</f>
        <v>1011840</v>
      </c>
      <c r="CJ7" s="119"/>
      <c r="CK7" s="119">
        <f t="shared" ref="CK7:CK35" si="9">IFERROR(CJ7/CI7*100,)</f>
        <v>0</v>
      </c>
      <c r="CL7" s="119">
        <f>CL8+CL71+CL79+CL44+CL61</f>
        <v>0</v>
      </c>
      <c r="CM7" s="119">
        <f>CM8+CM71+CM79+CM44+CM61</f>
        <v>1011840</v>
      </c>
      <c r="CN7" s="119"/>
      <c r="CO7" s="119">
        <f t="shared" ref="CO7:CO35" si="10">IFERROR(CN7/CM7*100,)</f>
        <v>0</v>
      </c>
      <c r="CP7" s="119">
        <f>CP8+CP71+CP79+CP44+CP61</f>
        <v>0</v>
      </c>
      <c r="CQ7" s="119">
        <f>CQ8+CQ71+CQ79+CQ44+CQ61</f>
        <v>1011840</v>
      </c>
      <c r="CR7" s="119">
        <f>CR8+CR71+CR79+CR44+CR61</f>
        <v>636098.63</v>
      </c>
      <c r="CS7" s="119">
        <f t="shared" ref="CS7:CS38" si="11">IFERROR(CR7/CQ7*100,)</f>
        <v>62.865535064832386</v>
      </c>
      <c r="CT7" s="119">
        <f>CT8+CT71+CT79+CT44+CT61</f>
        <v>-103374.5</v>
      </c>
      <c r="CU7" s="119">
        <f>CU8+CU71+CU79+CU44+CU61</f>
        <v>908465.5</v>
      </c>
      <c r="CV7" s="119">
        <f>CV8+CV71+CV79+CV44+CV61</f>
        <v>636098.63</v>
      </c>
      <c r="CW7" s="119">
        <f t="shared" ref="CW7:CW66" si="12">IFERROR(CV7/CU7*100,)</f>
        <v>70.019018884041273</v>
      </c>
      <c r="CX7" s="119">
        <f>CX8+CX71+CX79+CX44+CX61</f>
        <v>-1412.5</v>
      </c>
      <c r="CY7" s="119">
        <f>CY8+CY71+CY79+CY44+CY61</f>
        <v>907053</v>
      </c>
      <c r="CZ7" s="119">
        <f>CZ8+CZ71+CZ79+CZ44+CZ61</f>
        <v>741200</v>
      </c>
      <c r="DA7" s="119">
        <f>DA8+DA71+DA79+DA44+DA61</f>
        <v>796200</v>
      </c>
      <c r="DB7" s="119">
        <f>DB8+DB71+DB79+DB44+DB61</f>
        <v>796200</v>
      </c>
      <c r="DC7" s="695" t="e">
        <f>IF(#REF!=B7,CZ7,0)</f>
        <v>#REF!</v>
      </c>
      <c r="DD7" s="141">
        <f>CY5-CX5-CU5</f>
        <v>0</v>
      </c>
      <c r="DE7" s="141">
        <f>CU5-CT5-CQ5</f>
        <v>0</v>
      </c>
      <c r="DJ7" s="585" t="e">
        <f>IF(#REF!=$K7,$CY7,0)</f>
        <v>#REF!</v>
      </c>
      <c r="DK7" s="585" t="e">
        <f>IF(#REF!=$K7,$CY7,0)</f>
        <v>#REF!</v>
      </c>
      <c r="DL7" s="585" t="e">
        <f>IF(#REF!=$K7,$CY7,0)</f>
        <v>#REF!</v>
      </c>
      <c r="DM7" s="585" t="e">
        <f>IF(#REF!=$K7,$CY7,0)</f>
        <v>#REF!</v>
      </c>
      <c r="DN7" s="585" t="e">
        <f>IF(#REF!=$K7,$CY7,0)</f>
        <v>#REF!</v>
      </c>
      <c r="DO7" s="585" t="e">
        <f>IF(#REF!=$K7,$CY7,0)</f>
        <v>#REF!</v>
      </c>
      <c r="DP7" s="585" t="e">
        <f>IF(#REF!=$K7,$CY7,0)</f>
        <v>#REF!</v>
      </c>
      <c r="DQ7" s="585" t="e">
        <f>IF(#REF!=$K7,$CY7,0)</f>
        <v>#REF!</v>
      </c>
      <c r="DR7" s="585" t="e">
        <f>IF(#REF!=$K7,$CY7,0)</f>
        <v>#REF!</v>
      </c>
      <c r="DS7" s="585" t="e">
        <f>IF(#REF!=$K7,$CY7,0)</f>
        <v>#REF!</v>
      </c>
      <c r="DT7" s="585" t="e">
        <f>IF(#REF!=$K7,$CY7,0)</f>
        <v>#REF!</v>
      </c>
      <c r="DU7" s="585" t="e">
        <f>IF(#REF!=$K7,$CY7,0)</f>
        <v>#REF!</v>
      </c>
      <c r="DV7" s="585" t="e">
        <f>IF(#REF!=$K7,$CY7,0)</f>
        <v>#REF!</v>
      </c>
      <c r="DW7" s="585" t="e">
        <f>IF(#REF!=$K7,$CY7,0)</f>
        <v>#REF!</v>
      </c>
      <c r="DX7" s="585" t="e">
        <f>IF(#REF!=$K7,$CY7,0)</f>
        <v>#REF!</v>
      </c>
      <c r="DY7" s="585" t="e">
        <f>IF(#REF!=$K7,$CY7,0)</f>
        <v>#REF!</v>
      </c>
      <c r="DZ7" s="585" t="e">
        <f>IF(#REF!=$K7,$CY7,0)</f>
        <v>#REF!</v>
      </c>
      <c r="EB7" s="617" t="e">
        <f>EB6-CR5</f>
        <v>#REF!</v>
      </c>
      <c r="EC7" s="585" t="e">
        <f>IF(#REF!=$N7,$CZ7,0)</f>
        <v>#REF!</v>
      </c>
      <c r="ED7" s="585" t="e">
        <f>IF(#REF!=$N7,$CZ7,0)</f>
        <v>#REF!</v>
      </c>
      <c r="EE7" s="585" t="e">
        <f>IF(#REF!=$N7,$CZ7,0)</f>
        <v>#REF!</v>
      </c>
      <c r="EF7" s="585" t="e">
        <f>IF(#REF!=$N7,$CZ7,0)</f>
        <v>#REF!</v>
      </c>
      <c r="EG7" s="585" t="e">
        <f>IF(#REF!=$N7,$CZ7,0)</f>
        <v>#REF!</v>
      </c>
      <c r="EH7" s="585" t="e">
        <f>IF(#REF!=$N7,$CZ7,0)</f>
        <v>#REF!</v>
      </c>
      <c r="EI7" s="585" t="e">
        <f>IF(#REF!=$N7,$CZ7,0)</f>
        <v>#REF!</v>
      </c>
      <c r="EJ7" s="585" t="e">
        <f>IF(#REF!=$N7,$CZ7,0)</f>
        <v>#REF!</v>
      </c>
      <c r="EK7" s="585" t="e">
        <f>IF(#REF!=$N7,$CZ7,0)</f>
        <v>#REF!</v>
      </c>
      <c r="EL7" s="585" t="e">
        <f>IF(#REF!=$N7,$CZ7,0)</f>
        <v>#REF!</v>
      </c>
      <c r="EM7" s="585" t="e">
        <f>IF(#REF!=$N7,$CZ7,0)</f>
        <v>#REF!</v>
      </c>
      <c r="EN7" s="585" t="e">
        <f>IF(#REF!=$N7,$CZ7,0)</f>
        <v>#REF!</v>
      </c>
      <c r="EO7" s="585" t="e">
        <f>IF(#REF!=$N7,$CZ7,0)</f>
        <v>#REF!</v>
      </c>
      <c r="EP7" s="585" t="e">
        <f>IF(#REF!=$N7,$CZ7,0)</f>
        <v>#REF!</v>
      </c>
      <c r="EQ7" s="585" t="e">
        <f>IF(#REF!=$N7,$CZ7,0)</f>
        <v>#REF!</v>
      </c>
      <c r="ER7" s="585" t="e">
        <f>IF(#REF!=$N7,$CZ7,0)</f>
        <v>#REF!</v>
      </c>
      <c r="ES7" s="585" t="e">
        <f>IF(#REF!=$N7,$CZ7,0)</f>
        <v>#REF!</v>
      </c>
      <c r="ET7" s="585" t="e">
        <f>IF(#REF!=$N7,$CZ7,0)</f>
        <v>#REF!</v>
      </c>
      <c r="EU7" s="585" t="e">
        <f>IF(#REF!=$N7,$CZ7,0)</f>
        <v>#REF!</v>
      </c>
      <c r="EV7" s="585" t="e">
        <f>IF(#REF!=$N7,$CZ7,0)</f>
        <v>#REF!</v>
      </c>
      <c r="EW7" s="585" t="e">
        <f>IF(#REF!=$N7,$CZ7,0)</f>
        <v>#REF!</v>
      </c>
      <c r="EX7" s="585" t="e">
        <f>IF(#REF!=$N7,$CZ7,0)</f>
        <v>#REF!</v>
      </c>
      <c r="EY7" s="585" t="e">
        <f>IF(#REF!=$N7,$CZ7,0)</f>
        <v>#REF!</v>
      </c>
      <c r="EZ7" s="585" t="e">
        <f>IF(#REF!=$N7,$CZ7,0)</f>
        <v>#REF!</v>
      </c>
      <c r="FA7" s="585" t="e">
        <f>IF(#REF!=$N7,$CZ7,0)</f>
        <v>#REF!</v>
      </c>
      <c r="FB7" s="585" t="e">
        <f>IF(#REF!=$N7,$CZ7,0)</f>
        <v>#REF!</v>
      </c>
      <c r="FC7" s="585" t="e">
        <f>IF(#REF!=$N7,$CZ7,0)</f>
        <v>#REF!</v>
      </c>
      <c r="FD7" s="585" t="e">
        <f>IF(#REF!=$N7,$CZ7,0)</f>
        <v>#REF!</v>
      </c>
      <c r="FE7" s="585" t="e">
        <f>IF(#REF!=$N7,$CZ7,0)</f>
        <v>#REF!</v>
      </c>
      <c r="FF7" s="585" t="e">
        <f>IF(#REF!=$N7,$CZ7,0)</f>
        <v>#REF!</v>
      </c>
      <c r="FG7" s="585" t="e">
        <f>IF(#REF!=$N7,$CZ7,0)</f>
        <v>#REF!</v>
      </c>
      <c r="FH7" s="585" t="e">
        <f>IF(#REF!=$N7,$CZ7,0)</f>
        <v>#REF!</v>
      </c>
      <c r="FI7" s="585" t="e">
        <f>IF(#REF!=$N7,$CZ7,0)</f>
        <v>#REF!</v>
      </c>
      <c r="FJ7" s="585" t="e">
        <f>IF(#REF!=$N7,$CZ7,0)</f>
        <v>#REF!</v>
      </c>
      <c r="FK7" s="585" t="e">
        <f>IF(#REF!=$N7,$CZ7,0)</f>
        <v>#REF!</v>
      </c>
      <c r="FL7" s="585" t="e">
        <f>IF(#REF!=$N7,$CZ7,0)</f>
        <v>#REF!</v>
      </c>
      <c r="FM7" s="585" t="e">
        <f>IF(#REF!=$N7,$CZ7,0)</f>
        <v>#REF!</v>
      </c>
      <c r="FN7" s="585" t="e">
        <f>IF(#REF!=$N7,$CZ7,0)</f>
        <v>#REF!</v>
      </c>
      <c r="FO7" s="585" t="e">
        <f>IF(#REF!=$N7,$CZ7,0)</f>
        <v>#REF!</v>
      </c>
      <c r="FP7" s="585" t="e">
        <f>IF(#REF!=$N7,$CZ7,0)</f>
        <v>#REF!</v>
      </c>
      <c r="FQ7" s="585" t="e">
        <f>IF(#REF!=$N7,$CZ7,0)</f>
        <v>#REF!</v>
      </c>
      <c r="FR7" s="585" t="e">
        <f>IF(#REF!=$N7,$CZ7,0)</f>
        <v>#REF!</v>
      </c>
      <c r="FS7" s="585" t="e">
        <f>IF(#REF!=$N7,$CZ7,0)</f>
        <v>#REF!</v>
      </c>
      <c r="FT7" s="585" t="e">
        <f>IF(#REF!=$N7,$CZ7,0)</f>
        <v>#REF!</v>
      </c>
      <c r="FU7" s="585" t="e">
        <f>IF(#REF!=$N7,$CZ7,0)</f>
        <v>#REF!</v>
      </c>
      <c r="FV7" s="585" t="e">
        <f>IF(#REF!=$N7,$CZ7,0)</f>
        <v>#REF!</v>
      </c>
      <c r="FW7" s="585" t="e">
        <f>IF(#REF!=$N7,$CZ7,0)</f>
        <v>#REF!</v>
      </c>
      <c r="FX7" s="585" t="e">
        <f>IF(#REF!=$N7,$CZ7,0)</f>
        <v>#REF!</v>
      </c>
      <c r="FY7" s="585" t="e">
        <f>IF(#REF!=$N7,$CZ7,0)</f>
        <v>#REF!</v>
      </c>
      <c r="FZ7" s="585" t="e">
        <f>IF(#REF!=$N7,$CZ7,0)</f>
        <v>#REF!</v>
      </c>
      <c r="GA7" s="585" t="e">
        <f>IF(#REF!=$N7,$CZ7,0)</f>
        <v>#REF!</v>
      </c>
      <c r="GB7" s="585" t="e">
        <f>IF(#REF!=$N7,$CZ7,0)</f>
        <v>#REF!</v>
      </c>
      <c r="GC7" s="585" t="e">
        <f>IF(#REF!=$N7,$CZ7,0)</f>
        <v>#REF!</v>
      </c>
      <c r="GD7" s="585" t="e">
        <f>IF(#REF!=$N7,$CZ7,0)</f>
        <v>#REF!</v>
      </c>
      <c r="GE7" s="585" t="e">
        <f>IF(#REF!=$N7,$CZ7,0)</f>
        <v>#REF!</v>
      </c>
      <c r="GF7" s="585" t="e">
        <f>IF(#REF!=$N7,$CZ7,0)</f>
        <v>#REF!</v>
      </c>
      <c r="GG7" s="585" t="e">
        <f>IF(#REF!=$N7,$CZ7,0)</f>
        <v>#REF!</v>
      </c>
      <c r="GH7" s="585" t="e">
        <f>IF(#REF!=$N7,$CZ7,0)</f>
        <v>#REF!</v>
      </c>
      <c r="GI7" s="585" t="e">
        <f>IF(#REF!=$N7,$CZ7,0)</f>
        <v>#REF!</v>
      </c>
      <c r="GJ7" s="585" t="e">
        <f>IF(#REF!=$N7,$CZ7,0)</f>
        <v>#REF!</v>
      </c>
      <c r="GK7" s="585" t="e">
        <f>IF(#REF!=$N7,$CZ7,0)</f>
        <v>#REF!</v>
      </c>
      <c r="GL7" s="585" t="e">
        <f>IF(#REF!=$N7,$CZ7,0)</f>
        <v>#REF!</v>
      </c>
      <c r="GM7" s="585" t="e">
        <f>IF(#REF!=$N7,$CZ7,0)</f>
        <v>#REF!</v>
      </c>
      <c r="GN7" s="585" t="e">
        <f>IF(#REF!=$N7,$CZ7,0)</f>
        <v>#REF!</v>
      </c>
      <c r="GO7" s="585" t="e">
        <f>IF(#REF!=$N7,$CZ7,0)</f>
        <v>#REF!</v>
      </c>
      <c r="GP7" s="585" t="e">
        <f>IF(#REF!=$N7,$CZ7,0)</f>
        <v>#REF!</v>
      </c>
      <c r="GQ7" s="585" t="e">
        <f>IF(#REF!=$N7,$CZ7,0)</f>
        <v>#REF!</v>
      </c>
      <c r="GR7" s="585" t="e">
        <f>IF(#REF!=$N7,$CZ7,0)</f>
        <v>#REF!</v>
      </c>
      <c r="GS7" s="585" t="e">
        <f>IF(#REF!=$N7,$CZ7,0)</f>
        <v>#REF!</v>
      </c>
      <c r="GT7" s="585" t="e">
        <f>IF(#REF!=$N7,$CZ7,0)</f>
        <v>#REF!</v>
      </c>
      <c r="GU7" s="585" t="e">
        <f>IF(#REF!=$N7,$CZ7,0)</f>
        <v>#REF!</v>
      </c>
      <c r="GV7" s="585" t="e">
        <f>IF(#REF!=$N7,$CZ7,0)</f>
        <v>#REF!</v>
      </c>
      <c r="GW7" s="585" t="e">
        <f>IF(#REF!=$N7,$CZ7,0)</f>
        <v>#REF!</v>
      </c>
      <c r="GX7" s="585" t="e">
        <f>IF(#REF!=$N7,$CZ7,0)</f>
        <v>#REF!</v>
      </c>
      <c r="GY7" s="585" t="e">
        <f>IF(#REF!=$N7,$CZ7,0)</f>
        <v>#REF!</v>
      </c>
      <c r="GZ7" s="585" t="e">
        <f>IF(#REF!=$N7,$CZ7,0)</f>
        <v>#REF!</v>
      </c>
      <c r="HA7" s="585" t="e">
        <f>IF(#REF!=$N7,$CZ7,0)</f>
        <v>#REF!</v>
      </c>
      <c r="HB7" s="585" t="e">
        <f>IF(#REF!=$N7,$CZ7,0)</f>
        <v>#REF!</v>
      </c>
      <c r="HC7" s="585" t="e">
        <f>IF(#REF!=$N7,$CZ7,0)</f>
        <v>#REF!</v>
      </c>
      <c r="HD7" s="585" t="e">
        <f>IF(#REF!=$N7,$CZ7,0)</f>
        <v>#REF!</v>
      </c>
      <c r="HE7" s="585" t="e">
        <f>IF(#REF!=$N7,$CZ7,0)</f>
        <v>#REF!</v>
      </c>
      <c r="HF7" s="585" t="e">
        <f>IF(#REF!=$N7,$CZ7,0)</f>
        <v>#REF!</v>
      </c>
    </row>
    <row r="8" spans="1:214" ht="20.100000000000001" customHeight="1" x14ac:dyDescent="0.4">
      <c r="A8" s="587" t="s">
        <v>205</v>
      </c>
      <c r="B8" s="587" t="s">
        <v>205</v>
      </c>
      <c r="C8" s="538"/>
      <c r="D8" s="587"/>
      <c r="E8" s="587"/>
      <c r="F8" s="587"/>
      <c r="G8" s="587" t="s">
        <v>9</v>
      </c>
      <c r="H8" s="587"/>
      <c r="I8" s="587"/>
      <c r="J8" s="587" t="s">
        <v>160</v>
      </c>
      <c r="K8" s="545"/>
      <c r="L8" s="442" t="s">
        <v>212</v>
      </c>
      <c r="M8" s="442"/>
      <c r="N8" s="442"/>
      <c r="O8" s="623"/>
      <c r="P8" s="47" t="e">
        <f>SUM(P11+#REF!+#REF!+#REF!+#REF!+#REF!+#REF!+#REF!+#REF!+#REF!+#REF!+#REF!+#REF!+#REF!+#REF!+#REF!+#REF!+#REF!+#REF!)</f>
        <v>#REF!</v>
      </c>
      <c r="Q8" s="47" t="e">
        <f>SUM(Q11+#REF!+#REF!+#REF!+#REF!+#REF!+#REF!+#REF!+#REF!+#REF!+#REF!+#REF!+#REF!+#REF!+#REF!+#REF!+#REF!+#REF!+#REF!)</f>
        <v>#REF!</v>
      </c>
      <c r="R8" s="47" t="e">
        <f>SUM(R11+#REF!+#REF!+#REF!+#REF!+#REF!+#REF!+#REF!+#REF!+#REF!+#REF!+#REF!+#REF!+#REF!+#REF!+#REF!+#REF!+#REF!+#REF!)</f>
        <v>#REF!</v>
      </c>
      <c r="S8" s="47" t="e">
        <f>SUM(S11+#REF!+#REF!+#REF!+#REF!+#REF!+#REF!+#REF!+#REF!+#REF!+#REF!+#REF!+#REF!+#REF!+#REF!+#REF!+#REF!+#REF!+#REF!)</f>
        <v>#REF!</v>
      </c>
      <c r="T8" s="47" t="e">
        <f>SUM(T11+#REF!+#REF!+#REF!+#REF!+#REF!+#REF!+#REF!+#REF!+#REF!+#REF!+#REF!+#REF!+#REF!+#REF!+#REF!+#REF!+#REF!+#REF!)</f>
        <v>#REF!</v>
      </c>
      <c r="U8" s="47" t="e">
        <f>SUM(U11+#REF!+#REF!+#REF!+#REF!+#REF!+#REF!+#REF!+#REF!+#REF!+#REF!+#REF!+#REF!+#REF!+#REF!+#REF!+#REF!+#REF!+#REF!)</f>
        <v>#REF!</v>
      </c>
      <c r="V8" s="47" t="e">
        <f>SUM(V11+#REF!+#REF!+#REF!+#REF!+#REF!+#REF!+#REF!+#REF!+#REF!+#REF!+#REF!+#REF!+#REF!+#REF!+#REF!+#REF!+#REF!+#REF!)</f>
        <v>#REF!</v>
      </c>
      <c r="W8" s="47" t="e">
        <f t="shared" si="3"/>
        <v>#REF!</v>
      </c>
      <c r="X8" s="47" t="e">
        <f>SUM(X11+#REF!+#REF!+#REF!+#REF!+#REF!+#REF!+#REF!+#REF!+#REF!+#REF!+#REF!+#REF!+#REF!+#REF!+#REF!+#REF!+#REF!+#REF!)</f>
        <v>#REF!</v>
      </c>
      <c r="Y8" s="47" t="e">
        <f>SUM(Y11+#REF!+#REF!+#REF!+#REF!+#REF!+#REF!+#REF!+#REF!+#REF!+#REF!+#REF!+#REF!+#REF!+#REF!+#REF!+#REF!+#REF!+#REF!)</f>
        <v>#REF!</v>
      </c>
      <c r="Z8" s="47" t="e">
        <f>SUM(Z11+#REF!+#REF!+#REF!+#REF!+#REF!+#REF!+#REF!+#REF!+#REF!+#REF!+#REF!+#REF!+#REF!+#REF!+#REF!+#REF!+#REF!+#REF!)</f>
        <v>#REF!</v>
      </c>
      <c r="AA8" s="47" t="e">
        <f>SUM(AG11+#REF!+#REF!+#REF!+#REF!+#REF!+#REF!+#REF!+#REF!+#REF!+#REF!+#REF!+#REF!+#REF!+#REF!+#REF!+#REF!+#REF!+#REF!)</f>
        <v>#REF!</v>
      </c>
      <c r="AB8" s="47" t="e">
        <f>SUM(AB11+#REF!+#REF!+#REF!+#REF!+#REF!+#REF!+#REF!+#REF!+#REF!+#REF!+#REF!+#REF!+#REF!+#REF!+#REF!+#REF!+#REF!+#REF!)</f>
        <v>#REF!</v>
      </c>
      <c r="AC8" s="47" t="e">
        <f>SUM(AC11+#REF!+#REF!+#REF!+#REF!+#REF!+#REF!+#REF!+#REF!+#REF!+#REF!+#REF!+#REF!+#REF!+#REF!+#REF!+#REF!+#REF!+#REF!)</f>
        <v>#REF!</v>
      </c>
      <c r="AD8" s="47" t="e">
        <f>SUM(AD11+#REF!+#REF!+#REF!+#REF!+#REF!+#REF!+#REF!+#REF!+#REF!+#REF!+#REF!+#REF!+#REF!+#REF!+#REF!+#REF!+#REF!+#REF!)</f>
        <v>#REF!</v>
      </c>
      <c r="AE8" s="47" t="e">
        <f t="shared" si="4"/>
        <v>#REF!</v>
      </c>
      <c r="AF8" s="47" t="e">
        <f>SUM(AF11+#REF!+#REF!+#REF!+#REF!+#REF!+#REF!+#REF!+#REF!+#REF!+#REF!+#REF!+#REF!+#REF!+#REF!+#REF!+#REF!+#REF!+#REF!)</f>
        <v>#REF!</v>
      </c>
      <c r="AG8" s="47" t="e">
        <f>SUM(AG11+#REF!+#REF!+#REF!+#REF!+#REF!+#REF!+#REF!+#REF!+#REF!+#REF!+#REF!+#REF!+#REF!+#REF!+#REF!+#REF!+#REF!+#REF!)</f>
        <v>#REF!</v>
      </c>
      <c r="AH8" s="47" t="e">
        <f>SUM(AH11+#REF!+#REF!+#REF!+#REF!+#REF!+#REF!+#REF!+#REF!+#REF!+#REF!+#REF!+#REF!+#REF!+#REF!+#REF!+#REF!+#REF!+#REF!)</f>
        <v>#REF!</v>
      </c>
      <c r="AI8" s="47" t="e">
        <f>SUM(AI11+#REF!+#REF!+#REF!+#REF!+#REF!+#REF!+#REF!+#REF!+#REF!+#REF!+#REF!+#REF!+#REF!+#REF!+#REF!+#REF!+#REF!+#REF!)</f>
        <v>#REF!</v>
      </c>
      <c r="AJ8" s="47" t="e">
        <f>SUM(AJ11+#REF!+#REF!+#REF!+#REF!+#REF!+#REF!+#REF!+#REF!+#REF!+#REF!+#REF!+#REF!+#REF!+#REF!+#REF!+#REF!+#REF!+#REF!)</f>
        <v>#REF!</v>
      </c>
      <c r="AK8" s="47" t="e">
        <f>SUM(AK11+#REF!+#REF!+#REF!+#REF!+#REF!+#REF!+#REF!+#REF!+#REF!+#REF!+#REF!+#REF!+#REF!+#REF!+#REF!+#REF!+#REF!+#REF!)</f>
        <v>#REF!</v>
      </c>
      <c r="AL8" s="47" t="e">
        <f>SUM(AL11+#REF!+#REF!+#REF!+#REF!+#REF!+#REF!+#REF!+#REF!+#REF!+#REF!+#REF!+#REF!+#REF!+#REF!+#REF!+#REF!+#REF!+#REF!)</f>
        <v>#REF!</v>
      </c>
      <c r="AM8" s="47" t="e">
        <f>SUM(AM11+#REF!+#REF!+#REF!+#REF!+#REF!+#REF!+#REF!+#REF!+#REF!+#REF!+#REF!+#REF!+#REF!+#REF!+#REF!+#REF!+#REF!+#REF!)</f>
        <v>#REF!</v>
      </c>
      <c r="AN8" s="53" t="e">
        <f t="shared" ref="AN8:AY8" si="13">AN11</f>
        <v>#REF!</v>
      </c>
      <c r="AO8" s="53" t="e">
        <f t="shared" si="13"/>
        <v>#REF!</v>
      </c>
      <c r="AP8" s="53" t="e">
        <f t="shared" si="13"/>
        <v>#REF!</v>
      </c>
      <c r="AQ8" s="53" t="e">
        <f t="shared" si="13"/>
        <v>#REF!</v>
      </c>
      <c r="AR8" s="53">
        <f t="shared" si="13"/>
        <v>164280</v>
      </c>
      <c r="AS8" s="53" t="e">
        <f t="shared" si="13"/>
        <v>#REF!</v>
      </c>
      <c r="AT8" s="53" t="e">
        <f t="shared" si="13"/>
        <v>#REF!</v>
      </c>
      <c r="AU8" s="53" t="e">
        <f t="shared" si="13"/>
        <v>#REF!</v>
      </c>
      <c r="AV8" s="53">
        <f t="shared" si="13"/>
        <v>1016280</v>
      </c>
      <c r="AW8" s="53">
        <f t="shared" si="13"/>
        <v>1016280</v>
      </c>
      <c r="AX8" s="53">
        <f t="shared" si="13"/>
        <v>1016280</v>
      </c>
      <c r="AY8" s="53">
        <f t="shared" si="13"/>
        <v>0</v>
      </c>
      <c r="AZ8" s="47" t="e">
        <f>SUM(AZ11+#REF!+#REF!+#REF!+#REF!+#REF!+#REF!+#REF!+#REF!+#REF!+#REF!+#REF!+#REF!+#REF!+#REF!+#REF!+#REF!+#REF!+#REF!)</f>
        <v>#REF!</v>
      </c>
      <c r="BA8" s="47" t="e">
        <f>SUM(BA11+#REF!+#REF!+#REF!+#REF!+#REF!+#REF!+#REF!+#REF!+#REF!+#REF!+#REF!+#REF!+#REF!+#REF!+#REF!+#REF!+#REF!+#REF!)</f>
        <v>#REF!</v>
      </c>
      <c r="BB8" s="53">
        <f t="shared" ref="BB8:BK8" si="14">BB11</f>
        <v>1016280</v>
      </c>
      <c r="BC8" s="53">
        <f t="shared" si="14"/>
        <v>1016280</v>
      </c>
      <c r="BD8" s="53">
        <f t="shared" si="14"/>
        <v>773243.1</v>
      </c>
      <c r="BE8" s="53">
        <f t="shared" si="14"/>
        <v>852187.28</v>
      </c>
      <c r="BF8" s="53">
        <f t="shared" si="14"/>
        <v>985131.27</v>
      </c>
      <c r="BG8" s="53">
        <f>BG11+BG46</f>
        <v>984800.74</v>
      </c>
      <c r="BH8" s="53">
        <f>BH11+BH46</f>
        <v>985131.27</v>
      </c>
      <c r="BI8" s="53">
        <f>BI11</f>
        <v>78907.150000000052</v>
      </c>
      <c r="BJ8" s="53">
        <f>BJ11+BJ46</f>
        <v>1064038.4200000002</v>
      </c>
      <c r="BK8" s="53">
        <f t="shared" si="14"/>
        <v>692283.33</v>
      </c>
      <c r="BL8" s="53">
        <f t="shared" si="5"/>
        <v>65.061873423705876</v>
      </c>
      <c r="BM8" s="53"/>
      <c r="BN8" s="53"/>
      <c r="BO8" s="53">
        <f>BO11+BO46</f>
        <v>1054038.4200000002</v>
      </c>
      <c r="BP8" s="53"/>
      <c r="BQ8" s="53"/>
      <c r="BR8" s="53">
        <f>BR11</f>
        <v>3719.9999999999982</v>
      </c>
      <c r="BS8" s="53">
        <f>BS11</f>
        <v>192840.00000000003</v>
      </c>
      <c r="BT8" s="53">
        <f>BT11</f>
        <v>164147.18</v>
      </c>
      <c r="BU8" s="53">
        <f>BU11</f>
        <v>6.8212102632969618E-13</v>
      </c>
      <c r="BV8" s="53">
        <f>BV11</f>
        <v>192840.00000000003</v>
      </c>
      <c r="BW8" s="53"/>
      <c r="BX8" s="53"/>
      <c r="BY8" s="53">
        <f>BY11+BY46</f>
        <v>1022312.76</v>
      </c>
      <c r="BZ8" s="53">
        <f>BZ11</f>
        <v>189120</v>
      </c>
      <c r="CA8" s="53">
        <f t="shared" si="6"/>
        <v>19.203884838673048</v>
      </c>
      <c r="CB8" s="53">
        <f t="shared" si="7"/>
        <v>18.49923109636233</v>
      </c>
      <c r="CC8" s="53">
        <f>CC11</f>
        <v>192840.00000000003</v>
      </c>
      <c r="CD8" s="53">
        <f>CD11</f>
        <v>192840.00000000003</v>
      </c>
      <c r="CE8" s="53">
        <f>CE11</f>
        <v>192840.00000000003</v>
      </c>
      <c r="CF8" s="53">
        <f>CF11</f>
        <v>41626.269999999997</v>
      </c>
      <c r="CG8" s="53">
        <f t="shared" si="8"/>
        <v>21.585910599460689</v>
      </c>
      <c r="CH8" s="53">
        <f>CH11</f>
        <v>1.8189894035458565E-12</v>
      </c>
      <c r="CI8" s="53">
        <f>CI11</f>
        <v>192840</v>
      </c>
      <c r="CJ8" s="53"/>
      <c r="CK8" s="53">
        <f t="shared" si="9"/>
        <v>0</v>
      </c>
      <c r="CL8" s="53">
        <f>CL11</f>
        <v>0</v>
      </c>
      <c r="CM8" s="53">
        <f>CM11</f>
        <v>192840</v>
      </c>
      <c r="CN8" s="53"/>
      <c r="CO8" s="53">
        <f t="shared" si="10"/>
        <v>0</v>
      </c>
      <c r="CP8" s="53">
        <f>CP11</f>
        <v>0</v>
      </c>
      <c r="CQ8" s="53">
        <f>CQ11</f>
        <v>192840</v>
      </c>
      <c r="CR8" s="53">
        <f>CR11</f>
        <v>132920.4</v>
      </c>
      <c r="CS8" s="53">
        <f t="shared" si="11"/>
        <v>68.927815805849406</v>
      </c>
      <c r="CT8" s="53">
        <f>CT11</f>
        <v>0</v>
      </c>
      <c r="CU8" s="53">
        <f>CU11</f>
        <v>192840</v>
      </c>
      <c r="CV8" s="53">
        <f>CV11</f>
        <v>132920.4</v>
      </c>
      <c r="CW8" s="53">
        <f t="shared" si="12"/>
        <v>68.927815805849406</v>
      </c>
      <c r="CX8" s="53">
        <f>CX11</f>
        <v>0</v>
      </c>
      <c r="CY8" s="53">
        <f>CY11</f>
        <v>192840</v>
      </c>
      <c r="CZ8" s="53">
        <f>CZ11</f>
        <v>190200</v>
      </c>
      <c r="DA8" s="53">
        <f>DA11</f>
        <v>190200</v>
      </c>
      <c r="DB8" s="53">
        <f>DB11</f>
        <v>190200</v>
      </c>
      <c r="DC8" s="695" t="e">
        <f>IF(#REF!=B8,CZ8,0)</f>
        <v>#REF!</v>
      </c>
      <c r="DD8" s="141"/>
      <c r="DE8" s="141"/>
      <c r="DJ8" s="585" t="e">
        <f>IF(#REF!=$K8,$CY8,0)</f>
        <v>#REF!</v>
      </c>
      <c r="DK8" s="585" t="e">
        <f>IF(#REF!=$K8,$CY8,0)</f>
        <v>#REF!</v>
      </c>
      <c r="DL8" s="585" t="e">
        <f>IF(#REF!=$K8,$CY8,0)</f>
        <v>#REF!</v>
      </c>
      <c r="DM8" s="585" t="e">
        <f>IF(#REF!=$K8,$CY8,0)</f>
        <v>#REF!</v>
      </c>
      <c r="DN8" s="585" t="e">
        <f>IF(#REF!=$K8,$CY8,0)</f>
        <v>#REF!</v>
      </c>
      <c r="DO8" s="585" t="e">
        <f>IF(#REF!=$K8,$CY8,0)</f>
        <v>#REF!</v>
      </c>
      <c r="DP8" s="585" t="e">
        <f>IF(#REF!=$K8,$CY8,0)</f>
        <v>#REF!</v>
      </c>
      <c r="DQ8" s="585" t="e">
        <f>IF(#REF!=$K8,$CY8,0)</f>
        <v>#REF!</v>
      </c>
      <c r="DR8" s="585" t="e">
        <f>IF(#REF!=$K8,$CY8,0)</f>
        <v>#REF!</v>
      </c>
      <c r="DS8" s="585" t="e">
        <f>IF(#REF!=$K8,$CY8,0)</f>
        <v>#REF!</v>
      </c>
      <c r="DT8" s="585" t="e">
        <f>IF(#REF!=$K8,$CY8,0)</f>
        <v>#REF!</v>
      </c>
      <c r="DU8" s="585" t="e">
        <f>IF(#REF!=$K8,$CY8,0)</f>
        <v>#REF!</v>
      </c>
      <c r="DV8" s="585" t="e">
        <f>IF(#REF!=$K8,$CY8,0)</f>
        <v>#REF!</v>
      </c>
      <c r="DW8" s="585" t="e">
        <f>IF(#REF!=$K8,$CY8,0)</f>
        <v>#REF!</v>
      </c>
      <c r="DX8" s="585" t="e">
        <f>IF(#REF!=$K8,$CY8,0)</f>
        <v>#REF!</v>
      </c>
      <c r="DY8" s="585" t="e">
        <f>IF(#REF!=$K8,$CY8,0)</f>
        <v>#REF!</v>
      </c>
      <c r="DZ8" s="585" t="e">
        <f>IF(#REF!=$K8,$CY8,0)</f>
        <v>#REF!</v>
      </c>
      <c r="EC8" s="585" t="e">
        <f>IF(#REF!=$N8,$CZ8,0)</f>
        <v>#REF!</v>
      </c>
      <c r="ED8" s="585" t="e">
        <f>IF(#REF!=$N8,$CZ8,0)</f>
        <v>#REF!</v>
      </c>
      <c r="EE8" s="585" t="e">
        <f>IF(#REF!=$N8,$CZ8,0)</f>
        <v>#REF!</v>
      </c>
      <c r="EF8" s="585" t="e">
        <f>IF(#REF!=$N8,$CZ8,0)</f>
        <v>#REF!</v>
      </c>
      <c r="EG8" s="585" t="e">
        <f>IF(#REF!=$N8,$CZ8,0)</f>
        <v>#REF!</v>
      </c>
      <c r="EH8" s="585" t="e">
        <f>IF(#REF!=$N8,$CZ8,0)</f>
        <v>#REF!</v>
      </c>
      <c r="EI8" s="585" t="e">
        <f>IF(#REF!=$N8,$CZ8,0)</f>
        <v>#REF!</v>
      </c>
      <c r="EJ8" s="585" t="e">
        <f>IF(#REF!=$N8,$CZ8,0)</f>
        <v>#REF!</v>
      </c>
      <c r="EK8" s="585" t="e">
        <f>IF(#REF!=$N8,$CZ8,0)</f>
        <v>#REF!</v>
      </c>
      <c r="EL8" s="585" t="e">
        <f>IF(#REF!=$N8,$CZ8,0)</f>
        <v>#REF!</v>
      </c>
      <c r="EM8" s="585" t="e">
        <f>IF(#REF!=$N8,$CZ8,0)</f>
        <v>#REF!</v>
      </c>
      <c r="EN8" s="585" t="e">
        <f>IF(#REF!=$N8,$CZ8,0)</f>
        <v>#REF!</v>
      </c>
      <c r="EO8" s="585" t="e">
        <f>IF(#REF!=$N8,$CZ8,0)</f>
        <v>#REF!</v>
      </c>
      <c r="EP8" s="585" t="e">
        <f>IF(#REF!=$N8,$CZ8,0)</f>
        <v>#REF!</v>
      </c>
      <c r="EQ8" s="585" t="e">
        <f>IF(#REF!=$N8,$CZ8,0)</f>
        <v>#REF!</v>
      </c>
      <c r="ER8" s="585" t="e">
        <f>IF(#REF!=$N8,$CZ8,0)</f>
        <v>#REF!</v>
      </c>
      <c r="ES8" s="585" t="e">
        <f>IF(#REF!=$N8,$CZ8,0)</f>
        <v>#REF!</v>
      </c>
      <c r="ET8" s="585" t="e">
        <f>IF(#REF!=$N8,$CZ8,0)</f>
        <v>#REF!</v>
      </c>
      <c r="EU8" s="585" t="e">
        <f>IF(#REF!=$N8,$CZ8,0)</f>
        <v>#REF!</v>
      </c>
      <c r="EV8" s="585" t="e">
        <f>IF(#REF!=$N8,$CZ8,0)</f>
        <v>#REF!</v>
      </c>
      <c r="EW8" s="585" t="e">
        <f>IF(#REF!=$N8,$CZ8,0)</f>
        <v>#REF!</v>
      </c>
      <c r="EX8" s="585" t="e">
        <f>IF(#REF!=$N8,$CZ8,0)</f>
        <v>#REF!</v>
      </c>
      <c r="EY8" s="585" t="e">
        <f>IF(#REF!=$N8,$CZ8,0)</f>
        <v>#REF!</v>
      </c>
      <c r="EZ8" s="585" t="e">
        <f>IF(#REF!=$N8,$CZ8,0)</f>
        <v>#REF!</v>
      </c>
      <c r="FA8" s="585" t="e">
        <f>IF(#REF!=$N8,$CZ8,0)</f>
        <v>#REF!</v>
      </c>
      <c r="FB8" s="585" t="e">
        <f>IF(#REF!=$N8,$CZ8,0)</f>
        <v>#REF!</v>
      </c>
      <c r="FC8" s="585" t="e">
        <f>IF(#REF!=$N8,$CZ8,0)</f>
        <v>#REF!</v>
      </c>
      <c r="FD8" s="585" t="e">
        <f>IF(#REF!=$N8,$CZ8,0)</f>
        <v>#REF!</v>
      </c>
      <c r="FE8" s="585" t="e">
        <f>IF(#REF!=$N8,$CZ8,0)</f>
        <v>#REF!</v>
      </c>
      <c r="FF8" s="585" t="e">
        <f>IF(#REF!=$N8,$CZ8,0)</f>
        <v>#REF!</v>
      </c>
      <c r="FG8" s="585" t="e">
        <f>IF(#REF!=$N8,$CZ8,0)</f>
        <v>#REF!</v>
      </c>
      <c r="FH8" s="585" t="e">
        <f>IF(#REF!=$N8,$CZ8,0)</f>
        <v>#REF!</v>
      </c>
      <c r="FI8" s="585" t="e">
        <f>IF(#REF!=$N8,$CZ8,0)</f>
        <v>#REF!</v>
      </c>
      <c r="FJ8" s="585" t="e">
        <f>IF(#REF!=$N8,$CZ8,0)</f>
        <v>#REF!</v>
      </c>
      <c r="FK8" s="585" t="e">
        <f>IF(#REF!=$N8,$CZ8,0)</f>
        <v>#REF!</v>
      </c>
      <c r="FL8" s="585" t="e">
        <f>IF(#REF!=$N8,$CZ8,0)</f>
        <v>#REF!</v>
      </c>
      <c r="FM8" s="585" t="e">
        <f>IF(#REF!=$N8,$CZ8,0)</f>
        <v>#REF!</v>
      </c>
      <c r="FN8" s="585" t="e">
        <f>IF(#REF!=$N8,$CZ8,0)</f>
        <v>#REF!</v>
      </c>
      <c r="FO8" s="585" t="e">
        <f>IF(#REF!=$N8,$CZ8,0)</f>
        <v>#REF!</v>
      </c>
      <c r="FP8" s="585" t="e">
        <f>IF(#REF!=$N8,$CZ8,0)</f>
        <v>#REF!</v>
      </c>
      <c r="FQ8" s="585" t="e">
        <f>IF(#REF!=$N8,$CZ8,0)</f>
        <v>#REF!</v>
      </c>
      <c r="FR8" s="585" t="e">
        <f>IF(#REF!=$N8,$CZ8,0)</f>
        <v>#REF!</v>
      </c>
      <c r="FS8" s="585" t="e">
        <f>IF(#REF!=$N8,$CZ8,0)</f>
        <v>#REF!</v>
      </c>
      <c r="FT8" s="585" t="e">
        <f>IF(#REF!=$N8,$CZ8,0)</f>
        <v>#REF!</v>
      </c>
      <c r="FU8" s="585" t="e">
        <f>IF(#REF!=$N8,$CZ8,0)</f>
        <v>#REF!</v>
      </c>
      <c r="FV8" s="585" t="e">
        <f>IF(#REF!=$N8,$CZ8,0)</f>
        <v>#REF!</v>
      </c>
      <c r="FW8" s="585" t="e">
        <f>IF(#REF!=$N8,$CZ8,0)</f>
        <v>#REF!</v>
      </c>
      <c r="FX8" s="585" t="e">
        <f>IF(#REF!=$N8,$CZ8,0)</f>
        <v>#REF!</v>
      </c>
      <c r="FY8" s="585" t="e">
        <f>IF(#REF!=$N8,$CZ8,0)</f>
        <v>#REF!</v>
      </c>
      <c r="FZ8" s="585" t="e">
        <f>IF(#REF!=$N8,$CZ8,0)</f>
        <v>#REF!</v>
      </c>
      <c r="GA8" s="585" t="e">
        <f>IF(#REF!=$N8,$CZ8,0)</f>
        <v>#REF!</v>
      </c>
      <c r="GB8" s="585" t="e">
        <f>IF(#REF!=$N8,$CZ8,0)</f>
        <v>#REF!</v>
      </c>
      <c r="GC8" s="585" t="e">
        <f>IF(#REF!=$N8,$CZ8,0)</f>
        <v>#REF!</v>
      </c>
      <c r="GD8" s="585" t="e">
        <f>IF(#REF!=$N8,$CZ8,0)</f>
        <v>#REF!</v>
      </c>
      <c r="GE8" s="585" t="e">
        <f>IF(#REF!=$N8,$CZ8,0)</f>
        <v>#REF!</v>
      </c>
      <c r="GF8" s="585" t="e">
        <f>IF(#REF!=$N8,$CZ8,0)</f>
        <v>#REF!</v>
      </c>
      <c r="GG8" s="585" t="e">
        <f>IF(#REF!=$N8,$CZ8,0)</f>
        <v>#REF!</v>
      </c>
      <c r="GH8" s="585" t="e">
        <f>IF(#REF!=$N8,$CZ8,0)</f>
        <v>#REF!</v>
      </c>
      <c r="GI8" s="585" t="e">
        <f>IF(#REF!=$N8,$CZ8,0)</f>
        <v>#REF!</v>
      </c>
      <c r="GJ8" s="585" t="e">
        <f>IF(#REF!=$N8,$CZ8,0)</f>
        <v>#REF!</v>
      </c>
      <c r="GK8" s="585" t="e">
        <f>IF(#REF!=$N8,$CZ8,0)</f>
        <v>#REF!</v>
      </c>
      <c r="GL8" s="585" t="e">
        <f>IF(#REF!=$N8,$CZ8,0)</f>
        <v>#REF!</v>
      </c>
      <c r="GM8" s="585" t="e">
        <f>IF(#REF!=$N8,$CZ8,0)</f>
        <v>#REF!</v>
      </c>
      <c r="GN8" s="585" t="e">
        <f>IF(#REF!=$N8,$CZ8,0)</f>
        <v>#REF!</v>
      </c>
      <c r="GO8" s="585" t="e">
        <f>IF(#REF!=$N8,$CZ8,0)</f>
        <v>#REF!</v>
      </c>
      <c r="GP8" s="585" t="e">
        <f>IF(#REF!=$N8,$CZ8,0)</f>
        <v>#REF!</v>
      </c>
      <c r="GQ8" s="585" t="e">
        <f>IF(#REF!=$N8,$CZ8,0)</f>
        <v>#REF!</v>
      </c>
      <c r="GR8" s="585" t="e">
        <f>IF(#REF!=$N8,$CZ8,0)</f>
        <v>#REF!</v>
      </c>
      <c r="GS8" s="585" t="e">
        <f>IF(#REF!=$N8,$CZ8,0)</f>
        <v>#REF!</v>
      </c>
      <c r="GT8" s="585" t="e">
        <f>IF(#REF!=$N8,$CZ8,0)</f>
        <v>#REF!</v>
      </c>
      <c r="GU8" s="585" t="e">
        <f>IF(#REF!=$N8,$CZ8,0)</f>
        <v>#REF!</v>
      </c>
      <c r="GV8" s="585" t="e">
        <f>IF(#REF!=$N8,$CZ8,0)</f>
        <v>#REF!</v>
      </c>
      <c r="GW8" s="585" t="e">
        <f>IF(#REF!=$N8,$CZ8,0)</f>
        <v>#REF!</v>
      </c>
      <c r="GX8" s="585" t="e">
        <f>IF(#REF!=$N8,$CZ8,0)</f>
        <v>#REF!</v>
      </c>
      <c r="GY8" s="585" t="e">
        <f>IF(#REF!=$N8,$CZ8,0)</f>
        <v>#REF!</v>
      </c>
      <c r="GZ8" s="585" t="e">
        <f>IF(#REF!=$N8,$CZ8,0)</f>
        <v>#REF!</v>
      </c>
      <c r="HA8" s="585" t="e">
        <f>IF(#REF!=$N8,$CZ8,0)</f>
        <v>#REF!</v>
      </c>
      <c r="HB8" s="585" t="e">
        <f>IF(#REF!=$N8,$CZ8,0)</f>
        <v>#REF!</v>
      </c>
      <c r="HC8" s="585" t="e">
        <f>IF(#REF!=$N8,$CZ8,0)</f>
        <v>#REF!</v>
      </c>
      <c r="HD8" s="585" t="e">
        <f>IF(#REF!=$N8,$CZ8,0)</f>
        <v>#REF!</v>
      </c>
      <c r="HE8" s="585" t="e">
        <f>IF(#REF!=$N8,$CZ8,0)</f>
        <v>#REF!</v>
      </c>
      <c r="HF8" s="585" t="e">
        <f>IF(#REF!=$N8,$CZ8,0)</f>
        <v>#REF!</v>
      </c>
    </row>
    <row r="9" spans="1:214" ht="20.100000000000001" hidden="1" customHeight="1" x14ac:dyDescent="0.4">
      <c r="A9" s="590"/>
      <c r="B9" s="590"/>
      <c r="C9" s="541"/>
      <c r="D9" s="590"/>
      <c r="E9" s="591"/>
      <c r="F9" s="591"/>
      <c r="G9" s="591"/>
      <c r="H9" s="590"/>
      <c r="I9" s="590"/>
      <c r="J9" s="590"/>
      <c r="K9" s="610" t="s">
        <v>5</v>
      </c>
      <c r="L9" s="546" t="s">
        <v>240</v>
      </c>
      <c r="M9" s="546"/>
      <c r="N9" s="546"/>
      <c r="O9" s="630"/>
      <c r="P9" s="42"/>
      <c r="Q9" s="42"/>
      <c r="R9" s="42"/>
      <c r="S9" s="42">
        <v>1334812.68</v>
      </c>
      <c r="T9" s="42">
        <v>1261732</v>
      </c>
      <c r="U9" s="42">
        <v>1350000</v>
      </c>
      <c r="V9" s="42">
        <v>936878.96</v>
      </c>
      <c r="W9" s="42">
        <f t="shared" si="3"/>
        <v>74.253404050939494</v>
      </c>
      <c r="X9" s="42">
        <f>(Y9-U9)</f>
        <v>-1350000</v>
      </c>
      <c r="Y9" s="42"/>
      <c r="Z9" s="42"/>
      <c r="AA9" s="42">
        <v>1350000</v>
      </c>
      <c r="AB9" s="42">
        <v>1420000</v>
      </c>
      <c r="AC9" s="42">
        <v>1350000</v>
      </c>
      <c r="AD9" s="42">
        <v>0</v>
      </c>
      <c r="AE9" s="42">
        <f t="shared" si="4"/>
        <v>0</v>
      </c>
      <c r="AF9" s="42">
        <f>(AG9-AC9)</f>
        <v>0</v>
      </c>
      <c r="AG9" s="42">
        <v>1350000</v>
      </c>
      <c r="AH9" s="42">
        <v>1350000</v>
      </c>
      <c r="AI9" s="42">
        <v>1350000</v>
      </c>
      <c r="AJ9" s="42">
        <v>1350000</v>
      </c>
      <c r="AK9" s="42">
        <v>1350000</v>
      </c>
      <c r="AL9" s="42">
        <v>1350000</v>
      </c>
      <c r="AM9" s="42">
        <v>0</v>
      </c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42">
        <f>(BB9-AV9)</f>
        <v>0</v>
      </c>
      <c r="AZ9" s="42">
        <f>(AP9-AO9)</f>
        <v>0</v>
      </c>
      <c r="BA9" s="42"/>
      <c r="BB9" s="105"/>
      <c r="BC9" s="105"/>
      <c r="BD9" s="105"/>
      <c r="BE9" s="105"/>
      <c r="BF9" s="105"/>
      <c r="BG9" s="105"/>
      <c r="BH9" s="105"/>
      <c r="BI9" s="42">
        <f>(BJ9-BH9)</f>
        <v>0</v>
      </c>
      <c r="BJ9" s="105"/>
      <c r="BK9" s="105"/>
      <c r="BL9" s="105">
        <f t="shared" si="5"/>
        <v>0</v>
      </c>
      <c r="BM9" s="42"/>
      <c r="BN9" s="42"/>
      <c r="BO9" s="105"/>
      <c r="BP9" s="105"/>
      <c r="BQ9" s="105"/>
      <c r="BR9" s="42">
        <f>(BS9-BO9)</f>
        <v>0</v>
      </c>
      <c r="BS9" s="105"/>
      <c r="BT9" s="105"/>
      <c r="BU9" s="42">
        <f>(BY9-BO9)</f>
        <v>0</v>
      </c>
      <c r="BV9" s="105"/>
      <c r="BW9" s="105"/>
      <c r="BX9" s="105"/>
      <c r="BY9" s="105"/>
      <c r="BZ9" s="105"/>
      <c r="CA9" s="105">
        <f t="shared" si="6"/>
        <v>0</v>
      </c>
      <c r="CB9" s="105">
        <f t="shared" si="7"/>
        <v>0</v>
      </c>
      <c r="CC9" s="105"/>
      <c r="CD9" s="105"/>
      <c r="CE9" s="105"/>
      <c r="CF9" s="105"/>
      <c r="CG9" s="105">
        <f t="shared" si="8"/>
        <v>0</v>
      </c>
      <c r="CH9" s="105">
        <f>(CI9-CE9)</f>
        <v>0</v>
      </c>
      <c r="CI9" s="105"/>
      <c r="CJ9" s="105"/>
      <c r="CK9" s="105">
        <f t="shared" si="9"/>
        <v>0</v>
      </c>
      <c r="CL9" s="105">
        <f>(CM9-CI9)</f>
        <v>0</v>
      </c>
      <c r="CM9" s="105"/>
      <c r="CN9" s="105"/>
      <c r="CO9" s="105">
        <f t="shared" si="10"/>
        <v>0</v>
      </c>
      <c r="CP9" s="105">
        <f>(CQ9-CM9)</f>
        <v>0</v>
      </c>
      <c r="CQ9" s="105"/>
      <c r="CR9" s="105"/>
      <c r="CS9" s="105">
        <f t="shared" si="11"/>
        <v>0</v>
      </c>
      <c r="CT9" s="105">
        <f>(CU9-CQ9)</f>
        <v>0</v>
      </c>
      <c r="CU9" s="105"/>
      <c r="CV9" s="105"/>
      <c r="CW9" s="105">
        <f t="shared" si="12"/>
        <v>0</v>
      </c>
      <c r="CX9" s="105">
        <f>(CY9-CU9)</f>
        <v>0</v>
      </c>
      <c r="CY9" s="105"/>
      <c r="CZ9" s="105"/>
      <c r="DA9" s="105"/>
      <c r="DB9" s="105"/>
      <c r="DC9" s="695" t="e">
        <f>IF(#REF!=B9,CZ9,0)</f>
        <v>#REF!</v>
      </c>
      <c r="DD9" s="122"/>
      <c r="DE9" s="122"/>
      <c r="DJ9" s="585" t="e">
        <f>IF(#REF!=$K9,$CY9,0)</f>
        <v>#REF!</v>
      </c>
      <c r="DK9" s="585" t="e">
        <f>IF(#REF!=$K9,$CY9,0)</f>
        <v>#REF!</v>
      </c>
      <c r="DL9" s="585" t="e">
        <f>IF(#REF!=$K9,$CY9,0)</f>
        <v>#REF!</v>
      </c>
      <c r="DM9" s="585" t="e">
        <f>IF(#REF!=$K9,$CY9,0)</f>
        <v>#REF!</v>
      </c>
      <c r="DN9" s="585" t="e">
        <f>IF(#REF!=$K9,$CY9,0)</f>
        <v>#REF!</v>
      </c>
      <c r="DO9" s="585" t="e">
        <f>IF(#REF!=$K9,$CY9,0)</f>
        <v>#REF!</v>
      </c>
      <c r="DP9" s="585" t="e">
        <f>IF(#REF!=$K9,$CY9,0)</f>
        <v>#REF!</v>
      </c>
      <c r="DQ9" s="585" t="e">
        <f>IF(#REF!=$K9,$CY9,0)</f>
        <v>#REF!</v>
      </c>
      <c r="DR9" s="585" t="e">
        <f>IF(#REF!=$K9,$CY9,0)</f>
        <v>#REF!</v>
      </c>
      <c r="DS9" s="585" t="e">
        <f>IF(#REF!=$K9,$CY9,0)</f>
        <v>#REF!</v>
      </c>
      <c r="DT9" s="585" t="e">
        <f>IF(#REF!=$K9,$CY9,0)</f>
        <v>#REF!</v>
      </c>
      <c r="DU9" s="585" t="e">
        <f>IF(#REF!=$K9,$CY9,0)</f>
        <v>#REF!</v>
      </c>
      <c r="DV9" s="585" t="e">
        <f>IF(#REF!=$K9,$CY9,0)</f>
        <v>#REF!</v>
      </c>
      <c r="DW9" s="585" t="e">
        <f>IF(#REF!=$K9,$CY9,0)</f>
        <v>#REF!</v>
      </c>
      <c r="DX9" s="585" t="e">
        <f>IF(#REF!=$K9,$CY9,0)</f>
        <v>#REF!</v>
      </c>
      <c r="DY9" s="585" t="e">
        <f>IF(#REF!=$K9,$CY9,0)</f>
        <v>#REF!</v>
      </c>
      <c r="DZ9" s="585" t="e">
        <f>IF(#REF!=$K9,$CY9,0)</f>
        <v>#REF!</v>
      </c>
      <c r="EC9" s="585" t="e">
        <f>IF(#REF!=$N9,$CZ9,0)</f>
        <v>#REF!</v>
      </c>
      <c r="ED9" s="585" t="e">
        <f>IF(#REF!=$N9,$CZ9,0)</f>
        <v>#REF!</v>
      </c>
      <c r="EE9" s="585" t="e">
        <f>IF(#REF!=$N9,$CZ9,0)</f>
        <v>#REF!</v>
      </c>
      <c r="EF9" s="585" t="e">
        <f>IF(#REF!=$N9,$CZ9,0)</f>
        <v>#REF!</v>
      </c>
      <c r="EG9" s="585" t="e">
        <f>IF(#REF!=$N9,$CZ9,0)</f>
        <v>#REF!</v>
      </c>
      <c r="EH9" s="585" t="e">
        <f>IF(#REF!=$N9,$CZ9,0)</f>
        <v>#REF!</v>
      </c>
      <c r="EI9" s="585" t="e">
        <f>IF(#REF!=$N9,$CZ9,0)</f>
        <v>#REF!</v>
      </c>
      <c r="EJ9" s="585" t="e">
        <f>IF(#REF!=$N9,$CZ9,0)</f>
        <v>#REF!</v>
      </c>
      <c r="EK9" s="585" t="e">
        <f>IF(#REF!=$N9,$CZ9,0)</f>
        <v>#REF!</v>
      </c>
      <c r="EL9" s="585" t="e">
        <f>IF(#REF!=$N9,$CZ9,0)</f>
        <v>#REF!</v>
      </c>
      <c r="EM9" s="585" t="e">
        <f>IF(#REF!=$N9,$CZ9,0)</f>
        <v>#REF!</v>
      </c>
      <c r="EN9" s="585" t="e">
        <f>IF(#REF!=$N9,$CZ9,0)</f>
        <v>#REF!</v>
      </c>
      <c r="EO9" s="585" t="e">
        <f>IF(#REF!=$N9,$CZ9,0)</f>
        <v>#REF!</v>
      </c>
      <c r="EP9" s="585" t="e">
        <f>IF(#REF!=$N9,$CZ9,0)</f>
        <v>#REF!</v>
      </c>
      <c r="EQ9" s="585" t="e">
        <f>IF(#REF!=$N9,$CZ9,0)</f>
        <v>#REF!</v>
      </c>
      <c r="ER9" s="585" t="e">
        <f>IF(#REF!=$N9,$CZ9,0)</f>
        <v>#REF!</v>
      </c>
      <c r="ES9" s="585" t="e">
        <f>IF(#REF!=$N9,$CZ9,0)</f>
        <v>#REF!</v>
      </c>
      <c r="ET9" s="585" t="e">
        <f>IF(#REF!=$N9,$CZ9,0)</f>
        <v>#REF!</v>
      </c>
      <c r="EU9" s="585" t="e">
        <f>IF(#REF!=$N9,$CZ9,0)</f>
        <v>#REF!</v>
      </c>
      <c r="EV9" s="585" t="e">
        <f>IF(#REF!=$N9,$CZ9,0)</f>
        <v>#REF!</v>
      </c>
      <c r="EW9" s="585" t="e">
        <f>IF(#REF!=$N9,$CZ9,0)</f>
        <v>#REF!</v>
      </c>
      <c r="EX9" s="585" t="e">
        <f>IF(#REF!=$N9,$CZ9,0)</f>
        <v>#REF!</v>
      </c>
      <c r="EY9" s="585" t="e">
        <f>IF(#REF!=$N9,$CZ9,0)</f>
        <v>#REF!</v>
      </c>
      <c r="EZ9" s="585" t="e">
        <f>IF(#REF!=$N9,$CZ9,0)</f>
        <v>#REF!</v>
      </c>
      <c r="FA9" s="585" t="e">
        <f>IF(#REF!=$N9,$CZ9,0)</f>
        <v>#REF!</v>
      </c>
      <c r="FB9" s="585" t="e">
        <f>IF(#REF!=$N9,$CZ9,0)</f>
        <v>#REF!</v>
      </c>
      <c r="FC9" s="585" t="e">
        <f>IF(#REF!=$N9,$CZ9,0)</f>
        <v>#REF!</v>
      </c>
      <c r="FD9" s="585" t="e">
        <f>IF(#REF!=$N9,$CZ9,0)</f>
        <v>#REF!</v>
      </c>
      <c r="FE9" s="585" t="e">
        <f>IF(#REF!=$N9,$CZ9,0)</f>
        <v>#REF!</v>
      </c>
      <c r="FF9" s="585" t="e">
        <f>IF(#REF!=$N9,$CZ9,0)</f>
        <v>#REF!</v>
      </c>
      <c r="FG9" s="585" t="e">
        <f>IF(#REF!=$N9,$CZ9,0)</f>
        <v>#REF!</v>
      </c>
      <c r="FH9" s="585" t="e">
        <f>IF(#REF!=$N9,$CZ9,0)</f>
        <v>#REF!</v>
      </c>
      <c r="FI9" s="585" t="e">
        <f>IF(#REF!=$N9,$CZ9,0)</f>
        <v>#REF!</v>
      </c>
      <c r="FJ9" s="585" t="e">
        <f>IF(#REF!=$N9,$CZ9,0)</f>
        <v>#REF!</v>
      </c>
      <c r="FK9" s="585" t="e">
        <f>IF(#REF!=$N9,$CZ9,0)</f>
        <v>#REF!</v>
      </c>
      <c r="FL9" s="585" t="e">
        <f>IF(#REF!=$N9,$CZ9,0)</f>
        <v>#REF!</v>
      </c>
      <c r="FM9" s="585" t="e">
        <f>IF(#REF!=$N9,$CZ9,0)</f>
        <v>#REF!</v>
      </c>
      <c r="FN9" s="585" t="e">
        <f>IF(#REF!=$N9,$CZ9,0)</f>
        <v>#REF!</v>
      </c>
      <c r="FO9" s="585" t="e">
        <f>IF(#REF!=$N9,$CZ9,0)</f>
        <v>#REF!</v>
      </c>
      <c r="FP9" s="585" t="e">
        <f>IF(#REF!=$N9,$CZ9,0)</f>
        <v>#REF!</v>
      </c>
      <c r="FQ9" s="585" t="e">
        <f>IF(#REF!=$N9,$CZ9,0)</f>
        <v>#REF!</v>
      </c>
      <c r="FR9" s="585" t="e">
        <f>IF(#REF!=$N9,$CZ9,0)</f>
        <v>#REF!</v>
      </c>
      <c r="FS9" s="585" t="e">
        <f>IF(#REF!=$N9,$CZ9,0)</f>
        <v>#REF!</v>
      </c>
      <c r="FT9" s="585" t="e">
        <f>IF(#REF!=$N9,$CZ9,0)</f>
        <v>#REF!</v>
      </c>
      <c r="FU9" s="585" t="e">
        <f>IF(#REF!=$N9,$CZ9,0)</f>
        <v>#REF!</v>
      </c>
      <c r="FV9" s="585" t="e">
        <f>IF(#REF!=$N9,$CZ9,0)</f>
        <v>#REF!</v>
      </c>
      <c r="FW9" s="585" t="e">
        <f>IF(#REF!=$N9,$CZ9,0)</f>
        <v>#REF!</v>
      </c>
      <c r="FX9" s="585" t="e">
        <f>IF(#REF!=$N9,$CZ9,0)</f>
        <v>#REF!</v>
      </c>
      <c r="FY9" s="585" t="e">
        <f>IF(#REF!=$N9,$CZ9,0)</f>
        <v>#REF!</v>
      </c>
      <c r="FZ9" s="585" t="e">
        <f>IF(#REF!=$N9,$CZ9,0)</f>
        <v>#REF!</v>
      </c>
      <c r="GA9" s="585" t="e">
        <f>IF(#REF!=$N9,$CZ9,0)</f>
        <v>#REF!</v>
      </c>
      <c r="GB9" s="585" t="e">
        <f>IF(#REF!=$N9,$CZ9,0)</f>
        <v>#REF!</v>
      </c>
      <c r="GC9" s="585" t="e">
        <f>IF(#REF!=$N9,$CZ9,0)</f>
        <v>#REF!</v>
      </c>
      <c r="GD9" s="585" t="e">
        <f>IF(#REF!=$N9,$CZ9,0)</f>
        <v>#REF!</v>
      </c>
      <c r="GE9" s="585" t="e">
        <f>IF(#REF!=$N9,$CZ9,0)</f>
        <v>#REF!</v>
      </c>
      <c r="GF9" s="585" t="e">
        <f>IF(#REF!=$N9,$CZ9,0)</f>
        <v>#REF!</v>
      </c>
      <c r="GG9" s="585" t="e">
        <f>IF(#REF!=$N9,$CZ9,0)</f>
        <v>#REF!</v>
      </c>
      <c r="GH9" s="585" t="e">
        <f>IF(#REF!=$N9,$CZ9,0)</f>
        <v>#REF!</v>
      </c>
      <c r="GI9" s="585" t="e">
        <f>IF(#REF!=$N9,$CZ9,0)</f>
        <v>#REF!</v>
      </c>
      <c r="GJ9" s="585" t="e">
        <f>IF(#REF!=$N9,$CZ9,0)</f>
        <v>#REF!</v>
      </c>
      <c r="GK9" s="585" t="e">
        <f>IF(#REF!=$N9,$CZ9,0)</f>
        <v>#REF!</v>
      </c>
      <c r="GL9" s="585" t="e">
        <f>IF(#REF!=$N9,$CZ9,0)</f>
        <v>#REF!</v>
      </c>
      <c r="GM9" s="585" t="e">
        <f>IF(#REF!=$N9,$CZ9,0)</f>
        <v>#REF!</v>
      </c>
      <c r="GN9" s="585" t="e">
        <f>IF(#REF!=$N9,$CZ9,0)</f>
        <v>#REF!</v>
      </c>
      <c r="GO9" s="585" t="e">
        <f>IF(#REF!=$N9,$CZ9,0)</f>
        <v>#REF!</v>
      </c>
      <c r="GP9" s="585" t="e">
        <f>IF(#REF!=$N9,$CZ9,0)</f>
        <v>#REF!</v>
      </c>
      <c r="GQ9" s="585" t="e">
        <f>IF(#REF!=$N9,$CZ9,0)</f>
        <v>#REF!</v>
      </c>
      <c r="GR9" s="585" t="e">
        <f>IF(#REF!=$N9,$CZ9,0)</f>
        <v>#REF!</v>
      </c>
      <c r="GS9" s="585" t="e">
        <f>IF(#REF!=$N9,$CZ9,0)</f>
        <v>#REF!</v>
      </c>
      <c r="GT9" s="585" t="e">
        <f>IF(#REF!=$N9,$CZ9,0)</f>
        <v>#REF!</v>
      </c>
      <c r="GU9" s="585" t="e">
        <f>IF(#REF!=$N9,$CZ9,0)</f>
        <v>#REF!</v>
      </c>
      <c r="GV9" s="585" t="e">
        <f>IF(#REF!=$N9,$CZ9,0)</f>
        <v>#REF!</v>
      </c>
      <c r="GW9" s="585" t="e">
        <f>IF(#REF!=$N9,$CZ9,0)</f>
        <v>#REF!</v>
      </c>
      <c r="GX9" s="585" t="e">
        <f>IF(#REF!=$N9,$CZ9,0)</f>
        <v>#REF!</v>
      </c>
      <c r="GY9" s="585" t="e">
        <f>IF(#REF!=$N9,$CZ9,0)</f>
        <v>#REF!</v>
      </c>
      <c r="GZ9" s="585" t="e">
        <f>IF(#REF!=$N9,$CZ9,0)</f>
        <v>#REF!</v>
      </c>
      <c r="HA9" s="585" t="e">
        <f>IF(#REF!=$N9,$CZ9,0)</f>
        <v>#REF!</v>
      </c>
      <c r="HB9" s="585" t="e">
        <f>IF(#REF!=$N9,$CZ9,0)</f>
        <v>#REF!</v>
      </c>
      <c r="HC9" s="585" t="e">
        <f>IF(#REF!=$N9,$CZ9,0)</f>
        <v>#REF!</v>
      </c>
      <c r="HD9" s="585" t="e">
        <f>IF(#REF!=$N9,$CZ9,0)</f>
        <v>#REF!</v>
      </c>
      <c r="HE9" s="585" t="e">
        <f>IF(#REF!=$N9,$CZ9,0)</f>
        <v>#REF!</v>
      </c>
      <c r="HF9" s="585" t="e">
        <f>IF(#REF!=$N9,$CZ9,0)</f>
        <v>#REF!</v>
      </c>
    </row>
    <row r="10" spans="1:214" ht="20.100000000000001" customHeight="1" x14ac:dyDescent="0.4">
      <c r="A10" s="591"/>
      <c r="B10" s="591"/>
      <c r="C10" s="597"/>
      <c r="D10" s="580"/>
      <c r="E10" s="591"/>
      <c r="F10" s="591"/>
      <c r="G10" s="591"/>
      <c r="H10" s="591"/>
      <c r="I10" s="580"/>
      <c r="J10" s="591"/>
      <c r="K10" s="610" t="s">
        <v>9</v>
      </c>
      <c r="L10" s="546" t="s">
        <v>128</v>
      </c>
      <c r="M10" s="546"/>
      <c r="N10" s="546"/>
      <c r="O10" s="630"/>
      <c r="P10" s="40"/>
      <c r="Q10" s="40"/>
      <c r="R10" s="40"/>
      <c r="S10" s="40">
        <v>17617694.390000001</v>
      </c>
      <c r="T10" s="40">
        <v>15371787</v>
      </c>
      <c r="U10" s="40">
        <v>15283526</v>
      </c>
      <c r="V10" s="40">
        <v>3673850.11</v>
      </c>
      <c r="W10" s="40">
        <f t="shared" si="3"/>
        <v>23.899954572620604</v>
      </c>
      <c r="X10" s="40">
        <f>(Y10-U10)</f>
        <v>-15283526</v>
      </c>
      <c r="Y10" s="40"/>
      <c r="Z10" s="40"/>
      <c r="AA10" s="40">
        <v>15828526</v>
      </c>
      <c r="AB10" s="40">
        <v>15757196.710000001</v>
      </c>
      <c r="AC10" s="40">
        <v>15283526</v>
      </c>
      <c r="AD10" s="40">
        <v>9531320.1099999975</v>
      </c>
      <c r="AE10" s="40">
        <f t="shared" si="4"/>
        <v>62.363358494630084</v>
      </c>
      <c r="AF10" s="40">
        <f>(AG10-AC10)</f>
        <v>0</v>
      </c>
      <c r="AG10" s="40">
        <v>15283526</v>
      </c>
      <c r="AH10" s="40">
        <v>15283526</v>
      </c>
      <c r="AI10" s="40">
        <v>15283526</v>
      </c>
      <c r="AJ10" s="414">
        <v>15283526</v>
      </c>
      <c r="AK10" s="40">
        <v>15283526</v>
      </c>
      <c r="AL10" s="40">
        <v>15283526</v>
      </c>
      <c r="AM10" s="40">
        <v>12180721.390000001</v>
      </c>
      <c r="AN10" s="112">
        <v>160500</v>
      </c>
      <c r="AO10" s="112">
        <v>160500</v>
      </c>
      <c r="AP10" s="112">
        <v>164280</v>
      </c>
      <c r="AQ10" s="112">
        <v>164280</v>
      </c>
      <c r="AR10" s="112">
        <v>164280</v>
      </c>
      <c r="AS10" s="112">
        <v>181.53668192841243</v>
      </c>
      <c r="AT10" s="112">
        <v>174.23843545045352</v>
      </c>
      <c r="AU10" s="112">
        <v>1016280</v>
      </c>
      <c r="AV10" s="112">
        <v>1016280</v>
      </c>
      <c r="AW10" s="112">
        <v>1016280</v>
      </c>
      <c r="AX10" s="112">
        <v>1016280</v>
      </c>
      <c r="AY10" s="40">
        <f>(BB10-AV10)</f>
        <v>0</v>
      </c>
      <c r="AZ10" s="40">
        <f>(AP10-AO10)</f>
        <v>3780</v>
      </c>
      <c r="BA10" s="40"/>
      <c r="BB10" s="112">
        <v>1016280</v>
      </c>
      <c r="BC10" s="112">
        <v>1016280</v>
      </c>
      <c r="BD10" s="112">
        <v>773243.1</v>
      </c>
      <c r="BE10" s="112">
        <v>852187.28</v>
      </c>
      <c r="BF10" s="112">
        <v>985131.27</v>
      </c>
      <c r="BG10" s="112">
        <f>BG11+BG46</f>
        <v>984800.74</v>
      </c>
      <c r="BH10" s="112">
        <f>BH11+BH46</f>
        <v>985131.27</v>
      </c>
      <c r="BI10" s="40">
        <f>(BJ10-BH10)</f>
        <v>78907.15000000014</v>
      </c>
      <c r="BJ10" s="112">
        <f>BJ11+BJ46</f>
        <v>1064038.4200000002</v>
      </c>
      <c r="BK10" s="112">
        <v>692283.33</v>
      </c>
      <c r="BL10" s="112">
        <f t="shared" si="5"/>
        <v>65.061873423705876</v>
      </c>
      <c r="BM10" s="40"/>
      <c r="BN10" s="40"/>
      <c r="BO10" s="112">
        <f>BO11+BO46</f>
        <v>1054038.4200000002</v>
      </c>
      <c r="BP10" s="112"/>
      <c r="BQ10" s="112"/>
      <c r="BR10" s="40">
        <f>(BS10-BO10)</f>
        <v>-861198.42000000016</v>
      </c>
      <c r="BS10" s="112">
        <f>BS11</f>
        <v>192840.00000000003</v>
      </c>
      <c r="BT10" s="112">
        <f>BT11</f>
        <v>164147.18</v>
      </c>
      <c r="BU10" s="40">
        <f>(BY10-BO10)</f>
        <v>-31725.660000000149</v>
      </c>
      <c r="BV10" s="112">
        <f>BV11</f>
        <v>192840.00000000003</v>
      </c>
      <c r="BW10" s="112"/>
      <c r="BX10" s="112"/>
      <c r="BY10" s="112">
        <f>BY11+BY46</f>
        <v>1022312.76</v>
      </c>
      <c r="BZ10" s="112">
        <f>BZ11</f>
        <v>189120</v>
      </c>
      <c r="CA10" s="112">
        <f t="shared" si="6"/>
        <v>19.203884838673048</v>
      </c>
      <c r="CB10" s="112">
        <f t="shared" si="7"/>
        <v>18.49923109636233</v>
      </c>
      <c r="CC10" s="112">
        <f>CC11</f>
        <v>192840.00000000003</v>
      </c>
      <c r="CD10" s="112">
        <f>CD11</f>
        <v>192840.00000000003</v>
      </c>
      <c r="CE10" s="112">
        <f>CE11</f>
        <v>192840.00000000003</v>
      </c>
      <c r="CF10" s="112">
        <f>CF11</f>
        <v>41626.269999999997</v>
      </c>
      <c r="CG10" s="112">
        <f t="shared" si="8"/>
        <v>21.585910599460689</v>
      </c>
      <c r="CH10" s="112">
        <f>(CI10-CE10)</f>
        <v>-2.9103830456733704E-11</v>
      </c>
      <c r="CI10" s="112">
        <f>CI11</f>
        <v>192840</v>
      </c>
      <c r="CJ10" s="112"/>
      <c r="CK10" s="112">
        <f t="shared" si="9"/>
        <v>0</v>
      </c>
      <c r="CL10" s="112">
        <f>(CM10-CI10)</f>
        <v>0</v>
      </c>
      <c r="CM10" s="112">
        <f>CM11</f>
        <v>192840</v>
      </c>
      <c r="CN10" s="112"/>
      <c r="CO10" s="112">
        <f t="shared" si="10"/>
        <v>0</v>
      </c>
      <c r="CP10" s="112">
        <f>(CQ10-CM10)</f>
        <v>0</v>
      </c>
      <c r="CQ10" s="112">
        <f>CQ11</f>
        <v>192840</v>
      </c>
      <c r="CR10" s="112">
        <f>CR11</f>
        <v>132920.4</v>
      </c>
      <c r="CS10" s="112">
        <f t="shared" si="11"/>
        <v>68.927815805849406</v>
      </c>
      <c r="CT10" s="112">
        <f>(CU10-CQ10)</f>
        <v>0</v>
      </c>
      <c r="CU10" s="112">
        <f>CU11</f>
        <v>192840</v>
      </c>
      <c r="CV10" s="112">
        <f>CV11</f>
        <v>132920.4</v>
      </c>
      <c r="CW10" s="112">
        <f t="shared" si="12"/>
        <v>68.927815805849406</v>
      </c>
      <c r="CX10" s="112">
        <f>(CY10-CU10)</f>
        <v>0</v>
      </c>
      <c r="CY10" s="112">
        <f>CY11</f>
        <v>192840</v>
      </c>
      <c r="CZ10" s="112">
        <f>CZ11</f>
        <v>190200</v>
      </c>
      <c r="DA10" s="112">
        <f>DA11</f>
        <v>190200</v>
      </c>
      <c r="DB10" s="112">
        <f>DB11</f>
        <v>190200</v>
      </c>
      <c r="DC10" s="695" t="e">
        <f>IF(#REF!=B10,CZ10,0)</f>
        <v>#REF!</v>
      </c>
      <c r="DD10" s="122"/>
      <c r="DE10" s="122"/>
      <c r="DJ10" s="585" t="e">
        <f>IF(#REF!=$K10,$CY10,0)</f>
        <v>#REF!</v>
      </c>
      <c r="DK10" s="585" t="e">
        <f>IF(#REF!=$K10,$CY10,0)</f>
        <v>#REF!</v>
      </c>
      <c r="DL10" s="585" t="e">
        <f>IF(#REF!=$K10,$CY10,0)</f>
        <v>#REF!</v>
      </c>
      <c r="DM10" s="585" t="e">
        <f>IF(#REF!=$K10,$CY10,0)</f>
        <v>#REF!</v>
      </c>
      <c r="DN10" s="585" t="e">
        <f>IF(#REF!=$K10,$CY10,0)</f>
        <v>#REF!</v>
      </c>
      <c r="DO10" s="585" t="e">
        <f>IF(#REF!=$K10,$CY10,0)</f>
        <v>#REF!</v>
      </c>
      <c r="DP10" s="585" t="e">
        <f>IF(#REF!=$K10,$CY10,0)</f>
        <v>#REF!</v>
      </c>
      <c r="DQ10" s="585" t="e">
        <f>IF(#REF!=$K10,$CY10,0)</f>
        <v>#REF!</v>
      </c>
      <c r="DR10" s="585" t="e">
        <f>IF(#REF!=$K10,$CY10,0)</f>
        <v>#REF!</v>
      </c>
      <c r="DS10" s="585" t="e">
        <f>IF(#REF!=$K10,$CY10,0)</f>
        <v>#REF!</v>
      </c>
      <c r="DT10" s="585" t="e">
        <f>IF(#REF!=$K10,$CY10,0)</f>
        <v>#REF!</v>
      </c>
      <c r="DU10" s="585" t="e">
        <f>IF(#REF!=$K10,$CY10,0)</f>
        <v>#REF!</v>
      </c>
      <c r="DV10" s="585" t="e">
        <f>IF(#REF!=$K10,$CY10,0)</f>
        <v>#REF!</v>
      </c>
      <c r="DW10" s="585" t="e">
        <f>IF(#REF!=$K10,$CY10,0)</f>
        <v>#REF!</v>
      </c>
      <c r="DX10" s="585" t="e">
        <f>IF(#REF!=$K10,$CY10,0)</f>
        <v>#REF!</v>
      </c>
      <c r="DY10" s="585" t="e">
        <f>IF(#REF!=$K10,$CY10,0)</f>
        <v>#REF!</v>
      </c>
      <c r="DZ10" s="585" t="e">
        <f>IF(#REF!=$K10,$CY10,0)</f>
        <v>#REF!</v>
      </c>
      <c r="EC10" s="585" t="e">
        <f>IF(#REF!=$N10,$CZ10,0)</f>
        <v>#REF!</v>
      </c>
      <c r="ED10" s="585" t="e">
        <f>IF(#REF!=$N10,$CZ10,0)</f>
        <v>#REF!</v>
      </c>
      <c r="EE10" s="585" t="e">
        <f>IF(#REF!=$N10,$CZ10,0)</f>
        <v>#REF!</v>
      </c>
      <c r="EF10" s="585" t="e">
        <f>IF(#REF!=$N10,$CZ10,0)</f>
        <v>#REF!</v>
      </c>
      <c r="EG10" s="585" t="e">
        <f>IF(#REF!=$N10,$CZ10,0)</f>
        <v>#REF!</v>
      </c>
      <c r="EH10" s="585" t="e">
        <f>IF(#REF!=$N10,$CZ10,0)</f>
        <v>#REF!</v>
      </c>
      <c r="EI10" s="585" t="e">
        <f>IF(#REF!=$N10,$CZ10,0)</f>
        <v>#REF!</v>
      </c>
      <c r="EJ10" s="585" t="e">
        <f>IF(#REF!=$N10,$CZ10,0)</f>
        <v>#REF!</v>
      </c>
      <c r="EK10" s="585" t="e">
        <f>IF(#REF!=$N10,$CZ10,0)</f>
        <v>#REF!</v>
      </c>
      <c r="EL10" s="585" t="e">
        <f>IF(#REF!=$N10,$CZ10,0)</f>
        <v>#REF!</v>
      </c>
      <c r="EM10" s="585" t="e">
        <f>IF(#REF!=$N10,$CZ10,0)</f>
        <v>#REF!</v>
      </c>
      <c r="EN10" s="585" t="e">
        <f>IF(#REF!=$N10,$CZ10,0)</f>
        <v>#REF!</v>
      </c>
      <c r="EO10" s="585" t="e">
        <f>IF(#REF!=$N10,$CZ10,0)</f>
        <v>#REF!</v>
      </c>
      <c r="EP10" s="585" t="e">
        <f>IF(#REF!=$N10,$CZ10,0)</f>
        <v>#REF!</v>
      </c>
      <c r="EQ10" s="585" t="e">
        <f>IF(#REF!=$N10,$CZ10,0)</f>
        <v>#REF!</v>
      </c>
      <c r="ER10" s="585" t="e">
        <f>IF(#REF!=$N10,$CZ10,0)</f>
        <v>#REF!</v>
      </c>
      <c r="ES10" s="585" t="e">
        <f>IF(#REF!=$N10,$CZ10,0)</f>
        <v>#REF!</v>
      </c>
      <c r="ET10" s="585" t="e">
        <f>IF(#REF!=$N10,$CZ10,0)</f>
        <v>#REF!</v>
      </c>
      <c r="EU10" s="585" t="e">
        <f>IF(#REF!=$N10,$CZ10,0)</f>
        <v>#REF!</v>
      </c>
      <c r="EV10" s="585" t="e">
        <f>IF(#REF!=$N10,$CZ10,0)</f>
        <v>#REF!</v>
      </c>
      <c r="EW10" s="585" t="e">
        <f>IF(#REF!=$N10,$CZ10,0)</f>
        <v>#REF!</v>
      </c>
      <c r="EX10" s="585" t="e">
        <f>IF(#REF!=$N10,$CZ10,0)</f>
        <v>#REF!</v>
      </c>
      <c r="EY10" s="585" t="e">
        <f>IF(#REF!=$N10,$CZ10,0)</f>
        <v>#REF!</v>
      </c>
      <c r="EZ10" s="585" t="e">
        <f>IF(#REF!=$N10,$CZ10,0)</f>
        <v>#REF!</v>
      </c>
      <c r="FA10" s="585" t="e">
        <f>IF(#REF!=$N10,$CZ10,0)</f>
        <v>#REF!</v>
      </c>
      <c r="FB10" s="585" t="e">
        <f>IF(#REF!=$N10,$CZ10,0)</f>
        <v>#REF!</v>
      </c>
      <c r="FC10" s="585" t="e">
        <f>IF(#REF!=$N10,$CZ10,0)</f>
        <v>#REF!</v>
      </c>
      <c r="FD10" s="585" t="e">
        <f>IF(#REF!=$N10,$CZ10,0)</f>
        <v>#REF!</v>
      </c>
      <c r="FE10" s="585" t="e">
        <f>IF(#REF!=$N10,$CZ10,0)</f>
        <v>#REF!</v>
      </c>
      <c r="FF10" s="585" t="e">
        <f>IF(#REF!=$N10,$CZ10,0)</f>
        <v>#REF!</v>
      </c>
      <c r="FG10" s="585" t="e">
        <f>IF(#REF!=$N10,$CZ10,0)</f>
        <v>#REF!</v>
      </c>
      <c r="FH10" s="585" t="e">
        <f>IF(#REF!=$N10,$CZ10,0)</f>
        <v>#REF!</v>
      </c>
      <c r="FI10" s="585" t="e">
        <f>IF(#REF!=$N10,$CZ10,0)</f>
        <v>#REF!</v>
      </c>
      <c r="FJ10" s="585" t="e">
        <f>IF(#REF!=$N10,$CZ10,0)</f>
        <v>#REF!</v>
      </c>
      <c r="FK10" s="585" t="e">
        <f>IF(#REF!=$N10,$CZ10,0)</f>
        <v>#REF!</v>
      </c>
      <c r="FL10" s="585" t="e">
        <f>IF(#REF!=$N10,$CZ10,0)</f>
        <v>#REF!</v>
      </c>
      <c r="FM10" s="585" t="e">
        <f>IF(#REF!=$N10,$CZ10,0)</f>
        <v>#REF!</v>
      </c>
      <c r="FN10" s="585" t="e">
        <f>IF(#REF!=$N10,$CZ10,0)</f>
        <v>#REF!</v>
      </c>
      <c r="FO10" s="585" t="e">
        <f>IF(#REF!=$N10,$CZ10,0)</f>
        <v>#REF!</v>
      </c>
      <c r="FP10" s="585" t="e">
        <f>IF(#REF!=$N10,$CZ10,0)</f>
        <v>#REF!</v>
      </c>
      <c r="FQ10" s="585" t="e">
        <f>IF(#REF!=$N10,$CZ10,0)</f>
        <v>#REF!</v>
      </c>
      <c r="FR10" s="585" t="e">
        <f>IF(#REF!=$N10,$CZ10,0)</f>
        <v>#REF!</v>
      </c>
      <c r="FS10" s="585" t="e">
        <f>IF(#REF!=$N10,$CZ10,0)</f>
        <v>#REF!</v>
      </c>
      <c r="FT10" s="585" t="e">
        <f>IF(#REF!=$N10,$CZ10,0)</f>
        <v>#REF!</v>
      </c>
      <c r="FU10" s="585" t="e">
        <f>IF(#REF!=$N10,$CZ10,0)</f>
        <v>#REF!</v>
      </c>
      <c r="FV10" s="585" t="e">
        <f>IF(#REF!=$N10,$CZ10,0)</f>
        <v>#REF!</v>
      </c>
      <c r="FW10" s="585" t="e">
        <f>IF(#REF!=$N10,$CZ10,0)</f>
        <v>#REF!</v>
      </c>
      <c r="FX10" s="585" t="e">
        <f>IF(#REF!=$N10,$CZ10,0)</f>
        <v>#REF!</v>
      </c>
      <c r="FY10" s="585" t="e">
        <f>IF(#REF!=$N10,$CZ10,0)</f>
        <v>#REF!</v>
      </c>
      <c r="FZ10" s="585" t="e">
        <f>IF(#REF!=$N10,$CZ10,0)</f>
        <v>#REF!</v>
      </c>
      <c r="GA10" s="585" t="e">
        <f>IF(#REF!=$N10,$CZ10,0)</f>
        <v>#REF!</v>
      </c>
      <c r="GB10" s="585" t="e">
        <f>IF(#REF!=$N10,$CZ10,0)</f>
        <v>#REF!</v>
      </c>
      <c r="GC10" s="585" t="e">
        <f>IF(#REF!=$N10,$CZ10,0)</f>
        <v>#REF!</v>
      </c>
      <c r="GD10" s="585" t="e">
        <f>IF(#REF!=$N10,$CZ10,0)</f>
        <v>#REF!</v>
      </c>
      <c r="GE10" s="585" t="e">
        <f>IF(#REF!=$N10,$CZ10,0)</f>
        <v>#REF!</v>
      </c>
      <c r="GF10" s="585" t="e">
        <f>IF(#REF!=$N10,$CZ10,0)</f>
        <v>#REF!</v>
      </c>
      <c r="GG10" s="585" t="e">
        <f>IF(#REF!=$N10,$CZ10,0)</f>
        <v>#REF!</v>
      </c>
      <c r="GH10" s="585" t="e">
        <f>IF(#REF!=$N10,$CZ10,0)</f>
        <v>#REF!</v>
      </c>
      <c r="GI10" s="585" t="e">
        <f>IF(#REF!=$N10,$CZ10,0)</f>
        <v>#REF!</v>
      </c>
      <c r="GJ10" s="585" t="e">
        <f>IF(#REF!=$N10,$CZ10,0)</f>
        <v>#REF!</v>
      </c>
      <c r="GK10" s="585" t="e">
        <f>IF(#REF!=$N10,$CZ10,0)</f>
        <v>#REF!</v>
      </c>
      <c r="GL10" s="585" t="e">
        <f>IF(#REF!=$N10,$CZ10,0)</f>
        <v>#REF!</v>
      </c>
      <c r="GM10" s="585" t="e">
        <f>IF(#REF!=$N10,$CZ10,0)</f>
        <v>#REF!</v>
      </c>
      <c r="GN10" s="585" t="e">
        <f>IF(#REF!=$N10,$CZ10,0)</f>
        <v>#REF!</v>
      </c>
      <c r="GO10" s="585" t="e">
        <f>IF(#REF!=$N10,$CZ10,0)</f>
        <v>#REF!</v>
      </c>
      <c r="GP10" s="585" t="e">
        <f>IF(#REF!=$N10,$CZ10,0)</f>
        <v>#REF!</v>
      </c>
      <c r="GQ10" s="585" t="e">
        <f>IF(#REF!=$N10,$CZ10,0)</f>
        <v>#REF!</v>
      </c>
      <c r="GR10" s="585" t="e">
        <f>IF(#REF!=$N10,$CZ10,0)</f>
        <v>#REF!</v>
      </c>
      <c r="GS10" s="585" t="e">
        <f>IF(#REF!=$N10,$CZ10,0)</f>
        <v>#REF!</v>
      </c>
      <c r="GT10" s="585" t="e">
        <f>IF(#REF!=$N10,$CZ10,0)</f>
        <v>#REF!</v>
      </c>
      <c r="GU10" s="585" t="e">
        <f>IF(#REF!=$N10,$CZ10,0)</f>
        <v>#REF!</v>
      </c>
      <c r="GV10" s="585" t="e">
        <f>IF(#REF!=$N10,$CZ10,0)</f>
        <v>#REF!</v>
      </c>
      <c r="GW10" s="585" t="e">
        <f>IF(#REF!=$N10,$CZ10,0)</f>
        <v>#REF!</v>
      </c>
      <c r="GX10" s="585" t="e">
        <f>IF(#REF!=$N10,$CZ10,0)</f>
        <v>#REF!</v>
      </c>
      <c r="GY10" s="585" t="e">
        <f>IF(#REF!=$N10,$CZ10,0)</f>
        <v>#REF!</v>
      </c>
      <c r="GZ10" s="585" t="e">
        <f>IF(#REF!=$N10,$CZ10,0)</f>
        <v>#REF!</v>
      </c>
      <c r="HA10" s="585" t="e">
        <f>IF(#REF!=$N10,$CZ10,0)</f>
        <v>#REF!</v>
      </c>
      <c r="HB10" s="585" t="e">
        <f>IF(#REF!=$N10,$CZ10,0)</f>
        <v>#REF!</v>
      </c>
      <c r="HC10" s="585" t="e">
        <f>IF(#REF!=$N10,$CZ10,0)</f>
        <v>#REF!</v>
      </c>
      <c r="HD10" s="585" t="e">
        <f>IF(#REF!=$N10,$CZ10,0)</f>
        <v>#REF!</v>
      </c>
      <c r="HE10" s="585" t="e">
        <f>IF(#REF!=$N10,$CZ10,0)</f>
        <v>#REF!</v>
      </c>
      <c r="HF10" s="585" t="e">
        <f>IF(#REF!=$N10,$CZ10,0)</f>
        <v>#REF!</v>
      </c>
    </row>
    <row r="11" spans="1:214" ht="20.100000000000001" customHeight="1" x14ac:dyDescent="0.4">
      <c r="A11" s="578"/>
      <c r="B11" s="578"/>
      <c r="C11" s="595"/>
      <c r="D11" s="578"/>
      <c r="E11" s="578"/>
      <c r="F11" s="578"/>
      <c r="G11" s="578" t="s">
        <v>9</v>
      </c>
      <c r="H11" s="578"/>
      <c r="I11" s="578"/>
      <c r="J11" s="578" t="s">
        <v>160</v>
      </c>
      <c r="K11" s="626">
        <v>3</v>
      </c>
      <c r="L11" s="634" t="s">
        <v>201</v>
      </c>
      <c r="M11" s="634"/>
      <c r="N11" s="634"/>
      <c r="O11" s="618"/>
      <c r="P11" s="34">
        <f t="shared" ref="P11:V11" si="15">SUM(P12+P40)</f>
        <v>574427.17000000004</v>
      </c>
      <c r="Q11" s="34">
        <f t="shared" si="15"/>
        <v>226017.5</v>
      </c>
      <c r="R11" s="34">
        <f t="shared" si="15"/>
        <v>179520</v>
      </c>
      <c r="S11" s="34">
        <f t="shared" si="15"/>
        <v>179520</v>
      </c>
      <c r="T11" s="34">
        <f t="shared" si="15"/>
        <v>162643</v>
      </c>
      <c r="U11" s="34">
        <f t="shared" si="15"/>
        <v>162643</v>
      </c>
      <c r="V11" s="34">
        <f t="shared" si="15"/>
        <v>0</v>
      </c>
      <c r="W11" s="34">
        <f t="shared" si="3"/>
        <v>0</v>
      </c>
      <c r="X11" s="34">
        <f>SUM(X12+X40)</f>
        <v>0</v>
      </c>
      <c r="Y11" s="34">
        <f>SUM(Y12+Y40)</f>
        <v>162643</v>
      </c>
      <c r="Z11" s="34">
        <f>SUM(Z12+Z40)</f>
        <v>162643</v>
      </c>
      <c r="AA11" s="34">
        <f>SUM(AG12+AA40)</f>
        <v>160500</v>
      </c>
      <c r="AB11" s="34">
        <f>SUM(AB12+AB40)</f>
        <v>159780</v>
      </c>
      <c r="AC11" s="34">
        <f>SUM(AC12+AC40)</f>
        <v>162643</v>
      </c>
      <c r="AD11" s="34">
        <f>SUM(AD12+AD40)</f>
        <v>39851.240000000005</v>
      </c>
      <c r="AE11" s="34">
        <f t="shared" si="4"/>
        <v>24.502277995364082</v>
      </c>
      <c r="AF11" s="34">
        <f t="shared" ref="AF11:AM11" si="16">SUM(AF12+AF40)</f>
        <v>-2143.0000000000036</v>
      </c>
      <c r="AG11" s="34">
        <f t="shared" si="16"/>
        <v>160500</v>
      </c>
      <c r="AH11" s="34">
        <f t="shared" si="16"/>
        <v>162643</v>
      </c>
      <c r="AI11" s="34">
        <f t="shared" si="16"/>
        <v>162643</v>
      </c>
      <c r="AJ11" s="34">
        <f t="shared" si="16"/>
        <v>160500</v>
      </c>
      <c r="AK11" s="34">
        <f t="shared" si="16"/>
        <v>160500</v>
      </c>
      <c r="AL11" s="34">
        <f t="shared" si="16"/>
        <v>160500</v>
      </c>
      <c r="AM11" s="34">
        <f t="shared" si="16"/>
        <v>78825.64999999998</v>
      </c>
      <c r="AN11" s="102" t="e">
        <f t="shared" ref="AN11:AY11" si="17">SUM(AN12+AN40+AN47+AN58)</f>
        <v>#REF!</v>
      </c>
      <c r="AO11" s="102" t="e">
        <f t="shared" si="17"/>
        <v>#REF!</v>
      </c>
      <c r="AP11" s="102" t="e">
        <f t="shared" si="17"/>
        <v>#REF!</v>
      </c>
      <c r="AQ11" s="102" t="e">
        <f t="shared" si="17"/>
        <v>#REF!</v>
      </c>
      <c r="AR11" s="102">
        <f t="shared" si="17"/>
        <v>164280</v>
      </c>
      <c r="AS11" s="102" t="e">
        <f t="shared" si="17"/>
        <v>#REF!</v>
      </c>
      <c r="AT11" s="102" t="e">
        <f t="shared" si="17"/>
        <v>#REF!</v>
      </c>
      <c r="AU11" s="102" t="e">
        <f t="shared" si="17"/>
        <v>#REF!</v>
      </c>
      <c r="AV11" s="102">
        <f t="shared" si="17"/>
        <v>1016280</v>
      </c>
      <c r="AW11" s="102">
        <f t="shared" si="17"/>
        <v>1016280</v>
      </c>
      <c r="AX11" s="102">
        <f t="shared" si="17"/>
        <v>1016280</v>
      </c>
      <c r="AY11" s="102">
        <f t="shared" si="17"/>
        <v>0</v>
      </c>
      <c r="AZ11" s="34">
        <f>SUM(AZ12+AZ40)</f>
        <v>3780.0000000000036</v>
      </c>
      <c r="BA11" s="34">
        <f>SUM(BA12+BA40)</f>
        <v>0</v>
      </c>
      <c r="BB11" s="102">
        <f t="shared" ref="BB11:BK11" si="18">SUM(BB12+BB40+BB47+BB58)</f>
        <v>1016280</v>
      </c>
      <c r="BC11" s="102">
        <f t="shared" si="18"/>
        <v>1016280</v>
      </c>
      <c r="BD11" s="102">
        <f t="shared" si="18"/>
        <v>773243.1</v>
      </c>
      <c r="BE11" s="102">
        <f t="shared" si="18"/>
        <v>852187.28</v>
      </c>
      <c r="BF11" s="102">
        <f t="shared" si="18"/>
        <v>985131.27</v>
      </c>
      <c r="BG11" s="102">
        <f>SUM(BG12+BG40+BG58)</f>
        <v>198869.47000000003</v>
      </c>
      <c r="BH11" s="102">
        <f>SUM(BH12+BH40+BH58)</f>
        <v>199200.00000000003</v>
      </c>
      <c r="BI11" s="102">
        <f t="shared" si="18"/>
        <v>78907.150000000052</v>
      </c>
      <c r="BJ11" s="102">
        <f>SUM(BJ12+BJ40+BJ58)</f>
        <v>189120.00000000003</v>
      </c>
      <c r="BK11" s="102">
        <f t="shared" si="18"/>
        <v>692283.33</v>
      </c>
      <c r="BL11" s="102">
        <f t="shared" si="5"/>
        <v>366.05506027918773</v>
      </c>
      <c r="BM11" s="102"/>
      <c r="BN11" s="102"/>
      <c r="BO11" s="102">
        <f>SUM(BO12+BO40+BO58)</f>
        <v>189120.00000000003</v>
      </c>
      <c r="BP11" s="102"/>
      <c r="BQ11" s="102"/>
      <c r="BR11" s="102">
        <f t="shared" ref="BR11:BY11" si="19">SUM(BR12+BR40+BR58)</f>
        <v>3719.9999999999982</v>
      </c>
      <c r="BS11" s="102">
        <f t="shared" si="19"/>
        <v>192840.00000000003</v>
      </c>
      <c r="BT11" s="102">
        <f>SUM(BT12+BT40+BT58)</f>
        <v>164147.18</v>
      </c>
      <c r="BU11" s="102">
        <f t="shared" si="19"/>
        <v>6.8212102632969618E-13</v>
      </c>
      <c r="BV11" s="102">
        <f t="shared" si="19"/>
        <v>192840.00000000003</v>
      </c>
      <c r="BW11" s="102"/>
      <c r="BX11" s="102"/>
      <c r="BY11" s="102">
        <f t="shared" si="19"/>
        <v>189120</v>
      </c>
      <c r="BZ11" s="102">
        <f>SUM(BZ12+BZ40+BZ58)</f>
        <v>189120</v>
      </c>
      <c r="CA11" s="102">
        <f t="shared" si="6"/>
        <v>95.097553184005562</v>
      </c>
      <c r="CB11" s="102">
        <f t="shared" si="7"/>
        <v>100</v>
      </c>
      <c r="CC11" s="102">
        <f>SUM(CC12+CC40+CC58)</f>
        <v>192840.00000000003</v>
      </c>
      <c r="CD11" s="102">
        <f>SUM(CD12+CD40+CD58)</f>
        <v>192840.00000000003</v>
      </c>
      <c r="CE11" s="102">
        <f>SUM(CE12+CE40+CE58)</f>
        <v>192840.00000000003</v>
      </c>
      <c r="CF11" s="102">
        <f>SUM(CF12+CF40+CF58)</f>
        <v>41626.269999999997</v>
      </c>
      <c r="CG11" s="102">
        <f t="shared" si="8"/>
        <v>21.585910599460689</v>
      </c>
      <c r="CH11" s="102">
        <f>SUM(CH12+CH40+CH58)</f>
        <v>1.8189894035458565E-12</v>
      </c>
      <c r="CI11" s="102">
        <f>SUM(CI12+CI40+CI58)</f>
        <v>192840</v>
      </c>
      <c r="CJ11" s="102"/>
      <c r="CK11" s="102">
        <f t="shared" si="9"/>
        <v>0</v>
      </c>
      <c r="CL11" s="102">
        <f>SUM(CL12+CL40+CL58)</f>
        <v>0</v>
      </c>
      <c r="CM11" s="102">
        <f>SUM(CM12+CM40+CM58)</f>
        <v>192840</v>
      </c>
      <c r="CN11" s="102"/>
      <c r="CO11" s="102">
        <f t="shared" si="10"/>
        <v>0</v>
      </c>
      <c r="CP11" s="102">
        <f>SUM(CP12+CP40+CP58)</f>
        <v>0</v>
      </c>
      <c r="CQ11" s="102">
        <f>SUM(CQ12+CQ40+CQ58)</f>
        <v>192840</v>
      </c>
      <c r="CR11" s="102">
        <f>SUM(CR12+CR40+CR58)</f>
        <v>132920.4</v>
      </c>
      <c r="CS11" s="102">
        <f t="shared" si="11"/>
        <v>68.927815805849406</v>
      </c>
      <c r="CT11" s="102">
        <f>SUM(CT12+CT40+CT58)</f>
        <v>0</v>
      </c>
      <c r="CU11" s="102">
        <f>SUM(CU12+CU40+CU58)</f>
        <v>192840</v>
      </c>
      <c r="CV11" s="102">
        <f>SUM(CV12+CV40+CV58)</f>
        <v>132920.4</v>
      </c>
      <c r="CW11" s="102">
        <f t="shared" si="12"/>
        <v>68.927815805849406</v>
      </c>
      <c r="CX11" s="102">
        <f>SUM(CX12+CX40+CX58)</f>
        <v>0</v>
      </c>
      <c r="CY11" s="102">
        <f>SUM(CY12+CY40+CY58)</f>
        <v>192840</v>
      </c>
      <c r="CZ11" s="102">
        <f>SUM(CZ12+CZ40+CZ58)</f>
        <v>190200</v>
      </c>
      <c r="DA11" s="102">
        <f>SUM(DA12+DA40+DA58)</f>
        <v>190200</v>
      </c>
      <c r="DB11" s="102">
        <f>SUM(DB12+DB40+DB58)</f>
        <v>190200</v>
      </c>
      <c r="DC11" s="695" t="e">
        <f>IF(#REF!=B11,CZ11,0)</f>
        <v>#REF!</v>
      </c>
      <c r="DD11" s="108"/>
      <c r="DE11" s="108"/>
      <c r="DJ11" s="585" t="e">
        <f>IF(#REF!=$K11,$CY11,0)</f>
        <v>#REF!</v>
      </c>
      <c r="DK11" s="585" t="e">
        <f>IF(#REF!=$K11,$CY11,0)</f>
        <v>#REF!</v>
      </c>
      <c r="DL11" s="585" t="e">
        <f>IF(#REF!=$K11,$CY11,0)</f>
        <v>#REF!</v>
      </c>
      <c r="DM11" s="585" t="e">
        <f>IF(#REF!=$K11,$CY11,0)</f>
        <v>#REF!</v>
      </c>
      <c r="DN11" s="585" t="e">
        <f>IF(#REF!=$K11,$CY11,0)</f>
        <v>#REF!</v>
      </c>
      <c r="DO11" s="585" t="e">
        <f>IF(#REF!=$K11,$CY11,0)</f>
        <v>#REF!</v>
      </c>
      <c r="DP11" s="585" t="e">
        <f>IF(#REF!=$K11,$CY11,0)</f>
        <v>#REF!</v>
      </c>
      <c r="DQ11" s="585" t="e">
        <f>IF(#REF!=$K11,$CY11,0)</f>
        <v>#REF!</v>
      </c>
      <c r="DR11" s="585" t="e">
        <f>IF(#REF!=$K11,$CY11,0)</f>
        <v>#REF!</v>
      </c>
      <c r="DS11" s="585" t="e">
        <f>IF(#REF!=$K11,$CY11,0)</f>
        <v>#REF!</v>
      </c>
      <c r="DT11" s="585" t="e">
        <f>IF(#REF!=$K11,$CY11,0)</f>
        <v>#REF!</v>
      </c>
      <c r="DU11" s="585" t="e">
        <f>IF(#REF!=$K11,$CY11,0)</f>
        <v>#REF!</v>
      </c>
      <c r="DV11" s="585" t="e">
        <f>IF(#REF!=$K11,$CY11,0)</f>
        <v>#REF!</v>
      </c>
      <c r="DW11" s="585" t="e">
        <f>IF(#REF!=$K11,$CY11,0)</f>
        <v>#REF!</v>
      </c>
      <c r="DX11" s="585" t="e">
        <f>IF(#REF!=$K11,$CY11,0)</f>
        <v>#REF!</v>
      </c>
      <c r="DY11" s="585" t="e">
        <f>IF(#REF!=$K11,$CY11,0)</f>
        <v>#REF!</v>
      </c>
      <c r="DZ11" s="585" t="e">
        <f>IF(#REF!=$K11,$CY11,0)</f>
        <v>#REF!</v>
      </c>
      <c r="EC11" s="585" t="e">
        <f>IF(#REF!=$N11,$CZ11,0)</f>
        <v>#REF!</v>
      </c>
      <c r="ED11" s="585" t="e">
        <f>IF(#REF!=$N11,$CZ11,0)</f>
        <v>#REF!</v>
      </c>
      <c r="EE11" s="585" t="e">
        <f>IF(#REF!=$N11,$CZ11,0)</f>
        <v>#REF!</v>
      </c>
      <c r="EF11" s="585" t="e">
        <f>IF(#REF!=$N11,$CZ11,0)</f>
        <v>#REF!</v>
      </c>
      <c r="EG11" s="585" t="e">
        <f>IF(#REF!=$N11,$CZ11,0)</f>
        <v>#REF!</v>
      </c>
      <c r="EH11" s="585" t="e">
        <f>IF(#REF!=$N11,$CZ11,0)</f>
        <v>#REF!</v>
      </c>
      <c r="EI11" s="585" t="e">
        <f>IF(#REF!=$N11,$CZ11,0)</f>
        <v>#REF!</v>
      </c>
      <c r="EJ11" s="585" t="e">
        <f>IF(#REF!=$N11,$CZ11,0)</f>
        <v>#REF!</v>
      </c>
      <c r="EK11" s="585" t="e">
        <f>IF(#REF!=$N11,$CZ11,0)</f>
        <v>#REF!</v>
      </c>
      <c r="EL11" s="585" t="e">
        <f>IF(#REF!=$N11,$CZ11,0)</f>
        <v>#REF!</v>
      </c>
      <c r="EM11" s="585" t="e">
        <f>IF(#REF!=$N11,$CZ11,0)</f>
        <v>#REF!</v>
      </c>
      <c r="EN11" s="585" t="e">
        <f>IF(#REF!=$N11,$CZ11,0)</f>
        <v>#REF!</v>
      </c>
      <c r="EO11" s="585" t="e">
        <f>IF(#REF!=$N11,$CZ11,0)</f>
        <v>#REF!</v>
      </c>
      <c r="EP11" s="585" t="e">
        <f>IF(#REF!=$N11,$CZ11,0)</f>
        <v>#REF!</v>
      </c>
      <c r="EQ11" s="585" t="e">
        <f>IF(#REF!=$N11,$CZ11,0)</f>
        <v>#REF!</v>
      </c>
      <c r="ER11" s="585" t="e">
        <f>IF(#REF!=$N11,$CZ11,0)</f>
        <v>#REF!</v>
      </c>
      <c r="ES11" s="585" t="e">
        <f>IF(#REF!=$N11,$CZ11,0)</f>
        <v>#REF!</v>
      </c>
      <c r="ET11" s="585" t="e">
        <f>IF(#REF!=$N11,$CZ11,0)</f>
        <v>#REF!</v>
      </c>
      <c r="EU11" s="585" t="e">
        <f>IF(#REF!=$N11,$CZ11,0)</f>
        <v>#REF!</v>
      </c>
      <c r="EV11" s="585" t="e">
        <f>IF(#REF!=$N11,$CZ11,0)</f>
        <v>#REF!</v>
      </c>
      <c r="EW11" s="585" t="e">
        <f>IF(#REF!=$N11,$CZ11,0)</f>
        <v>#REF!</v>
      </c>
      <c r="EX11" s="585" t="e">
        <f>IF(#REF!=$N11,$CZ11,0)</f>
        <v>#REF!</v>
      </c>
      <c r="EY11" s="585" t="e">
        <f>IF(#REF!=$N11,$CZ11,0)</f>
        <v>#REF!</v>
      </c>
      <c r="EZ11" s="585" t="e">
        <f>IF(#REF!=$N11,$CZ11,0)</f>
        <v>#REF!</v>
      </c>
      <c r="FA11" s="585" t="e">
        <f>IF(#REF!=$N11,$CZ11,0)</f>
        <v>#REF!</v>
      </c>
      <c r="FB11" s="585" t="e">
        <f>IF(#REF!=$N11,$CZ11,0)</f>
        <v>#REF!</v>
      </c>
      <c r="FC11" s="585" t="e">
        <f>IF(#REF!=$N11,$CZ11,0)</f>
        <v>#REF!</v>
      </c>
      <c r="FD11" s="585" t="e">
        <f>IF(#REF!=$N11,$CZ11,0)</f>
        <v>#REF!</v>
      </c>
      <c r="FE11" s="585" t="e">
        <f>IF(#REF!=$N11,$CZ11,0)</f>
        <v>#REF!</v>
      </c>
      <c r="FF11" s="585" t="e">
        <f>IF(#REF!=$N11,$CZ11,0)</f>
        <v>#REF!</v>
      </c>
      <c r="FG11" s="585" t="e">
        <f>IF(#REF!=$N11,$CZ11,0)</f>
        <v>#REF!</v>
      </c>
      <c r="FH11" s="585" t="e">
        <f>IF(#REF!=$N11,$CZ11,0)</f>
        <v>#REF!</v>
      </c>
      <c r="FI11" s="585" t="e">
        <f>IF(#REF!=$N11,$CZ11,0)</f>
        <v>#REF!</v>
      </c>
      <c r="FJ11" s="585" t="e">
        <f>IF(#REF!=$N11,$CZ11,0)</f>
        <v>#REF!</v>
      </c>
      <c r="FK11" s="585" t="e">
        <f>IF(#REF!=$N11,$CZ11,0)</f>
        <v>#REF!</v>
      </c>
      <c r="FL11" s="585" t="e">
        <f>IF(#REF!=$N11,$CZ11,0)</f>
        <v>#REF!</v>
      </c>
      <c r="FM11" s="585" t="e">
        <f>IF(#REF!=$N11,$CZ11,0)</f>
        <v>#REF!</v>
      </c>
      <c r="FN11" s="585" t="e">
        <f>IF(#REF!=$N11,$CZ11,0)</f>
        <v>#REF!</v>
      </c>
      <c r="FO11" s="585" t="e">
        <f>IF(#REF!=$N11,$CZ11,0)</f>
        <v>#REF!</v>
      </c>
      <c r="FP11" s="585" t="e">
        <f>IF(#REF!=$N11,$CZ11,0)</f>
        <v>#REF!</v>
      </c>
      <c r="FQ11" s="585" t="e">
        <f>IF(#REF!=$N11,$CZ11,0)</f>
        <v>#REF!</v>
      </c>
      <c r="FR11" s="585" t="e">
        <f>IF(#REF!=$N11,$CZ11,0)</f>
        <v>#REF!</v>
      </c>
      <c r="FS11" s="585" t="e">
        <f>IF(#REF!=$N11,$CZ11,0)</f>
        <v>#REF!</v>
      </c>
      <c r="FT11" s="585" t="e">
        <f>IF(#REF!=$N11,$CZ11,0)</f>
        <v>#REF!</v>
      </c>
      <c r="FU11" s="585" t="e">
        <f>IF(#REF!=$N11,$CZ11,0)</f>
        <v>#REF!</v>
      </c>
      <c r="FV11" s="585" t="e">
        <f>IF(#REF!=$N11,$CZ11,0)</f>
        <v>#REF!</v>
      </c>
      <c r="FW11" s="585" t="e">
        <f>IF(#REF!=$N11,$CZ11,0)</f>
        <v>#REF!</v>
      </c>
      <c r="FX11" s="585" t="e">
        <f>IF(#REF!=$N11,$CZ11,0)</f>
        <v>#REF!</v>
      </c>
      <c r="FY11" s="585" t="e">
        <f>IF(#REF!=$N11,$CZ11,0)</f>
        <v>#REF!</v>
      </c>
      <c r="FZ11" s="585" t="e">
        <f>IF(#REF!=$N11,$CZ11,0)</f>
        <v>#REF!</v>
      </c>
      <c r="GA11" s="585" t="e">
        <f>IF(#REF!=$N11,$CZ11,0)</f>
        <v>#REF!</v>
      </c>
      <c r="GB11" s="585" t="e">
        <f>IF(#REF!=$N11,$CZ11,0)</f>
        <v>#REF!</v>
      </c>
      <c r="GC11" s="585" t="e">
        <f>IF(#REF!=$N11,$CZ11,0)</f>
        <v>#REF!</v>
      </c>
      <c r="GD11" s="585" t="e">
        <f>IF(#REF!=$N11,$CZ11,0)</f>
        <v>#REF!</v>
      </c>
      <c r="GE11" s="585" t="e">
        <f>IF(#REF!=$N11,$CZ11,0)</f>
        <v>#REF!</v>
      </c>
      <c r="GF11" s="585" t="e">
        <f>IF(#REF!=$N11,$CZ11,0)</f>
        <v>#REF!</v>
      </c>
      <c r="GG11" s="585" t="e">
        <f>IF(#REF!=$N11,$CZ11,0)</f>
        <v>#REF!</v>
      </c>
      <c r="GH11" s="585" t="e">
        <f>IF(#REF!=$N11,$CZ11,0)</f>
        <v>#REF!</v>
      </c>
      <c r="GI11" s="585" t="e">
        <f>IF(#REF!=$N11,$CZ11,0)</f>
        <v>#REF!</v>
      </c>
      <c r="GJ11" s="585" t="e">
        <f>IF(#REF!=$N11,$CZ11,0)</f>
        <v>#REF!</v>
      </c>
      <c r="GK11" s="585" t="e">
        <f>IF(#REF!=$N11,$CZ11,0)</f>
        <v>#REF!</v>
      </c>
      <c r="GL11" s="585" t="e">
        <f>IF(#REF!=$N11,$CZ11,0)</f>
        <v>#REF!</v>
      </c>
      <c r="GM11" s="585" t="e">
        <f>IF(#REF!=$N11,$CZ11,0)</f>
        <v>#REF!</v>
      </c>
      <c r="GN11" s="585" t="e">
        <f>IF(#REF!=$N11,$CZ11,0)</f>
        <v>#REF!</v>
      </c>
      <c r="GO11" s="585" t="e">
        <f>IF(#REF!=$N11,$CZ11,0)</f>
        <v>#REF!</v>
      </c>
      <c r="GP11" s="585" t="e">
        <f>IF(#REF!=$N11,$CZ11,0)</f>
        <v>#REF!</v>
      </c>
      <c r="GQ11" s="585" t="e">
        <f>IF(#REF!=$N11,$CZ11,0)</f>
        <v>#REF!</v>
      </c>
      <c r="GR11" s="585" t="e">
        <f>IF(#REF!=$N11,$CZ11,0)</f>
        <v>#REF!</v>
      </c>
      <c r="GS11" s="585" t="e">
        <f>IF(#REF!=$N11,$CZ11,0)</f>
        <v>#REF!</v>
      </c>
      <c r="GT11" s="585" t="e">
        <f>IF(#REF!=$N11,$CZ11,0)</f>
        <v>#REF!</v>
      </c>
      <c r="GU11" s="585" t="e">
        <f>IF(#REF!=$N11,$CZ11,0)</f>
        <v>#REF!</v>
      </c>
      <c r="GV11" s="585" t="e">
        <f>IF(#REF!=$N11,$CZ11,0)</f>
        <v>#REF!</v>
      </c>
      <c r="GW11" s="585" t="e">
        <f>IF(#REF!=$N11,$CZ11,0)</f>
        <v>#REF!</v>
      </c>
      <c r="GX11" s="585" t="e">
        <f>IF(#REF!=$N11,$CZ11,0)</f>
        <v>#REF!</v>
      </c>
      <c r="GY11" s="585" t="e">
        <f>IF(#REF!=$N11,$CZ11,0)</f>
        <v>#REF!</v>
      </c>
      <c r="GZ11" s="585" t="e">
        <f>IF(#REF!=$N11,$CZ11,0)</f>
        <v>#REF!</v>
      </c>
      <c r="HA11" s="585" t="e">
        <f>IF(#REF!=$N11,$CZ11,0)</f>
        <v>#REF!</v>
      </c>
      <c r="HB11" s="585" t="e">
        <f>IF(#REF!=$N11,$CZ11,0)</f>
        <v>#REF!</v>
      </c>
      <c r="HC11" s="585" t="e">
        <f>IF(#REF!=$N11,$CZ11,0)</f>
        <v>#REF!</v>
      </c>
      <c r="HD11" s="585" t="e">
        <f>IF(#REF!=$N11,$CZ11,0)</f>
        <v>#REF!</v>
      </c>
      <c r="HE11" s="585" t="e">
        <f>IF(#REF!=$N11,$CZ11,0)</f>
        <v>#REF!</v>
      </c>
      <c r="HF11" s="585" t="e">
        <f>IF(#REF!=$N11,$CZ11,0)</f>
        <v>#REF!</v>
      </c>
    </row>
    <row r="12" spans="1:214" ht="20.100000000000001" customHeight="1" x14ac:dyDescent="0.4">
      <c r="A12" s="578"/>
      <c r="B12" s="578"/>
      <c r="C12" s="595"/>
      <c r="D12" s="578"/>
      <c r="E12" s="578"/>
      <c r="F12" s="578"/>
      <c r="G12" s="578" t="s">
        <v>9</v>
      </c>
      <c r="H12" s="578"/>
      <c r="I12" s="578"/>
      <c r="J12" s="578" t="s">
        <v>160</v>
      </c>
      <c r="K12" s="625"/>
      <c r="L12" s="634">
        <v>32</v>
      </c>
      <c r="M12" s="634" t="s">
        <v>139</v>
      </c>
      <c r="N12" s="634"/>
      <c r="O12" s="618"/>
      <c r="P12" s="533">
        <f t="shared" ref="P12:V12" si="20">SUM(P13+P17+P24+P34)</f>
        <v>570227.17000000004</v>
      </c>
      <c r="Q12" s="533">
        <f t="shared" si="20"/>
        <v>222017.5</v>
      </c>
      <c r="R12" s="533">
        <f t="shared" si="20"/>
        <v>175520</v>
      </c>
      <c r="S12" s="533">
        <f t="shared" si="20"/>
        <v>175520</v>
      </c>
      <c r="T12" s="533">
        <f t="shared" si="20"/>
        <v>159019</v>
      </c>
      <c r="U12" s="533">
        <f t="shared" si="20"/>
        <v>159019</v>
      </c>
      <c r="V12" s="533">
        <f t="shared" si="20"/>
        <v>0</v>
      </c>
      <c r="W12" s="533">
        <f t="shared" si="3"/>
        <v>0</v>
      </c>
      <c r="X12" s="533">
        <f>SUM(X13+X17+X24+X34)</f>
        <v>0</v>
      </c>
      <c r="Y12" s="533">
        <f>SUM(Y13+Y17+Y24+Y34)</f>
        <v>159019</v>
      </c>
      <c r="Z12" s="534">
        <f>SUM(Z13+Z17+Z24+Z34)</f>
        <v>159019</v>
      </c>
      <c r="AA12" s="534" t="e">
        <f>SUM(AG13+AA17+AA24+AA34)</f>
        <v>#DIV/0!</v>
      </c>
      <c r="AB12" s="534">
        <f>SUM(AB13+AB17+AB24+AB34)</f>
        <v>156156</v>
      </c>
      <c r="AC12" s="534">
        <f>SUM(AC13+AC17+AC24+AC34)</f>
        <v>159019</v>
      </c>
      <c r="AD12" s="534">
        <f>SUM(AD13+AD17+AD24+AD34)</f>
        <v>39326.130000000005</v>
      </c>
      <c r="AE12" s="534">
        <f t="shared" si="4"/>
        <v>24.730459882152449</v>
      </c>
      <c r="AF12" s="533">
        <f>SUM(AF13+AF17+AF24+AF34)</f>
        <v>-2143.0000000000036</v>
      </c>
      <c r="AG12" s="534">
        <f>SUM(AG13+AG17+AG24+AG34)</f>
        <v>156876</v>
      </c>
      <c r="AH12" s="534">
        <v>159019</v>
      </c>
      <c r="AI12" s="534">
        <v>159019</v>
      </c>
      <c r="AJ12" s="534">
        <f t="shared" ref="AJ12:AR12" si="21">SUM(AJ13+AJ17+AJ24+AJ34)</f>
        <v>156876</v>
      </c>
      <c r="AK12" s="534">
        <f t="shared" si="21"/>
        <v>156876</v>
      </c>
      <c r="AL12" s="534">
        <f t="shared" si="21"/>
        <v>156876</v>
      </c>
      <c r="AM12" s="534">
        <f t="shared" si="21"/>
        <v>77411.619999999981</v>
      </c>
      <c r="AN12" s="562">
        <f t="shared" si="21"/>
        <v>157785.85</v>
      </c>
      <c r="AO12" s="562">
        <f t="shared" si="21"/>
        <v>156876</v>
      </c>
      <c r="AP12" s="562">
        <f t="shared" si="21"/>
        <v>161480</v>
      </c>
      <c r="AQ12" s="562">
        <f t="shared" si="21"/>
        <v>161216</v>
      </c>
      <c r="AR12" s="562">
        <f t="shared" si="21"/>
        <v>161310</v>
      </c>
      <c r="AS12" s="562">
        <f t="shared" ref="AS12:AS22" si="22">AR12/AN12*100</f>
        <v>102.23350192682044</v>
      </c>
      <c r="AT12" s="562">
        <f t="shared" ref="AT12:AT22" si="23">AR12/AP12*100</f>
        <v>99.894723804805551</v>
      </c>
      <c r="AU12" s="562">
        <f>SUM(AU13+AU17+AU24+AU34)</f>
        <v>161480</v>
      </c>
      <c r="AV12" s="562">
        <f>SUM(AV13+AV17+AV24+AV34)</f>
        <v>161480</v>
      </c>
      <c r="AW12" s="562">
        <v>161480</v>
      </c>
      <c r="AX12" s="562">
        <v>161480</v>
      </c>
      <c r="AY12" s="562">
        <f>SUM(AY13+AY17+AY24+AY34)</f>
        <v>34600</v>
      </c>
      <c r="AZ12" s="533">
        <f>SUM(AZ13+AZ17+AZ24+AZ34)</f>
        <v>4604.0000000000036</v>
      </c>
      <c r="BA12" s="534">
        <f>SUM(BA13+BA17+BA24+BA34)</f>
        <v>0</v>
      </c>
      <c r="BB12" s="562">
        <f>BB13+BB17+BB24+BB34</f>
        <v>196080.00000000003</v>
      </c>
      <c r="BC12" s="562">
        <f>BC13+BC17+BC24+BC34</f>
        <v>196080.00000000003</v>
      </c>
      <c r="BD12" s="562">
        <f>SUM(BD13+BD17+BD24+BD34)</f>
        <v>96379.650000000009</v>
      </c>
      <c r="BE12" s="562">
        <f>BE13+BE17+BE24+BE34</f>
        <v>130686.67</v>
      </c>
      <c r="BF12" s="562">
        <f>BF13+BF17+BF24+BF34</f>
        <v>196080.00000000003</v>
      </c>
      <c r="BG12" s="562">
        <f>BG13+BG17+BG24+BG34</f>
        <v>196080.00000000003</v>
      </c>
      <c r="BH12" s="562">
        <f>BH13+BH17+BH24+BH34</f>
        <v>196080.00000000003</v>
      </c>
      <c r="BI12" s="562">
        <f>SUM(BI13+BI17+BI24+BI34)</f>
        <v>-8960</v>
      </c>
      <c r="BJ12" s="562">
        <f>BJ13+BJ17+BJ24+BJ34</f>
        <v>187120.00000000003</v>
      </c>
      <c r="BK12" s="562">
        <f>BK13+BK17+BK24+BK34</f>
        <v>129885.89999999998</v>
      </c>
      <c r="BL12" s="562">
        <f t="shared" si="5"/>
        <v>69.413157332193222</v>
      </c>
      <c r="BM12" s="562"/>
      <c r="BN12" s="562"/>
      <c r="BO12" s="562">
        <f>BO13+BO17+BO24+BO34</f>
        <v>187120.00000000003</v>
      </c>
      <c r="BP12" s="562"/>
      <c r="BQ12" s="562"/>
      <c r="BR12" s="562">
        <f t="shared" ref="BR12:BY12" si="24">BR13+BR17+BR24+BR34</f>
        <v>3719.9999999999982</v>
      </c>
      <c r="BS12" s="562">
        <f>BS13+BS17+BS24+BS34</f>
        <v>190840.00000000003</v>
      </c>
      <c r="BT12" s="562">
        <f>BT13+BT17+BT24+BT34</f>
        <v>162659.34</v>
      </c>
      <c r="BU12" s="562">
        <f t="shared" si="24"/>
        <v>212.16000000000076</v>
      </c>
      <c r="BV12" s="562">
        <f t="shared" si="24"/>
        <v>190840.00000000003</v>
      </c>
      <c r="BW12" s="562"/>
      <c r="BX12" s="562"/>
      <c r="BY12" s="562">
        <f t="shared" si="24"/>
        <v>187332.16</v>
      </c>
      <c r="BZ12" s="712">
        <f>BZ13+BZ17+BZ24+BZ34</f>
        <v>187332.16</v>
      </c>
      <c r="CA12" s="562">
        <f t="shared" si="6"/>
        <v>95.538637290901661</v>
      </c>
      <c r="CB12" s="562">
        <f t="shared" si="7"/>
        <v>100</v>
      </c>
      <c r="CC12" s="562">
        <v>190840.00000000003</v>
      </c>
      <c r="CD12" s="562">
        <v>190840.00000000003</v>
      </c>
      <c r="CE12" s="562">
        <f>CE13+CE17+CE24+CE34</f>
        <v>190840.00000000003</v>
      </c>
      <c r="CF12" s="562">
        <f>CF13+CF17+CF24+CF34</f>
        <v>41381.67</v>
      </c>
      <c r="CG12" s="562">
        <f t="shared" si="8"/>
        <v>21.683960385663379</v>
      </c>
      <c r="CH12" s="562">
        <f>CH13+CH17+CH24+CH34</f>
        <v>1.8189894035458565E-12</v>
      </c>
      <c r="CI12" s="562">
        <f>CI13+CI17+CI24+CI34</f>
        <v>190840</v>
      </c>
      <c r="CJ12" s="562"/>
      <c r="CK12" s="562">
        <f t="shared" si="9"/>
        <v>0</v>
      </c>
      <c r="CL12" s="562">
        <f>CL13+CL17+CL24+CL34</f>
        <v>0</v>
      </c>
      <c r="CM12" s="562">
        <f>CM13+CM17+CM24+CM34</f>
        <v>190840</v>
      </c>
      <c r="CN12" s="562"/>
      <c r="CO12" s="562">
        <f t="shared" si="10"/>
        <v>0</v>
      </c>
      <c r="CP12" s="562">
        <f>CP13+CP17+CP24+CP34</f>
        <v>0</v>
      </c>
      <c r="CQ12" s="562">
        <f>CQ13+CQ17+CQ24+CQ34</f>
        <v>190840</v>
      </c>
      <c r="CR12" s="562">
        <f>CR13+CR17+CR24+CR34</f>
        <v>131777.75</v>
      </c>
      <c r="CS12" s="562">
        <f t="shared" si="11"/>
        <v>69.051430517711182</v>
      </c>
      <c r="CT12" s="562">
        <f>CT13+CT17+CT24+CT34</f>
        <v>300</v>
      </c>
      <c r="CU12" s="562">
        <f>CU13+CU17+CU24+CU34</f>
        <v>191140</v>
      </c>
      <c r="CV12" s="712">
        <f>CV13+CV17+CV24+CV34</f>
        <v>131777.75</v>
      </c>
      <c r="CW12" s="712">
        <f t="shared" si="12"/>
        <v>68.943052213037561</v>
      </c>
      <c r="CX12" s="712">
        <f>CX13+CX17+CX24+CX34</f>
        <v>0</v>
      </c>
      <c r="CY12" s="712">
        <f>CY13+CY17+CY24+CY34</f>
        <v>191140</v>
      </c>
      <c r="CZ12" s="562">
        <f>CZ13+CZ17+CZ24+CZ34</f>
        <v>188400</v>
      </c>
      <c r="DA12" s="562">
        <v>188400</v>
      </c>
      <c r="DB12" s="562">
        <v>188400</v>
      </c>
      <c r="DC12" s="695" t="e">
        <f>IF(#REF!=B12,CZ12,0)</f>
        <v>#REF!</v>
      </c>
      <c r="DD12" s="553"/>
      <c r="DE12" s="553"/>
      <c r="DJ12" s="585" t="e">
        <f>IF(#REF!=$K12,$CY12,0)</f>
        <v>#REF!</v>
      </c>
      <c r="DK12" s="585" t="e">
        <f>IF(#REF!=$K12,$CY12,0)</f>
        <v>#REF!</v>
      </c>
      <c r="DL12" s="585" t="e">
        <f>IF(#REF!=$K12,$CY12,0)</f>
        <v>#REF!</v>
      </c>
      <c r="DM12" s="585" t="e">
        <f>IF(#REF!=$K12,$CY12,0)</f>
        <v>#REF!</v>
      </c>
      <c r="DN12" s="585" t="e">
        <f>IF(#REF!=$K12,$CY12,0)</f>
        <v>#REF!</v>
      </c>
      <c r="DO12" s="585" t="e">
        <f>IF(#REF!=$K12,$CY12,0)</f>
        <v>#REF!</v>
      </c>
      <c r="DP12" s="585" t="e">
        <f>IF(#REF!=$K12,$CY12,0)</f>
        <v>#REF!</v>
      </c>
      <c r="DQ12" s="585" t="e">
        <f>IF(#REF!=$K12,$CY12,0)</f>
        <v>#REF!</v>
      </c>
      <c r="DR12" s="585" t="e">
        <f>IF(#REF!=$K12,$CY12,0)</f>
        <v>#REF!</v>
      </c>
      <c r="DS12" s="585" t="e">
        <f>IF(#REF!=$K12,$CY12,0)</f>
        <v>#REF!</v>
      </c>
      <c r="DT12" s="585" t="e">
        <f>IF(#REF!=$K12,$CY12,0)</f>
        <v>#REF!</v>
      </c>
      <c r="DU12" s="585" t="e">
        <f>IF(#REF!=$K12,$CY12,0)</f>
        <v>#REF!</v>
      </c>
      <c r="DV12" s="585" t="e">
        <f>IF(#REF!=$K12,$CY12,0)</f>
        <v>#REF!</v>
      </c>
      <c r="DW12" s="585" t="e">
        <f>IF(#REF!=$K12,$CY12,0)</f>
        <v>#REF!</v>
      </c>
      <c r="DX12" s="585" t="e">
        <f>IF(#REF!=$K12,$CY12,0)</f>
        <v>#REF!</v>
      </c>
      <c r="DY12" s="585" t="e">
        <f>IF(#REF!=$K12,$CY12,0)</f>
        <v>#REF!</v>
      </c>
      <c r="DZ12" s="585" t="e">
        <f>IF(#REF!=$K12,$CY12,0)</f>
        <v>#REF!</v>
      </c>
      <c r="EC12" s="585" t="e">
        <f>IF(#REF!=$N12,$CZ12,0)</f>
        <v>#REF!</v>
      </c>
      <c r="ED12" s="585" t="e">
        <f>IF(#REF!=$N12,$CZ12,0)</f>
        <v>#REF!</v>
      </c>
      <c r="EE12" s="585" t="e">
        <f>IF(#REF!=$N12,$CZ12,0)</f>
        <v>#REF!</v>
      </c>
      <c r="EF12" s="585" t="e">
        <f>IF(#REF!=$N12,$CZ12,0)</f>
        <v>#REF!</v>
      </c>
      <c r="EG12" s="585" t="e">
        <f>IF(#REF!=$N12,$CZ12,0)</f>
        <v>#REF!</v>
      </c>
      <c r="EH12" s="585" t="e">
        <f>IF(#REF!=$N12,$CZ12,0)</f>
        <v>#REF!</v>
      </c>
      <c r="EI12" s="585" t="e">
        <f>IF(#REF!=$N12,$CZ12,0)</f>
        <v>#REF!</v>
      </c>
      <c r="EJ12" s="585" t="e">
        <f>IF(#REF!=$N12,$CZ12,0)</f>
        <v>#REF!</v>
      </c>
      <c r="EK12" s="585" t="e">
        <f>IF(#REF!=$N12,$CZ12,0)</f>
        <v>#REF!</v>
      </c>
      <c r="EL12" s="585" t="e">
        <f>IF(#REF!=$N12,$CZ12,0)</f>
        <v>#REF!</v>
      </c>
      <c r="EM12" s="585" t="e">
        <f>IF(#REF!=$N12,$CZ12,0)</f>
        <v>#REF!</v>
      </c>
      <c r="EN12" s="585" t="e">
        <f>IF(#REF!=$N12,$CZ12,0)</f>
        <v>#REF!</v>
      </c>
      <c r="EO12" s="585" t="e">
        <f>IF(#REF!=$N12,$CZ12,0)</f>
        <v>#REF!</v>
      </c>
      <c r="EP12" s="585" t="e">
        <f>IF(#REF!=$N12,$CZ12,0)</f>
        <v>#REF!</v>
      </c>
      <c r="EQ12" s="585" t="e">
        <f>IF(#REF!=$N12,$CZ12,0)</f>
        <v>#REF!</v>
      </c>
      <c r="ER12" s="585" t="e">
        <f>IF(#REF!=$N12,$CZ12,0)</f>
        <v>#REF!</v>
      </c>
      <c r="ES12" s="585" t="e">
        <f>IF(#REF!=$N12,$CZ12,0)</f>
        <v>#REF!</v>
      </c>
      <c r="ET12" s="585" t="e">
        <f>IF(#REF!=$N12,$CZ12,0)</f>
        <v>#REF!</v>
      </c>
      <c r="EU12" s="585" t="e">
        <f>IF(#REF!=$N12,$CZ12,0)</f>
        <v>#REF!</v>
      </c>
      <c r="EV12" s="585" t="e">
        <f>IF(#REF!=$N12,$CZ12,0)</f>
        <v>#REF!</v>
      </c>
      <c r="EW12" s="585" t="e">
        <f>IF(#REF!=$N12,$CZ12,0)</f>
        <v>#REF!</v>
      </c>
      <c r="EX12" s="585" t="e">
        <f>IF(#REF!=$N12,$CZ12,0)</f>
        <v>#REF!</v>
      </c>
      <c r="EY12" s="585" t="e">
        <f>IF(#REF!=$N12,$CZ12,0)</f>
        <v>#REF!</v>
      </c>
      <c r="EZ12" s="585" t="e">
        <f>IF(#REF!=$N12,$CZ12,0)</f>
        <v>#REF!</v>
      </c>
      <c r="FA12" s="585" t="e">
        <f>IF(#REF!=$N12,$CZ12,0)</f>
        <v>#REF!</v>
      </c>
      <c r="FB12" s="585" t="e">
        <f>IF(#REF!=$N12,$CZ12,0)</f>
        <v>#REF!</v>
      </c>
      <c r="FC12" s="585" t="e">
        <f>IF(#REF!=$N12,$CZ12,0)</f>
        <v>#REF!</v>
      </c>
      <c r="FD12" s="585" t="e">
        <f>IF(#REF!=$N12,$CZ12,0)</f>
        <v>#REF!</v>
      </c>
      <c r="FE12" s="585" t="e">
        <f>IF(#REF!=$N12,$CZ12,0)</f>
        <v>#REF!</v>
      </c>
      <c r="FF12" s="585" t="e">
        <f>IF(#REF!=$N12,$CZ12,0)</f>
        <v>#REF!</v>
      </c>
      <c r="FG12" s="585" t="e">
        <f>IF(#REF!=$N12,$CZ12,0)</f>
        <v>#REF!</v>
      </c>
      <c r="FH12" s="585" t="e">
        <f>IF(#REF!=$N12,$CZ12,0)</f>
        <v>#REF!</v>
      </c>
      <c r="FI12" s="585" t="e">
        <f>IF(#REF!=$N12,$CZ12,0)</f>
        <v>#REF!</v>
      </c>
      <c r="FJ12" s="585" t="e">
        <f>IF(#REF!=$N12,$CZ12,0)</f>
        <v>#REF!</v>
      </c>
      <c r="FK12" s="585" t="e">
        <f>IF(#REF!=$N12,$CZ12,0)</f>
        <v>#REF!</v>
      </c>
      <c r="FL12" s="585" t="e">
        <f>IF(#REF!=$N12,$CZ12,0)</f>
        <v>#REF!</v>
      </c>
      <c r="FM12" s="585" t="e">
        <f>IF(#REF!=$N12,$CZ12,0)</f>
        <v>#REF!</v>
      </c>
      <c r="FN12" s="585" t="e">
        <f>IF(#REF!=$N12,$CZ12,0)</f>
        <v>#REF!</v>
      </c>
      <c r="FO12" s="585" t="e">
        <f>IF(#REF!=$N12,$CZ12,0)</f>
        <v>#REF!</v>
      </c>
      <c r="FP12" s="585" t="e">
        <f>IF(#REF!=$N12,$CZ12,0)</f>
        <v>#REF!</v>
      </c>
      <c r="FQ12" s="585" t="e">
        <f>IF(#REF!=$N12,$CZ12,0)</f>
        <v>#REF!</v>
      </c>
      <c r="FR12" s="585" t="e">
        <f>IF(#REF!=$N12,$CZ12,0)</f>
        <v>#REF!</v>
      </c>
      <c r="FS12" s="585" t="e">
        <f>IF(#REF!=$N12,$CZ12,0)</f>
        <v>#REF!</v>
      </c>
      <c r="FT12" s="585" t="e">
        <f>IF(#REF!=$N12,$CZ12,0)</f>
        <v>#REF!</v>
      </c>
      <c r="FU12" s="585" t="e">
        <f>IF(#REF!=$N12,$CZ12,0)</f>
        <v>#REF!</v>
      </c>
      <c r="FV12" s="585" t="e">
        <f>IF(#REF!=$N12,$CZ12,0)</f>
        <v>#REF!</v>
      </c>
      <c r="FW12" s="585" t="e">
        <f>IF(#REF!=$N12,$CZ12,0)</f>
        <v>#REF!</v>
      </c>
      <c r="FX12" s="585" t="e">
        <f>IF(#REF!=$N12,$CZ12,0)</f>
        <v>#REF!</v>
      </c>
      <c r="FY12" s="585" t="e">
        <f>IF(#REF!=$N12,$CZ12,0)</f>
        <v>#REF!</v>
      </c>
      <c r="FZ12" s="585" t="e">
        <f>IF(#REF!=$N12,$CZ12,0)</f>
        <v>#REF!</v>
      </c>
      <c r="GA12" s="585" t="e">
        <f>IF(#REF!=$N12,$CZ12,0)</f>
        <v>#REF!</v>
      </c>
      <c r="GB12" s="585" t="e">
        <f>IF(#REF!=$N12,$CZ12,0)</f>
        <v>#REF!</v>
      </c>
      <c r="GC12" s="585" t="e">
        <f>IF(#REF!=$N12,$CZ12,0)</f>
        <v>#REF!</v>
      </c>
      <c r="GD12" s="585" t="e">
        <f>IF(#REF!=$N12,$CZ12,0)</f>
        <v>#REF!</v>
      </c>
      <c r="GE12" s="585" t="e">
        <f>IF(#REF!=$N12,$CZ12,0)</f>
        <v>#REF!</v>
      </c>
      <c r="GF12" s="585" t="e">
        <f>IF(#REF!=$N12,$CZ12,0)</f>
        <v>#REF!</v>
      </c>
      <c r="GG12" s="585" t="e">
        <f>IF(#REF!=$N12,$CZ12,0)</f>
        <v>#REF!</v>
      </c>
      <c r="GH12" s="585" t="e">
        <f>IF(#REF!=$N12,$CZ12,0)</f>
        <v>#REF!</v>
      </c>
      <c r="GI12" s="585" t="e">
        <f>IF(#REF!=$N12,$CZ12,0)</f>
        <v>#REF!</v>
      </c>
      <c r="GJ12" s="585" t="e">
        <f>IF(#REF!=$N12,$CZ12,0)</f>
        <v>#REF!</v>
      </c>
      <c r="GK12" s="585" t="e">
        <f>IF(#REF!=$N12,$CZ12,0)</f>
        <v>#REF!</v>
      </c>
      <c r="GL12" s="585" t="e">
        <f>IF(#REF!=$N12,$CZ12,0)</f>
        <v>#REF!</v>
      </c>
      <c r="GM12" s="585" t="e">
        <f>IF(#REF!=$N12,$CZ12,0)</f>
        <v>#REF!</v>
      </c>
      <c r="GN12" s="585" t="e">
        <f>IF(#REF!=$N12,$CZ12,0)</f>
        <v>#REF!</v>
      </c>
      <c r="GO12" s="585" t="e">
        <f>IF(#REF!=$N12,$CZ12,0)</f>
        <v>#REF!</v>
      </c>
      <c r="GP12" s="585" t="e">
        <f>IF(#REF!=$N12,$CZ12,0)</f>
        <v>#REF!</v>
      </c>
      <c r="GQ12" s="585" t="e">
        <f>IF(#REF!=$N12,$CZ12,0)</f>
        <v>#REF!</v>
      </c>
      <c r="GR12" s="585" t="e">
        <f>IF(#REF!=$N12,$CZ12,0)</f>
        <v>#REF!</v>
      </c>
      <c r="GS12" s="585" t="e">
        <f>IF(#REF!=$N12,$CZ12,0)</f>
        <v>#REF!</v>
      </c>
      <c r="GT12" s="585" t="e">
        <f>IF(#REF!=$N12,$CZ12,0)</f>
        <v>#REF!</v>
      </c>
      <c r="GU12" s="585" t="e">
        <f>IF(#REF!=$N12,$CZ12,0)</f>
        <v>#REF!</v>
      </c>
      <c r="GV12" s="585" t="e">
        <f>IF(#REF!=$N12,$CZ12,0)</f>
        <v>#REF!</v>
      </c>
      <c r="GW12" s="585" t="e">
        <f>IF(#REF!=$N12,$CZ12,0)</f>
        <v>#REF!</v>
      </c>
      <c r="GX12" s="585" t="e">
        <f>IF(#REF!=$N12,$CZ12,0)</f>
        <v>#REF!</v>
      </c>
      <c r="GY12" s="585" t="e">
        <f>IF(#REF!=$N12,$CZ12,0)</f>
        <v>#REF!</v>
      </c>
      <c r="GZ12" s="585" t="e">
        <f>IF(#REF!=$N12,$CZ12,0)</f>
        <v>#REF!</v>
      </c>
      <c r="HA12" s="585" t="e">
        <f>IF(#REF!=$N12,$CZ12,0)</f>
        <v>#REF!</v>
      </c>
      <c r="HB12" s="585" t="e">
        <f>IF(#REF!=$N12,$CZ12,0)</f>
        <v>#REF!</v>
      </c>
      <c r="HC12" s="585" t="e">
        <f>IF(#REF!=$N12,$CZ12,0)</f>
        <v>#REF!</v>
      </c>
      <c r="HD12" s="585" t="e">
        <f>IF(#REF!=$N12,$CZ12,0)</f>
        <v>#REF!</v>
      </c>
      <c r="HE12" s="585" t="e">
        <f>IF(#REF!=$N12,$CZ12,0)</f>
        <v>#REF!</v>
      </c>
      <c r="HF12" s="585" t="e">
        <f>IF(#REF!=$N12,$CZ12,0)</f>
        <v>#REF!</v>
      </c>
    </row>
    <row r="13" spans="1:214" ht="20.100000000000001" customHeight="1" x14ac:dyDescent="0.4">
      <c r="A13" s="582" t="s">
        <v>380</v>
      </c>
      <c r="B13" s="594" t="s">
        <v>353</v>
      </c>
      <c r="C13" s="595" t="s">
        <v>9</v>
      </c>
      <c r="D13" s="578"/>
      <c r="E13" s="578"/>
      <c r="F13" s="578"/>
      <c r="G13" s="578" t="s">
        <v>9</v>
      </c>
      <c r="H13" s="578"/>
      <c r="I13" s="578"/>
      <c r="J13" s="578" t="s">
        <v>160</v>
      </c>
      <c r="K13" s="625"/>
      <c r="L13" s="495"/>
      <c r="M13" s="633">
        <v>321</v>
      </c>
      <c r="N13" s="633" t="s">
        <v>140</v>
      </c>
      <c r="O13" s="621"/>
      <c r="P13" s="417">
        <f t="shared" ref="P13:V13" si="25">SUM(P14+P15+P16)</f>
        <v>27720</v>
      </c>
      <c r="Q13" s="417">
        <f t="shared" si="25"/>
        <v>26159</v>
      </c>
      <c r="R13" s="417">
        <f t="shared" si="25"/>
        <v>21159</v>
      </c>
      <c r="S13" s="417">
        <f t="shared" si="25"/>
        <v>20363.8</v>
      </c>
      <c r="T13" s="417">
        <f t="shared" si="25"/>
        <v>19170</v>
      </c>
      <c r="U13" s="417">
        <f t="shared" si="25"/>
        <v>19170</v>
      </c>
      <c r="V13" s="417">
        <f t="shared" si="25"/>
        <v>0</v>
      </c>
      <c r="W13" s="417">
        <f t="shared" si="3"/>
        <v>0</v>
      </c>
      <c r="X13" s="417">
        <f>SUM(X14+X15+X16)</f>
        <v>0</v>
      </c>
      <c r="Y13" s="417">
        <f>SUM(Y14+Y15+Y16)</f>
        <v>19170</v>
      </c>
      <c r="Z13" s="34">
        <f>SUM(Z14+Z15+Z16)</f>
        <v>19170</v>
      </c>
      <c r="AA13" s="34">
        <f>SUM(AG14+AA15+AA16)</f>
        <v>19170</v>
      </c>
      <c r="AB13" s="34">
        <f>SUM(AB14+AB15+AB16)</f>
        <v>19170</v>
      </c>
      <c r="AC13" s="34">
        <f>SUM(AC14+AC15+AC16)</f>
        <v>19170</v>
      </c>
      <c r="AD13" s="34">
        <f>SUM(AD14+AD15+AD16)</f>
        <v>6676.3</v>
      </c>
      <c r="AE13" s="34">
        <f t="shared" si="4"/>
        <v>34.826812728221178</v>
      </c>
      <c r="AF13" s="417">
        <f>SUM(AF14+AF15+AF16)</f>
        <v>0</v>
      </c>
      <c r="AG13" s="34">
        <f>SUM(AG14+AG15+AG16)</f>
        <v>19170</v>
      </c>
      <c r="AH13" s="34"/>
      <c r="AI13" s="34"/>
      <c r="AJ13" s="34">
        <f t="shared" ref="AJ13:AR13" si="26">SUM(AJ14+AJ15+AJ16)</f>
        <v>19170</v>
      </c>
      <c r="AK13" s="34">
        <f t="shared" si="26"/>
        <v>19170</v>
      </c>
      <c r="AL13" s="34">
        <f t="shared" si="26"/>
        <v>19170</v>
      </c>
      <c r="AM13" s="34">
        <f t="shared" si="26"/>
        <v>10462.9</v>
      </c>
      <c r="AN13" s="102">
        <f t="shared" si="26"/>
        <v>21469.1</v>
      </c>
      <c r="AO13" s="102">
        <f t="shared" si="26"/>
        <v>19170</v>
      </c>
      <c r="AP13" s="102">
        <f t="shared" si="26"/>
        <v>23337.489999999998</v>
      </c>
      <c r="AQ13" s="102">
        <f t="shared" si="26"/>
        <v>16011.04</v>
      </c>
      <c r="AR13" s="34">
        <f t="shared" si="26"/>
        <v>17354.8</v>
      </c>
      <c r="AS13" s="102">
        <f t="shared" si="22"/>
        <v>80.836178507715744</v>
      </c>
      <c r="AT13" s="102">
        <f t="shared" si="23"/>
        <v>74.364466787130922</v>
      </c>
      <c r="AU13" s="102">
        <f>SUM(AU14+AU15+AU16)</f>
        <v>23337.489999999998</v>
      </c>
      <c r="AV13" s="102">
        <f>SUM(AV14+AV15+AV16)</f>
        <v>23337.489999999998</v>
      </c>
      <c r="AW13" s="102"/>
      <c r="AX13" s="102"/>
      <c r="AY13" s="102">
        <f t="shared" ref="AY13:BK13" si="27">SUM(AY14+AY15+AY16)</f>
        <v>2262.5100000000002</v>
      </c>
      <c r="AZ13" s="417">
        <f t="shared" si="27"/>
        <v>4167.49</v>
      </c>
      <c r="BA13" s="34">
        <f t="shared" si="27"/>
        <v>0</v>
      </c>
      <c r="BB13" s="102">
        <f t="shared" si="27"/>
        <v>25600</v>
      </c>
      <c r="BC13" s="102">
        <f t="shared" si="27"/>
        <v>25600</v>
      </c>
      <c r="BD13" s="102">
        <f t="shared" si="27"/>
        <v>18353.3</v>
      </c>
      <c r="BE13" s="102">
        <f t="shared" si="27"/>
        <v>19740.3</v>
      </c>
      <c r="BF13" s="102">
        <f t="shared" si="27"/>
        <v>27849.3</v>
      </c>
      <c r="BG13" s="102">
        <f t="shared" si="27"/>
        <v>26332.6</v>
      </c>
      <c r="BH13" s="102">
        <f t="shared" si="27"/>
        <v>25600</v>
      </c>
      <c r="BI13" s="102">
        <f t="shared" si="27"/>
        <v>-600</v>
      </c>
      <c r="BJ13" s="102">
        <f t="shared" si="27"/>
        <v>25000</v>
      </c>
      <c r="BK13" s="102">
        <f t="shared" si="27"/>
        <v>16890.3</v>
      </c>
      <c r="BL13" s="102">
        <f t="shared" si="5"/>
        <v>67.561199999999999</v>
      </c>
      <c r="BM13" s="102"/>
      <c r="BN13" s="102"/>
      <c r="BO13" s="102">
        <f>SUM(BO14+BO15+BO16)</f>
        <v>25000</v>
      </c>
      <c r="BP13" s="102"/>
      <c r="BQ13" s="102"/>
      <c r="BR13" s="102">
        <f t="shared" ref="BR13:BY13" si="28">SUM(BR14+BR15+BR16)</f>
        <v>0</v>
      </c>
      <c r="BS13" s="102">
        <f t="shared" si="28"/>
        <v>25000</v>
      </c>
      <c r="BT13" s="102">
        <f>SUM(BT14+BT15+BT16)</f>
        <v>24459.5</v>
      </c>
      <c r="BU13" s="102">
        <f t="shared" si="28"/>
        <v>-30.5</v>
      </c>
      <c r="BV13" s="102">
        <f t="shared" si="28"/>
        <v>25000</v>
      </c>
      <c r="BW13" s="102"/>
      <c r="BX13" s="102"/>
      <c r="BY13" s="102">
        <f t="shared" si="28"/>
        <v>24969.5</v>
      </c>
      <c r="BZ13" s="102">
        <f>SUM(BZ14+BZ15+BZ16)</f>
        <v>24969.5</v>
      </c>
      <c r="CA13" s="102">
        <f t="shared" si="6"/>
        <v>94.823526731124161</v>
      </c>
      <c r="CB13" s="102">
        <f t="shared" si="7"/>
        <v>100</v>
      </c>
      <c r="CC13" s="102">
        <f>SUM(CC14+CC15+CC16)</f>
        <v>0</v>
      </c>
      <c r="CD13" s="102">
        <f>SUM(CD14+CD15+CD16)</f>
        <v>0</v>
      </c>
      <c r="CE13" s="102">
        <f>SUM(CE14+CE15+CE16)</f>
        <v>25000</v>
      </c>
      <c r="CF13" s="102">
        <f>SUM(CF14+CF15+CF16)</f>
        <v>7293</v>
      </c>
      <c r="CG13" s="102">
        <f t="shared" si="8"/>
        <v>29.171999999999997</v>
      </c>
      <c r="CH13" s="102">
        <f>SUM(CH14+CH15+CH16)</f>
        <v>0</v>
      </c>
      <c r="CI13" s="102">
        <f>SUM(CI14+CI15+CI16)</f>
        <v>25000</v>
      </c>
      <c r="CJ13" s="102"/>
      <c r="CK13" s="102">
        <f t="shared" si="9"/>
        <v>0</v>
      </c>
      <c r="CL13" s="102">
        <f>SUM(CL14+CL15+CL16)</f>
        <v>0</v>
      </c>
      <c r="CM13" s="102">
        <f>SUM(CM14+CM15+CM16)</f>
        <v>25000</v>
      </c>
      <c r="CN13" s="102"/>
      <c r="CO13" s="102">
        <f t="shared" si="10"/>
        <v>0</v>
      </c>
      <c r="CP13" s="102">
        <f>SUM(CP14+CP15+CP16)</f>
        <v>0</v>
      </c>
      <c r="CQ13" s="102">
        <f>SUM(CQ14+CQ15+CQ16)</f>
        <v>25000</v>
      </c>
      <c r="CR13" s="102">
        <f>SUM(CR14+CR15+CR16)</f>
        <v>16713.099999999999</v>
      </c>
      <c r="CS13" s="102">
        <f t="shared" si="11"/>
        <v>66.852399999999989</v>
      </c>
      <c r="CT13" s="102">
        <f>SUM(CT14+CT15+CT16)</f>
        <v>0</v>
      </c>
      <c r="CU13" s="102">
        <f>SUM(CU14+CU15+CU16)</f>
        <v>25000</v>
      </c>
      <c r="CV13" s="102">
        <f>SUM(CV14+CV15+CV16)</f>
        <v>16713.099999999999</v>
      </c>
      <c r="CW13" s="102">
        <f t="shared" si="12"/>
        <v>66.852399999999989</v>
      </c>
      <c r="CX13" s="102">
        <f>SUM(CX14+CX15+CX16)</f>
        <v>-1965</v>
      </c>
      <c r="CY13" s="102">
        <f>SUM(CY14+CY15+CY16)</f>
        <v>23035</v>
      </c>
      <c r="CZ13" s="102">
        <f>SUM(CZ14+CZ15+CZ16)</f>
        <v>25000</v>
      </c>
      <c r="DA13" s="102">
        <f>SUM(DA14+DA15+DA16)</f>
        <v>0</v>
      </c>
      <c r="DB13" s="102">
        <f>SUM(DB14+DB15+DB16)</f>
        <v>0</v>
      </c>
      <c r="DC13" s="695" t="e">
        <f>IF(#REF!=B13,CZ13,0)</f>
        <v>#REF!</v>
      </c>
      <c r="DD13" s="108"/>
      <c r="DE13" s="108"/>
      <c r="DJ13" s="585" t="e">
        <f>IF(#REF!=$K13,$CY13,0)</f>
        <v>#REF!</v>
      </c>
      <c r="DK13" s="585" t="e">
        <f>IF(#REF!=$K13,$CY13,0)</f>
        <v>#REF!</v>
      </c>
      <c r="DL13" s="585" t="e">
        <f>IF(#REF!=$K13,$CY13,0)</f>
        <v>#REF!</v>
      </c>
      <c r="DM13" s="585" t="e">
        <f>IF(#REF!=$K13,$CY13,0)</f>
        <v>#REF!</v>
      </c>
      <c r="DN13" s="585" t="e">
        <f>IF(#REF!=$K13,$CY13,0)</f>
        <v>#REF!</v>
      </c>
      <c r="DO13" s="585" t="e">
        <f>IF(#REF!=$K13,$CY13,0)</f>
        <v>#REF!</v>
      </c>
      <c r="DP13" s="585" t="e">
        <f>IF(#REF!=$K13,$CY13,0)</f>
        <v>#REF!</v>
      </c>
      <c r="DQ13" s="585" t="e">
        <f>IF(#REF!=$K13,$CY13,0)</f>
        <v>#REF!</v>
      </c>
      <c r="DR13" s="585" t="e">
        <f>IF(#REF!=$K13,$CY13,0)</f>
        <v>#REF!</v>
      </c>
      <c r="DS13" s="585" t="e">
        <f>IF(#REF!=$K13,$CY13,0)</f>
        <v>#REF!</v>
      </c>
      <c r="DT13" s="585" t="e">
        <f>IF(#REF!=$K13,$CY13,0)</f>
        <v>#REF!</v>
      </c>
      <c r="DU13" s="585" t="e">
        <f>IF(#REF!=$K13,$CY13,0)</f>
        <v>#REF!</v>
      </c>
      <c r="DV13" s="585" t="e">
        <f>IF(#REF!=$K13,$CY13,0)</f>
        <v>#REF!</v>
      </c>
      <c r="DW13" s="585" t="e">
        <f>IF(#REF!=$K13,$CY13,0)</f>
        <v>#REF!</v>
      </c>
      <c r="DX13" s="585" t="e">
        <f>IF(#REF!=$K13,$CY13,0)</f>
        <v>#REF!</v>
      </c>
      <c r="DY13" s="585" t="e">
        <f>IF(#REF!=$K13,$CY13,0)</f>
        <v>#REF!</v>
      </c>
      <c r="DZ13" s="585" t="e">
        <f>IF(#REF!=$K13,$CY13,0)</f>
        <v>#REF!</v>
      </c>
      <c r="EC13" s="585" t="e">
        <f>IF(#REF!=$N13,$CZ13,0)</f>
        <v>#REF!</v>
      </c>
      <c r="ED13" s="585" t="e">
        <f>IF(#REF!=$N13,$CZ13,0)</f>
        <v>#REF!</v>
      </c>
      <c r="EE13" s="585" t="e">
        <f>IF(#REF!=$N13,$CZ13,0)</f>
        <v>#REF!</v>
      </c>
      <c r="EF13" s="585" t="e">
        <f>IF(#REF!=$N13,$CZ13,0)</f>
        <v>#REF!</v>
      </c>
      <c r="EG13" s="585" t="e">
        <f>IF(#REF!=$N13,$CZ13,0)</f>
        <v>#REF!</v>
      </c>
      <c r="EH13" s="585" t="e">
        <f>IF(#REF!=$N13,$CZ13,0)</f>
        <v>#REF!</v>
      </c>
      <c r="EI13" s="585" t="e">
        <f>IF(#REF!=$N13,$CZ13,0)</f>
        <v>#REF!</v>
      </c>
      <c r="EJ13" s="585" t="e">
        <f>IF(#REF!=$N13,$CZ13,0)</f>
        <v>#REF!</v>
      </c>
      <c r="EK13" s="585" t="e">
        <f>IF(#REF!=$N13,$CZ13,0)</f>
        <v>#REF!</v>
      </c>
      <c r="EL13" s="585" t="e">
        <f>IF(#REF!=$N13,$CZ13,0)</f>
        <v>#REF!</v>
      </c>
      <c r="EM13" s="585" t="e">
        <f>IF(#REF!=$N13,$CZ13,0)</f>
        <v>#REF!</v>
      </c>
      <c r="EN13" s="585" t="e">
        <f>IF(#REF!=$N13,$CZ13,0)</f>
        <v>#REF!</v>
      </c>
      <c r="EO13" s="585" t="e">
        <f>IF(#REF!=$N13,$CZ13,0)</f>
        <v>#REF!</v>
      </c>
      <c r="EP13" s="585" t="e">
        <f>IF(#REF!=$N13,$CZ13,0)</f>
        <v>#REF!</v>
      </c>
      <c r="EQ13" s="585" t="e">
        <f>IF(#REF!=$N13,$CZ13,0)</f>
        <v>#REF!</v>
      </c>
      <c r="ER13" s="585" t="e">
        <f>IF(#REF!=$N13,$CZ13,0)</f>
        <v>#REF!</v>
      </c>
      <c r="ES13" s="585" t="e">
        <f>IF(#REF!=$N13,$CZ13,0)</f>
        <v>#REF!</v>
      </c>
      <c r="ET13" s="585" t="e">
        <f>IF(#REF!=$N13,$CZ13,0)</f>
        <v>#REF!</v>
      </c>
      <c r="EU13" s="585" t="e">
        <f>IF(#REF!=$N13,$CZ13,0)</f>
        <v>#REF!</v>
      </c>
      <c r="EV13" s="585" t="e">
        <f>IF(#REF!=$N13,$CZ13,0)</f>
        <v>#REF!</v>
      </c>
      <c r="EW13" s="585" t="e">
        <f>IF(#REF!=$N13,$CZ13,0)</f>
        <v>#REF!</v>
      </c>
      <c r="EX13" s="585" t="e">
        <f>IF(#REF!=$N13,$CZ13,0)</f>
        <v>#REF!</v>
      </c>
      <c r="EY13" s="585" t="e">
        <f>IF(#REF!=$N13,$CZ13,0)</f>
        <v>#REF!</v>
      </c>
      <c r="EZ13" s="585" t="e">
        <f>IF(#REF!=$N13,$CZ13,0)</f>
        <v>#REF!</v>
      </c>
      <c r="FA13" s="585" t="e">
        <f>IF(#REF!=$N13,$CZ13,0)</f>
        <v>#REF!</v>
      </c>
      <c r="FB13" s="585" t="e">
        <f>IF(#REF!=$N13,$CZ13,0)</f>
        <v>#REF!</v>
      </c>
      <c r="FC13" s="585" t="e">
        <f>IF(#REF!=$N13,$CZ13,0)</f>
        <v>#REF!</v>
      </c>
      <c r="FD13" s="585" t="e">
        <f>IF(#REF!=$N13,$CZ13,0)</f>
        <v>#REF!</v>
      </c>
      <c r="FE13" s="585" t="e">
        <f>IF(#REF!=$N13,$CZ13,0)</f>
        <v>#REF!</v>
      </c>
      <c r="FF13" s="585" t="e">
        <f>IF(#REF!=$N13,$CZ13,0)</f>
        <v>#REF!</v>
      </c>
      <c r="FG13" s="585" t="e">
        <f>IF(#REF!=$N13,$CZ13,0)</f>
        <v>#REF!</v>
      </c>
      <c r="FH13" s="585" t="e">
        <f>IF(#REF!=$N13,$CZ13,0)</f>
        <v>#REF!</v>
      </c>
      <c r="FI13" s="585" t="e">
        <f>IF(#REF!=$N13,$CZ13,0)</f>
        <v>#REF!</v>
      </c>
      <c r="FJ13" s="585" t="e">
        <f>IF(#REF!=$N13,$CZ13,0)</f>
        <v>#REF!</v>
      </c>
      <c r="FK13" s="585" t="e">
        <f>IF(#REF!=$N13,$CZ13,0)</f>
        <v>#REF!</v>
      </c>
      <c r="FL13" s="585" t="e">
        <f>IF(#REF!=$N13,$CZ13,0)</f>
        <v>#REF!</v>
      </c>
      <c r="FM13" s="585" t="e">
        <f>IF(#REF!=$N13,$CZ13,0)</f>
        <v>#REF!</v>
      </c>
      <c r="FN13" s="585" t="e">
        <f>IF(#REF!=$N13,$CZ13,0)</f>
        <v>#REF!</v>
      </c>
      <c r="FO13" s="585" t="e">
        <f>IF(#REF!=$N13,$CZ13,0)</f>
        <v>#REF!</v>
      </c>
      <c r="FP13" s="585" t="e">
        <f>IF(#REF!=$N13,$CZ13,0)</f>
        <v>#REF!</v>
      </c>
      <c r="FQ13" s="585" t="e">
        <f>IF(#REF!=$N13,$CZ13,0)</f>
        <v>#REF!</v>
      </c>
      <c r="FR13" s="585" t="e">
        <f>IF(#REF!=$N13,$CZ13,0)</f>
        <v>#REF!</v>
      </c>
      <c r="FS13" s="585" t="e">
        <f>IF(#REF!=$N13,$CZ13,0)</f>
        <v>#REF!</v>
      </c>
      <c r="FT13" s="585" t="e">
        <f>IF(#REF!=$N13,$CZ13,0)</f>
        <v>#REF!</v>
      </c>
      <c r="FU13" s="585" t="e">
        <f>IF(#REF!=$N13,$CZ13,0)</f>
        <v>#REF!</v>
      </c>
      <c r="FV13" s="585" t="e">
        <f>IF(#REF!=$N13,$CZ13,0)</f>
        <v>#REF!</v>
      </c>
      <c r="FW13" s="585" t="e">
        <f>IF(#REF!=$N13,$CZ13,0)</f>
        <v>#REF!</v>
      </c>
      <c r="FX13" s="585" t="e">
        <f>IF(#REF!=$N13,$CZ13,0)</f>
        <v>#REF!</v>
      </c>
      <c r="FY13" s="585" t="e">
        <f>IF(#REF!=$N13,$CZ13,0)</f>
        <v>#REF!</v>
      </c>
      <c r="FZ13" s="585" t="e">
        <f>IF(#REF!=$N13,$CZ13,0)</f>
        <v>#REF!</v>
      </c>
      <c r="GA13" s="585" t="e">
        <f>IF(#REF!=$N13,$CZ13,0)</f>
        <v>#REF!</v>
      </c>
      <c r="GB13" s="585" t="e">
        <f>IF(#REF!=$N13,$CZ13,0)</f>
        <v>#REF!</v>
      </c>
      <c r="GC13" s="585" t="e">
        <f>IF(#REF!=$N13,$CZ13,0)</f>
        <v>#REF!</v>
      </c>
      <c r="GD13" s="585" t="e">
        <f>IF(#REF!=$N13,$CZ13,0)</f>
        <v>#REF!</v>
      </c>
      <c r="GE13" s="585" t="e">
        <f>IF(#REF!=$N13,$CZ13,0)</f>
        <v>#REF!</v>
      </c>
      <c r="GF13" s="585" t="e">
        <f>IF(#REF!=$N13,$CZ13,0)</f>
        <v>#REF!</v>
      </c>
      <c r="GG13" s="585" t="e">
        <f>IF(#REF!=$N13,$CZ13,0)</f>
        <v>#REF!</v>
      </c>
      <c r="GH13" s="585" t="e">
        <f>IF(#REF!=$N13,$CZ13,0)</f>
        <v>#REF!</v>
      </c>
      <c r="GI13" s="585" t="e">
        <f>IF(#REF!=$N13,$CZ13,0)</f>
        <v>#REF!</v>
      </c>
      <c r="GJ13" s="585" t="e">
        <f>IF(#REF!=$N13,$CZ13,0)</f>
        <v>#REF!</v>
      </c>
      <c r="GK13" s="585" t="e">
        <f>IF(#REF!=$N13,$CZ13,0)</f>
        <v>#REF!</v>
      </c>
      <c r="GL13" s="585" t="e">
        <f>IF(#REF!=$N13,$CZ13,0)</f>
        <v>#REF!</v>
      </c>
      <c r="GM13" s="585" t="e">
        <f>IF(#REF!=$N13,$CZ13,0)</f>
        <v>#REF!</v>
      </c>
      <c r="GN13" s="585" t="e">
        <f>IF(#REF!=$N13,$CZ13,0)</f>
        <v>#REF!</v>
      </c>
      <c r="GO13" s="585" t="e">
        <f>IF(#REF!=$N13,$CZ13,0)</f>
        <v>#REF!</v>
      </c>
      <c r="GP13" s="585" t="e">
        <f>IF(#REF!=$N13,$CZ13,0)</f>
        <v>#REF!</v>
      </c>
      <c r="GQ13" s="585" t="e">
        <f>IF(#REF!=$N13,$CZ13,0)</f>
        <v>#REF!</v>
      </c>
      <c r="GR13" s="585" t="e">
        <f>IF(#REF!=$N13,$CZ13,0)</f>
        <v>#REF!</v>
      </c>
      <c r="GS13" s="585" t="e">
        <f>IF(#REF!=$N13,$CZ13,0)</f>
        <v>#REF!</v>
      </c>
      <c r="GT13" s="585" t="e">
        <f>IF(#REF!=$N13,$CZ13,0)</f>
        <v>#REF!</v>
      </c>
      <c r="GU13" s="585" t="e">
        <f>IF(#REF!=$N13,$CZ13,0)</f>
        <v>#REF!</v>
      </c>
      <c r="GV13" s="585" t="e">
        <f>IF(#REF!=$N13,$CZ13,0)</f>
        <v>#REF!</v>
      </c>
      <c r="GW13" s="585" t="e">
        <f>IF(#REF!=$N13,$CZ13,0)</f>
        <v>#REF!</v>
      </c>
      <c r="GX13" s="585" t="e">
        <f>IF(#REF!=$N13,$CZ13,0)</f>
        <v>#REF!</v>
      </c>
      <c r="GY13" s="585" t="e">
        <f>IF(#REF!=$N13,$CZ13,0)</f>
        <v>#REF!</v>
      </c>
      <c r="GZ13" s="585" t="e">
        <f>IF(#REF!=$N13,$CZ13,0)</f>
        <v>#REF!</v>
      </c>
      <c r="HA13" s="585" t="e">
        <f>IF(#REF!=$N13,$CZ13,0)</f>
        <v>#REF!</v>
      </c>
      <c r="HB13" s="585" t="e">
        <f>IF(#REF!=$N13,$CZ13,0)</f>
        <v>#REF!</v>
      </c>
      <c r="HC13" s="585" t="e">
        <f>IF(#REF!=$N13,$CZ13,0)</f>
        <v>#REF!</v>
      </c>
      <c r="HD13" s="585" t="e">
        <f>IF(#REF!=$N13,$CZ13,0)</f>
        <v>#REF!</v>
      </c>
      <c r="HE13" s="585" t="e">
        <f>IF(#REF!=$N13,$CZ13,0)</f>
        <v>#REF!</v>
      </c>
      <c r="HF13" s="585" t="e">
        <f>IF(#REF!=$N13,$CZ13,0)</f>
        <v>#REF!</v>
      </c>
    </row>
    <row r="14" spans="1:214" ht="20.100000000000001" customHeight="1" x14ac:dyDescent="0.4">
      <c r="A14" s="578"/>
      <c r="B14" s="578"/>
      <c r="C14" s="595"/>
      <c r="D14" s="578"/>
      <c r="E14" s="578"/>
      <c r="F14" s="578"/>
      <c r="G14" s="578" t="s">
        <v>9</v>
      </c>
      <c r="H14" s="578"/>
      <c r="I14" s="578"/>
      <c r="J14" s="578" t="s">
        <v>160</v>
      </c>
      <c r="K14" s="544"/>
      <c r="L14" s="504"/>
      <c r="M14" s="495"/>
      <c r="N14" s="565">
        <v>3211</v>
      </c>
      <c r="O14" s="539" t="s">
        <v>23</v>
      </c>
      <c r="P14" s="419">
        <v>9500</v>
      </c>
      <c r="Q14" s="419">
        <v>8659</v>
      </c>
      <c r="R14" s="419">
        <v>8659</v>
      </c>
      <c r="S14" s="419">
        <v>8000</v>
      </c>
      <c r="T14" s="419">
        <v>8659</v>
      </c>
      <c r="U14" s="419">
        <v>8659</v>
      </c>
      <c r="V14" s="419">
        <v>0</v>
      </c>
      <c r="W14" s="419">
        <f t="shared" si="3"/>
        <v>0</v>
      </c>
      <c r="X14" s="419">
        <f>(Y14-U14)</f>
        <v>0</v>
      </c>
      <c r="Y14" s="419">
        <v>8659</v>
      </c>
      <c r="Z14" s="31">
        <v>8659</v>
      </c>
      <c r="AA14" s="419">
        <v>8659</v>
      </c>
      <c r="AB14" s="31">
        <v>8659</v>
      </c>
      <c r="AC14" s="31">
        <v>8659</v>
      </c>
      <c r="AD14" s="31">
        <v>4806.5</v>
      </c>
      <c r="AE14" s="31">
        <f t="shared" si="4"/>
        <v>55.508719251645687</v>
      </c>
      <c r="AF14" s="419">
        <f>(AG14-AC14)</f>
        <v>0</v>
      </c>
      <c r="AG14" s="31">
        <v>8659</v>
      </c>
      <c r="AH14" s="36"/>
      <c r="AI14" s="532"/>
      <c r="AJ14" s="31">
        <v>8659</v>
      </c>
      <c r="AK14" s="31">
        <v>8659</v>
      </c>
      <c r="AL14" s="31">
        <v>8659</v>
      </c>
      <c r="AM14" s="31">
        <v>6655.7</v>
      </c>
      <c r="AN14" s="50">
        <v>13253.5</v>
      </c>
      <c r="AO14" s="50">
        <v>8659</v>
      </c>
      <c r="AP14" s="50">
        <v>15305.89</v>
      </c>
      <c r="AQ14" s="50">
        <v>10463.5</v>
      </c>
      <c r="AR14" s="31">
        <v>12552.8</v>
      </c>
      <c r="AS14" s="50">
        <f t="shared" si="22"/>
        <v>94.713094654242269</v>
      </c>
      <c r="AT14" s="50">
        <f t="shared" si="23"/>
        <v>82.012872168818674</v>
      </c>
      <c r="AU14" s="50">
        <v>15305.89</v>
      </c>
      <c r="AV14" s="50">
        <v>15305.89</v>
      </c>
      <c r="AW14" s="50"/>
      <c r="AX14" s="50"/>
      <c r="AY14" s="419">
        <f>(BB14-AV14)</f>
        <v>3194.1100000000006</v>
      </c>
      <c r="AZ14" s="419">
        <f>(AP14-AO14)</f>
        <v>6646.8899999999994</v>
      </c>
      <c r="BA14" s="31"/>
      <c r="BB14" s="50">
        <v>18500</v>
      </c>
      <c r="BC14" s="50">
        <v>18500</v>
      </c>
      <c r="BD14" s="50">
        <v>16348.3</v>
      </c>
      <c r="BE14" s="50">
        <v>17655.3</v>
      </c>
      <c r="BF14" s="50">
        <v>23843.3</v>
      </c>
      <c r="BG14" s="50">
        <v>22854.6</v>
      </c>
      <c r="BH14" s="50">
        <v>18500</v>
      </c>
      <c r="BI14" s="419">
        <f>(BJ14-BH14)</f>
        <v>-600</v>
      </c>
      <c r="BJ14" s="50">
        <v>17900</v>
      </c>
      <c r="BK14" s="50">
        <v>15170.3</v>
      </c>
      <c r="BL14" s="50">
        <f t="shared" si="5"/>
        <v>84.750279329608929</v>
      </c>
      <c r="BM14" s="31"/>
      <c r="BN14" s="31"/>
      <c r="BO14" s="50">
        <v>17900</v>
      </c>
      <c r="BP14" s="50"/>
      <c r="BQ14" s="50"/>
      <c r="BR14" s="419">
        <f>(BS14-BO14)</f>
        <v>0</v>
      </c>
      <c r="BS14" s="50">
        <v>17900</v>
      </c>
      <c r="BT14" s="50">
        <v>21519.5</v>
      </c>
      <c r="BU14" s="419">
        <f>(BY14-BO14)</f>
        <v>4129.5</v>
      </c>
      <c r="BV14" s="50">
        <v>17900</v>
      </c>
      <c r="BW14" s="50"/>
      <c r="BX14" s="50"/>
      <c r="BY14" s="50">
        <v>22029.5</v>
      </c>
      <c r="BZ14" s="50">
        <v>22029.5</v>
      </c>
      <c r="CA14" s="50">
        <f t="shared" si="6"/>
        <v>96.389785863677332</v>
      </c>
      <c r="CB14" s="50">
        <f t="shared" si="7"/>
        <v>100</v>
      </c>
      <c r="CC14" s="50"/>
      <c r="CD14" s="50"/>
      <c r="CE14" s="50">
        <v>17900</v>
      </c>
      <c r="CF14" s="50">
        <v>6231</v>
      </c>
      <c r="CG14" s="50">
        <f t="shared" si="8"/>
        <v>34.810055865921782</v>
      </c>
      <c r="CH14" s="50">
        <f>(CI14-CE14)</f>
        <v>0</v>
      </c>
      <c r="CI14" s="50">
        <v>17900</v>
      </c>
      <c r="CJ14" s="50"/>
      <c r="CK14" s="50">
        <f t="shared" si="9"/>
        <v>0</v>
      </c>
      <c r="CL14" s="50">
        <f>(CM14-CI14)</f>
        <v>0</v>
      </c>
      <c r="CM14" s="50">
        <v>17900</v>
      </c>
      <c r="CN14" s="50"/>
      <c r="CO14" s="50">
        <f t="shared" si="10"/>
        <v>0</v>
      </c>
      <c r="CP14" s="50">
        <f>(CQ14-CM14)</f>
        <v>0</v>
      </c>
      <c r="CQ14" s="50">
        <v>17900</v>
      </c>
      <c r="CR14" s="50">
        <v>15103.1</v>
      </c>
      <c r="CS14" s="50">
        <f t="shared" si="11"/>
        <v>84.374860335195535</v>
      </c>
      <c r="CT14" s="50">
        <f>(CU14-CQ14)</f>
        <v>3245</v>
      </c>
      <c r="CU14" s="50">
        <v>21145</v>
      </c>
      <c r="CV14" s="50">
        <v>15103.1</v>
      </c>
      <c r="CW14" s="50">
        <f t="shared" si="12"/>
        <v>71.426341924804916</v>
      </c>
      <c r="CX14" s="50">
        <f>(CY14-CU14)</f>
        <v>-1965</v>
      </c>
      <c r="CY14" s="50">
        <v>19180</v>
      </c>
      <c r="CZ14" s="50">
        <v>17900</v>
      </c>
      <c r="DA14" s="50"/>
      <c r="DB14" s="50"/>
      <c r="DC14" s="695" t="e">
        <f>IF(#REF!=B14,CZ14,0)</f>
        <v>#REF!</v>
      </c>
      <c r="DD14" s="50"/>
      <c r="DE14" s="50"/>
      <c r="DJ14" s="585" t="e">
        <f>IF(#REF!=$K14,$CY14,0)</f>
        <v>#REF!</v>
      </c>
      <c r="DK14" s="585" t="e">
        <f>IF(#REF!=$K14,$CY14,0)</f>
        <v>#REF!</v>
      </c>
      <c r="DL14" s="585" t="e">
        <f>IF(#REF!=$K14,$CY14,0)</f>
        <v>#REF!</v>
      </c>
      <c r="DM14" s="585" t="e">
        <f>IF(#REF!=$K14,$CY14,0)</f>
        <v>#REF!</v>
      </c>
      <c r="DN14" s="585" t="e">
        <f>IF(#REF!=$K14,$CY14,0)</f>
        <v>#REF!</v>
      </c>
      <c r="DO14" s="585" t="e">
        <f>IF(#REF!=$K14,$CY14,0)</f>
        <v>#REF!</v>
      </c>
      <c r="DP14" s="585" t="e">
        <f>IF(#REF!=$K14,$CY14,0)</f>
        <v>#REF!</v>
      </c>
      <c r="DQ14" s="585" t="e">
        <f>IF(#REF!=$K14,$CY14,0)</f>
        <v>#REF!</v>
      </c>
      <c r="DR14" s="585" t="e">
        <f>IF(#REF!=$K14,$CY14,0)</f>
        <v>#REF!</v>
      </c>
      <c r="DS14" s="585" t="e">
        <f>IF(#REF!=$K14,$CY14,0)</f>
        <v>#REF!</v>
      </c>
      <c r="DT14" s="585" t="e">
        <f>IF(#REF!=$K14,$CY14,0)</f>
        <v>#REF!</v>
      </c>
      <c r="DU14" s="585" t="e">
        <f>IF(#REF!=$K14,$CY14,0)</f>
        <v>#REF!</v>
      </c>
      <c r="DV14" s="585" t="e">
        <f>IF(#REF!=$K14,$CY14,0)</f>
        <v>#REF!</v>
      </c>
      <c r="DW14" s="585" t="e">
        <f>IF(#REF!=$K14,$CY14,0)</f>
        <v>#REF!</v>
      </c>
      <c r="DX14" s="585" t="e">
        <f>IF(#REF!=$K14,$CY14,0)</f>
        <v>#REF!</v>
      </c>
      <c r="DY14" s="585" t="e">
        <f>IF(#REF!=$K14,$CY14,0)</f>
        <v>#REF!</v>
      </c>
      <c r="DZ14" s="585" t="e">
        <f>IF(#REF!=$K14,$CY14,0)</f>
        <v>#REF!</v>
      </c>
      <c r="EC14" s="585" t="e">
        <f>IF(#REF!=$N14,$CZ14,0)</f>
        <v>#REF!</v>
      </c>
      <c r="ED14" s="585" t="e">
        <f>IF(#REF!=$N14,$CZ14,0)</f>
        <v>#REF!</v>
      </c>
      <c r="EE14" s="585" t="e">
        <f>IF(#REF!=$N14,$CZ14,0)</f>
        <v>#REF!</v>
      </c>
      <c r="EF14" s="585" t="e">
        <f>IF(#REF!=$N14,$CZ14,0)</f>
        <v>#REF!</v>
      </c>
      <c r="EG14" s="585" t="e">
        <f>IF(#REF!=$N14,$CZ14,0)</f>
        <v>#REF!</v>
      </c>
      <c r="EH14" s="585" t="e">
        <f>IF(#REF!=$N14,$CZ14,0)</f>
        <v>#REF!</v>
      </c>
      <c r="EI14" s="585" t="e">
        <f>IF(#REF!=$N14,$CZ14,0)</f>
        <v>#REF!</v>
      </c>
      <c r="EJ14" s="585" t="e">
        <f>IF(#REF!=$N14,$CZ14,0)</f>
        <v>#REF!</v>
      </c>
      <c r="EK14" s="585" t="e">
        <f>IF(#REF!=$N14,$CZ14,0)</f>
        <v>#REF!</v>
      </c>
      <c r="EL14" s="585" t="e">
        <f>IF(#REF!=$N14,$CZ14,0)</f>
        <v>#REF!</v>
      </c>
      <c r="EM14" s="585" t="e">
        <f>IF(#REF!=$N14,$CZ14,0)</f>
        <v>#REF!</v>
      </c>
      <c r="EN14" s="585" t="e">
        <f>IF(#REF!=$N14,$CZ14,0)</f>
        <v>#REF!</v>
      </c>
      <c r="EO14" s="585" t="e">
        <f>IF(#REF!=$N14,$CZ14,0)</f>
        <v>#REF!</v>
      </c>
      <c r="EP14" s="585" t="e">
        <f>IF(#REF!=$N14,$CZ14,0)</f>
        <v>#REF!</v>
      </c>
      <c r="EQ14" s="585" t="e">
        <f>IF(#REF!=$N14,$CZ14,0)</f>
        <v>#REF!</v>
      </c>
      <c r="ER14" s="585" t="e">
        <f>IF(#REF!=$N14,$CZ14,0)</f>
        <v>#REF!</v>
      </c>
      <c r="ES14" s="585" t="e">
        <f>IF(#REF!=$N14,$CZ14,0)</f>
        <v>#REF!</v>
      </c>
      <c r="ET14" s="585" t="e">
        <f>IF(#REF!=$N14,$CZ14,0)</f>
        <v>#REF!</v>
      </c>
      <c r="EU14" s="585" t="e">
        <f>IF(#REF!=$N14,$CZ14,0)</f>
        <v>#REF!</v>
      </c>
      <c r="EV14" s="585" t="e">
        <f>IF(#REF!=$N14,$CZ14,0)</f>
        <v>#REF!</v>
      </c>
      <c r="EW14" s="585" t="e">
        <f>IF(#REF!=$N14,$CZ14,0)</f>
        <v>#REF!</v>
      </c>
      <c r="EX14" s="585" t="e">
        <f>IF(#REF!=$N14,$CZ14,0)</f>
        <v>#REF!</v>
      </c>
      <c r="EY14" s="585" t="e">
        <f>IF(#REF!=$N14,$CZ14,0)</f>
        <v>#REF!</v>
      </c>
      <c r="EZ14" s="585" t="e">
        <f>IF(#REF!=$N14,$CZ14,0)</f>
        <v>#REF!</v>
      </c>
      <c r="FA14" s="585" t="e">
        <f>IF(#REF!=$N14,$CZ14,0)</f>
        <v>#REF!</v>
      </c>
      <c r="FB14" s="585" t="e">
        <f>IF(#REF!=$N14,$CZ14,0)</f>
        <v>#REF!</v>
      </c>
      <c r="FC14" s="585" t="e">
        <f>IF(#REF!=$N14,$CZ14,0)</f>
        <v>#REF!</v>
      </c>
      <c r="FD14" s="585" t="e">
        <f>IF(#REF!=$N14,$CZ14,0)</f>
        <v>#REF!</v>
      </c>
      <c r="FE14" s="585" t="e">
        <f>IF(#REF!=$N14,$CZ14,0)</f>
        <v>#REF!</v>
      </c>
      <c r="FF14" s="585" t="e">
        <f>IF(#REF!=$N14,$CZ14,0)</f>
        <v>#REF!</v>
      </c>
      <c r="FG14" s="585" t="e">
        <f>IF(#REF!=$N14,$CZ14,0)</f>
        <v>#REF!</v>
      </c>
      <c r="FH14" s="585" t="e">
        <f>IF(#REF!=$N14,$CZ14,0)</f>
        <v>#REF!</v>
      </c>
      <c r="FI14" s="585" t="e">
        <f>IF(#REF!=$N14,$CZ14,0)</f>
        <v>#REF!</v>
      </c>
      <c r="FJ14" s="585" t="e">
        <f>IF(#REF!=$N14,$CZ14,0)</f>
        <v>#REF!</v>
      </c>
      <c r="FK14" s="585" t="e">
        <f>IF(#REF!=$N14,$CZ14,0)</f>
        <v>#REF!</v>
      </c>
      <c r="FL14" s="585" t="e">
        <f>IF(#REF!=$N14,$CZ14,0)</f>
        <v>#REF!</v>
      </c>
      <c r="FM14" s="585" t="e">
        <f>IF(#REF!=$N14,$CZ14,0)</f>
        <v>#REF!</v>
      </c>
      <c r="FN14" s="585" t="e">
        <f>IF(#REF!=$N14,$CZ14,0)</f>
        <v>#REF!</v>
      </c>
      <c r="FO14" s="585" t="e">
        <f>IF(#REF!=$N14,$CZ14,0)</f>
        <v>#REF!</v>
      </c>
      <c r="FP14" s="585" t="e">
        <f>IF(#REF!=$N14,$CZ14,0)</f>
        <v>#REF!</v>
      </c>
      <c r="FQ14" s="585" t="e">
        <f>IF(#REF!=$N14,$CZ14,0)</f>
        <v>#REF!</v>
      </c>
      <c r="FR14" s="585" t="e">
        <f>IF(#REF!=$N14,$CZ14,0)</f>
        <v>#REF!</v>
      </c>
      <c r="FS14" s="585" t="e">
        <f>IF(#REF!=$N14,$CZ14,0)</f>
        <v>#REF!</v>
      </c>
      <c r="FT14" s="585" t="e">
        <f>IF(#REF!=$N14,$CZ14,0)</f>
        <v>#REF!</v>
      </c>
      <c r="FU14" s="585" t="e">
        <f>IF(#REF!=$N14,$CZ14,0)</f>
        <v>#REF!</v>
      </c>
      <c r="FV14" s="585" t="e">
        <f>IF(#REF!=$N14,$CZ14,0)</f>
        <v>#REF!</v>
      </c>
      <c r="FW14" s="585" t="e">
        <f>IF(#REF!=$N14,$CZ14,0)</f>
        <v>#REF!</v>
      </c>
      <c r="FX14" s="585" t="e">
        <f>IF(#REF!=$N14,$CZ14,0)</f>
        <v>#REF!</v>
      </c>
      <c r="FY14" s="585" t="e">
        <f>IF(#REF!=$N14,$CZ14,0)</f>
        <v>#REF!</v>
      </c>
      <c r="FZ14" s="585" t="e">
        <f>IF(#REF!=$N14,$CZ14,0)</f>
        <v>#REF!</v>
      </c>
      <c r="GA14" s="585" t="e">
        <f>IF(#REF!=$N14,$CZ14,0)</f>
        <v>#REF!</v>
      </c>
      <c r="GB14" s="585" t="e">
        <f>IF(#REF!=$N14,$CZ14,0)</f>
        <v>#REF!</v>
      </c>
      <c r="GC14" s="585" t="e">
        <f>IF(#REF!=$N14,$CZ14,0)</f>
        <v>#REF!</v>
      </c>
      <c r="GD14" s="585" t="e">
        <f>IF(#REF!=$N14,$CZ14,0)</f>
        <v>#REF!</v>
      </c>
      <c r="GE14" s="585" t="e">
        <f>IF(#REF!=$N14,$CZ14,0)</f>
        <v>#REF!</v>
      </c>
      <c r="GF14" s="585" t="e">
        <f>IF(#REF!=$N14,$CZ14,0)</f>
        <v>#REF!</v>
      </c>
      <c r="GG14" s="585" t="e">
        <f>IF(#REF!=$N14,$CZ14,0)</f>
        <v>#REF!</v>
      </c>
      <c r="GH14" s="585" t="e">
        <f>IF(#REF!=$N14,$CZ14,0)</f>
        <v>#REF!</v>
      </c>
      <c r="GI14" s="585" t="e">
        <f>IF(#REF!=$N14,$CZ14,0)</f>
        <v>#REF!</v>
      </c>
      <c r="GJ14" s="585" t="e">
        <f>IF(#REF!=$N14,$CZ14,0)</f>
        <v>#REF!</v>
      </c>
      <c r="GK14" s="585" t="e">
        <f>IF(#REF!=$N14,$CZ14,0)</f>
        <v>#REF!</v>
      </c>
      <c r="GL14" s="585" t="e">
        <f>IF(#REF!=$N14,$CZ14,0)</f>
        <v>#REF!</v>
      </c>
      <c r="GM14" s="585" t="e">
        <f>IF(#REF!=$N14,$CZ14,0)</f>
        <v>#REF!</v>
      </c>
      <c r="GN14" s="585" t="e">
        <f>IF(#REF!=$N14,$CZ14,0)</f>
        <v>#REF!</v>
      </c>
      <c r="GO14" s="585" t="e">
        <f>IF(#REF!=$N14,$CZ14,0)</f>
        <v>#REF!</v>
      </c>
      <c r="GP14" s="585" t="e">
        <f>IF(#REF!=$N14,$CZ14,0)</f>
        <v>#REF!</v>
      </c>
      <c r="GQ14" s="585" t="e">
        <f>IF(#REF!=$N14,$CZ14,0)</f>
        <v>#REF!</v>
      </c>
      <c r="GR14" s="585" t="e">
        <f>IF(#REF!=$N14,$CZ14,0)</f>
        <v>#REF!</v>
      </c>
      <c r="GS14" s="585" t="e">
        <f>IF(#REF!=$N14,$CZ14,0)</f>
        <v>#REF!</v>
      </c>
      <c r="GT14" s="585" t="e">
        <f>IF(#REF!=$N14,$CZ14,0)</f>
        <v>#REF!</v>
      </c>
      <c r="GU14" s="585" t="e">
        <f>IF(#REF!=$N14,$CZ14,0)</f>
        <v>#REF!</v>
      </c>
      <c r="GV14" s="585" t="e">
        <f>IF(#REF!=$N14,$CZ14,0)</f>
        <v>#REF!</v>
      </c>
      <c r="GW14" s="585" t="e">
        <f>IF(#REF!=$N14,$CZ14,0)</f>
        <v>#REF!</v>
      </c>
      <c r="GX14" s="585" t="e">
        <f>IF(#REF!=$N14,$CZ14,0)</f>
        <v>#REF!</v>
      </c>
      <c r="GY14" s="585" t="e">
        <f>IF(#REF!=$N14,$CZ14,0)</f>
        <v>#REF!</v>
      </c>
      <c r="GZ14" s="585" t="e">
        <f>IF(#REF!=$N14,$CZ14,0)</f>
        <v>#REF!</v>
      </c>
      <c r="HA14" s="585" t="e">
        <f>IF(#REF!=$N14,$CZ14,0)</f>
        <v>#REF!</v>
      </c>
      <c r="HB14" s="585" t="e">
        <f>IF(#REF!=$N14,$CZ14,0)</f>
        <v>#REF!</v>
      </c>
      <c r="HC14" s="585" t="e">
        <f>IF(#REF!=$N14,$CZ14,0)</f>
        <v>#REF!</v>
      </c>
      <c r="HD14" s="585" t="e">
        <f>IF(#REF!=$N14,$CZ14,0)</f>
        <v>#REF!</v>
      </c>
      <c r="HE14" s="585" t="e">
        <f>IF(#REF!=$N14,$CZ14,0)</f>
        <v>#REF!</v>
      </c>
      <c r="HF14" s="585" t="e">
        <f>IF(#REF!=$N14,$CZ14,0)</f>
        <v>#REF!</v>
      </c>
    </row>
    <row r="15" spans="1:214" ht="20.100000000000001" customHeight="1" x14ac:dyDescent="0.4">
      <c r="A15" s="578"/>
      <c r="B15" s="578"/>
      <c r="C15" s="595"/>
      <c r="D15" s="578"/>
      <c r="E15" s="578"/>
      <c r="F15" s="578"/>
      <c r="G15" s="578" t="s">
        <v>9</v>
      </c>
      <c r="H15" s="578"/>
      <c r="I15" s="578"/>
      <c r="J15" s="578" t="s">
        <v>160</v>
      </c>
      <c r="K15" s="489"/>
      <c r="L15" s="503"/>
      <c r="M15" s="496"/>
      <c r="N15" s="496">
        <v>3213</v>
      </c>
      <c r="O15" s="477" t="s">
        <v>143</v>
      </c>
      <c r="P15" s="419">
        <v>14493.7</v>
      </c>
      <c r="Q15" s="419">
        <v>15000</v>
      </c>
      <c r="R15" s="419">
        <v>10000</v>
      </c>
      <c r="S15" s="419">
        <v>9863.7999999999993</v>
      </c>
      <c r="T15" s="419">
        <v>8011</v>
      </c>
      <c r="U15" s="419">
        <v>8011</v>
      </c>
      <c r="V15" s="419">
        <v>0</v>
      </c>
      <c r="W15" s="419">
        <f t="shared" si="3"/>
        <v>0</v>
      </c>
      <c r="X15" s="419">
        <f>(Y15-U15)</f>
        <v>0</v>
      </c>
      <c r="Y15" s="419">
        <v>8011</v>
      </c>
      <c r="Z15" s="31">
        <v>8011</v>
      </c>
      <c r="AA15" s="419">
        <v>8011</v>
      </c>
      <c r="AB15" s="31">
        <v>8011</v>
      </c>
      <c r="AC15" s="31">
        <v>8011</v>
      </c>
      <c r="AD15" s="31">
        <v>1869.8</v>
      </c>
      <c r="AE15" s="31">
        <f t="shared" si="4"/>
        <v>23.340406940456869</v>
      </c>
      <c r="AF15" s="419">
        <f>(AG15-AC15)</f>
        <v>0</v>
      </c>
      <c r="AG15" s="31">
        <v>8011</v>
      </c>
      <c r="AH15" s="31"/>
      <c r="AI15" s="563"/>
      <c r="AJ15" s="31">
        <v>8011</v>
      </c>
      <c r="AK15" s="31">
        <v>8011</v>
      </c>
      <c r="AL15" s="31">
        <v>8011</v>
      </c>
      <c r="AM15" s="31">
        <v>2961.2</v>
      </c>
      <c r="AN15" s="50">
        <v>6569</v>
      </c>
      <c r="AO15" s="50">
        <v>8011</v>
      </c>
      <c r="AP15" s="50">
        <v>6431.6</v>
      </c>
      <c r="AQ15" s="50">
        <v>3947.54</v>
      </c>
      <c r="AR15" s="31">
        <v>4117</v>
      </c>
      <c r="AS15" s="50">
        <f t="shared" si="22"/>
        <v>62.67316182067286</v>
      </c>
      <c r="AT15" s="50">
        <f t="shared" si="23"/>
        <v>64.012065426954408</v>
      </c>
      <c r="AU15" s="50">
        <v>6431.6</v>
      </c>
      <c r="AV15" s="50">
        <v>6431.6</v>
      </c>
      <c r="AW15" s="50"/>
      <c r="AX15" s="50"/>
      <c r="AY15" s="419">
        <f>(BB15-AV15)</f>
        <v>-31.600000000000364</v>
      </c>
      <c r="AZ15" s="419">
        <f>(AP15-AO15)</f>
        <v>-1579.3999999999996</v>
      </c>
      <c r="BA15" s="31"/>
      <c r="BB15" s="50">
        <v>6400</v>
      </c>
      <c r="BC15" s="50">
        <v>6400</v>
      </c>
      <c r="BD15" s="50">
        <v>1670</v>
      </c>
      <c r="BE15" s="50">
        <v>1670</v>
      </c>
      <c r="BF15" s="50">
        <v>2870</v>
      </c>
      <c r="BG15" s="50">
        <v>2270</v>
      </c>
      <c r="BH15" s="50">
        <v>6400</v>
      </c>
      <c r="BI15" s="419">
        <f>(BJ15-BH15)</f>
        <v>0</v>
      </c>
      <c r="BJ15" s="50">
        <v>6400</v>
      </c>
      <c r="BK15" s="50">
        <v>1220</v>
      </c>
      <c r="BL15" s="50">
        <f t="shared" si="5"/>
        <v>19.0625</v>
      </c>
      <c r="BM15" s="31"/>
      <c r="BN15" s="31"/>
      <c r="BO15" s="50">
        <v>6400</v>
      </c>
      <c r="BP15" s="50"/>
      <c r="BQ15" s="50"/>
      <c r="BR15" s="419">
        <f>(BS15-BO15)</f>
        <v>0</v>
      </c>
      <c r="BS15" s="50">
        <v>6400</v>
      </c>
      <c r="BT15" s="50">
        <v>2440</v>
      </c>
      <c r="BU15" s="419">
        <f>(BY15-BO15)</f>
        <v>-3960</v>
      </c>
      <c r="BV15" s="50">
        <v>6400</v>
      </c>
      <c r="BW15" s="50"/>
      <c r="BX15" s="50"/>
      <c r="BY15" s="50">
        <v>2440</v>
      </c>
      <c r="BZ15" s="50">
        <v>2440</v>
      </c>
      <c r="CA15" s="50">
        <f t="shared" si="6"/>
        <v>107.48898678414096</v>
      </c>
      <c r="CB15" s="50">
        <f t="shared" si="7"/>
        <v>100</v>
      </c>
      <c r="CC15" s="50"/>
      <c r="CD15" s="50"/>
      <c r="CE15" s="50">
        <v>6400</v>
      </c>
      <c r="CF15" s="50">
        <v>1062</v>
      </c>
      <c r="CG15" s="50">
        <f t="shared" si="8"/>
        <v>16.59375</v>
      </c>
      <c r="CH15" s="50">
        <f>(CI15-CE15)</f>
        <v>0</v>
      </c>
      <c r="CI15" s="50">
        <v>6400</v>
      </c>
      <c r="CJ15" s="50"/>
      <c r="CK15" s="50">
        <f t="shared" si="9"/>
        <v>0</v>
      </c>
      <c r="CL15" s="50">
        <f>(CM15-CI15)</f>
        <v>0</v>
      </c>
      <c r="CM15" s="50">
        <v>6400</v>
      </c>
      <c r="CN15" s="50"/>
      <c r="CO15" s="50">
        <f t="shared" si="10"/>
        <v>0</v>
      </c>
      <c r="CP15" s="50">
        <f>(CQ15-CM15)</f>
        <v>0</v>
      </c>
      <c r="CQ15" s="50">
        <v>6400</v>
      </c>
      <c r="CR15" s="50">
        <v>1562</v>
      </c>
      <c r="CS15" s="50">
        <f t="shared" si="11"/>
        <v>24.40625</v>
      </c>
      <c r="CT15" s="50">
        <f>(CU15-CQ15)</f>
        <v>-3245</v>
      </c>
      <c r="CU15" s="50">
        <v>3155</v>
      </c>
      <c r="CV15" s="50">
        <v>1562</v>
      </c>
      <c r="CW15" s="50">
        <f t="shared" si="12"/>
        <v>49.508716323296355</v>
      </c>
      <c r="CX15" s="50">
        <f>(CY15-CU15)</f>
        <v>0</v>
      </c>
      <c r="CY15" s="50">
        <v>3155</v>
      </c>
      <c r="CZ15" s="50">
        <v>6400</v>
      </c>
      <c r="DA15" s="50"/>
      <c r="DB15" s="50"/>
      <c r="DC15" s="695" t="e">
        <f>IF(#REF!=B15,CZ15,0)</f>
        <v>#REF!</v>
      </c>
      <c r="DD15" s="50"/>
      <c r="DE15" s="50"/>
      <c r="DJ15" s="585" t="e">
        <f>IF(#REF!=$K15,$CY15,0)</f>
        <v>#REF!</v>
      </c>
      <c r="DK15" s="585" t="e">
        <f>IF(#REF!=$K15,$CY15,0)</f>
        <v>#REF!</v>
      </c>
      <c r="DL15" s="585" t="e">
        <f>IF(#REF!=$K15,$CY15,0)</f>
        <v>#REF!</v>
      </c>
      <c r="DM15" s="585" t="e">
        <f>IF(#REF!=$K15,$CY15,0)</f>
        <v>#REF!</v>
      </c>
      <c r="DN15" s="585" t="e">
        <f>IF(#REF!=$K15,$CY15,0)</f>
        <v>#REF!</v>
      </c>
      <c r="DO15" s="585" t="e">
        <f>IF(#REF!=$K15,$CY15,0)</f>
        <v>#REF!</v>
      </c>
      <c r="DP15" s="585" t="e">
        <f>IF(#REF!=$K15,$CY15,0)</f>
        <v>#REF!</v>
      </c>
      <c r="DQ15" s="585" t="e">
        <f>IF(#REF!=$K15,$CY15,0)</f>
        <v>#REF!</v>
      </c>
      <c r="DR15" s="585" t="e">
        <f>IF(#REF!=$K15,$CY15,0)</f>
        <v>#REF!</v>
      </c>
      <c r="DS15" s="585" t="e">
        <f>IF(#REF!=$K15,$CY15,0)</f>
        <v>#REF!</v>
      </c>
      <c r="DT15" s="585" t="e">
        <f>IF(#REF!=$K15,$CY15,0)</f>
        <v>#REF!</v>
      </c>
      <c r="DU15" s="585" t="e">
        <f>IF(#REF!=$K15,$CY15,0)</f>
        <v>#REF!</v>
      </c>
      <c r="DV15" s="585" t="e">
        <f>IF(#REF!=$K15,$CY15,0)</f>
        <v>#REF!</v>
      </c>
      <c r="DW15" s="585" t="e">
        <f>IF(#REF!=$K15,$CY15,0)</f>
        <v>#REF!</v>
      </c>
      <c r="DX15" s="585" t="e">
        <f>IF(#REF!=$K15,$CY15,0)</f>
        <v>#REF!</v>
      </c>
      <c r="DY15" s="585" t="e">
        <f>IF(#REF!=$K15,$CY15,0)</f>
        <v>#REF!</v>
      </c>
      <c r="DZ15" s="585" t="e">
        <f>IF(#REF!=$K15,$CY15,0)</f>
        <v>#REF!</v>
      </c>
      <c r="EC15" s="585" t="e">
        <f>IF(#REF!=$N15,$CZ15,0)</f>
        <v>#REF!</v>
      </c>
      <c r="ED15" s="585" t="e">
        <f>IF(#REF!=$N15,$CZ15,0)</f>
        <v>#REF!</v>
      </c>
      <c r="EE15" s="585" t="e">
        <f>IF(#REF!=$N15,$CZ15,0)</f>
        <v>#REF!</v>
      </c>
      <c r="EF15" s="585" t="e">
        <f>IF(#REF!=$N15,$CZ15,0)</f>
        <v>#REF!</v>
      </c>
      <c r="EG15" s="585" t="e">
        <f>IF(#REF!=$N15,$CZ15,0)</f>
        <v>#REF!</v>
      </c>
      <c r="EH15" s="585" t="e">
        <f>IF(#REF!=$N15,$CZ15,0)</f>
        <v>#REF!</v>
      </c>
      <c r="EI15" s="585" t="e">
        <f>IF(#REF!=$N15,$CZ15,0)</f>
        <v>#REF!</v>
      </c>
      <c r="EJ15" s="585" t="e">
        <f>IF(#REF!=$N15,$CZ15,0)</f>
        <v>#REF!</v>
      </c>
      <c r="EK15" s="585" t="e">
        <f>IF(#REF!=$N15,$CZ15,0)</f>
        <v>#REF!</v>
      </c>
      <c r="EL15" s="585" t="e">
        <f>IF(#REF!=$N15,$CZ15,0)</f>
        <v>#REF!</v>
      </c>
      <c r="EM15" s="585" t="e">
        <f>IF(#REF!=$N15,$CZ15,0)</f>
        <v>#REF!</v>
      </c>
      <c r="EN15" s="585" t="e">
        <f>IF(#REF!=$N15,$CZ15,0)</f>
        <v>#REF!</v>
      </c>
      <c r="EO15" s="585" t="e">
        <f>IF(#REF!=$N15,$CZ15,0)</f>
        <v>#REF!</v>
      </c>
      <c r="EP15" s="585" t="e">
        <f>IF(#REF!=$N15,$CZ15,0)</f>
        <v>#REF!</v>
      </c>
      <c r="EQ15" s="585" t="e">
        <f>IF(#REF!=$N15,$CZ15,0)</f>
        <v>#REF!</v>
      </c>
      <c r="ER15" s="585" t="e">
        <f>IF(#REF!=$N15,$CZ15,0)</f>
        <v>#REF!</v>
      </c>
      <c r="ES15" s="585" t="e">
        <f>IF(#REF!=$N15,$CZ15,0)</f>
        <v>#REF!</v>
      </c>
      <c r="ET15" s="585" t="e">
        <f>IF(#REF!=$N15,$CZ15,0)</f>
        <v>#REF!</v>
      </c>
      <c r="EU15" s="585" t="e">
        <f>IF(#REF!=$N15,$CZ15,0)</f>
        <v>#REF!</v>
      </c>
      <c r="EV15" s="585" t="e">
        <f>IF(#REF!=$N15,$CZ15,0)</f>
        <v>#REF!</v>
      </c>
      <c r="EW15" s="585" t="e">
        <f>IF(#REF!=$N15,$CZ15,0)</f>
        <v>#REF!</v>
      </c>
      <c r="EX15" s="585" t="e">
        <f>IF(#REF!=$N15,$CZ15,0)</f>
        <v>#REF!</v>
      </c>
      <c r="EY15" s="585" t="e">
        <f>IF(#REF!=$N15,$CZ15,0)</f>
        <v>#REF!</v>
      </c>
      <c r="EZ15" s="585" t="e">
        <f>IF(#REF!=$N15,$CZ15,0)</f>
        <v>#REF!</v>
      </c>
      <c r="FA15" s="585" t="e">
        <f>IF(#REF!=$N15,$CZ15,0)</f>
        <v>#REF!</v>
      </c>
      <c r="FB15" s="585" t="e">
        <f>IF(#REF!=$N15,$CZ15,0)</f>
        <v>#REF!</v>
      </c>
      <c r="FC15" s="585" t="e">
        <f>IF(#REF!=$N15,$CZ15,0)</f>
        <v>#REF!</v>
      </c>
      <c r="FD15" s="585" t="e">
        <f>IF(#REF!=$N15,$CZ15,0)</f>
        <v>#REF!</v>
      </c>
      <c r="FE15" s="585" t="e">
        <f>IF(#REF!=$N15,$CZ15,0)</f>
        <v>#REF!</v>
      </c>
      <c r="FF15" s="585" t="e">
        <f>IF(#REF!=$N15,$CZ15,0)</f>
        <v>#REF!</v>
      </c>
      <c r="FG15" s="585" t="e">
        <f>IF(#REF!=$N15,$CZ15,0)</f>
        <v>#REF!</v>
      </c>
      <c r="FH15" s="585" t="e">
        <f>IF(#REF!=$N15,$CZ15,0)</f>
        <v>#REF!</v>
      </c>
      <c r="FI15" s="585" t="e">
        <f>IF(#REF!=$N15,$CZ15,0)</f>
        <v>#REF!</v>
      </c>
      <c r="FJ15" s="585" t="e">
        <f>IF(#REF!=$N15,$CZ15,0)</f>
        <v>#REF!</v>
      </c>
      <c r="FK15" s="585" t="e">
        <f>IF(#REF!=$N15,$CZ15,0)</f>
        <v>#REF!</v>
      </c>
      <c r="FL15" s="585" t="e">
        <f>IF(#REF!=$N15,$CZ15,0)</f>
        <v>#REF!</v>
      </c>
      <c r="FM15" s="585" t="e">
        <f>IF(#REF!=$N15,$CZ15,0)</f>
        <v>#REF!</v>
      </c>
      <c r="FN15" s="585" t="e">
        <f>IF(#REF!=$N15,$CZ15,0)</f>
        <v>#REF!</v>
      </c>
      <c r="FO15" s="585" t="e">
        <f>IF(#REF!=$N15,$CZ15,0)</f>
        <v>#REF!</v>
      </c>
      <c r="FP15" s="585" t="e">
        <f>IF(#REF!=$N15,$CZ15,0)</f>
        <v>#REF!</v>
      </c>
      <c r="FQ15" s="585" t="e">
        <f>IF(#REF!=$N15,$CZ15,0)</f>
        <v>#REF!</v>
      </c>
      <c r="FR15" s="585" t="e">
        <f>IF(#REF!=$N15,$CZ15,0)</f>
        <v>#REF!</v>
      </c>
      <c r="FS15" s="585" t="e">
        <f>IF(#REF!=$N15,$CZ15,0)</f>
        <v>#REF!</v>
      </c>
      <c r="FT15" s="585" t="e">
        <f>IF(#REF!=$N15,$CZ15,0)</f>
        <v>#REF!</v>
      </c>
      <c r="FU15" s="585" t="e">
        <f>IF(#REF!=$N15,$CZ15,0)</f>
        <v>#REF!</v>
      </c>
      <c r="FV15" s="585" t="e">
        <f>IF(#REF!=$N15,$CZ15,0)</f>
        <v>#REF!</v>
      </c>
      <c r="FW15" s="585" t="e">
        <f>IF(#REF!=$N15,$CZ15,0)</f>
        <v>#REF!</v>
      </c>
      <c r="FX15" s="585" t="e">
        <f>IF(#REF!=$N15,$CZ15,0)</f>
        <v>#REF!</v>
      </c>
      <c r="FY15" s="585" t="e">
        <f>IF(#REF!=$N15,$CZ15,0)</f>
        <v>#REF!</v>
      </c>
      <c r="FZ15" s="585" t="e">
        <f>IF(#REF!=$N15,$CZ15,0)</f>
        <v>#REF!</v>
      </c>
      <c r="GA15" s="585" t="e">
        <f>IF(#REF!=$N15,$CZ15,0)</f>
        <v>#REF!</v>
      </c>
      <c r="GB15" s="585" t="e">
        <f>IF(#REF!=$N15,$CZ15,0)</f>
        <v>#REF!</v>
      </c>
      <c r="GC15" s="585" t="e">
        <f>IF(#REF!=$N15,$CZ15,0)</f>
        <v>#REF!</v>
      </c>
      <c r="GD15" s="585" t="e">
        <f>IF(#REF!=$N15,$CZ15,0)</f>
        <v>#REF!</v>
      </c>
      <c r="GE15" s="585" t="e">
        <f>IF(#REF!=$N15,$CZ15,0)</f>
        <v>#REF!</v>
      </c>
      <c r="GF15" s="585" t="e">
        <f>IF(#REF!=$N15,$CZ15,0)</f>
        <v>#REF!</v>
      </c>
      <c r="GG15" s="585" t="e">
        <f>IF(#REF!=$N15,$CZ15,0)</f>
        <v>#REF!</v>
      </c>
      <c r="GH15" s="585" t="e">
        <f>IF(#REF!=$N15,$CZ15,0)</f>
        <v>#REF!</v>
      </c>
      <c r="GI15" s="585" t="e">
        <f>IF(#REF!=$N15,$CZ15,0)</f>
        <v>#REF!</v>
      </c>
      <c r="GJ15" s="585" t="e">
        <f>IF(#REF!=$N15,$CZ15,0)</f>
        <v>#REF!</v>
      </c>
      <c r="GK15" s="585" t="e">
        <f>IF(#REF!=$N15,$CZ15,0)</f>
        <v>#REF!</v>
      </c>
      <c r="GL15" s="585" t="e">
        <f>IF(#REF!=$N15,$CZ15,0)</f>
        <v>#REF!</v>
      </c>
      <c r="GM15" s="585" t="e">
        <f>IF(#REF!=$N15,$CZ15,0)</f>
        <v>#REF!</v>
      </c>
      <c r="GN15" s="585" t="e">
        <f>IF(#REF!=$N15,$CZ15,0)</f>
        <v>#REF!</v>
      </c>
      <c r="GO15" s="585" t="e">
        <f>IF(#REF!=$N15,$CZ15,0)</f>
        <v>#REF!</v>
      </c>
      <c r="GP15" s="585" t="e">
        <f>IF(#REF!=$N15,$CZ15,0)</f>
        <v>#REF!</v>
      </c>
      <c r="GQ15" s="585" t="e">
        <f>IF(#REF!=$N15,$CZ15,0)</f>
        <v>#REF!</v>
      </c>
      <c r="GR15" s="585" t="e">
        <f>IF(#REF!=$N15,$CZ15,0)</f>
        <v>#REF!</v>
      </c>
      <c r="GS15" s="585" t="e">
        <f>IF(#REF!=$N15,$CZ15,0)</f>
        <v>#REF!</v>
      </c>
      <c r="GT15" s="585" t="e">
        <f>IF(#REF!=$N15,$CZ15,0)</f>
        <v>#REF!</v>
      </c>
      <c r="GU15" s="585" t="e">
        <f>IF(#REF!=$N15,$CZ15,0)</f>
        <v>#REF!</v>
      </c>
      <c r="GV15" s="585" t="e">
        <f>IF(#REF!=$N15,$CZ15,0)</f>
        <v>#REF!</v>
      </c>
      <c r="GW15" s="585" t="e">
        <f>IF(#REF!=$N15,$CZ15,0)</f>
        <v>#REF!</v>
      </c>
      <c r="GX15" s="585" t="e">
        <f>IF(#REF!=$N15,$CZ15,0)</f>
        <v>#REF!</v>
      </c>
      <c r="GY15" s="585" t="e">
        <f>IF(#REF!=$N15,$CZ15,0)</f>
        <v>#REF!</v>
      </c>
      <c r="GZ15" s="585" t="e">
        <f>IF(#REF!=$N15,$CZ15,0)</f>
        <v>#REF!</v>
      </c>
      <c r="HA15" s="585" t="e">
        <f>IF(#REF!=$N15,$CZ15,0)</f>
        <v>#REF!</v>
      </c>
      <c r="HB15" s="585" t="e">
        <f>IF(#REF!=$N15,$CZ15,0)</f>
        <v>#REF!</v>
      </c>
      <c r="HC15" s="585" t="e">
        <f>IF(#REF!=$N15,$CZ15,0)</f>
        <v>#REF!</v>
      </c>
      <c r="HD15" s="585" t="e">
        <f>IF(#REF!=$N15,$CZ15,0)</f>
        <v>#REF!</v>
      </c>
      <c r="HE15" s="585" t="e">
        <f>IF(#REF!=$N15,$CZ15,0)</f>
        <v>#REF!</v>
      </c>
      <c r="HF15" s="585" t="e">
        <f>IF(#REF!=$N15,$CZ15,0)</f>
        <v>#REF!</v>
      </c>
    </row>
    <row r="16" spans="1:214" ht="20.100000000000001" customHeight="1" x14ac:dyDescent="0.4">
      <c r="A16" s="578"/>
      <c r="B16" s="578"/>
      <c r="C16" s="595"/>
      <c r="D16" s="578"/>
      <c r="E16" s="578"/>
      <c r="F16" s="578"/>
      <c r="G16" s="578" t="s">
        <v>9</v>
      </c>
      <c r="H16" s="578"/>
      <c r="I16" s="578"/>
      <c r="J16" s="578" t="s">
        <v>160</v>
      </c>
      <c r="K16" s="489"/>
      <c r="L16" s="503"/>
      <c r="M16" s="496"/>
      <c r="N16" s="496">
        <v>3214</v>
      </c>
      <c r="O16" s="477" t="s">
        <v>181</v>
      </c>
      <c r="P16" s="419">
        <v>3726.3</v>
      </c>
      <c r="Q16" s="419">
        <v>2500</v>
      </c>
      <c r="R16" s="419">
        <v>2500</v>
      </c>
      <c r="S16" s="419">
        <v>2500</v>
      </c>
      <c r="T16" s="419">
        <v>2500</v>
      </c>
      <c r="U16" s="419">
        <v>2500</v>
      </c>
      <c r="V16" s="419">
        <v>0</v>
      </c>
      <c r="W16" s="419">
        <f t="shared" si="3"/>
        <v>0</v>
      </c>
      <c r="X16" s="419">
        <f>(Y16-U16)</f>
        <v>0</v>
      </c>
      <c r="Y16" s="419">
        <v>2500</v>
      </c>
      <c r="Z16" s="31">
        <v>2500</v>
      </c>
      <c r="AA16" s="419">
        <v>2500</v>
      </c>
      <c r="AB16" s="31">
        <v>2500</v>
      </c>
      <c r="AC16" s="31">
        <v>2500</v>
      </c>
      <c r="AD16" s="31">
        <v>0</v>
      </c>
      <c r="AE16" s="31">
        <f t="shared" si="4"/>
        <v>0</v>
      </c>
      <c r="AF16" s="419">
        <f>(AG16-AC16)</f>
        <v>0</v>
      </c>
      <c r="AG16" s="31">
        <v>2500</v>
      </c>
      <c r="AH16" s="31"/>
      <c r="AI16" s="563"/>
      <c r="AJ16" s="31">
        <v>2500</v>
      </c>
      <c r="AK16" s="31">
        <v>2500</v>
      </c>
      <c r="AL16" s="31">
        <v>2500</v>
      </c>
      <c r="AM16" s="31">
        <v>846</v>
      </c>
      <c r="AN16" s="50">
        <v>1646.6</v>
      </c>
      <c r="AO16" s="50">
        <v>2500</v>
      </c>
      <c r="AP16" s="50">
        <v>1600</v>
      </c>
      <c r="AQ16" s="50">
        <v>1600</v>
      </c>
      <c r="AR16" s="31">
        <v>685</v>
      </c>
      <c r="AS16" s="50">
        <f t="shared" si="22"/>
        <v>41.600874529333176</v>
      </c>
      <c r="AT16" s="50">
        <f t="shared" si="23"/>
        <v>42.8125</v>
      </c>
      <c r="AU16" s="50">
        <v>1600</v>
      </c>
      <c r="AV16" s="50">
        <v>1600</v>
      </c>
      <c r="AW16" s="50"/>
      <c r="AX16" s="50"/>
      <c r="AY16" s="419">
        <f>(BB16-AV16)</f>
        <v>-900</v>
      </c>
      <c r="AZ16" s="419">
        <f>(AP16-AO16)</f>
        <v>-900</v>
      </c>
      <c r="BA16" s="31"/>
      <c r="BB16" s="50">
        <v>700</v>
      </c>
      <c r="BC16" s="50">
        <v>700</v>
      </c>
      <c r="BD16" s="50">
        <v>335</v>
      </c>
      <c r="BE16" s="50">
        <v>415</v>
      </c>
      <c r="BF16" s="50">
        <v>1136</v>
      </c>
      <c r="BG16" s="50">
        <v>1208</v>
      </c>
      <c r="BH16" s="50">
        <v>700</v>
      </c>
      <c r="BI16" s="419">
        <f>(BJ16-BH16)</f>
        <v>0</v>
      </c>
      <c r="BJ16" s="50">
        <v>700</v>
      </c>
      <c r="BK16" s="50">
        <v>500</v>
      </c>
      <c r="BL16" s="50">
        <f t="shared" si="5"/>
        <v>71.428571428571431</v>
      </c>
      <c r="BM16" s="31"/>
      <c r="BN16" s="31"/>
      <c r="BO16" s="50">
        <v>700</v>
      </c>
      <c r="BP16" s="50"/>
      <c r="BQ16" s="50"/>
      <c r="BR16" s="419">
        <f>(BS16-BO16)</f>
        <v>0</v>
      </c>
      <c r="BS16" s="50">
        <v>700</v>
      </c>
      <c r="BT16" s="50">
        <v>500</v>
      </c>
      <c r="BU16" s="419">
        <f>(BY16-BO16)</f>
        <v>-200</v>
      </c>
      <c r="BV16" s="50">
        <v>700</v>
      </c>
      <c r="BW16" s="50"/>
      <c r="BX16" s="50"/>
      <c r="BY16" s="50">
        <v>500</v>
      </c>
      <c r="BZ16" s="50">
        <v>500</v>
      </c>
      <c r="CA16" s="50">
        <f t="shared" si="6"/>
        <v>41.390728476821195</v>
      </c>
      <c r="CB16" s="50">
        <f t="shared" si="7"/>
        <v>100</v>
      </c>
      <c r="CC16" s="50"/>
      <c r="CD16" s="50"/>
      <c r="CE16" s="50">
        <v>700</v>
      </c>
      <c r="CF16" s="50">
        <v>0</v>
      </c>
      <c r="CG16" s="50">
        <f t="shared" si="8"/>
        <v>0</v>
      </c>
      <c r="CH16" s="50">
        <f>(CI16-CE16)</f>
        <v>0</v>
      </c>
      <c r="CI16" s="50">
        <v>700</v>
      </c>
      <c r="CJ16" s="50"/>
      <c r="CK16" s="50">
        <f t="shared" si="9"/>
        <v>0</v>
      </c>
      <c r="CL16" s="50">
        <f>(CM16-CI16)</f>
        <v>0</v>
      </c>
      <c r="CM16" s="50">
        <v>700</v>
      </c>
      <c r="CN16" s="50"/>
      <c r="CO16" s="50">
        <f t="shared" si="10"/>
        <v>0</v>
      </c>
      <c r="CP16" s="50">
        <f>(CQ16-CM16)</f>
        <v>0</v>
      </c>
      <c r="CQ16" s="50">
        <v>700</v>
      </c>
      <c r="CR16" s="50">
        <v>48</v>
      </c>
      <c r="CS16" s="50">
        <f t="shared" si="11"/>
        <v>6.8571428571428577</v>
      </c>
      <c r="CT16" s="50">
        <f>(CU16-CQ16)</f>
        <v>0</v>
      </c>
      <c r="CU16" s="50">
        <v>700</v>
      </c>
      <c r="CV16" s="50">
        <v>48</v>
      </c>
      <c r="CW16" s="50">
        <f t="shared" si="12"/>
        <v>6.8571428571428577</v>
      </c>
      <c r="CX16" s="50">
        <f>(CY16-CU16)</f>
        <v>0</v>
      </c>
      <c r="CY16" s="50">
        <v>700</v>
      </c>
      <c r="CZ16" s="50">
        <v>700</v>
      </c>
      <c r="DA16" s="50"/>
      <c r="DB16" s="50"/>
      <c r="DC16" s="695" t="e">
        <f>IF(#REF!=B16,CZ16,0)</f>
        <v>#REF!</v>
      </c>
      <c r="DD16" s="50"/>
      <c r="DE16" s="50"/>
      <c r="DJ16" s="585" t="e">
        <f>IF(#REF!=$K16,$CY16,0)</f>
        <v>#REF!</v>
      </c>
      <c r="DK16" s="585" t="e">
        <f>IF(#REF!=$K16,$CY16,0)</f>
        <v>#REF!</v>
      </c>
      <c r="DL16" s="585" t="e">
        <f>IF(#REF!=$K16,$CY16,0)</f>
        <v>#REF!</v>
      </c>
      <c r="DM16" s="585" t="e">
        <f>IF(#REF!=$K16,$CY16,0)</f>
        <v>#REF!</v>
      </c>
      <c r="DN16" s="585" t="e">
        <f>IF(#REF!=$K16,$CY16,0)</f>
        <v>#REF!</v>
      </c>
      <c r="DO16" s="585" t="e">
        <f>IF(#REF!=$K16,$CY16,0)</f>
        <v>#REF!</v>
      </c>
      <c r="DP16" s="585" t="e">
        <f>IF(#REF!=$K16,$CY16,0)</f>
        <v>#REF!</v>
      </c>
      <c r="DQ16" s="585" t="e">
        <f>IF(#REF!=$K16,$CY16,0)</f>
        <v>#REF!</v>
      </c>
      <c r="DR16" s="585" t="e">
        <f>IF(#REF!=$K16,$CY16,0)</f>
        <v>#REF!</v>
      </c>
      <c r="DS16" s="585" t="e">
        <f>IF(#REF!=$K16,$CY16,0)</f>
        <v>#REF!</v>
      </c>
      <c r="DT16" s="585" t="e">
        <f>IF(#REF!=$K16,$CY16,0)</f>
        <v>#REF!</v>
      </c>
      <c r="DU16" s="585" t="e">
        <f>IF(#REF!=$K16,$CY16,0)</f>
        <v>#REF!</v>
      </c>
      <c r="DV16" s="585" t="e">
        <f>IF(#REF!=$K16,$CY16,0)</f>
        <v>#REF!</v>
      </c>
      <c r="DW16" s="585" t="e">
        <f>IF(#REF!=$K16,$CY16,0)</f>
        <v>#REF!</v>
      </c>
      <c r="DX16" s="585" t="e">
        <f>IF(#REF!=$K16,$CY16,0)</f>
        <v>#REF!</v>
      </c>
      <c r="DY16" s="585" t="e">
        <f>IF(#REF!=$K16,$CY16,0)</f>
        <v>#REF!</v>
      </c>
      <c r="DZ16" s="585" t="e">
        <f>IF(#REF!=$K16,$CY16,0)</f>
        <v>#REF!</v>
      </c>
      <c r="EC16" s="585" t="e">
        <f>IF(#REF!=$N16,$CZ16,0)</f>
        <v>#REF!</v>
      </c>
      <c r="ED16" s="585" t="e">
        <f>IF(#REF!=$N16,$CZ16,0)</f>
        <v>#REF!</v>
      </c>
      <c r="EE16" s="585" t="e">
        <f>IF(#REF!=$N16,$CZ16,0)</f>
        <v>#REF!</v>
      </c>
      <c r="EF16" s="585" t="e">
        <f>IF(#REF!=$N16,$CZ16,0)</f>
        <v>#REF!</v>
      </c>
      <c r="EG16" s="585" t="e">
        <f>IF(#REF!=$N16,$CZ16,0)</f>
        <v>#REF!</v>
      </c>
      <c r="EH16" s="585" t="e">
        <f>IF(#REF!=$N16,$CZ16,0)</f>
        <v>#REF!</v>
      </c>
      <c r="EI16" s="585" t="e">
        <f>IF(#REF!=$N16,$CZ16,0)</f>
        <v>#REF!</v>
      </c>
      <c r="EJ16" s="585" t="e">
        <f>IF(#REF!=$N16,$CZ16,0)</f>
        <v>#REF!</v>
      </c>
      <c r="EK16" s="585" t="e">
        <f>IF(#REF!=$N16,$CZ16,0)</f>
        <v>#REF!</v>
      </c>
      <c r="EL16" s="585" t="e">
        <f>IF(#REF!=$N16,$CZ16,0)</f>
        <v>#REF!</v>
      </c>
      <c r="EM16" s="585" t="e">
        <f>IF(#REF!=$N16,$CZ16,0)</f>
        <v>#REF!</v>
      </c>
      <c r="EN16" s="585" t="e">
        <f>IF(#REF!=$N16,$CZ16,0)</f>
        <v>#REF!</v>
      </c>
      <c r="EO16" s="585" t="e">
        <f>IF(#REF!=$N16,$CZ16,0)</f>
        <v>#REF!</v>
      </c>
      <c r="EP16" s="585" t="e">
        <f>IF(#REF!=$N16,$CZ16,0)</f>
        <v>#REF!</v>
      </c>
      <c r="EQ16" s="585" t="e">
        <f>IF(#REF!=$N16,$CZ16,0)</f>
        <v>#REF!</v>
      </c>
      <c r="ER16" s="585" t="e">
        <f>IF(#REF!=$N16,$CZ16,0)</f>
        <v>#REF!</v>
      </c>
      <c r="ES16" s="585" t="e">
        <f>IF(#REF!=$N16,$CZ16,0)</f>
        <v>#REF!</v>
      </c>
      <c r="ET16" s="585" t="e">
        <f>IF(#REF!=$N16,$CZ16,0)</f>
        <v>#REF!</v>
      </c>
      <c r="EU16" s="585" t="e">
        <f>IF(#REF!=$N16,$CZ16,0)</f>
        <v>#REF!</v>
      </c>
      <c r="EV16" s="585" t="e">
        <f>IF(#REF!=$N16,$CZ16,0)</f>
        <v>#REF!</v>
      </c>
      <c r="EW16" s="585" t="e">
        <f>IF(#REF!=$N16,$CZ16,0)</f>
        <v>#REF!</v>
      </c>
      <c r="EX16" s="585" t="e">
        <f>IF(#REF!=$N16,$CZ16,0)</f>
        <v>#REF!</v>
      </c>
      <c r="EY16" s="585" t="e">
        <f>IF(#REF!=$N16,$CZ16,0)</f>
        <v>#REF!</v>
      </c>
      <c r="EZ16" s="585" t="e">
        <f>IF(#REF!=$N16,$CZ16,0)</f>
        <v>#REF!</v>
      </c>
      <c r="FA16" s="585" t="e">
        <f>IF(#REF!=$N16,$CZ16,0)</f>
        <v>#REF!</v>
      </c>
      <c r="FB16" s="585" t="e">
        <f>IF(#REF!=$N16,$CZ16,0)</f>
        <v>#REF!</v>
      </c>
      <c r="FC16" s="585" t="e">
        <f>IF(#REF!=$N16,$CZ16,0)</f>
        <v>#REF!</v>
      </c>
      <c r="FD16" s="585" t="e">
        <f>IF(#REF!=$N16,$CZ16,0)</f>
        <v>#REF!</v>
      </c>
      <c r="FE16" s="585" t="e">
        <f>IF(#REF!=$N16,$CZ16,0)</f>
        <v>#REF!</v>
      </c>
      <c r="FF16" s="585" t="e">
        <f>IF(#REF!=$N16,$CZ16,0)</f>
        <v>#REF!</v>
      </c>
      <c r="FG16" s="585" t="e">
        <f>IF(#REF!=$N16,$CZ16,0)</f>
        <v>#REF!</v>
      </c>
      <c r="FH16" s="585" t="e">
        <f>IF(#REF!=$N16,$CZ16,0)</f>
        <v>#REF!</v>
      </c>
      <c r="FI16" s="585" t="e">
        <f>IF(#REF!=$N16,$CZ16,0)</f>
        <v>#REF!</v>
      </c>
      <c r="FJ16" s="585" t="e">
        <f>IF(#REF!=$N16,$CZ16,0)</f>
        <v>#REF!</v>
      </c>
      <c r="FK16" s="585" t="e">
        <f>IF(#REF!=$N16,$CZ16,0)</f>
        <v>#REF!</v>
      </c>
      <c r="FL16" s="585" t="e">
        <f>IF(#REF!=$N16,$CZ16,0)</f>
        <v>#REF!</v>
      </c>
      <c r="FM16" s="585" t="e">
        <f>IF(#REF!=$N16,$CZ16,0)</f>
        <v>#REF!</v>
      </c>
      <c r="FN16" s="585" t="e">
        <f>IF(#REF!=$N16,$CZ16,0)</f>
        <v>#REF!</v>
      </c>
      <c r="FO16" s="585" t="e">
        <f>IF(#REF!=$N16,$CZ16,0)</f>
        <v>#REF!</v>
      </c>
      <c r="FP16" s="585" t="e">
        <f>IF(#REF!=$N16,$CZ16,0)</f>
        <v>#REF!</v>
      </c>
      <c r="FQ16" s="585" t="e">
        <f>IF(#REF!=$N16,$CZ16,0)</f>
        <v>#REF!</v>
      </c>
      <c r="FR16" s="585" t="e">
        <f>IF(#REF!=$N16,$CZ16,0)</f>
        <v>#REF!</v>
      </c>
      <c r="FS16" s="585" t="e">
        <f>IF(#REF!=$N16,$CZ16,0)</f>
        <v>#REF!</v>
      </c>
      <c r="FT16" s="585" t="e">
        <f>IF(#REF!=$N16,$CZ16,0)</f>
        <v>#REF!</v>
      </c>
      <c r="FU16" s="585" t="e">
        <f>IF(#REF!=$N16,$CZ16,0)</f>
        <v>#REF!</v>
      </c>
      <c r="FV16" s="585" t="e">
        <f>IF(#REF!=$N16,$CZ16,0)</f>
        <v>#REF!</v>
      </c>
      <c r="FW16" s="585" t="e">
        <f>IF(#REF!=$N16,$CZ16,0)</f>
        <v>#REF!</v>
      </c>
      <c r="FX16" s="585" t="e">
        <f>IF(#REF!=$N16,$CZ16,0)</f>
        <v>#REF!</v>
      </c>
      <c r="FY16" s="585" t="e">
        <f>IF(#REF!=$N16,$CZ16,0)</f>
        <v>#REF!</v>
      </c>
      <c r="FZ16" s="585" t="e">
        <f>IF(#REF!=$N16,$CZ16,0)</f>
        <v>#REF!</v>
      </c>
      <c r="GA16" s="585" t="e">
        <f>IF(#REF!=$N16,$CZ16,0)</f>
        <v>#REF!</v>
      </c>
      <c r="GB16" s="585" t="e">
        <f>IF(#REF!=$N16,$CZ16,0)</f>
        <v>#REF!</v>
      </c>
      <c r="GC16" s="585" t="e">
        <f>IF(#REF!=$N16,$CZ16,0)</f>
        <v>#REF!</v>
      </c>
      <c r="GD16" s="585" t="e">
        <f>IF(#REF!=$N16,$CZ16,0)</f>
        <v>#REF!</v>
      </c>
      <c r="GE16" s="585" t="e">
        <f>IF(#REF!=$N16,$CZ16,0)</f>
        <v>#REF!</v>
      </c>
      <c r="GF16" s="585" t="e">
        <f>IF(#REF!=$N16,$CZ16,0)</f>
        <v>#REF!</v>
      </c>
      <c r="GG16" s="585" t="e">
        <f>IF(#REF!=$N16,$CZ16,0)</f>
        <v>#REF!</v>
      </c>
      <c r="GH16" s="585" t="e">
        <f>IF(#REF!=$N16,$CZ16,0)</f>
        <v>#REF!</v>
      </c>
      <c r="GI16" s="585" t="e">
        <f>IF(#REF!=$N16,$CZ16,0)</f>
        <v>#REF!</v>
      </c>
      <c r="GJ16" s="585" t="e">
        <f>IF(#REF!=$N16,$CZ16,0)</f>
        <v>#REF!</v>
      </c>
      <c r="GK16" s="585" t="e">
        <f>IF(#REF!=$N16,$CZ16,0)</f>
        <v>#REF!</v>
      </c>
      <c r="GL16" s="585" t="e">
        <f>IF(#REF!=$N16,$CZ16,0)</f>
        <v>#REF!</v>
      </c>
      <c r="GM16" s="585" t="e">
        <f>IF(#REF!=$N16,$CZ16,0)</f>
        <v>#REF!</v>
      </c>
      <c r="GN16" s="585" t="e">
        <f>IF(#REF!=$N16,$CZ16,0)</f>
        <v>#REF!</v>
      </c>
      <c r="GO16" s="585" t="e">
        <f>IF(#REF!=$N16,$CZ16,0)</f>
        <v>#REF!</v>
      </c>
      <c r="GP16" s="585" t="e">
        <f>IF(#REF!=$N16,$CZ16,0)</f>
        <v>#REF!</v>
      </c>
      <c r="GQ16" s="585" t="e">
        <f>IF(#REF!=$N16,$CZ16,0)</f>
        <v>#REF!</v>
      </c>
      <c r="GR16" s="585" t="e">
        <f>IF(#REF!=$N16,$CZ16,0)</f>
        <v>#REF!</v>
      </c>
      <c r="GS16" s="585" t="e">
        <f>IF(#REF!=$N16,$CZ16,0)</f>
        <v>#REF!</v>
      </c>
      <c r="GT16" s="585" t="e">
        <f>IF(#REF!=$N16,$CZ16,0)</f>
        <v>#REF!</v>
      </c>
      <c r="GU16" s="585" t="e">
        <f>IF(#REF!=$N16,$CZ16,0)</f>
        <v>#REF!</v>
      </c>
      <c r="GV16" s="585" t="e">
        <f>IF(#REF!=$N16,$CZ16,0)</f>
        <v>#REF!</v>
      </c>
      <c r="GW16" s="585" t="e">
        <f>IF(#REF!=$N16,$CZ16,0)</f>
        <v>#REF!</v>
      </c>
      <c r="GX16" s="585" t="e">
        <f>IF(#REF!=$N16,$CZ16,0)</f>
        <v>#REF!</v>
      </c>
      <c r="GY16" s="585" t="e">
        <f>IF(#REF!=$N16,$CZ16,0)</f>
        <v>#REF!</v>
      </c>
      <c r="GZ16" s="585" t="e">
        <f>IF(#REF!=$N16,$CZ16,0)</f>
        <v>#REF!</v>
      </c>
      <c r="HA16" s="585" t="e">
        <f>IF(#REF!=$N16,$CZ16,0)</f>
        <v>#REF!</v>
      </c>
      <c r="HB16" s="585" t="e">
        <f>IF(#REF!=$N16,$CZ16,0)</f>
        <v>#REF!</v>
      </c>
      <c r="HC16" s="585" t="e">
        <f>IF(#REF!=$N16,$CZ16,0)</f>
        <v>#REF!</v>
      </c>
      <c r="HD16" s="585" t="e">
        <f>IF(#REF!=$N16,$CZ16,0)</f>
        <v>#REF!</v>
      </c>
      <c r="HE16" s="585" t="e">
        <f>IF(#REF!=$N16,$CZ16,0)</f>
        <v>#REF!</v>
      </c>
      <c r="HF16" s="585" t="e">
        <f>IF(#REF!=$N16,$CZ16,0)</f>
        <v>#REF!</v>
      </c>
    </row>
    <row r="17" spans="1:214" ht="20.100000000000001" customHeight="1" x14ac:dyDescent="0.4">
      <c r="A17" s="582" t="s">
        <v>381</v>
      </c>
      <c r="B17" s="594" t="s">
        <v>354</v>
      </c>
      <c r="C17" s="595" t="s">
        <v>9</v>
      </c>
      <c r="D17" s="578"/>
      <c r="E17" s="578"/>
      <c r="F17" s="578"/>
      <c r="G17" s="578" t="s">
        <v>9</v>
      </c>
      <c r="H17" s="578"/>
      <c r="I17" s="578"/>
      <c r="J17" s="578" t="s">
        <v>160</v>
      </c>
      <c r="K17" s="625"/>
      <c r="L17" s="549"/>
      <c r="M17" s="634">
        <v>322</v>
      </c>
      <c r="N17" s="634" t="s">
        <v>144</v>
      </c>
      <c r="O17" s="618"/>
      <c r="P17" s="417">
        <f t="shared" ref="P17:V17" si="29">SUM(P18:P23)</f>
        <v>395802.99000000005</v>
      </c>
      <c r="Q17" s="417">
        <f t="shared" si="29"/>
        <v>64872.130000000005</v>
      </c>
      <c r="R17" s="417">
        <f t="shared" si="29"/>
        <v>47095.880000000005</v>
      </c>
      <c r="S17" s="417">
        <f t="shared" si="29"/>
        <v>44809.229999999996</v>
      </c>
      <c r="T17" s="417">
        <f t="shared" si="29"/>
        <v>42668</v>
      </c>
      <c r="U17" s="417">
        <f t="shared" si="29"/>
        <v>42668</v>
      </c>
      <c r="V17" s="417">
        <f t="shared" si="29"/>
        <v>0</v>
      </c>
      <c r="W17" s="417">
        <f t="shared" si="3"/>
        <v>0</v>
      </c>
      <c r="X17" s="417">
        <f>SUM(X18:X23)</f>
        <v>0</v>
      </c>
      <c r="Y17" s="417">
        <f>SUM(Y18:Y23)</f>
        <v>42668</v>
      </c>
      <c r="Z17" s="34">
        <f>SUM(Z18:Z23)</f>
        <v>42668</v>
      </c>
      <c r="AA17" s="34">
        <f>SUM(AA18:AG23)</f>
        <v>168116.50345782973</v>
      </c>
      <c r="AB17" s="34">
        <f>SUM(AB18:AB23)</f>
        <v>40157.090000000004</v>
      </c>
      <c r="AC17" s="34">
        <f>SUM(AC18:AC23)</f>
        <v>42668</v>
      </c>
      <c r="AD17" s="34">
        <f>SUM(AD18:AD23)</f>
        <v>6412.6699999999992</v>
      </c>
      <c r="AE17" s="34">
        <f t="shared" si="4"/>
        <v>15.029225649198461</v>
      </c>
      <c r="AF17" s="417">
        <f>SUM(AF18:AF23)</f>
        <v>-2000</v>
      </c>
      <c r="AG17" s="34">
        <f>SUM(AG18:AG23)</f>
        <v>40668</v>
      </c>
      <c r="AH17" s="34"/>
      <c r="AI17" s="34"/>
      <c r="AJ17" s="34">
        <f t="shared" ref="AJ17:AR17" si="30">SUM(AJ18:AJ23)</f>
        <v>40668</v>
      </c>
      <c r="AK17" s="34">
        <f t="shared" si="30"/>
        <v>40668</v>
      </c>
      <c r="AL17" s="34">
        <f t="shared" si="30"/>
        <v>40668</v>
      </c>
      <c r="AM17" s="34">
        <f t="shared" si="30"/>
        <v>13372.640000000001</v>
      </c>
      <c r="AN17" s="102">
        <f t="shared" si="30"/>
        <v>34624.589999999997</v>
      </c>
      <c r="AO17" s="102">
        <f t="shared" si="30"/>
        <v>40668</v>
      </c>
      <c r="AP17" s="102">
        <f t="shared" si="30"/>
        <v>35570.639999999999</v>
      </c>
      <c r="AQ17" s="102">
        <f t="shared" si="30"/>
        <v>40346.269999999997</v>
      </c>
      <c r="AR17" s="34">
        <f t="shared" si="30"/>
        <v>40634.269999999997</v>
      </c>
      <c r="AS17" s="102">
        <f t="shared" si="22"/>
        <v>117.35668205746263</v>
      </c>
      <c r="AT17" s="102">
        <f t="shared" si="23"/>
        <v>114.23541999806581</v>
      </c>
      <c r="AU17" s="102">
        <f>SUM(AU18:AU23)</f>
        <v>35570.639999999999</v>
      </c>
      <c r="AV17" s="102">
        <f>SUM(AV18:AV23)</f>
        <v>35570.639999999999</v>
      </c>
      <c r="AW17" s="102"/>
      <c r="AX17" s="102"/>
      <c r="AY17" s="417">
        <f t="shared" ref="AY17:BK17" si="31">SUM(AY18:AY23)</f>
        <v>15756.430000000002</v>
      </c>
      <c r="AZ17" s="417">
        <f t="shared" si="31"/>
        <v>-5097.3600000000006</v>
      </c>
      <c r="BA17" s="34">
        <f t="shared" si="31"/>
        <v>0</v>
      </c>
      <c r="BB17" s="102">
        <f t="shared" si="31"/>
        <v>51327.07</v>
      </c>
      <c r="BC17" s="102">
        <f t="shared" si="31"/>
        <v>51327.07</v>
      </c>
      <c r="BD17" s="102">
        <f t="shared" si="31"/>
        <v>19870.47</v>
      </c>
      <c r="BE17" s="102">
        <f t="shared" si="31"/>
        <v>28522.649999999998</v>
      </c>
      <c r="BF17" s="102">
        <f t="shared" si="31"/>
        <v>39077.770000000004</v>
      </c>
      <c r="BG17" s="102">
        <f>SUM(BG18:BG23)</f>
        <v>41994.47</v>
      </c>
      <c r="BH17" s="102">
        <f t="shared" si="31"/>
        <v>51327.07</v>
      </c>
      <c r="BI17" s="417">
        <f t="shared" si="31"/>
        <v>-3000</v>
      </c>
      <c r="BJ17" s="102">
        <f t="shared" si="31"/>
        <v>48327.07</v>
      </c>
      <c r="BK17" s="102">
        <f t="shared" si="31"/>
        <v>26872.46</v>
      </c>
      <c r="BL17" s="102">
        <f t="shared" si="5"/>
        <v>55.605398796161239</v>
      </c>
      <c r="BM17" s="34"/>
      <c r="BN17" s="34"/>
      <c r="BO17" s="102">
        <f>SUM(BO18:BO23)</f>
        <v>48327.07</v>
      </c>
      <c r="BP17" s="102"/>
      <c r="BQ17" s="102"/>
      <c r="BR17" s="417">
        <f t="shared" ref="BR17:BY17" si="32">SUM(BR18:BR23)</f>
        <v>0</v>
      </c>
      <c r="BS17" s="102">
        <f t="shared" si="32"/>
        <v>48327.07</v>
      </c>
      <c r="BT17" s="102">
        <f>SUM(BT18:BT23)</f>
        <v>35841.919999999998</v>
      </c>
      <c r="BU17" s="417">
        <f t="shared" si="32"/>
        <v>-5401.3700000000008</v>
      </c>
      <c r="BV17" s="102">
        <f t="shared" si="32"/>
        <v>48327.07</v>
      </c>
      <c r="BW17" s="102"/>
      <c r="BX17" s="102"/>
      <c r="BY17" s="102">
        <f t="shared" si="32"/>
        <v>42925.7</v>
      </c>
      <c r="BZ17" s="102">
        <f>SUM(BZ18:BZ23)</f>
        <v>42925.700000000004</v>
      </c>
      <c r="CA17" s="102">
        <f t="shared" si="6"/>
        <v>102.21750625737151</v>
      </c>
      <c r="CB17" s="102">
        <f t="shared" si="7"/>
        <v>100.00000000000003</v>
      </c>
      <c r="CC17" s="102">
        <f>SUM(CC18:CC23)</f>
        <v>0</v>
      </c>
      <c r="CD17" s="102">
        <f>SUM(CD18:CD23)</f>
        <v>0</v>
      </c>
      <c r="CE17" s="102">
        <f>SUM(CE18:CE23)</f>
        <v>48327.07</v>
      </c>
      <c r="CF17" s="102">
        <f>SUM(CF18:CF23)</f>
        <v>5459.0599999999995</v>
      </c>
      <c r="CG17" s="102">
        <f t="shared" si="8"/>
        <v>11.296070711508063</v>
      </c>
      <c r="CH17" s="102">
        <f>SUM(CH18:CH23)</f>
        <v>-6.9999999999708962E-2</v>
      </c>
      <c r="CI17" s="102">
        <f>SUM(CI18:CI23)</f>
        <v>48327</v>
      </c>
      <c r="CJ17" s="102"/>
      <c r="CK17" s="102">
        <f t="shared" si="9"/>
        <v>0</v>
      </c>
      <c r="CL17" s="102">
        <f>SUM(CL18:CL23)</f>
        <v>0</v>
      </c>
      <c r="CM17" s="102">
        <f>SUM(CM18:CM23)</f>
        <v>48327</v>
      </c>
      <c r="CN17" s="102"/>
      <c r="CO17" s="102">
        <f t="shared" si="10"/>
        <v>0</v>
      </c>
      <c r="CP17" s="102">
        <f>SUM(CP18:CP23)</f>
        <v>0</v>
      </c>
      <c r="CQ17" s="102">
        <f>SUM(CQ18:CQ23)</f>
        <v>48327</v>
      </c>
      <c r="CR17" s="102">
        <f>SUM(CR18:CR23)</f>
        <v>26928.28</v>
      </c>
      <c r="CS17" s="102">
        <f t="shared" si="11"/>
        <v>55.720984128954832</v>
      </c>
      <c r="CT17" s="102">
        <f>SUM(CT18:CT23)</f>
        <v>-2427</v>
      </c>
      <c r="CU17" s="102">
        <f>SUM(CU18:CU23)</f>
        <v>45900</v>
      </c>
      <c r="CV17" s="102">
        <f>SUM(CV18:CV23)</f>
        <v>26928.28</v>
      </c>
      <c r="CW17" s="102">
        <f t="shared" si="12"/>
        <v>58.66727668845315</v>
      </c>
      <c r="CX17" s="102">
        <f>SUM(CX18:CX23)</f>
        <v>4129</v>
      </c>
      <c r="CY17" s="102">
        <f>SUM(CY18:CY23)</f>
        <v>50029</v>
      </c>
      <c r="CZ17" s="102">
        <f>SUM(CZ18:CZ23)</f>
        <v>36913</v>
      </c>
      <c r="DA17" s="102">
        <f>SUM(DA18:DA23)</f>
        <v>0</v>
      </c>
      <c r="DB17" s="102">
        <f>SUM(DB18:DB23)</f>
        <v>0</v>
      </c>
      <c r="DC17" s="695" t="e">
        <f>IF(#REF!=B17,CZ17,0)</f>
        <v>#REF!</v>
      </c>
      <c r="DD17" s="108"/>
      <c r="DE17" s="108"/>
      <c r="DJ17" s="585" t="e">
        <f>IF(#REF!=$K17,$CY17,0)</f>
        <v>#REF!</v>
      </c>
      <c r="DK17" s="585" t="e">
        <f>IF(#REF!=$K17,$CY17,0)</f>
        <v>#REF!</v>
      </c>
      <c r="DL17" s="585" t="e">
        <f>IF(#REF!=$K17,$CY17,0)</f>
        <v>#REF!</v>
      </c>
      <c r="DM17" s="585" t="e">
        <f>IF(#REF!=$K17,$CY17,0)</f>
        <v>#REF!</v>
      </c>
      <c r="DN17" s="585" t="e">
        <f>IF(#REF!=$K17,$CY17,0)</f>
        <v>#REF!</v>
      </c>
      <c r="DO17" s="585" t="e">
        <f>IF(#REF!=$K17,$CY17,0)</f>
        <v>#REF!</v>
      </c>
      <c r="DP17" s="585" t="e">
        <f>IF(#REF!=$K17,$CY17,0)</f>
        <v>#REF!</v>
      </c>
      <c r="DQ17" s="585" t="e">
        <f>IF(#REF!=$K17,$CY17,0)</f>
        <v>#REF!</v>
      </c>
      <c r="DR17" s="585" t="e">
        <f>IF(#REF!=$K17,$CY17,0)</f>
        <v>#REF!</v>
      </c>
      <c r="DS17" s="585" t="e">
        <f>IF(#REF!=$K17,$CY17,0)</f>
        <v>#REF!</v>
      </c>
      <c r="DT17" s="585" t="e">
        <f>IF(#REF!=$K17,$CY17,0)</f>
        <v>#REF!</v>
      </c>
      <c r="DU17" s="585" t="e">
        <f>IF(#REF!=$K17,$CY17,0)</f>
        <v>#REF!</v>
      </c>
      <c r="DV17" s="585" t="e">
        <f>IF(#REF!=$K17,$CY17,0)</f>
        <v>#REF!</v>
      </c>
      <c r="DW17" s="585" t="e">
        <f>IF(#REF!=$K17,$CY17,0)</f>
        <v>#REF!</v>
      </c>
      <c r="DX17" s="585" t="e">
        <f>IF(#REF!=$K17,$CY17,0)</f>
        <v>#REF!</v>
      </c>
      <c r="DY17" s="585" t="e">
        <f>IF(#REF!=$K17,$CY17,0)</f>
        <v>#REF!</v>
      </c>
      <c r="DZ17" s="585" t="e">
        <f>IF(#REF!=$K17,$CY17,0)</f>
        <v>#REF!</v>
      </c>
      <c r="EC17" s="585" t="e">
        <f>IF(#REF!=$N17,$CZ17,0)</f>
        <v>#REF!</v>
      </c>
      <c r="ED17" s="585" t="e">
        <f>IF(#REF!=$N17,$CZ17,0)</f>
        <v>#REF!</v>
      </c>
      <c r="EE17" s="585" t="e">
        <f>IF(#REF!=$N17,$CZ17,0)</f>
        <v>#REF!</v>
      </c>
      <c r="EF17" s="585" t="e">
        <f>IF(#REF!=$N17,$CZ17,0)</f>
        <v>#REF!</v>
      </c>
      <c r="EG17" s="585" t="e">
        <f>IF(#REF!=$N17,$CZ17,0)</f>
        <v>#REF!</v>
      </c>
      <c r="EH17" s="585" t="e">
        <f>IF(#REF!=$N17,$CZ17,0)</f>
        <v>#REF!</v>
      </c>
      <c r="EI17" s="585" t="e">
        <f>IF(#REF!=$N17,$CZ17,0)</f>
        <v>#REF!</v>
      </c>
      <c r="EJ17" s="585" t="e">
        <f>IF(#REF!=$N17,$CZ17,0)</f>
        <v>#REF!</v>
      </c>
      <c r="EK17" s="585" t="e">
        <f>IF(#REF!=$N17,$CZ17,0)</f>
        <v>#REF!</v>
      </c>
      <c r="EL17" s="585" t="e">
        <f>IF(#REF!=$N17,$CZ17,0)</f>
        <v>#REF!</v>
      </c>
      <c r="EM17" s="585" t="e">
        <f>IF(#REF!=$N17,$CZ17,0)</f>
        <v>#REF!</v>
      </c>
      <c r="EN17" s="585" t="e">
        <f>IF(#REF!=$N17,$CZ17,0)</f>
        <v>#REF!</v>
      </c>
      <c r="EO17" s="585" t="e">
        <f>IF(#REF!=$N17,$CZ17,0)</f>
        <v>#REF!</v>
      </c>
      <c r="EP17" s="585" t="e">
        <f>IF(#REF!=$N17,$CZ17,0)</f>
        <v>#REF!</v>
      </c>
      <c r="EQ17" s="585" t="e">
        <f>IF(#REF!=$N17,$CZ17,0)</f>
        <v>#REF!</v>
      </c>
      <c r="ER17" s="585" t="e">
        <f>IF(#REF!=$N17,$CZ17,0)</f>
        <v>#REF!</v>
      </c>
      <c r="ES17" s="585" t="e">
        <f>IF(#REF!=$N17,$CZ17,0)</f>
        <v>#REF!</v>
      </c>
      <c r="ET17" s="585" t="e">
        <f>IF(#REF!=$N17,$CZ17,0)</f>
        <v>#REF!</v>
      </c>
      <c r="EU17" s="585" t="e">
        <f>IF(#REF!=$N17,$CZ17,0)</f>
        <v>#REF!</v>
      </c>
      <c r="EV17" s="585" t="e">
        <f>IF(#REF!=$N17,$CZ17,0)</f>
        <v>#REF!</v>
      </c>
      <c r="EW17" s="585" t="e">
        <f>IF(#REF!=$N17,$CZ17,0)</f>
        <v>#REF!</v>
      </c>
      <c r="EX17" s="585" t="e">
        <f>IF(#REF!=$N17,$CZ17,0)</f>
        <v>#REF!</v>
      </c>
      <c r="EY17" s="585" t="e">
        <f>IF(#REF!=$N17,$CZ17,0)</f>
        <v>#REF!</v>
      </c>
      <c r="EZ17" s="585" t="e">
        <f>IF(#REF!=$N17,$CZ17,0)</f>
        <v>#REF!</v>
      </c>
      <c r="FA17" s="585" t="e">
        <f>IF(#REF!=$N17,$CZ17,0)</f>
        <v>#REF!</v>
      </c>
      <c r="FB17" s="585" t="e">
        <f>IF(#REF!=$N17,$CZ17,0)</f>
        <v>#REF!</v>
      </c>
      <c r="FC17" s="585" t="e">
        <f>IF(#REF!=$N17,$CZ17,0)</f>
        <v>#REF!</v>
      </c>
      <c r="FD17" s="585" t="e">
        <f>IF(#REF!=$N17,$CZ17,0)</f>
        <v>#REF!</v>
      </c>
      <c r="FE17" s="585" t="e">
        <f>IF(#REF!=$N17,$CZ17,0)</f>
        <v>#REF!</v>
      </c>
      <c r="FF17" s="585" t="e">
        <f>IF(#REF!=$N17,$CZ17,0)</f>
        <v>#REF!</v>
      </c>
      <c r="FG17" s="585" t="e">
        <f>IF(#REF!=$N17,$CZ17,0)</f>
        <v>#REF!</v>
      </c>
      <c r="FH17" s="585" t="e">
        <f>IF(#REF!=$N17,$CZ17,0)</f>
        <v>#REF!</v>
      </c>
      <c r="FI17" s="585" t="e">
        <f>IF(#REF!=$N17,$CZ17,0)</f>
        <v>#REF!</v>
      </c>
      <c r="FJ17" s="585" t="e">
        <f>IF(#REF!=$N17,$CZ17,0)</f>
        <v>#REF!</v>
      </c>
      <c r="FK17" s="585" t="e">
        <f>IF(#REF!=$N17,$CZ17,0)</f>
        <v>#REF!</v>
      </c>
      <c r="FL17" s="585" t="e">
        <f>IF(#REF!=$N17,$CZ17,0)</f>
        <v>#REF!</v>
      </c>
      <c r="FM17" s="585" t="e">
        <f>IF(#REF!=$N17,$CZ17,0)</f>
        <v>#REF!</v>
      </c>
      <c r="FN17" s="585" t="e">
        <f>IF(#REF!=$N17,$CZ17,0)</f>
        <v>#REF!</v>
      </c>
      <c r="FO17" s="585" t="e">
        <f>IF(#REF!=$N17,$CZ17,0)</f>
        <v>#REF!</v>
      </c>
      <c r="FP17" s="585" t="e">
        <f>IF(#REF!=$N17,$CZ17,0)</f>
        <v>#REF!</v>
      </c>
      <c r="FQ17" s="585" t="e">
        <f>IF(#REF!=$N17,$CZ17,0)</f>
        <v>#REF!</v>
      </c>
      <c r="FR17" s="585" t="e">
        <f>IF(#REF!=$N17,$CZ17,0)</f>
        <v>#REF!</v>
      </c>
      <c r="FS17" s="585" t="e">
        <f>IF(#REF!=$N17,$CZ17,0)</f>
        <v>#REF!</v>
      </c>
      <c r="FT17" s="585" t="e">
        <f>IF(#REF!=$N17,$CZ17,0)</f>
        <v>#REF!</v>
      </c>
      <c r="FU17" s="585" t="e">
        <f>IF(#REF!=$N17,$CZ17,0)</f>
        <v>#REF!</v>
      </c>
      <c r="FV17" s="585" t="e">
        <f>IF(#REF!=$N17,$CZ17,0)</f>
        <v>#REF!</v>
      </c>
      <c r="FW17" s="585" t="e">
        <f>IF(#REF!=$N17,$CZ17,0)</f>
        <v>#REF!</v>
      </c>
      <c r="FX17" s="585" t="e">
        <f>IF(#REF!=$N17,$CZ17,0)</f>
        <v>#REF!</v>
      </c>
      <c r="FY17" s="585" t="e">
        <f>IF(#REF!=$N17,$CZ17,0)</f>
        <v>#REF!</v>
      </c>
      <c r="FZ17" s="585" t="e">
        <f>IF(#REF!=$N17,$CZ17,0)</f>
        <v>#REF!</v>
      </c>
      <c r="GA17" s="585" t="e">
        <f>IF(#REF!=$N17,$CZ17,0)</f>
        <v>#REF!</v>
      </c>
      <c r="GB17" s="585" t="e">
        <f>IF(#REF!=$N17,$CZ17,0)</f>
        <v>#REF!</v>
      </c>
      <c r="GC17" s="585" t="e">
        <f>IF(#REF!=$N17,$CZ17,0)</f>
        <v>#REF!</v>
      </c>
      <c r="GD17" s="585" t="e">
        <f>IF(#REF!=$N17,$CZ17,0)</f>
        <v>#REF!</v>
      </c>
      <c r="GE17" s="585" t="e">
        <f>IF(#REF!=$N17,$CZ17,0)</f>
        <v>#REF!</v>
      </c>
      <c r="GF17" s="585" t="e">
        <f>IF(#REF!=$N17,$CZ17,0)</f>
        <v>#REF!</v>
      </c>
      <c r="GG17" s="585" t="e">
        <f>IF(#REF!=$N17,$CZ17,0)</f>
        <v>#REF!</v>
      </c>
      <c r="GH17" s="585" t="e">
        <f>IF(#REF!=$N17,$CZ17,0)</f>
        <v>#REF!</v>
      </c>
      <c r="GI17" s="585" t="e">
        <f>IF(#REF!=$N17,$CZ17,0)</f>
        <v>#REF!</v>
      </c>
      <c r="GJ17" s="585" t="e">
        <f>IF(#REF!=$N17,$CZ17,0)</f>
        <v>#REF!</v>
      </c>
      <c r="GK17" s="585" t="e">
        <f>IF(#REF!=$N17,$CZ17,0)</f>
        <v>#REF!</v>
      </c>
      <c r="GL17" s="585" t="e">
        <f>IF(#REF!=$N17,$CZ17,0)</f>
        <v>#REF!</v>
      </c>
      <c r="GM17" s="585" t="e">
        <f>IF(#REF!=$N17,$CZ17,0)</f>
        <v>#REF!</v>
      </c>
      <c r="GN17" s="585" t="e">
        <f>IF(#REF!=$N17,$CZ17,0)</f>
        <v>#REF!</v>
      </c>
      <c r="GO17" s="585" t="e">
        <f>IF(#REF!=$N17,$CZ17,0)</f>
        <v>#REF!</v>
      </c>
      <c r="GP17" s="585" t="e">
        <f>IF(#REF!=$N17,$CZ17,0)</f>
        <v>#REF!</v>
      </c>
      <c r="GQ17" s="585" t="e">
        <f>IF(#REF!=$N17,$CZ17,0)</f>
        <v>#REF!</v>
      </c>
      <c r="GR17" s="585" t="e">
        <f>IF(#REF!=$N17,$CZ17,0)</f>
        <v>#REF!</v>
      </c>
      <c r="GS17" s="585" t="e">
        <f>IF(#REF!=$N17,$CZ17,0)</f>
        <v>#REF!</v>
      </c>
      <c r="GT17" s="585" t="e">
        <f>IF(#REF!=$N17,$CZ17,0)</f>
        <v>#REF!</v>
      </c>
      <c r="GU17" s="585" t="e">
        <f>IF(#REF!=$N17,$CZ17,0)</f>
        <v>#REF!</v>
      </c>
      <c r="GV17" s="585" t="e">
        <f>IF(#REF!=$N17,$CZ17,0)</f>
        <v>#REF!</v>
      </c>
      <c r="GW17" s="585" t="e">
        <f>IF(#REF!=$N17,$CZ17,0)</f>
        <v>#REF!</v>
      </c>
      <c r="GX17" s="585" t="e">
        <f>IF(#REF!=$N17,$CZ17,0)</f>
        <v>#REF!</v>
      </c>
      <c r="GY17" s="585" t="e">
        <f>IF(#REF!=$N17,$CZ17,0)</f>
        <v>#REF!</v>
      </c>
      <c r="GZ17" s="585" t="e">
        <f>IF(#REF!=$N17,$CZ17,0)</f>
        <v>#REF!</v>
      </c>
      <c r="HA17" s="585" t="e">
        <f>IF(#REF!=$N17,$CZ17,0)</f>
        <v>#REF!</v>
      </c>
      <c r="HB17" s="585" t="e">
        <f>IF(#REF!=$N17,$CZ17,0)</f>
        <v>#REF!</v>
      </c>
      <c r="HC17" s="585" t="e">
        <f>IF(#REF!=$N17,$CZ17,0)</f>
        <v>#REF!</v>
      </c>
      <c r="HD17" s="585" t="e">
        <f>IF(#REF!=$N17,$CZ17,0)</f>
        <v>#REF!</v>
      </c>
      <c r="HE17" s="585" t="e">
        <f>IF(#REF!=$N17,$CZ17,0)</f>
        <v>#REF!</v>
      </c>
      <c r="HF17" s="585" t="e">
        <f>IF(#REF!=$N17,$CZ17,0)</f>
        <v>#REF!</v>
      </c>
    </row>
    <row r="18" spans="1:214" ht="20.100000000000001" customHeight="1" x14ac:dyDescent="0.4">
      <c r="A18" s="578"/>
      <c r="B18" s="578"/>
      <c r="C18" s="595"/>
      <c r="D18" s="578"/>
      <c r="E18" s="578"/>
      <c r="F18" s="578"/>
      <c r="G18" s="578" t="s">
        <v>9</v>
      </c>
      <c r="H18" s="578"/>
      <c r="I18" s="578"/>
      <c r="J18" s="578" t="s">
        <v>160</v>
      </c>
      <c r="K18" s="607"/>
      <c r="L18" s="548"/>
      <c r="M18" s="496"/>
      <c r="N18" s="496">
        <v>3221</v>
      </c>
      <c r="O18" s="477" t="s">
        <v>157</v>
      </c>
      <c r="P18" s="419">
        <v>33889.08</v>
      </c>
      <c r="Q18" s="419">
        <v>44900.66</v>
      </c>
      <c r="R18" s="419">
        <v>27124.41</v>
      </c>
      <c r="S18" s="419">
        <v>27124.41</v>
      </c>
      <c r="T18" s="419">
        <v>22696.53</v>
      </c>
      <c r="U18" s="419">
        <v>22696.53</v>
      </c>
      <c r="V18" s="419">
        <v>0</v>
      </c>
      <c r="W18" s="419">
        <f t="shared" si="3"/>
        <v>0</v>
      </c>
      <c r="X18" s="419">
        <f>(Y18-U18)</f>
        <v>0</v>
      </c>
      <c r="Y18" s="419">
        <v>22696.53</v>
      </c>
      <c r="Z18" s="31">
        <v>22696.53</v>
      </c>
      <c r="AA18" s="419">
        <v>23355.87</v>
      </c>
      <c r="AB18" s="31">
        <v>23355.87</v>
      </c>
      <c r="AC18" s="31">
        <v>22696.53</v>
      </c>
      <c r="AD18" s="31">
        <v>3601.97</v>
      </c>
      <c r="AE18" s="31">
        <f t="shared" si="4"/>
        <v>15.870135214501952</v>
      </c>
      <c r="AF18" s="419">
        <f>(AG18-AC18)</f>
        <v>0</v>
      </c>
      <c r="AG18" s="31">
        <v>22696.53</v>
      </c>
      <c r="AH18" s="36"/>
      <c r="AI18" s="532"/>
      <c r="AJ18" s="31">
        <v>22696.53</v>
      </c>
      <c r="AK18" s="31">
        <v>22696.53</v>
      </c>
      <c r="AL18" s="31">
        <v>22696.53</v>
      </c>
      <c r="AM18" s="31">
        <v>7993.35</v>
      </c>
      <c r="AN18" s="50">
        <v>21497.85</v>
      </c>
      <c r="AO18" s="50">
        <v>22696.53</v>
      </c>
      <c r="AP18" s="50">
        <v>21497.85</v>
      </c>
      <c r="AQ18" s="50">
        <v>21997.85</v>
      </c>
      <c r="AR18" s="31">
        <v>22272.78</v>
      </c>
      <c r="AS18" s="50">
        <f t="shared" si="22"/>
        <v>103.60468605000035</v>
      </c>
      <c r="AT18" s="50">
        <f t="shared" si="23"/>
        <v>103.60468605000035</v>
      </c>
      <c r="AU18" s="50">
        <v>21497.85</v>
      </c>
      <c r="AV18" s="50">
        <v>21497.85</v>
      </c>
      <c r="AW18" s="50"/>
      <c r="AX18" s="50"/>
      <c r="AY18" s="419">
        <f>(BB18-AV18)</f>
        <v>4779.2200000000012</v>
      </c>
      <c r="AZ18" s="419">
        <f>(AP18-AO18)</f>
        <v>-1198.6800000000003</v>
      </c>
      <c r="BA18" s="31"/>
      <c r="BB18" s="50">
        <v>26277.07</v>
      </c>
      <c r="BC18" s="50">
        <v>26277.07</v>
      </c>
      <c r="BD18" s="50">
        <v>9814.48</v>
      </c>
      <c r="BE18" s="50">
        <v>14576.31</v>
      </c>
      <c r="BF18" s="50">
        <v>19027.77</v>
      </c>
      <c r="BG18" s="50">
        <v>22699.63</v>
      </c>
      <c r="BH18" s="50">
        <v>26277.07</v>
      </c>
      <c r="BI18" s="419">
        <f t="shared" ref="BI18:BI23" si="33">(BJ18-BH18)</f>
        <v>-2300</v>
      </c>
      <c r="BJ18" s="50">
        <v>23977.07</v>
      </c>
      <c r="BK18" s="50">
        <v>12682.93</v>
      </c>
      <c r="BL18" s="50">
        <f t="shared" si="5"/>
        <v>52.896079462586542</v>
      </c>
      <c r="BM18" s="31"/>
      <c r="BN18" s="31"/>
      <c r="BO18" s="50">
        <v>15477.07</v>
      </c>
      <c r="BP18" s="50"/>
      <c r="BQ18" s="50"/>
      <c r="BR18" s="419">
        <f t="shared" ref="BR18:BR23" si="34">(BS18-BO18)</f>
        <v>7000</v>
      </c>
      <c r="BS18" s="50">
        <v>22477.07</v>
      </c>
      <c r="BT18" s="50">
        <v>16338.94</v>
      </c>
      <c r="BU18" s="419">
        <f t="shared" ref="BU18:BU23" si="35">(BY18-BO18)</f>
        <v>5319.5999999999985</v>
      </c>
      <c r="BV18" s="50">
        <v>22477.07</v>
      </c>
      <c r="BW18" s="50"/>
      <c r="BX18" s="50"/>
      <c r="BY18" s="50">
        <v>20796.669999999998</v>
      </c>
      <c r="BZ18" s="50">
        <v>21349.75</v>
      </c>
      <c r="CA18" s="50">
        <f t="shared" si="6"/>
        <v>94.053295141815084</v>
      </c>
      <c r="CB18" s="50">
        <f t="shared" si="7"/>
        <v>102.65946423153322</v>
      </c>
      <c r="CC18" s="50"/>
      <c r="CD18" s="50"/>
      <c r="CE18" s="50">
        <v>22477.07</v>
      </c>
      <c r="CF18" s="50">
        <v>2369.2399999999998</v>
      </c>
      <c r="CG18" s="50">
        <f t="shared" si="8"/>
        <v>10.540697697698143</v>
      </c>
      <c r="CH18" s="50">
        <f t="shared" ref="CH18:CH23" si="36">(CI18-CE18)</f>
        <v>-6.9999999999708962E-2</v>
      </c>
      <c r="CI18" s="50">
        <v>22477</v>
      </c>
      <c r="CJ18" s="50"/>
      <c r="CK18" s="50">
        <f t="shared" si="9"/>
        <v>0</v>
      </c>
      <c r="CL18" s="50">
        <f t="shared" ref="CL18:CL23" si="37">(CM18-CI18)</f>
        <v>0</v>
      </c>
      <c r="CM18" s="50">
        <v>22477</v>
      </c>
      <c r="CN18" s="50"/>
      <c r="CO18" s="50">
        <f t="shared" si="10"/>
        <v>0</v>
      </c>
      <c r="CP18" s="50">
        <f t="shared" ref="CP18:CP23" si="38">(CQ18-CM18)</f>
        <v>0</v>
      </c>
      <c r="CQ18" s="50">
        <v>22477</v>
      </c>
      <c r="CR18" s="50">
        <v>8718.3700000000008</v>
      </c>
      <c r="CS18" s="50">
        <f t="shared" si="11"/>
        <v>38.787961026827425</v>
      </c>
      <c r="CT18" s="50">
        <f t="shared" ref="CT18:CT23" si="39">(CU18-CQ18)</f>
        <v>-2506</v>
      </c>
      <c r="CU18" s="50">
        <v>19971</v>
      </c>
      <c r="CV18" s="50">
        <v>8718.3700000000008</v>
      </c>
      <c r="CW18" s="50">
        <f t="shared" si="12"/>
        <v>43.655149967452815</v>
      </c>
      <c r="CX18" s="50">
        <f t="shared" ref="CX18:CX23" si="40">(CY18-CU18)</f>
        <v>1965</v>
      </c>
      <c r="CY18" s="50">
        <v>21936</v>
      </c>
      <c r="CZ18" s="50">
        <v>20037</v>
      </c>
      <c r="DA18" s="50"/>
      <c r="DB18" s="50"/>
      <c r="DC18" s="695" t="e">
        <f>IF(#REF!=B18,CZ18,0)</f>
        <v>#REF!</v>
      </c>
      <c r="DD18" s="50"/>
      <c r="DE18" s="50"/>
      <c r="DJ18" s="585" t="e">
        <f>IF(#REF!=$K18,$CY18,0)</f>
        <v>#REF!</v>
      </c>
      <c r="DK18" s="585" t="e">
        <f>IF(#REF!=$K18,$CY18,0)</f>
        <v>#REF!</v>
      </c>
      <c r="DL18" s="585" t="e">
        <f>IF(#REF!=$K18,$CY18,0)</f>
        <v>#REF!</v>
      </c>
      <c r="DM18" s="585" t="e">
        <f>IF(#REF!=$K18,$CY18,0)</f>
        <v>#REF!</v>
      </c>
      <c r="DN18" s="585" t="e">
        <f>IF(#REF!=$K18,$CY18,0)</f>
        <v>#REF!</v>
      </c>
      <c r="DO18" s="585" t="e">
        <f>IF(#REF!=$K18,$CY18,0)</f>
        <v>#REF!</v>
      </c>
      <c r="DP18" s="585" t="e">
        <f>IF(#REF!=$K18,$CY18,0)</f>
        <v>#REF!</v>
      </c>
      <c r="DQ18" s="585" t="e">
        <f>IF(#REF!=$K18,$CY18,0)</f>
        <v>#REF!</v>
      </c>
      <c r="DR18" s="585" t="e">
        <f>IF(#REF!=$K18,$CY18,0)</f>
        <v>#REF!</v>
      </c>
      <c r="DS18" s="585" t="e">
        <f>IF(#REF!=$K18,$CY18,0)</f>
        <v>#REF!</v>
      </c>
      <c r="DT18" s="585" t="e">
        <f>IF(#REF!=$K18,$CY18,0)</f>
        <v>#REF!</v>
      </c>
      <c r="DU18" s="585" t="e">
        <f>IF(#REF!=$K18,$CY18,0)</f>
        <v>#REF!</v>
      </c>
      <c r="DV18" s="585" t="e">
        <f>IF(#REF!=$K18,$CY18,0)</f>
        <v>#REF!</v>
      </c>
      <c r="DW18" s="585" t="e">
        <f>IF(#REF!=$K18,$CY18,0)</f>
        <v>#REF!</v>
      </c>
      <c r="DX18" s="585" t="e">
        <f>IF(#REF!=$K18,$CY18,0)</f>
        <v>#REF!</v>
      </c>
      <c r="DY18" s="585" t="e">
        <f>IF(#REF!=$K18,$CY18,0)</f>
        <v>#REF!</v>
      </c>
      <c r="DZ18" s="585" t="e">
        <f>IF(#REF!=$K18,$CY18,0)</f>
        <v>#REF!</v>
      </c>
      <c r="EC18" s="585" t="e">
        <f>IF(#REF!=$N18,$CZ18,0)</f>
        <v>#REF!</v>
      </c>
      <c r="ED18" s="585" t="e">
        <f>IF(#REF!=$N18,$CZ18,0)</f>
        <v>#REF!</v>
      </c>
      <c r="EE18" s="585" t="e">
        <f>IF(#REF!=$N18,$CZ18,0)</f>
        <v>#REF!</v>
      </c>
      <c r="EF18" s="585" t="e">
        <f>IF(#REF!=$N18,$CZ18,0)</f>
        <v>#REF!</v>
      </c>
      <c r="EG18" s="585" t="e">
        <f>IF(#REF!=$N18,$CZ18,0)</f>
        <v>#REF!</v>
      </c>
      <c r="EH18" s="585" t="e">
        <f>IF(#REF!=$N18,$CZ18,0)</f>
        <v>#REF!</v>
      </c>
      <c r="EI18" s="585" t="e">
        <f>IF(#REF!=$N18,$CZ18,0)</f>
        <v>#REF!</v>
      </c>
      <c r="EJ18" s="585" t="e">
        <f>IF(#REF!=$N18,$CZ18,0)</f>
        <v>#REF!</v>
      </c>
      <c r="EK18" s="585" t="e">
        <f>IF(#REF!=$N18,$CZ18,0)</f>
        <v>#REF!</v>
      </c>
      <c r="EL18" s="585" t="e">
        <f>IF(#REF!=$N18,$CZ18,0)</f>
        <v>#REF!</v>
      </c>
      <c r="EM18" s="585" t="e">
        <f>IF(#REF!=$N18,$CZ18,0)</f>
        <v>#REF!</v>
      </c>
      <c r="EN18" s="585" t="e">
        <f>IF(#REF!=$N18,$CZ18,0)</f>
        <v>#REF!</v>
      </c>
      <c r="EO18" s="585" t="e">
        <f>IF(#REF!=$N18,$CZ18,0)</f>
        <v>#REF!</v>
      </c>
      <c r="EP18" s="585" t="e">
        <f>IF(#REF!=$N18,$CZ18,0)</f>
        <v>#REF!</v>
      </c>
      <c r="EQ18" s="585" t="e">
        <f>IF(#REF!=$N18,$CZ18,0)</f>
        <v>#REF!</v>
      </c>
      <c r="ER18" s="585" t="e">
        <f>IF(#REF!=$N18,$CZ18,0)</f>
        <v>#REF!</v>
      </c>
      <c r="ES18" s="585" t="e">
        <f>IF(#REF!=$N18,$CZ18,0)</f>
        <v>#REF!</v>
      </c>
      <c r="ET18" s="585" t="e">
        <f>IF(#REF!=$N18,$CZ18,0)</f>
        <v>#REF!</v>
      </c>
      <c r="EU18" s="585" t="e">
        <f>IF(#REF!=$N18,$CZ18,0)</f>
        <v>#REF!</v>
      </c>
      <c r="EV18" s="585" t="e">
        <f>IF(#REF!=$N18,$CZ18,0)</f>
        <v>#REF!</v>
      </c>
      <c r="EW18" s="585" t="e">
        <f>IF(#REF!=$N18,$CZ18,0)</f>
        <v>#REF!</v>
      </c>
      <c r="EX18" s="585" t="e">
        <f>IF(#REF!=$N18,$CZ18,0)</f>
        <v>#REF!</v>
      </c>
      <c r="EY18" s="585" t="e">
        <f>IF(#REF!=$N18,$CZ18,0)</f>
        <v>#REF!</v>
      </c>
      <c r="EZ18" s="585" t="e">
        <f>IF(#REF!=$N18,$CZ18,0)</f>
        <v>#REF!</v>
      </c>
      <c r="FA18" s="585" t="e">
        <f>IF(#REF!=$N18,$CZ18,0)</f>
        <v>#REF!</v>
      </c>
      <c r="FB18" s="585" t="e">
        <f>IF(#REF!=$N18,$CZ18,0)</f>
        <v>#REF!</v>
      </c>
      <c r="FC18" s="585" t="e">
        <f>IF(#REF!=$N18,$CZ18,0)</f>
        <v>#REF!</v>
      </c>
      <c r="FD18" s="585" t="e">
        <f>IF(#REF!=$N18,$CZ18,0)</f>
        <v>#REF!</v>
      </c>
      <c r="FE18" s="585" t="e">
        <f>IF(#REF!=$N18,$CZ18,0)</f>
        <v>#REF!</v>
      </c>
      <c r="FF18" s="585" t="e">
        <f>IF(#REF!=$N18,$CZ18,0)</f>
        <v>#REF!</v>
      </c>
      <c r="FG18" s="585" t="e">
        <f>IF(#REF!=$N18,$CZ18,0)</f>
        <v>#REF!</v>
      </c>
      <c r="FH18" s="585" t="e">
        <f>IF(#REF!=$N18,$CZ18,0)</f>
        <v>#REF!</v>
      </c>
      <c r="FI18" s="585" t="e">
        <f>IF(#REF!=$N18,$CZ18,0)</f>
        <v>#REF!</v>
      </c>
      <c r="FJ18" s="585" t="e">
        <f>IF(#REF!=$N18,$CZ18,0)</f>
        <v>#REF!</v>
      </c>
      <c r="FK18" s="585" t="e">
        <f>IF(#REF!=$N18,$CZ18,0)</f>
        <v>#REF!</v>
      </c>
      <c r="FL18" s="585" t="e">
        <f>IF(#REF!=$N18,$CZ18,0)</f>
        <v>#REF!</v>
      </c>
      <c r="FM18" s="585" t="e">
        <f>IF(#REF!=$N18,$CZ18,0)</f>
        <v>#REF!</v>
      </c>
      <c r="FN18" s="585" t="e">
        <f>IF(#REF!=$N18,$CZ18,0)</f>
        <v>#REF!</v>
      </c>
      <c r="FO18" s="585" t="e">
        <f>IF(#REF!=$N18,$CZ18,0)</f>
        <v>#REF!</v>
      </c>
      <c r="FP18" s="585" t="e">
        <f>IF(#REF!=$N18,$CZ18,0)</f>
        <v>#REF!</v>
      </c>
      <c r="FQ18" s="585" t="e">
        <f>IF(#REF!=$N18,$CZ18,0)</f>
        <v>#REF!</v>
      </c>
      <c r="FR18" s="585" t="e">
        <f>IF(#REF!=$N18,$CZ18,0)</f>
        <v>#REF!</v>
      </c>
      <c r="FS18" s="585" t="e">
        <f>IF(#REF!=$N18,$CZ18,0)</f>
        <v>#REF!</v>
      </c>
      <c r="FT18" s="585" t="e">
        <f>IF(#REF!=$N18,$CZ18,0)</f>
        <v>#REF!</v>
      </c>
      <c r="FU18" s="585" t="e">
        <f>IF(#REF!=$N18,$CZ18,0)</f>
        <v>#REF!</v>
      </c>
      <c r="FV18" s="585" t="e">
        <f>IF(#REF!=$N18,$CZ18,0)</f>
        <v>#REF!</v>
      </c>
      <c r="FW18" s="585" t="e">
        <f>IF(#REF!=$N18,$CZ18,0)</f>
        <v>#REF!</v>
      </c>
      <c r="FX18" s="585" t="e">
        <f>IF(#REF!=$N18,$CZ18,0)</f>
        <v>#REF!</v>
      </c>
      <c r="FY18" s="585" t="e">
        <f>IF(#REF!=$N18,$CZ18,0)</f>
        <v>#REF!</v>
      </c>
      <c r="FZ18" s="585" t="e">
        <f>IF(#REF!=$N18,$CZ18,0)</f>
        <v>#REF!</v>
      </c>
      <c r="GA18" s="585" t="e">
        <f>IF(#REF!=$N18,$CZ18,0)</f>
        <v>#REF!</v>
      </c>
      <c r="GB18" s="585" t="e">
        <f>IF(#REF!=$N18,$CZ18,0)</f>
        <v>#REF!</v>
      </c>
      <c r="GC18" s="585" t="e">
        <f>IF(#REF!=$N18,$CZ18,0)</f>
        <v>#REF!</v>
      </c>
      <c r="GD18" s="585" t="e">
        <f>IF(#REF!=$N18,$CZ18,0)</f>
        <v>#REF!</v>
      </c>
      <c r="GE18" s="585" t="e">
        <f>IF(#REF!=$N18,$CZ18,0)</f>
        <v>#REF!</v>
      </c>
      <c r="GF18" s="585" t="e">
        <f>IF(#REF!=$N18,$CZ18,0)</f>
        <v>#REF!</v>
      </c>
      <c r="GG18" s="585" t="e">
        <f>IF(#REF!=$N18,$CZ18,0)</f>
        <v>#REF!</v>
      </c>
      <c r="GH18" s="585" t="e">
        <f>IF(#REF!=$N18,$CZ18,0)</f>
        <v>#REF!</v>
      </c>
      <c r="GI18" s="585" t="e">
        <f>IF(#REF!=$N18,$CZ18,0)</f>
        <v>#REF!</v>
      </c>
      <c r="GJ18" s="585" t="e">
        <f>IF(#REF!=$N18,$CZ18,0)</f>
        <v>#REF!</v>
      </c>
      <c r="GK18" s="585" t="e">
        <f>IF(#REF!=$N18,$CZ18,0)</f>
        <v>#REF!</v>
      </c>
      <c r="GL18" s="585" t="e">
        <f>IF(#REF!=$N18,$CZ18,0)</f>
        <v>#REF!</v>
      </c>
      <c r="GM18" s="585" t="e">
        <f>IF(#REF!=$N18,$CZ18,0)</f>
        <v>#REF!</v>
      </c>
      <c r="GN18" s="585" t="e">
        <f>IF(#REF!=$N18,$CZ18,0)</f>
        <v>#REF!</v>
      </c>
      <c r="GO18" s="585" t="e">
        <f>IF(#REF!=$N18,$CZ18,0)</f>
        <v>#REF!</v>
      </c>
      <c r="GP18" s="585" t="e">
        <f>IF(#REF!=$N18,$CZ18,0)</f>
        <v>#REF!</v>
      </c>
      <c r="GQ18" s="585" t="e">
        <f>IF(#REF!=$N18,$CZ18,0)</f>
        <v>#REF!</v>
      </c>
      <c r="GR18" s="585" t="e">
        <f>IF(#REF!=$N18,$CZ18,0)</f>
        <v>#REF!</v>
      </c>
      <c r="GS18" s="585" t="e">
        <f>IF(#REF!=$N18,$CZ18,0)</f>
        <v>#REF!</v>
      </c>
      <c r="GT18" s="585" t="e">
        <f>IF(#REF!=$N18,$CZ18,0)</f>
        <v>#REF!</v>
      </c>
      <c r="GU18" s="585" t="e">
        <f>IF(#REF!=$N18,$CZ18,0)</f>
        <v>#REF!</v>
      </c>
      <c r="GV18" s="585" t="e">
        <f>IF(#REF!=$N18,$CZ18,0)</f>
        <v>#REF!</v>
      </c>
      <c r="GW18" s="585" t="e">
        <f>IF(#REF!=$N18,$CZ18,0)</f>
        <v>#REF!</v>
      </c>
      <c r="GX18" s="585" t="e">
        <f>IF(#REF!=$N18,$CZ18,0)</f>
        <v>#REF!</v>
      </c>
      <c r="GY18" s="585" t="e">
        <f>IF(#REF!=$N18,$CZ18,0)</f>
        <v>#REF!</v>
      </c>
      <c r="GZ18" s="585" t="e">
        <f>IF(#REF!=$N18,$CZ18,0)</f>
        <v>#REF!</v>
      </c>
      <c r="HA18" s="585" t="e">
        <f>IF(#REF!=$N18,$CZ18,0)</f>
        <v>#REF!</v>
      </c>
      <c r="HB18" s="585" t="e">
        <f>IF(#REF!=$N18,$CZ18,0)</f>
        <v>#REF!</v>
      </c>
      <c r="HC18" s="585" t="e">
        <f>IF(#REF!=$N18,$CZ18,0)</f>
        <v>#REF!</v>
      </c>
      <c r="HD18" s="585" t="e">
        <f>IF(#REF!=$N18,$CZ18,0)</f>
        <v>#REF!</v>
      </c>
      <c r="HE18" s="585" t="e">
        <f>IF(#REF!=$N18,$CZ18,0)</f>
        <v>#REF!</v>
      </c>
      <c r="HF18" s="585" t="e">
        <f>IF(#REF!=$N18,$CZ18,0)</f>
        <v>#REF!</v>
      </c>
    </row>
    <row r="19" spans="1:214" ht="20.100000000000001" customHeight="1" x14ac:dyDescent="0.4">
      <c r="A19" s="578"/>
      <c r="B19" s="578"/>
      <c r="C19" s="595"/>
      <c r="D19" s="578"/>
      <c r="E19" s="578"/>
      <c r="F19" s="578"/>
      <c r="G19" s="578"/>
      <c r="H19" s="578"/>
      <c r="I19" s="578"/>
      <c r="J19" s="578" t="s">
        <v>160</v>
      </c>
      <c r="K19" s="607"/>
      <c r="L19" s="548"/>
      <c r="M19" s="496"/>
      <c r="N19" s="496">
        <v>3222</v>
      </c>
      <c r="O19" s="477" t="s">
        <v>225</v>
      </c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31"/>
      <c r="AA19" s="419"/>
      <c r="AB19" s="31"/>
      <c r="AC19" s="31"/>
      <c r="AD19" s="31"/>
      <c r="AE19" s="31"/>
      <c r="AF19" s="419"/>
      <c r="AG19" s="31"/>
      <c r="AH19" s="31"/>
      <c r="AI19" s="563"/>
      <c r="AJ19" s="31"/>
      <c r="AK19" s="31"/>
      <c r="AL19" s="31"/>
      <c r="AM19" s="31"/>
      <c r="AN19" s="50"/>
      <c r="AO19" s="50"/>
      <c r="AP19" s="50"/>
      <c r="AQ19" s="50"/>
      <c r="AR19" s="31"/>
      <c r="AS19" s="50"/>
      <c r="AT19" s="50"/>
      <c r="AU19" s="50"/>
      <c r="AV19" s="50"/>
      <c r="AW19" s="50"/>
      <c r="AX19" s="50"/>
      <c r="AY19" s="419"/>
      <c r="AZ19" s="419"/>
      <c r="BA19" s="31"/>
      <c r="BB19" s="50"/>
      <c r="BC19" s="50"/>
      <c r="BD19" s="50"/>
      <c r="BE19" s="50"/>
      <c r="BF19" s="50"/>
      <c r="BG19" s="592">
        <v>0</v>
      </c>
      <c r="BH19" s="50">
        <v>0</v>
      </c>
      <c r="BI19" s="419">
        <f t="shared" si="33"/>
        <v>0</v>
      </c>
      <c r="BJ19" s="50">
        <v>0</v>
      </c>
      <c r="BK19" s="50">
        <v>143.94</v>
      </c>
      <c r="BL19" s="50">
        <f t="shared" si="5"/>
        <v>0</v>
      </c>
      <c r="BM19" s="31"/>
      <c r="BN19" s="31"/>
      <c r="BO19" s="50">
        <v>0</v>
      </c>
      <c r="BP19" s="50"/>
      <c r="BQ19" s="50"/>
      <c r="BR19" s="419">
        <f t="shared" si="34"/>
        <v>500</v>
      </c>
      <c r="BS19" s="50">
        <v>500</v>
      </c>
      <c r="BT19" s="50">
        <v>143.94</v>
      </c>
      <c r="BU19" s="419">
        <f t="shared" si="35"/>
        <v>0</v>
      </c>
      <c r="BV19" s="50">
        <v>500</v>
      </c>
      <c r="BW19" s="50"/>
      <c r="BX19" s="50"/>
      <c r="BY19" s="50">
        <v>0</v>
      </c>
      <c r="BZ19" s="50">
        <v>143.94</v>
      </c>
      <c r="CA19" s="50">
        <f t="shared" si="6"/>
        <v>0</v>
      </c>
      <c r="CB19" s="50">
        <f t="shared" si="7"/>
        <v>0</v>
      </c>
      <c r="CC19" s="50"/>
      <c r="CD19" s="50"/>
      <c r="CE19" s="50">
        <v>500</v>
      </c>
      <c r="CF19" s="50">
        <v>0</v>
      </c>
      <c r="CG19" s="50">
        <f t="shared" si="8"/>
        <v>0</v>
      </c>
      <c r="CH19" s="50">
        <f t="shared" si="36"/>
        <v>-500</v>
      </c>
      <c r="CI19" s="50">
        <v>0</v>
      </c>
      <c r="CJ19" s="50"/>
      <c r="CK19" s="50">
        <f t="shared" si="9"/>
        <v>0</v>
      </c>
      <c r="CL19" s="50">
        <f t="shared" si="37"/>
        <v>0</v>
      </c>
      <c r="CM19" s="50">
        <v>0</v>
      </c>
      <c r="CN19" s="50"/>
      <c r="CO19" s="50">
        <f t="shared" si="10"/>
        <v>0</v>
      </c>
      <c r="CP19" s="50">
        <f t="shared" si="38"/>
        <v>0</v>
      </c>
      <c r="CQ19" s="50">
        <v>0</v>
      </c>
      <c r="CR19" s="50">
        <v>0</v>
      </c>
      <c r="CS19" s="50">
        <f t="shared" si="11"/>
        <v>0</v>
      </c>
      <c r="CT19" s="50">
        <f t="shared" si="39"/>
        <v>0</v>
      </c>
      <c r="CU19" s="50">
        <v>0</v>
      </c>
      <c r="CV19" s="50">
        <v>0</v>
      </c>
      <c r="CW19" s="50">
        <f t="shared" si="12"/>
        <v>0</v>
      </c>
      <c r="CX19" s="50">
        <f t="shared" si="40"/>
        <v>0</v>
      </c>
      <c r="CY19" s="50"/>
      <c r="CZ19" s="50"/>
      <c r="DA19" s="50"/>
      <c r="DB19" s="50"/>
      <c r="DC19" s="695" t="e">
        <f>IF(#REF!=B19,CZ19,0)</f>
        <v>#REF!</v>
      </c>
      <c r="DD19" s="50"/>
      <c r="DE19" s="50"/>
      <c r="DJ19" s="585" t="e">
        <f>IF(#REF!=$K19,$CY19,0)</f>
        <v>#REF!</v>
      </c>
      <c r="DK19" s="585" t="e">
        <f>IF(#REF!=$K19,$CY19,0)</f>
        <v>#REF!</v>
      </c>
      <c r="DL19" s="585" t="e">
        <f>IF(#REF!=$K19,$CY19,0)</f>
        <v>#REF!</v>
      </c>
      <c r="DM19" s="585" t="e">
        <f>IF(#REF!=$K19,$CY19,0)</f>
        <v>#REF!</v>
      </c>
      <c r="DN19" s="585" t="e">
        <f>IF(#REF!=$K19,$CY19,0)</f>
        <v>#REF!</v>
      </c>
      <c r="DO19" s="585" t="e">
        <f>IF(#REF!=$K19,$CY19,0)</f>
        <v>#REF!</v>
      </c>
      <c r="DP19" s="585" t="e">
        <f>IF(#REF!=$K19,$CY19,0)</f>
        <v>#REF!</v>
      </c>
      <c r="DQ19" s="585" t="e">
        <f>IF(#REF!=$K19,$CY19,0)</f>
        <v>#REF!</v>
      </c>
      <c r="DR19" s="585" t="e">
        <f>IF(#REF!=$K19,$CY19,0)</f>
        <v>#REF!</v>
      </c>
      <c r="DS19" s="585" t="e">
        <f>IF(#REF!=$K19,$CY19,0)</f>
        <v>#REF!</v>
      </c>
      <c r="DT19" s="585" t="e">
        <f>IF(#REF!=$K19,$CY19,0)</f>
        <v>#REF!</v>
      </c>
      <c r="DU19" s="585" t="e">
        <f>IF(#REF!=$K19,$CY19,0)</f>
        <v>#REF!</v>
      </c>
      <c r="DV19" s="585" t="e">
        <f>IF(#REF!=$K19,$CY19,0)</f>
        <v>#REF!</v>
      </c>
      <c r="DW19" s="585" t="e">
        <f>IF(#REF!=$K19,$CY19,0)</f>
        <v>#REF!</v>
      </c>
      <c r="DX19" s="585" t="e">
        <f>IF(#REF!=$K19,$CY19,0)</f>
        <v>#REF!</v>
      </c>
      <c r="DY19" s="585" t="e">
        <f>IF(#REF!=$K19,$CY19,0)</f>
        <v>#REF!</v>
      </c>
      <c r="DZ19" s="585" t="e">
        <f>IF(#REF!=$K19,$CY19,0)</f>
        <v>#REF!</v>
      </c>
      <c r="EC19" s="585" t="e">
        <f>IF(#REF!=$N19,$CZ19,0)</f>
        <v>#REF!</v>
      </c>
      <c r="ED19" s="585" t="e">
        <f>IF(#REF!=$N19,$CZ19,0)</f>
        <v>#REF!</v>
      </c>
      <c r="EE19" s="585" t="e">
        <f>IF(#REF!=$N19,$CZ19,0)</f>
        <v>#REF!</v>
      </c>
      <c r="EF19" s="585" t="e">
        <f>IF(#REF!=$N19,$CZ19,0)</f>
        <v>#REF!</v>
      </c>
      <c r="EG19" s="585" t="e">
        <f>IF(#REF!=$N19,$CZ19,0)</f>
        <v>#REF!</v>
      </c>
      <c r="EH19" s="585" t="e">
        <f>IF(#REF!=$N19,$CZ19,0)</f>
        <v>#REF!</v>
      </c>
      <c r="EI19" s="585" t="e">
        <f>IF(#REF!=$N19,$CZ19,0)</f>
        <v>#REF!</v>
      </c>
      <c r="EJ19" s="585" t="e">
        <f>IF(#REF!=$N19,$CZ19,0)</f>
        <v>#REF!</v>
      </c>
      <c r="EK19" s="585" t="e">
        <f>IF(#REF!=$N19,$CZ19,0)</f>
        <v>#REF!</v>
      </c>
      <c r="EL19" s="585" t="e">
        <f>IF(#REF!=$N19,$CZ19,0)</f>
        <v>#REF!</v>
      </c>
      <c r="EM19" s="585" t="e">
        <f>IF(#REF!=$N19,$CZ19,0)</f>
        <v>#REF!</v>
      </c>
      <c r="EN19" s="585" t="e">
        <f>IF(#REF!=$N19,$CZ19,0)</f>
        <v>#REF!</v>
      </c>
      <c r="EO19" s="585" t="e">
        <f>IF(#REF!=$N19,$CZ19,0)</f>
        <v>#REF!</v>
      </c>
      <c r="EP19" s="585" t="e">
        <f>IF(#REF!=$N19,$CZ19,0)</f>
        <v>#REF!</v>
      </c>
      <c r="EQ19" s="585" t="e">
        <f>IF(#REF!=$N19,$CZ19,0)</f>
        <v>#REF!</v>
      </c>
      <c r="ER19" s="585" t="e">
        <f>IF(#REF!=$N19,$CZ19,0)</f>
        <v>#REF!</v>
      </c>
      <c r="ES19" s="585" t="e">
        <f>IF(#REF!=$N19,$CZ19,0)</f>
        <v>#REF!</v>
      </c>
      <c r="ET19" s="585" t="e">
        <f>IF(#REF!=$N19,$CZ19,0)</f>
        <v>#REF!</v>
      </c>
      <c r="EU19" s="585" t="e">
        <f>IF(#REF!=$N19,$CZ19,0)</f>
        <v>#REF!</v>
      </c>
      <c r="EV19" s="585" t="e">
        <f>IF(#REF!=$N19,$CZ19,0)</f>
        <v>#REF!</v>
      </c>
      <c r="EW19" s="585" t="e">
        <f>IF(#REF!=$N19,$CZ19,0)</f>
        <v>#REF!</v>
      </c>
      <c r="EX19" s="585" t="e">
        <f>IF(#REF!=$N19,$CZ19,0)</f>
        <v>#REF!</v>
      </c>
      <c r="EY19" s="585" t="e">
        <f>IF(#REF!=$N19,$CZ19,0)</f>
        <v>#REF!</v>
      </c>
      <c r="EZ19" s="585" t="e">
        <f>IF(#REF!=$N19,$CZ19,0)</f>
        <v>#REF!</v>
      </c>
      <c r="FA19" s="585" t="e">
        <f>IF(#REF!=$N19,$CZ19,0)</f>
        <v>#REF!</v>
      </c>
      <c r="FB19" s="585" t="e">
        <f>IF(#REF!=$N19,$CZ19,0)</f>
        <v>#REF!</v>
      </c>
      <c r="FC19" s="585" t="e">
        <f>IF(#REF!=$N19,$CZ19,0)</f>
        <v>#REF!</v>
      </c>
      <c r="FD19" s="585" t="e">
        <f>IF(#REF!=$N19,$CZ19,0)</f>
        <v>#REF!</v>
      </c>
      <c r="FE19" s="585" t="e">
        <f>IF(#REF!=$N19,$CZ19,0)</f>
        <v>#REF!</v>
      </c>
      <c r="FF19" s="585" t="e">
        <f>IF(#REF!=$N19,$CZ19,0)</f>
        <v>#REF!</v>
      </c>
      <c r="FG19" s="585" t="e">
        <f>IF(#REF!=$N19,$CZ19,0)</f>
        <v>#REF!</v>
      </c>
      <c r="FH19" s="585" t="e">
        <f>IF(#REF!=$N19,$CZ19,0)</f>
        <v>#REF!</v>
      </c>
      <c r="FI19" s="585" t="e">
        <f>IF(#REF!=$N19,$CZ19,0)</f>
        <v>#REF!</v>
      </c>
      <c r="FJ19" s="585" t="e">
        <f>IF(#REF!=$N19,$CZ19,0)</f>
        <v>#REF!</v>
      </c>
      <c r="FK19" s="585" t="e">
        <f>IF(#REF!=$N19,$CZ19,0)</f>
        <v>#REF!</v>
      </c>
      <c r="FL19" s="585" t="e">
        <f>IF(#REF!=$N19,$CZ19,0)</f>
        <v>#REF!</v>
      </c>
      <c r="FM19" s="585" t="e">
        <f>IF(#REF!=$N19,$CZ19,0)</f>
        <v>#REF!</v>
      </c>
      <c r="FN19" s="585" t="e">
        <f>IF(#REF!=$N19,$CZ19,0)</f>
        <v>#REF!</v>
      </c>
      <c r="FO19" s="585" t="e">
        <f>IF(#REF!=$N19,$CZ19,0)</f>
        <v>#REF!</v>
      </c>
      <c r="FP19" s="585" t="e">
        <f>IF(#REF!=$N19,$CZ19,0)</f>
        <v>#REF!</v>
      </c>
      <c r="FQ19" s="585" t="e">
        <f>IF(#REF!=$N19,$CZ19,0)</f>
        <v>#REF!</v>
      </c>
      <c r="FR19" s="585" t="e">
        <f>IF(#REF!=$N19,$CZ19,0)</f>
        <v>#REF!</v>
      </c>
      <c r="FS19" s="585" t="e">
        <f>IF(#REF!=$N19,$CZ19,0)</f>
        <v>#REF!</v>
      </c>
      <c r="FT19" s="585" t="e">
        <f>IF(#REF!=$N19,$CZ19,0)</f>
        <v>#REF!</v>
      </c>
      <c r="FU19" s="585" t="e">
        <f>IF(#REF!=$N19,$CZ19,0)</f>
        <v>#REF!</v>
      </c>
      <c r="FV19" s="585" t="e">
        <f>IF(#REF!=$N19,$CZ19,0)</f>
        <v>#REF!</v>
      </c>
      <c r="FW19" s="585" t="e">
        <f>IF(#REF!=$N19,$CZ19,0)</f>
        <v>#REF!</v>
      </c>
      <c r="FX19" s="585" t="e">
        <f>IF(#REF!=$N19,$CZ19,0)</f>
        <v>#REF!</v>
      </c>
      <c r="FY19" s="585" t="e">
        <f>IF(#REF!=$N19,$CZ19,0)</f>
        <v>#REF!</v>
      </c>
      <c r="FZ19" s="585" t="e">
        <f>IF(#REF!=$N19,$CZ19,0)</f>
        <v>#REF!</v>
      </c>
      <c r="GA19" s="585" t="e">
        <f>IF(#REF!=$N19,$CZ19,0)</f>
        <v>#REF!</v>
      </c>
      <c r="GB19" s="585" t="e">
        <f>IF(#REF!=$N19,$CZ19,0)</f>
        <v>#REF!</v>
      </c>
      <c r="GC19" s="585" t="e">
        <f>IF(#REF!=$N19,$CZ19,0)</f>
        <v>#REF!</v>
      </c>
      <c r="GD19" s="585" t="e">
        <f>IF(#REF!=$N19,$CZ19,0)</f>
        <v>#REF!</v>
      </c>
      <c r="GE19" s="585" t="e">
        <f>IF(#REF!=$N19,$CZ19,0)</f>
        <v>#REF!</v>
      </c>
      <c r="GF19" s="585" t="e">
        <f>IF(#REF!=$N19,$CZ19,0)</f>
        <v>#REF!</v>
      </c>
      <c r="GG19" s="585" t="e">
        <f>IF(#REF!=$N19,$CZ19,0)</f>
        <v>#REF!</v>
      </c>
      <c r="GH19" s="585" t="e">
        <f>IF(#REF!=$N19,$CZ19,0)</f>
        <v>#REF!</v>
      </c>
      <c r="GI19" s="585" t="e">
        <f>IF(#REF!=$N19,$CZ19,0)</f>
        <v>#REF!</v>
      </c>
      <c r="GJ19" s="585" t="e">
        <f>IF(#REF!=$N19,$CZ19,0)</f>
        <v>#REF!</v>
      </c>
      <c r="GK19" s="585" t="e">
        <f>IF(#REF!=$N19,$CZ19,0)</f>
        <v>#REF!</v>
      </c>
      <c r="GL19" s="585" t="e">
        <f>IF(#REF!=$N19,$CZ19,0)</f>
        <v>#REF!</v>
      </c>
      <c r="GM19" s="585" t="e">
        <f>IF(#REF!=$N19,$CZ19,0)</f>
        <v>#REF!</v>
      </c>
      <c r="GN19" s="585" t="e">
        <f>IF(#REF!=$N19,$CZ19,0)</f>
        <v>#REF!</v>
      </c>
      <c r="GO19" s="585" t="e">
        <f>IF(#REF!=$N19,$CZ19,0)</f>
        <v>#REF!</v>
      </c>
      <c r="GP19" s="585" t="e">
        <f>IF(#REF!=$N19,$CZ19,0)</f>
        <v>#REF!</v>
      </c>
      <c r="GQ19" s="585" t="e">
        <f>IF(#REF!=$N19,$CZ19,0)</f>
        <v>#REF!</v>
      </c>
      <c r="GR19" s="585" t="e">
        <f>IF(#REF!=$N19,$CZ19,0)</f>
        <v>#REF!</v>
      </c>
      <c r="GS19" s="585" t="e">
        <f>IF(#REF!=$N19,$CZ19,0)</f>
        <v>#REF!</v>
      </c>
      <c r="GT19" s="585" t="e">
        <f>IF(#REF!=$N19,$CZ19,0)</f>
        <v>#REF!</v>
      </c>
      <c r="GU19" s="585" t="e">
        <f>IF(#REF!=$N19,$CZ19,0)</f>
        <v>#REF!</v>
      </c>
      <c r="GV19" s="585" t="e">
        <f>IF(#REF!=$N19,$CZ19,0)</f>
        <v>#REF!</v>
      </c>
      <c r="GW19" s="585" t="e">
        <f>IF(#REF!=$N19,$CZ19,0)</f>
        <v>#REF!</v>
      </c>
      <c r="GX19" s="585" t="e">
        <f>IF(#REF!=$N19,$CZ19,0)</f>
        <v>#REF!</v>
      </c>
      <c r="GY19" s="585" t="e">
        <f>IF(#REF!=$N19,$CZ19,0)</f>
        <v>#REF!</v>
      </c>
      <c r="GZ19" s="585" t="e">
        <f>IF(#REF!=$N19,$CZ19,0)</f>
        <v>#REF!</v>
      </c>
      <c r="HA19" s="585" t="e">
        <f>IF(#REF!=$N19,$CZ19,0)</f>
        <v>#REF!</v>
      </c>
      <c r="HB19" s="585" t="e">
        <f>IF(#REF!=$N19,$CZ19,0)</f>
        <v>#REF!</v>
      </c>
      <c r="HC19" s="585" t="e">
        <f>IF(#REF!=$N19,$CZ19,0)</f>
        <v>#REF!</v>
      </c>
      <c r="HD19" s="585" t="e">
        <f>IF(#REF!=$N19,$CZ19,0)</f>
        <v>#REF!</v>
      </c>
      <c r="HE19" s="585" t="e">
        <f>IF(#REF!=$N19,$CZ19,0)</f>
        <v>#REF!</v>
      </c>
      <c r="HF19" s="585" t="e">
        <f>IF(#REF!=$N19,$CZ19,0)</f>
        <v>#REF!</v>
      </c>
    </row>
    <row r="20" spans="1:214" ht="20.100000000000001" customHeight="1" x14ac:dyDescent="0.4">
      <c r="A20" s="578"/>
      <c r="B20" s="578"/>
      <c r="C20" s="595"/>
      <c r="D20" s="578"/>
      <c r="E20" s="578"/>
      <c r="F20" s="578"/>
      <c r="G20" s="578" t="s">
        <v>9</v>
      </c>
      <c r="H20" s="578"/>
      <c r="I20" s="578"/>
      <c r="J20" s="578" t="s">
        <v>160</v>
      </c>
      <c r="K20" s="489"/>
      <c r="L20" s="503"/>
      <c r="M20" s="496"/>
      <c r="N20" s="496">
        <v>3223</v>
      </c>
      <c r="O20" s="477" t="s">
        <v>162</v>
      </c>
      <c r="P20" s="419">
        <v>346558.59</v>
      </c>
      <c r="Q20" s="419">
        <v>6500</v>
      </c>
      <c r="R20" s="419">
        <v>6500</v>
      </c>
      <c r="S20" s="419">
        <v>4992.12</v>
      </c>
      <c r="T20" s="419">
        <v>6500</v>
      </c>
      <c r="U20" s="419">
        <v>6500</v>
      </c>
      <c r="V20" s="419">
        <v>0</v>
      </c>
      <c r="W20" s="419">
        <f t="shared" si="3"/>
        <v>0</v>
      </c>
      <c r="X20" s="419">
        <f>(Y20-U20)</f>
        <v>0</v>
      </c>
      <c r="Y20" s="419">
        <v>6500</v>
      </c>
      <c r="Z20" s="31">
        <v>6500</v>
      </c>
      <c r="AA20" s="419">
        <v>5840.66</v>
      </c>
      <c r="AB20" s="31">
        <v>5840.66</v>
      </c>
      <c r="AC20" s="31">
        <v>6500</v>
      </c>
      <c r="AD20" s="31">
        <v>1219.8399999999999</v>
      </c>
      <c r="AE20" s="31">
        <f t="shared" si="4"/>
        <v>18.766769230769228</v>
      </c>
      <c r="AF20" s="419">
        <f>(AG20-AC20)</f>
        <v>0</v>
      </c>
      <c r="AG20" s="31">
        <v>6500</v>
      </c>
      <c r="AH20" s="31"/>
      <c r="AI20" s="563"/>
      <c r="AJ20" s="31">
        <v>6500</v>
      </c>
      <c r="AK20" s="31">
        <v>6500</v>
      </c>
      <c r="AL20" s="31">
        <v>6500</v>
      </c>
      <c r="AM20" s="31">
        <v>2131.2600000000002</v>
      </c>
      <c r="AN20" s="50">
        <v>4601.32</v>
      </c>
      <c r="AO20" s="50">
        <v>6500</v>
      </c>
      <c r="AP20" s="50">
        <v>4601.32</v>
      </c>
      <c r="AQ20" s="50">
        <v>6348.42</v>
      </c>
      <c r="AR20" s="31">
        <v>6254.09</v>
      </c>
      <c r="AS20" s="50">
        <f t="shared" si="22"/>
        <v>135.91947528100633</v>
      </c>
      <c r="AT20" s="50">
        <f t="shared" si="23"/>
        <v>135.91947528100633</v>
      </c>
      <c r="AU20" s="50">
        <v>4601.32</v>
      </c>
      <c r="AV20" s="50">
        <v>4601.32</v>
      </c>
      <c r="AW20" s="50"/>
      <c r="AX20" s="50"/>
      <c r="AY20" s="419">
        <f>(BB20-AV20)</f>
        <v>1948.6800000000003</v>
      </c>
      <c r="AZ20" s="419">
        <f>(AP20-AO20)</f>
        <v>-1898.6800000000003</v>
      </c>
      <c r="BA20" s="31"/>
      <c r="BB20" s="50">
        <v>6550</v>
      </c>
      <c r="BC20" s="50">
        <v>6550</v>
      </c>
      <c r="BD20" s="50">
        <v>3621.53</v>
      </c>
      <c r="BE20" s="50">
        <v>4697.2</v>
      </c>
      <c r="BF20" s="50">
        <v>6550</v>
      </c>
      <c r="BG20" s="50">
        <v>5847.28</v>
      </c>
      <c r="BH20" s="50">
        <v>6550</v>
      </c>
      <c r="BI20" s="419">
        <f t="shared" si="33"/>
        <v>-700</v>
      </c>
      <c r="BJ20" s="50">
        <v>5850</v>
      </c>
      <c r="BK20" s="50">
        <v>2287.4</v>
      </c>
      <c r="BL20" s="50">
        <f t="shared" si="5"/>
        <v>39.100854700854704</v>
      </c>
      <c r="BM20" s="31"/>
      <c r="BN20" s="31"/>
      <c r="BO20" s="50">
        <v>5850</v>
      </c>
      <c r="BP20" s="50"/>
      <c r="BQ20" s="50"/>
      <c r="BR20" s="419">
        <f t="shared" si="34"/>
        <v>0</v>
      </c>
      <c r="BS20" s="50">
        <v>5850</v>
      </c>
      <c r="BT20" s="50">
        <v>2470.4</v>
      </c>
      <c r="BU20" s="419">
        <f t="shared" si="35"/>
        <v>-1809.5700000000002</v>
      </c>
      <c r="BV20" s="50">
        <v>5850</v>
      </c>
      <c r="BW20" s="50"/>
      <c r="BX20" s="50"/>
      <c r="BY20" s="50">
        <v>4040.43</v>
      </c>
      <c r="BZ20" s="50">
        <v>3658.52</v>
      </c>
      <c r="CA20" s="50">
        <f t="shared" si="6"/>
        <v>62.567894816051229</v>
      </c>
      <c r="CB20" s="50">
        <f t="shared" si="7"/>
        <v>90.547788230460625</v>
      </c>
      <c r="CC20" s="50"/>
      <c r="CD20" s="50"/>
      <c r="CE20" s="50">
        <v>5850</v>
      </c>
      <c r="CF20" s="50">
        <v>610.02</v>
      </c>
      <c r="CG20" s="50">
        <f t="shared" si="8"/>
        <v>10.427692307692308</v>
      </c>
      <c r="CH20" s="50">
        <f t="shared" si="36"/>
        <v>0</v>
      </c>
      <c r="CI20" s="50">
        <v>5850</v>
      </c>
      <c r="CJ20" s="50"/>
      <c r="CK20" s="50">
        <f t="shared" si="9"/>
        <v>0</v>
      </c>
      <c r="CL20" s="50">
        <f t="shared" si="37"/>
        <v>0</v>
      </c>
      <c r="CM20" s="50">
        <v>5850</v>
      </c>
      <c r="CN20" s="50"/>
      <c r="CO20" s="50">
        <f t="shared" si="10"/>
        <v>0</v>
      </c>
      <c r="CP20" s="50">
        <f t="shared" si="38"/>
        <v>0</v>
      </c>
      <c r="CQ20" s="50">
        <v>5850</v>
      </c>
      <c r="CR20" s="50">
        <v>2721.01</v>
      </c>
      <c r="CS20" s="50">
        <f t="shared" si="11"/>
        <v>46.512991452991457</v>
      </c>
      <c r="CT20" s="50">
        <f t="shared" si="39"/>
        <v>-850</v>
      </c>
      <c r="CU20" s="50">
        <v>5000</v>
      </c>
      <c r="CV20" s="50">
        <v>2721.01</v>
      </c>
      <c r="CW20" s="50">
        <f t="shared" si="12"/>
        <v>54.420200000000008</v>
      </c>
      <c r="CX20" s="50">
        <f t="shared" si="40"/>
        <v>0</v>
      </c>
      <c r="CY20" s="50">
        <v>5000</v>
      </c>
      <c r="CZ20" s="50">
        <v>5850</v>
      </c>
      <c r="DA20" s="50"/>
      <c r="DB20" s="50"/>
      <c r="DC20" s="695" t="e">
        <f>IF(#REF!=B20,CZ20,0)</f>
        <v>#REF!</v>
      </c>
      <c r="DD20" s="50"/>
      <c r="DE20" s="50"/>
      <c r="DJ20" s="585" t="e">
        <f>IF(#REF!=$K20,$CY20,0)</f>
        <v>#REF!</v>
      </c>
      <c r="DK20" s="585" t="e">
        <f>IF(#REF!=$K20,$CY20,0)</f>
        <v>#REF!</v>
      </c>
      <c r="DL20" s="585" t="e">
        <f>IF(#REF!=$K20,$CY20,0)</f>
        <v>#REF!</v>
      </c>
      <c r="DM20" s="585" t="e">
        <f>IF(#REF!=$K20,$CY20,0)</f>
        <v>#REF!</v>
      </c>
      <c r="DN20" s="585" t="e">
        <f>IF(#REF!=$K20,$CY20,0)</f>
        <v>#REF!</v>
      </c>
      <c r="DO20" s="585" t="e">
        <f>IF(#REF!=$K20,$CY20,0)</f>
        <v>#REF!</v>
      </c>
      <c r="DP20" s="585" t="e">
        <f>IF(#REF!=$K20,$CY20,0)</f>
        <v>#REF!</v>
      </c>
      <c r="DQ20" s="585" t="e">
        <f>IF(#REF!=$K20,$CY20,0)</f>
        <v>#REF!</v>
      </c>
      <c r="DR20" s="585" t="e">
        <f>IF(#REF!=$K20,$CY20,0)</f>
        <v>#REF!</v>
      </c>
      <c r="DS20" s="585" t="e">
        <f>IF(#REF!=$K20,$CY20,0)</f>
        <v>#REF!</v>
      </c>
      <c r="DT20" s="585" t="e">
        <f>IF(#REF!=$K20,$CY20,0)</f>
        <v>#REF!</v>
      </c>
      <c r="DU20" s="585" t="e">
        <f>IF(#REF!=$K20,$CY20,0)</f>
        <v>#REF!</v>
      </c>
      <c r="DV20" s="585" t="e">
        <f>IF(#REF!=$K20,$CY20,0)</f>
        <v>#REF!</v>
      </c>
      <c r="DW20" s="585" t="e">
        <f>IF(#REF!=$K20,$CY20,0)</f>
        <v>#REF!</v>
      </c>
      <c r="DX20" s="585" t="e">
        <f>IF(#REF!=$K20,$CY20,0)</f>
        <v>#REF!</v>
      </c>
      <c r="DY20" s="585" t="e">
        <f>IF(#REF!=$K20,$CY20,0)</f>
        <v>#REF!</v>
      </c>
      <c r="DZ20" s="585" t="e">
        <f>IF(#REF!=$K20,$CY20,0)</f>
        <v>#REF!</v>
      </c>
      <c r="EC20" s="585" t="e">
        <f>IF(#REF!=$N20,$CZ20,0)</f>
        <v>#REF!</v>
      </c>
      <c r="ED20" s="585" t="e">
        <f>IF(#REF!=$N20,$CZ20,0)</f>
        <v>#REF!</v>
      </c>
      <c r="EE20" s="585" t="e">
        <f>IF(#REF!=$N20,$CZ20,0)</f>
        <v>#REF!</v>
      </c>
      <c r="EF20" s="585" t="e">
        <f>IF(#REF!=$N20,$CZ20,0)</f>
        <v>#REF!</v>
      </c>
      <c r="EG20" s="585" t="e">
        <f>IF(#REF!=$N20,$CZ20,0)</f>
        <v>#REF!</v>
      </c>
      <c r="EH20" s="585" t="e">
        <f>IF(#REF!=$N20,$CZ20,0)</f>
        <v>#REF!</v>
      </c>
      <c r="EI20" s="585" t="e">
        <f>IF(#REF!=$N20,$CZ20,0)</f>
        <v>#REF!</v>
      </c>
      <c r="EJ20" s="585" t="e">
        <f>IF(#REF!=$N20,$CZ20,0)</f>
        <v>#REF!</v>
      </c>
      <c r="EK20" s="585" t="e">
        <f>IF(#REF!=$N20,$CZ20,0)</f>
        <v>#REF!</v>
      </c>
      <c r="EL20" s="585" t="e">
        <f>IF(#REF!=$N20,$CZ20,0)</f>
        <v>#REF!</v>
      </c>
      <c r="EM20" s="585" t="e">
        <f>IF(#REF!=$N20,$CZ20,0)</f>
        <v>#REF!</v>
      </c>
      <c r="EN20" s="585" t="e">
        <f>IF(#REF!=$N20,$CZ20,0)</f>
        <v>#REF!</v>
      </c>
      <c r="EO20" s="585" t="e">
        <f>IF(#REF!=$N20,$CZ20,0)</f>
        <v>#REF!</v>
      </c>
      <c r="EP20" s="585" t="e">
        <f>IF(#REF!=$N20,$CZ20,0)</f>
        <v>#REF!</v>
      </c>
      <c r="EQ20" s="585" t="e">
        <f>IF(#REF!=$N20,$CZ20,0)</f>
        <v>#REF!</v>
      </c>
      <c r="ER20" s="585" t="e">
        <f>IF(#REF!=$N20,$CZ20,0)</f>
        <v>#REF!</v>
      </c>
      <c r="ES20" s="585" t="e">
        <f>IF(#REF!=$N20,$CZ20,0)</f>
        <v>#REF!</v>
      </c>
      <c r="ET20" s="585" t="e">
        <f>IF(#REF!=$N20,$CZ20,0)</f>
        <v>#REF!</v>
      </c>
      <c r="EU20" s="585" t="e">
        <f>IF(#REF!=$N20,$CZ20,0)</f>
        <v>#REF!</v>
      </c>
      <c r="EV20" s="585" t="e">
        <f>IF(#REF!=$N20,$CZ20,0)</f>
        <v>#REF!</v>
      </c>
      <c r="EW20" s="585" t="e">
        <f>IF(#REF!=$N20,$CZ20,0)</f>
        <v>#REF!</v>
      </c>
      <c r="EX20" s="585" t="e">
        <f>IF(#REF!=$N20,$CZ20,0)</f>
        <v>#REF!</v>
      </c>
      <c r="EY20" s="585" t="e">
        <f>IF(#REF!=$N20,$CZ20,0)</f>
        <v>#REF!</v>
      </c>
      <c r="EZ20" s="585" t="e">
        <f>IF(#REF!=$N20,$CZ20,0)</f>
        <v>#REF!</v>
      </c>
      <c r="FA20" s="585" t="e">
        <f>IF(#REF!=$N20,$CZ20,0)</f>
        <v>#REF!</v>
      </c>
      <c r="FB20" s="585" t="e">
        <f>IF(#REF!=$N20,$CZ20,0)</f>
        <v>#REF!</v>
      </c>
      <c r="FC20" s="585" t="e">
        <f>IF(#REF!=$N20,$CZ20,0)</f>
        <v>#REF!</v>
      </c>
      <c r="FD20" s="585" t="e">
        <f>IF(#REF!=$N20,$CZ20,0)</f>
        <v>#REF!</v>
      </c>
      <c r="FE20" s="585" t="e">
        <f>IF(#REF!=$N20,$CZ20,0)</f>
        <v>#REF!</v>
      </c>
      <c r="FF20" s="585" t="e">
        <f>IF(#REF!=$N20,$CZ20,0)</f>
        <v>#REF!</v>
      </c>
      <c r="FG20" s="585" t="e">
        <f>IF(#REF!=$N20,$CZ20,0)</f>
        <v>#REF!</v>
      </c>
      <c r="FH20" s="585" t="e">
        <f>IF(#REF!=$N20,$CZ20,0)</f>
        <v>#REF!</v>
      </c>
      <c r="FI20" s="585" t="e">
        <f>IF(#REF!=$N20,$CZ20,0)</f>
        <v>#REF!</v>
      </c>
      <c r="FJ20" s="585" t="e">
        <f>IF(#REF!=$N20,$CZ20,0)</f>
        <v>#REF!</v>
      </c>
      <c r="FK20" s="585" t="e">
        <f>IF(#REF!=$N20,$CZ20,0)</f>
        <v>#REF!</v>
      </c>
      <c r="FL20" s="585" t="e">
        <f>IF(#REF!=$N20,$CZ20,0)</f>
        <v>#REF!</v>
      </c>
      <c r="FM20" s="585" t="e">
        <f>IF(#REF!=$N20,$CZ20,0)</f>
        <v>#REF!</v>
      </c>
      <c r="FN20" s="585" t="e">
        <f>IF(#REF!=$N20,$CZ20,0)</f>
        <v>#REF!</v>
      </c>
      <c r="FO20" s="585" t="e">
        <f>IF(#REF!=$N20,$CZ20,0)</f>
        <v>#REF!</v>
      </c>
      <c r="FP20" s="585" t="e">
        <f>IF(#REF!=$N20,$CZ20,0)</f>
        <v>#REF!</v>
      </c>
      <c r="FQ20" s="585" t="e">
        <f>IF(#REF!=$N20,$CZ20,0)</f>
        <v>#REF!</v>
      </c>
      <c r="FR20" s="585" t="e">
        <f>IF(#REF!=$N20,$CZ20,0)</f>
        <v>#REF!</v>
      </c>
      <c r="FS20" s="585" t="e">
        <f>IF(#REF!=$N20,$CZ20,0)</f>
        <v>#REF!</v>
      </c>
      <c r="FT20" s="585" t="e">
        <f>IF(#REF!=$N20,$CZ20,0)</f>
        <v>#REF!</v>
      </c>
      <c r="FU20" s="585" t="e">
        <f>IF(#REF!=$N20,$CZ20,0)</f>
        <v>#REF!</v>
      </c>
      <c r="FV20" s="585" t="e">
        <f>IF(#REF!=$N20,$CZ20,0)</f>
        <v>#REF!</v>
      </c>
      <c r="FW20" s="585" t="e">
        <f>IF(#REF!=$N20,$CZ20,0)</f>
        <v>#REF!</v>
      </c>
      <c r="FX20" s="585" t="e">
        <f>IF(#REF!=$N20,$CZ20,0)</f>
        <v>#REF!</v>
      </c>
      <c r="FY20" s="585" t="e">
        <f>IF(#REF!=$N20,$CZ20,0)</f>
        <v>#REF!</v>
      </c>
      <c r="FZ20" s="585" t="e">
        <f>IF(#REF!=$N20,$CZ20,0)</f>
        <v>#REF!</v>
      </c>
      <c r="GA20" s="585" t="e">
        <f>IF(#REF!=$N20,$CZ20,0)</f>
        <v>#REF!</v>
      </c>
      <c r="GB20" s="585" t="e">
        <f>IF(#REF!=$N20,$CZ20,0)</f>
        <v>#REF!</v>
      </c>
      <c r="GC20" s="585" t="e">
        <f>IF(#REF!=$N20,$CZ20,0)</f>
        <v>#REF!</v>
      </c>
      <c r="GD20" s="585" t="e">
        <f>IF(#REF!=$N20,$CZ20,0)</f>
        <v>#REF!</v>
      </c>
      <c r="GE20" s="585" t="e">
        <f>IF(#REF!=$N20,$CZ20,0)</f>
        <v>#REF!</v>
      </c>
      <c r="GF20" s="585" t="e">
        <f>IF(#REF!=$N20,$CZ20,0)</f>
        <v>#REF!</v>
      </c>
      <c r="GG20" s="585" t="e">
        <f>IF(#REF!=$N20,$CZ20,0)</f>
        <v>#REF!</v>
      </c>
      <c r="GH20" s="585" t="e">
        <f>IF(#REF!=$N20,$CZ20,0)</f>
        <v>#REF!</v>
      </c>
      <c r="GI20" s="585" t="e">
        <f>IF(#REF!=$N20,$CZ20,0)</f>
        <v>#REF!</v>
      </c>
      <c r="GJ20" s="585" t="e">
        <f>IF(#REF!=$N20,$CZ20,0)</f>
        <v>#REF!</v>
      </c>
      <c r="GK20" s="585" t="e">
        <f>IF(#REF!=$N20,$CZ20,0)</f>
        <v>#REF!</v>
      </c>
      <c r="GL20" s="585" t="e">
        <f>IF(#REF!=$N20,$CZ20,0)</f>
        <v>#REF!</v>
      </c>
      <c r="GM20" s="585" t="e">
        <f>IF(#REF!=$N20,$CZ20,0)</f>
        <v>#REF!</v>
      </c>
      <c r="GN20" s="585" t="e">
        <f>IF(#REF!=$N20,$CZ20,0)</f>
        <v>#REF!</v>
      </c>
      <c r="GO20" s="585" t="e">
        <f>IF(#REF!=$N20,$CZ20,0)</f>
        <v>#REF!</v>
      </c>
      <c r="GP20" s="585" t="e">
        <f>IF(#REF!=$N20,$CZ20,0)</f>
        <v>#REF!</v>
      </c>
      <c r="GQ20" s="585" t="e">
        <f>IF(#REF!=$N20,$CZ20,0)</f>
        <v>#REF!</v>
      </c>
      <c r="GR20" s="585" t="e">
        <f>IF(#REF!=$N20,$CZ20,0)</f>
        <v>#REF!</v>
      </c>
      <c r="GS20" s="585" t="e">
        <f>IF(#REF!=$N20,$CZ20,0)</f>
        <v>#REF!</v>
      </c>
      <c r="GT20" s="585" t="e">
        <f>IF(#REF!=$N20,$CZ20,0)</f>
        <v>#REF!</v>
      </c>
      <c r="GU20" s="585" t="e">
        <f>IF(#REF!=$N20,$CZ20,0)</f>
        <v>#REF!</v>
      </c>
      <c r="GV20" s="585" t="e">
        <f>IF(#REF!=$N20,$CZ20,0)</f>
        <v>#REF!</v>
      </c>
      <c r="GW20" s="585" t="e">
        <f>IF(#REF!=$N20,$CZ20,0)</f>
        <v>#REF!</v>
      </c>
      <c r="GX20" s="585" t="e">
        <f>IF(#REF!=$N20,$CZ20,0)</f>
        <v>#REF!</v>
      </c>
      <c r="GY20" s="585" t="e">
        <f>IF(#REF!=$N20,$CZ20,0)</f>
        <v>#REF!</v>
      </c>
      <c r="GZ20" s="585" t="e">
        <f>IF(#REF!=$N20,$CZ20,0)</f>
        <v>#REF!</v>
      </c>
      <c r="HA20" s="585" t="e">
        <f>IF(#REF!=$N20,$CZ20,0)</f>
        <v>#REF!</v>
      </c>
      <c r="HB20" s="585" t="e">
        <f>IF(#REF!=$N20,$CZ20,0)</f>
        <v>#REF!</v>
      </c>
      <c r="HC20" s="585" t="e">
        <f>IF(#REF!=$N20,$CZ20,0)</f>
        <v>#REF!</v>
      </c>
      <c r="HD20" s="585" t="e">
        <f>IF(#REF!=$N20,$CZ20,0)</f>
        <v>#REF!</v>
      </c>
      <c r="HE20" s="585" t="e">
        <f>IF(#REF!=$N20,$CZ20,0)</f>
        <v>#REF!</v>
      </c>
      <c r="HF20" s="585" t="e">
        <f>IF(#REF!=$N20,$CZ20,0)</f>
        <v>#REF!</v>
      </c>
    </row>
    <row r="21" spans="1:214" ht="20.100000000000001" customHeight="1" x14ac:dyDescent="0.4">
      <c r="A21" s="578"/>
      <c r="B21" s="578"/>
      <c r="C21" s="595"/>
      <c r="D21" s="578"/>
      <c r="E21" s="578"/>
      <c r="F21" s="578"/>
      <c r="G21" s="578" t="s">
        <v>9</v>
      </c>
      <c r="H21" s="578"/>
      <c r="I21" s="578"/>
      <c r="J21" s="578" t="s">
        <v>160</v>
      </c>
      <c r="K21" s="489"/>
      <c r="L21" s="503"/>
      <c r="M21" s="496"/>
      <c r="N21" s="496">
        <v>3224</v>
      </c>
      <c r="O21" s="477" t="s">
        <v>30</v>
      </c>
      <c r="P21" s="419">
        <v>10500</v>
      </c>
      <c r="Q21" s="419">
        <v>8471.4699999999993</v>
      </c>
      <c r="R21" s="419">
        <v>8471.4699999999993</v>
      </c>
      <c r="S21" s="419">
        <v>7692.7</v>
      </c>
      <c r="T21" s="419">
        <v>8471.4699999999993</v>
      </c>
      <c r="U21" s="419">
        <v>8471.4699999999993</v>
      </c>
      <c r="V21" s="419">
        <v>0</v>
      </c>
      <c r="W21" s="419">
        <f t="shared" si="3"/>
        <v>0</v>
      </c>
      <c r="X21" s="419">
        <f>(Y21-U21)</f>
        <v>0</v>
      </c>
      <c r="Y21" s="419">
        <v>8471.4699999999993</v>
      </c>
      <c r="Z21" s="31">
        <v>8471.4699999999993</v>
      </c>
      <c r="AA21" s="419">
        <v>8471.4699999999993</v>
      </c>
      <c r="AB21" s="31">
        <v>8471.4699999999993</v>
      </c>
      <c r="AC21" s="31">
        <v>8471.4699999999993</v>
      </c>
      <c r="AD21" s="31">
        <v>1572.86</v>
      </c>
      <c r="AE21" s="31">
        <f t="shared" si="4"/>
        <v>18.566553384477547</v>
      </c>
      <c r="AF21" s="419">
        <f>(AG21-AC21)</f>
        <v>0</v>
      </c>
      <c r="AG21" s="31">
        <v>8471.4699999999993</v>
      </c>
      <c r="AH21" s="31"/>
      <c r="AI21" s="563"/>
      <c r="AJ21" s="31">
        <v>8471.4699999999993</v>
      </c>
      <c r="AK21" s="31">
        <v>8471.4699999999993</v>
      </c>
      <c r="AL21" s="31">
        <v>8471.4699999999993</v>
      </c>
      <c r="AM21" s="31">
        <v>3230.03</v>
      </c>
      <c r="AN21" s="50">
        <v>8471.4699999999993</v>
      </c>
      <c r="AO21" s="50">
        <v>8471.4699999999993</v>
      </c>
      <c r="AP21" s="50">
        <v>8471.4699999999993</v>
      </c>
      <c r="AQ21" s="50">
        <v>11000</v>
      </c>
      <c r="AR21" s="31">
        <v>11033.44</v>
      </c>
      <c r="AS21" s="50">
        <f t="shared" si="22"/>
        <v>130.24233102401357</v>
      </c>
      <c r="AT21" s="50">
        <f t="shared" si="23"/>
        <v>130.24233102401357</v>
      </c>
      <c r="AU21" s="50">
        <v>8471.4699999999993</v>
      </c>
      <c r="AV21" s="50">
        <v>8471.4699999999993</v>
      </c>
      <c r="AW21" s="50"/>
      <c r="AX21" s="50"/>
      <c r="AY21" s="419">
        <f>(BB21-AV21)</f>
        <v>6328.5300000000007</v>
      </c>
      <c r="AZ21" s="419">
        <f>(AP21-AO21)</f>
        <v>0</v>
      </c>
      <c r="BA21" s="31"/>
      <c r="BB21" s="50">
        <v>14800</v>
      </c>
      <c r="BC21" s="50">
        <v>14800</v>
      </c>
      <c r="BD21" s="50">
        <v>5038.38</v>
      </c>
      <c r="BE21" s="50">
        <v>7489.26</v>
      </c>
      <c r="BF21" s="50">
        <v>9800</v>
      </c>
      <c r="BG21" s="50">
        <v>9235.7800000000007</v>
      </c>
      <c r="BH21" s="50">
        <v>14800</v>
      </c>
      <c r="BI21" s="419">
        <f t="shared" si="33"/>
        <v>0</v>
      </c>
      <c r="BJ21" s="50">
        <v>14800</v>
      </c>
      <c r="BK21" s="50">
        <v>8454.27</v>
      </c>
      <c r="BL21" s="50">
        <f t="shared" si="5"/>
        <v>57.123445945945953</v>
      </c>
      <c r="BM21" s="31"/>
      <c r="BN21" s="31"/>
      <c r="BO21" s="50">
        <v>14800</v>
      </c>
      <c r="BP21" s="50"/>
      <c r="BQ21" s="50"/>
      <c r="BR21" s="419">
        <f t="shared" si="34"/>
        <v>0</v>
      </c>
      <c r="BS21" s="50">
        <v>14800</v>
      </c>
      <c r="BT21" s="50">
        <v>10322.69</v>
      </c>
      <c r="BU21" s="419">
        <f t="shared" si="35"/>
        <v>-3277.3500000000004</v>
      </c>
      <c r="BV21" s="50">
        <v>14800</v>
      </c>
      <c r="BW21" s="50"/>
      <c r="BX21" s="50"/>
      <c r="BY21" s="50">
        <v>11522.65</v>
      </c>
      <c r="BZ21" s="50">
        <v>11072.59</v>
      </c>
      <c r="CA21" s="50">
        <f t="shared" si="6"/>
        <v>119.88797914198908</v>
      </c>
      <c r="CB21" s="50">
        <f t="shared" si="7"/>
        <v>96.094127652927057</v>
      </c>
      <c r="CC21" s="50"/>
      <c r="CD21" s="50"/>
      <c r="CE21" s="50">
        <v>14800</v>
      </c>
      <c r="CF21" s="50">
        <v>311.89999999999998</v>
      </c>
      <c r="CG21" s="50">
        <f t="shared" si="8"/>
        <v>2.1074324324324323</v>
      </c>
      <c r="CH21" s="50">
        <f t="shared" si="36"/>
        <v>0</v>
      </c>
      <c r="CI21" s="50">
        <v>14800</v>
      </c>
      <c r="CJ21" s="50"/>
      <c r="CK21" s="50">
        <f t="shared" si="9"/>
        <v>0</v>
      </c>
      <c r="CL21" s="50">
        <f t="shared" si="37"/>
        <v>0</v>
      </c>
      <c r="CM21" s="50">
        <v>14800</v>
      </c>
      <c r="CN21" s="50"/>
      <c r="CO21" s="50">
        <f t="shared" si="10"/>
        <v>0</v>
      </c>
      <c r="CP21" s="50">
        <f t="shared" si="38"/>
        <v>0</v>
      </c>
      <c r="CQ21" s="50">
        <v>14800</v>
      </c>
      <c r="CR21" s="50">
        <v>7558.55</v>
      </c>
      <c r="CS21" s="50">
        <f t="shared" si="11"/>
        <v>51.071283783783784</v>
      </c>
      <c r="CT21" s="50">
        <f t="shared" si="39"/>
        <v>-3988</v>
      </c>
      <c r="CU21" s="50">
        <v>10812</v>
      </c>
      <c r="CV21" s="50">
        <v>7558.55</v>
      </c>
      <c r="CW21" s="50">
        <f t="shared" si="12"/>
        <v>69.908897521272664</v>
      </c>
      <c r="CX21" s="50">
        <f t="shared" si="40"/>
        <v>0</v>
      </c>
      <c r="CY21" s="50">
        <v>10812</v>
      </c>
      <c r="CZ21" s="50">
        <v>5826</v>
      </c>
      <c r="DA21" s="50"/>
      <c r="DB21" s="50"/>
      <c r="DC21" s="695" t="e">
        <f>IF(#REF!=B21,CZ21,0)</f>
        <v>#REF!</v>
      </c>
      <c r="DD21" s="50"/>
      <c r="DE21" s="50"/>
      <c r="DJ21" s="585" t="e">
        <f>IF(#REF!=$K21,$CY21,0)</f>
        <v>#REF!</v>
      </c>
      <c r="DK21" s="585" t="e">
        <f>IF(#REF!=$K21,$CY21,0)</f>
        <v>#REF!</v>
      </c>
      <c r="DL21" s="585" t="e">
        <f>IF(#REF!=$K21,$CY21,0)</f>
        <v>#REF!</v>
      </c>
      <c r="DM21" s="585" t="e">
        <f>IF(#REF!=$K21,$CY21,0)</f>
        <v>#REF!</v>
      </c>
      <c r="DN21" s="585" t="e">
        <f>IF(#REF!=$K21,$CY21,0)</f>
        <v>#REF!</v>
      </c>
      <c r="DO21" s="585" t="e">
        <f>IF(#REF!=$K21,$CY21,0)</f>
        <v>#REF!</v>
      </c>
      <c r="DP21" s="585" t="e">
        <f>IF(#REF!=$K21,$CY21,0)</f>
        <v>#REF!</v>
      </c>
      <c r="DQ21" s="585" t="e">
        <f>IF(#REF!=$K21,$CY21,0)</f>
        <v>#REF!</v>
      </c>
      <c r="DR21" s="585" t="e">
        <f>IF(#REF!=$K21,$CY21,0)</f>
        <v>#REF!</v>
      </c>
      <c r="DS21" s="585" t="e">
        <f>IF(#REF!=$K21,$CY21,0)</f>
        <v>#REF!</v>
      </c>
      <c r="DT21" s="585" t="e">
        <f>IF(#REF!=$K21,$CY21,0)</f>
        <v>#REF!</v>
      </c>
      <c r="DU21" s="585" t="e">
        <f>IF(#REF!=$K21,$CY21,0)</f>
        <v>#REF!</v>
      </c>
      <c r="DV21" s="585" t="e">
        <f>IF(#REF!=$K21,$CY21,0)</f>
        <v>#REF!</v>
      </c>
      <c r="DW21" s="585" t="e">
        <f>IF(#REF!=$K21,$CY21,0)</f>
        <v>#REF!</v>
      </c>
      <c r="DX21" s="585" t="e">
        <f>IF(#REF!=$K21,$CY21,0)</f>
        <v>#REF!</v>
      </c>
      <c r="DY21" s="585" t="e">
        <f>IF(#REF!=$K21,$CY21,0)</f>
        <v>#REF!</v>
      </c>
      <c r="DZ21" s="585" t="e">
        <f>IF(#REF!=$K21,$CY21,0)</f>
        <v>#REF!</v>
      </c>
      <c r="EC21" s="585" t="e">
        <f>IF(#REF!=$N21,$CZ21,0)</f>
        <v>#REF!</v>
      </c>
      <c r="ED21" s="585" t="e">
        <f>IF(#REF!=$N21,$CZ21,0)</f>
        <v>#REF!</v>
      </c>
      <c r="EE21" s="585" t="e">
        <f>IF(#REF!=$N21,$CZ21,0)</f>
        <v>#REF!</v>
      </c>
      <c r="EF21" s="585" t="e">
        <f>IF(#REF!=$N21,$CZ21,0)</f>
        <v>#REF!</v>
      </c>
      <c r="EG21" s="585" t="e">
        <f>IF(#REF!=$N21,$CZ21,0)</f>
        <v>#REF!</v>
      </c>
      <c r="EH21" s="585" t="e">
        <f>IF(#REF!=$N21,$CZ21,0)</f>
        <v>#REF!</v>
      </c>
      <c r="EI21" s="585" t="e">
        <f>IF(#REF!=$N21,$CZ21,0)</f>
        <v>#REF!</v>
      </c>
      <c r="EJ21" s="585" t="e">
        <f>IF(#REF!=$N21,$CZ21,0)</f>
        <v>#REF!</v>
      </c>
      <c r="EK21" s="585" t="e">
        <f>IF(#REF!=$N21,$CZ21,0)</f>
        <v>#REF!</v>
      </c>
      <c r="EL21" s="585" t="e">
        <f>IF(#REF!=$N21,$CZ21,0)</f>
        <v>#REF!</v>
      </c>
      <c r="EM21" s="585" t="e">
        <f>IF(#REF!=$N21,$CZ21,0)</f>
        <v>#REF!</v>
      </c>
      <c r="EN21" s="585" t="e">
        <f>IF(#REF!=$N21,$CZ21,0)</f>
        <v>#REF!</v>
      </c>
      <c r="EO21" s="585" t="e">
        <f>IF(#REF!=$N21,$CZ21,0)</f>
        <v>#REF!</v>
      </c>
      <c r="EP21" s="585" t="e">
        <f>IF(#REF!=$N21,$CZ21,0)</f>
        <v>#REF!</v>
      </c>
      <c r="EQ21" s="585" t="e">
        <f>IF(#REF!=$N21,$CZ21,0)</f>
        <v>#REF!</v>
      </c>
      <c r="ER21" s="585" t="e">
        <f>IF(#REF!=$N21,$CZ21,0)</f>
        <v>#REF!</v>
      </c>
      <c r="ES21" s="585" t="e">
        <f>IF(#REF!=$N21,$CZ21,0)</f>
        <v>#REF!</v>
      </c>
      <c r="ET21" s="585" t="e">
        <f>IF(#REF!=$N21,$CZ21,0)</f>
        <v>#REF!</v>
      </c>
      <c r="EU21" s="585" t="e">
        <f>IF(#REF!=$N21,$CZ21,0)</f>
        <v>#REF!</v>
      </c>
      <c r="EV21" s="585" t="e">
        <f>IF(#REF!=$N21,$CZ21,0)</f>
        <v>#REF!</v>
      </c>
      <c r="EW21" s="585" t="e">
        <f>IF(#REF!=$N21,$CZ21,0)</f>
        <v>#REF!</v>
      </c>
      <c r="EX21" s="585" t="e">
        <f>IF(#REF!=$N21,$CZ21,0)</f>
        <v>#REF!</v>
      </c>
      <c r="EY21" s="585" t="e">
        <f>IF(#REF!=$N21,$CZ21,0)</f>
        <v>#REF!</v>
      </c>
      <c r="EZ21" s="585" t="e">
        <f>IF(#REF!=$N21,$CZ21,0)</f>
        <v>#REF!</v>
      </c>
      <c r="FA21" s="585" t="e">
        <f>IF(#REF!=$N21,$CZ21,0)</f>
        <v>#REF!</v>
      </c>
      <c r="FB21" s="585" t="e">
        <f>IF(#REF!=$N21,$CZ21,0)</f>
        <v>#REF!</v>
      </c>
      <c r="FC21" s="585" t="e">
        <f>IF(#REF!=$N21,$CZ21,0)</f>
        <v>#REF!</v>
      </c>
      <c r="FD21" s="585" t="e">
        <f>IF(#REF!=$N21,$CZ21,0)</f>
        <v>#REF!</v>
      </c>
      <c r="FE21" s="585" t="e">
        <f>IF(#REF!=$N21,$CZ21,0)</f>
        <v>#REF!</v>
      </c>
      <c r="FF21" s="585" t="e">
        <f>IF(#REF!=$N21,$CZ21,0)</f>
        <v>#REF!</v>
      </c>
      <c r="FG21" s="585" t="e">
        <f>IF(#REF!=$N21,$CZ21,0)</f>
        <v>#REF!</v>
      </c>
      <c r="FH21" s="585" t="e">
        <f>IF(#REF!=$N21,$CZ21,0)</f>
        <v>#REF!</v>
      </c>
      <c r="FI21" s="585" t="e">
        <f>IF(#REF!=$N21,$CZ21,0)</f>
        <v>#REF!</v>
      </c>
      <c r="FJ21" s="585" t="e">
        <f>IF(#REF!=$N21,$CZ21,0)</f>
        <v>#REF!</v>
      </c>
      <c r="FK21" s="585" t="e">
        <f>IF(#REF!=$N21,$CZ21,0)</f>
        <v>#REF!</v>
      </c>
      <c r="FL21" s="585" t="e">
        <f>IF(#REF!=$N21,$CZ21,0)</f>
        <v>#REF!</v>
      </c>
      <c r="FM21" s="585" t="e">
        <f>IF(#REF!=$N21,$CZ21,0)</f>
        <v>#REF!</v>
      </c>
      <c r="FN21" s="585" t="e">
        <f>IF(#REF!=$N21,$CZ21,0)</f>
        <v>#REF!</v>
      </c>
      <c r="FO21" s="585" t="e">
        <f>IF(#REF!=$N21,$CZ21,0)</f>
        <v>#REF!</v>
      </c>
      <c r="FP21" s="585" t="e">
        <f>IF(#REF!=$N21,$CZ21,0)</f>
        <v>#REF!</v>
      </c>
      <c r="FQ21" s="585" t="e">
        <f>IF(#REF!=$N21,$CZ21,0)</f>
        <v>#REF!</v>
      </c>
      <c r="FR21" s="585" t="e">
        <f>IF(#REF!=$N21,$CZ21,0)</f>
        <v>#REF!</v>
      </c>
      <c r="FS21" s="585" t="e">
        <f>IF(#REF!=$N21,$CZ21,0)</f>
        <v>#REF!</v>
      </c>
      <c r="FT21" s="585" t="e">
        <f>IF(#REF!=$N21,$CZ21,0)</f>
        <v>#REF!</v>
      </c>
      <c r="FU21" s="585" t="e">
        <f>IF(#REF!=$N21,$CZ21,0)</f>
        <v>#REF!</v>
      </c>
      <c r="FV21" s="585" t="e">
        <f>IF(#REF!=$N21,$CZ21,0)</f>
        <v>#REF!</v>
      </c>
      <c r="FW21" s="585" t="e">
        <f>IF(#REF!=$N21,$CZ21,0)</f>
        <v>#REF!</v>
      </c>
      <c r="FX21" s="585" t="e">
        <f>IF(#REF!=$N21,$CZ21,0)</f>
        <v>#REF!</v>
      </c>
      <c r="FY21" s="585" t="e">
        <f>IF(#REF!=$N21,$CZ21,0)</f>
        <v>#REF!</v>
      </c>
      <c r="FZ21" s="585" t="e">
        <f>IF(#REF!=$N21,$CZ21,0)</f>
        <v>#REF!</v>
      </c>
      <c r="GA21" s="585" t="e">
        <f>IF(#REF!=$N21,$CZ21,0)</f>
        <v>#REF!</v>
      </c>
      <c r="GB21" s="585" t="e">
        <f>IF(#REF!=$N21,$CZ21,0)</f>
        <v>#REF!</v>
      </c>
      <c r="GC21" s="585" t="e">
        <f>IF(#REF!=$N21,$CZ21,0)</f>
        <v>#REF!</v>
      </c>
      <c r="GD21" s="585" t="e">
        <f>IF(#REF!=$N21,$CZ21,0)</f>
        <v>#REF!</v>
      </c>
      <c r="GE21" s="585" t="e">
        <f>IF(#REF!=$N21,$CZ21,0)</f>
        <v>#REF!</v>
      </c>
      <c r="GF21" s="585" t="e">
        <f>IF(#REF!=$N21,$CZ21,0)</f>
        <v>#REF!</v>
      </c>
      <c r="GG21" s="585" t="e">
        <f>IF(#REF!=$N21,$CZ21,0)</f>
        <v>#REF!</v>
      </c>
      <c r="GH21" s="585" t="e">
        <f>IF(#REF!=$N21,$CZ21,0)</f>
        <v>#REF!</v>
      </c>
      <c r="GI21" s="585" t="e">
        <f>IF(#REF!=$N21,$CZ21,0)</f>
        <v>#REF!</v>
      </c>
      <c r="GJ21" s="585" t="e">
        <f>IF(#REF!=$N21,$CZ21,0)</f>
        <v>#REF!</v>
      </c>
      <c r="GK21" s="585" t="e">
        <f>IF(#REF!=$N21,$CZ21,0)</f>
        <v>#REF!</v>
      </c>
      <c r="GL21" s="585" t="e">
        <f>IF(#REF!=$N21,$CZ21,0)</f>
        <v>#REF!</v>
      </c>
      <c r="GM21" s="585" t="e">
        <f>IF(#REF!=$N21,$CZ21,0)</f>
        <v>#REF!</v>
      </c>
      <c r="GN21" s="585" t="e">
        <f>IF(#REF!=$N21,$CZ21,0)</f>
        <v>#REF!</v>
      </c>
      <c r="GO21" s="585" t="e">
        <f>IF(#REF!=$N21,$CZ21,0)</f>
        <v>#REF!</v>
      </c>
      <c r="GP21" s="585" t="e">
        <f>IF(#REF!=$N21,$CZ21,0)</f>
        <v>#REF!</v>
      </c>
      <c r="GQ21" s="585" t="e">
        <f>IF(#REF!=$N21,$CZ21,0)</f>
        <v>#REF!</v>
      </c>
      <c r="GR21" s="585" t="e">
        <f>IF(#REF!=$N21,$CZ21,0)</f>
        <v>#REF!</v>
      </c>
      <c r="GS21" s="585" t="e">
        <f>IF(#REF!=$N21,$CZ21,0)</f>
        <v>#REF!</v>
      </c>
      <c r="GT21" s="585" t="e">
        <f>IF(#REF!=$N21,$CZ21,0)</f>
        <v>#REF!</v>
      </c>
      <c r="GU21" s="585" t="e">
        <f>IF(#REF!=$N21,$CZ21,0)</f>
        <v>#REF!</v>
      </c>
      <c r="GV21" s="585" t="e">
        <f>IF(#REF!=$N21,$CZ21,0)</f>
        <v>#REF!</v>
      </c>
      <c r="GW21" s="585" t="e">
        <f>IF(#REF!=$N21,$CZ21,0)</f>
        <v>#REF!</v>
      </c>
      <c r="GX21" s="585" t="e">
        <f>IF(#REF!=$N21,$CZ21,0)</f>
        <v>#REF!</v>
      </c>
      <c r="GY21" s="585" t="e">
        <f>IF(#REF!=$N21,$CZ21,0)</f>
        <v>#REF!</v>
      </c>
      <c r="GZ21" s="585" t="e">
        <f>IF(#REF!=$N21,$CZ21,0)</f>
        <v>#REF!</v>
      </c>
      <c r="HA21" s="585" t="e">
        <f>IF(#REF!=$N21,$CZ21,0)</f>
        <v>#REF!</v>
      </c>
      <c r="HB21" s="585" t="e">
        <f>IF(#REF!=$N21,$CZ21,0)</f>
        <v>#REF!</v>
      </c>
      <c r="HC21" s="585" t="e">
        <f>IF(#REF!=$N21,$CZ21,0)</f>
        <v>#REF!</v>
      </c>
      <c r="HD21" s="585" t="e">
        <f>IF(#REF!=$N21,$CZ21,0)</f>
        <v>#REF!</v>
      </c>
      <c r="HE21" s="585" t="e">
        <f>IF(#REF!=$N21,$CZ21,0)</f>
        <v>#REF!</v>
      </c>
      <c r="HF21" s="585" t="e">
        <f>IF(#REF!=$N21,$CZ21,0)</f>
        <v>#REF!</v>
      </c>
    </row>
    <row r="22" spans="1:214" ht="20.100000000000001" customHeight="1" x14ac:dyDescent="0.4">
      <c r="A22" s="578"/>
      <c r="B22" s="578"/>
      <c r="C22" s="595"/>
      <c r="D22" s="578"/>
      <c r="E22" s="578"/>
      <c r="F22" s="578"/>
      <c r="G22" s="578" t="s">
        <v>9</v>
      </c>
      <c r="H22" s="578"/>
      <c r="I22" s="578"/>
      <c r="J22" s="578" t="s">
        <v>160</v>
      </c>
      <c r="K22" s="489"/>
      <c r="L22" s="503"/>
      <c r="M22" s="496"/>
      <c r="N22" s="496">
        <v>3225</v>
      </c>
      <c r="O22" s="477" t="s">
        <v>31</v>
      </c>
      <c r="P22" s="419">
        <v>2885.73</v>
      </c>
      <c r="Q22" s="419">
        <v>4000</v>
      </c>
      <c r="R22" s="419">
        <v>4000</v>
      </c>
      <c r="S22" s="419">
        <v>4000</v>
      </c>
      <c r="T22" s="419">
        <v>4000</v>
      </c>
      <c r="U22" s="419">
        <v>4000</v>
      </c>
      <c r="V22" s="419">
        <v>0</v>
      </c>
      <c r="W22" s="419">
        <f t="shared" si="3"/>
        <v>0</v>
      </c>
      <c r="X22" s="419">
        <f>(Y22-U22)</f>
        <v>0</v>
      </c>
      <c r="Y22" s="419">
        <v>4000</v>
      </c>
      <c r="Z22" s="31">
        <v>4000</v>
      </c>
      <c r="AA22" s="419">
        <v>537.9</v>
      </c>
      <c r="AB22" s="31">
        <v>537.9</v>
      </c>
      <c r="AC22" s="31">
        <v>4000</v>
      </c>
      <c r="AD22" s="31">
        <v>18</v>
      </c>
      <c r="AE22" s="31">
        <f t="shared" si="4"/>
        <v>0.44999999999999996</v>
      </c>
      <c r="AF22" s="419">
        <f>(AG22-AC22)</f>
        <v>-2000</v>
      </c>
      <c r="AG22" s="31">
        <v>2000</v>
      </c>
      <c r="AH22" s="31"/>
      <c r="AI22" s="563"/>
      <c r="AJ22" s="31">
        <v>2000</v>
      </c>
      <c r="AK22" s="31">
        <v>2000</v>
      </c>
      <c r="AL22" s="31">
        <v>2000</v>
      </c>
      <c r="AM22" s="31">
        <v>18</v>
      </c>
      <c r="AN22" s="50">
        <v>53.95</v>
      </c>
      <c r="AO22" s="50">
        <v>2000</v>
      </c>
      <c r="AP22" s="50">
        <v>1000</v>
      </c>
      <c r="AQ22" s="50">
        <v>1000</v>
      </c>
      <c r="AR22" s="31">
        <v>1073.96</v>
      </c>
      <c r="AS22" s="50">
        <f t="shared" si="22"/>
        <v>1990.6580166821129</v>
      </c>
      <c r="AT22" s="50">
        <f t="shared" si="23"/>
        <v>107.396</v>
      </c>
      <c r="AU22" s="50">
        <v>1000</v>
      </c>
      <c r="AV22" s="50">
        <v>1000</v>
      </c>
      <c r="AW22" s="50"/>
      <c r="AX22" s="50"/>
      <c r="AY22" s="419">
        <f>(BB22-AV22)</f>
        <v>2700</v>
      </c>
      <c r="AZ22" s="419">
        <f>(AP22-AO22)</f>
        <v>-1000</v>
      </c>
      <c r="BA22" s="31"/>
      <c r="BB22" s="50">
        <v>3700</v>
      </c>
      <c r="BC22" s="50">
        <v>3700</v>
      </c>
      <c r="BD22" s="50">
        <v>1396.08</v>
      </c>
      <c r="BE22" s="50">
        <v>1759.88</v>
      </c>
      <c r="BF22" s="50">
        <v>3700</v>
      </c>
      <c r="BG22" s="50">
        <v>3259.78</v>
      </c>
      <c r="BH22" s="50">
        <v>3700</v>
      </c>
      <c r="BI22" s="419">
        <f t="shared" si="33"/>
        <v>0</v>
      </c>
      <c r="BJ22" s="50">
        <v>3700</v>
      </c>
      <c r="BK22" s="50">
        <v>3303.92</v>
      </c>
      <c r="BL22" s="50">
        <f t="shared" si="5"/>
        <v>89.295135135135141</v>
      </c>
      <c r="BM22" s="31"/>
      <c r="BN22" s="31"/>
      <c r="BO22" s="50">
        <v>8700</v>
      </c>
      <c r="BP22" s="50"/>
      <c r="BQ22" s="50"/>
      <c r="BR22" s="419">
        <f t="shared" si="34"/>
        <v>-5000</v>
      </c>
      <c r="BS22" s="50">
        <v>3700</v>
      </c>
      <c r="BT22" s="50">
        <v>3303.92</v>
      </c>
      <c r="BU22" s="419">
        <f t="shared" si="35"/>
        <v>-5396.08</v>
      </c>
      <c r="BV22" s="50">
        <v>3700</v>
      </c>
      <c r="BW22" s="50"/>
      <c r="BX22" s="50"/>
      <c r="BY22" s="50">
        <v>3303.92</v>
      </c>
      <c r="BZ22" s="50">
        <v>3303.92</v>
      </c>
      <c r="CA22" s="50">
        <f t="shared" si="6"/>
        <v>101.35407910963316</v>
      </c>
      <c r="CB22" s="50">
        <f t="shared" si="7"/>
        <v>100</v>
      </c>
      <c r="CC22" s="50"/>
      <c r="CD22" s="50"/>
      <c r="CE22" s="50">
        <v>3700</v>
      </c>
      <c r="CF22" s="50">
        <v>2167.9</v>
      </c>
      <c r="CG22" s="50">
        <f t="shared" si="8"/>
        <v>58.591891891891891</v>
      </c>
      <c r="CH22" s="50">
        <f t="shared" si="36"/>
        <v>0</v>
      </c>
      <c r="CI22" s="50">
        <v>3700</v>
      </c>
      <c r="CJ22" s="50"/>
      <c r="CK22" s="50">
        <f t="shared" si="9"/>
        <v>0</v>
      </c>
      <c r="CL22" s="50">
        <f t="shared" si="37"/>
        <v>0</v>
      </c>
      <c r="CM22" s="50">
        <v>3700</v>
      </c>
      <c r="CN22" s="50"/>
      <c r="CO22" s="50">
        <f t="shared" si="10"/>
        <v>0</v>
      </c>
      <c r="CP22" s="50">
        <f t="shared" si="38"/>
        <v>0</v>
      </c>
      <c r="CQ22" s="50">
        <v>3700</v>
      </c>
      <c r="CR22" s="50">
        <v>6957.35</v>
      </c>
      <c r="CS22" s="50">
        <f t="shared" si="11"/>
        <v>188.0364864864865</v>
      </c>
      <c r="CT22" s="50">
        <f t="shared" si="39"/>
        <v>4917</v>
      </c>
      <c r="CU22" s="50">
        <v>8617</v>
      </c>
      <c r="CV22" s="50">
        <v>6957.35</v>
      </c>
      <c r="CW22" s="50">
        <f t="shared" si="12"/>
        <v>80.73981664152258</v>
      </c>
      <c r="CX22" s="50">
        <f t="shared" si="40"/>
        <v>0</v>
      </c>
      <c r="CY22" s="50">
        <v>8617</v>
      </c>
      <c r="CZ22" s="50">
        <v>3700</v>
      </c>
      <c r="DA22" s="50"/>
      <c r="DB22" s="50"/>
      <c r="DC22" s="695" t="e">
        <f>IF(#REF!=B22,CZ22,0)</f>
        <v>#REF!</v>
      </c>
      <c r="DD22" s="50"/>
      <c r="DE22" s="50"/>
      <c r="DJ22" s="585" t="e">
        <f>IF(#REF!=$K22,$CY22,0)</f>
        <v>#REF!</v>
      </c>
      <c r="DK22" s="585" t="e">
        <f>IF(#REF!=$K22,$CY22,0)</f>
        <v>#REF!</v>
      </c>
      <c r="DL22" s="585" t="e">
        <f>IF(#REF!=$K22,$CY22,0)</f>
        <v>#REF!</v>
      </c>
      <c r="DM22" s="585" t="e">
        <f>IF(#REF!=$K22,$CY22,0)</f>
        <v>#REF!</v>
      </c>
      <c r="DN22" s="585" t="e">
        <f>IF(#REF!=$K22,$CY22,0)</f>
        <v>#REF!</v>
      </c>
      <c r="DO22" s="585" t="e">
        <f>IF(#REF!=$K22,$CY22,0)</f>
        <v>#REF!</v>
      </c>
      <c r="DP22" s="585" t="e">
        <f>IF(#REF!=$K22,$CY22,0)</f>
        <v>#REF!</v>
      </c>
      <c r="DQ22" s="585" t="e">
        <f>IF(#REF!=$K22,$CY22,0)</f>
        <v>#REF!</v>
      </c>
      <c r="DR22" s="585" t="e">
        <f>IF(#REF!=$K22,$CY22,0)</f>
        <v>#REF!</v>
      </c>
      <c r="DS22" s="585" t="e">
        <f>IF(#REF!=$K22,$CY22,0)</f>
        <v>#REF!</v>
      </c>
      <c r="DT22" s="585" t="e">
        <f>IF(#REF!=$K22,$CY22,0)</f>
        <v>#REF!</v>
      </c>
      <c r="DU22" s="585" t="e">
        <f>IF(#REF!=$K22,$CY22,0)</f>
        <v>#REF!</v>
      </c>
      <c r="DV22" s="585" t="e">
        <f>IF(#REF!=$K22,$CY22,0)</f>
        <v>#REF!</v>
      </c>
      <c r="DW22" s="585" t="e">
        <f>IF(#REF!=$K22,$CY22,0)</f>
        <v>#REF!</v>
      </c>
      <c r="DX22" s="585" t="e">
        <f>IF(#REF!=$K22,$CY22,0)</f>
        <v>#REF!</v>
      </c>
      <c r="DY22" s="585" t="e">
        <f>IF(#REF!=$K22,$CY22,0)</f>
        <v>#REF!</v>
      </c>
      <c r="DZ22" s="585" t="e">
        <f>IF(#REF!=$K22,$CY22,0)</f>
        <v>#REF!</v>
      </c>
      <c r="EC22" s="585" t="e">
        <f>IF(#REF!=$N22,$CZ22,0)</f>
        <v>#REF!</v>
      </c>
      <c r="ED22" s="585" t="e">
        <f>IF(#REF!=$N22,$CZ22,0)</f>
        <v>#REF!</v>
      </c>
      <c r="EE22" s="585" t="e">
        <f>IF(#REF!=$N22,$CZ22,0)</f>
        <v>#REF!</v>
      </c>
      <c r="EF22" s="585" t="e">
        <f>IF(#REF!=$N22,$CZ22,0)</f>
        <v>#REF!</v>
      </c>
      <c r="EG22" s="585" t="e">
        <f>IF(#REF!=$N22,$CZ22,0)</f>
        <v>#REF!</v>
      </c>
      <c r="EH22" s="585" t="e">
        <f>IF(#REF!=$N22,$CZ22,0)</f>
        <v>#REF!</v>
      </c>
      <c r="EI22" s="585" t="e">
        <f>IF(#REF!=$N22,$CZ22,0)</f>
        <v>#REF!</v>
      </c>
      <c r="EJ22" s="585" t="e">
        <f>IF(#REF!=$N22,$CZ22,0)</f>
        <v>#REF!</v>
      </c>
      <c r="EK22" s="585" t="e">
        <f>IF(#REF!=$N22,$CZ22,0)</f>
        <v>#REF!</v>
      </c>
      <c r="EL22" s="585" t="e">
        <f>IF(#REF!=$N22,$CZ22,0)</f>
        <v>#REF!</v>
      </c>
      <c r="EM22" s="585" t="e">
        <f>IF(#REF!=$N22,$CZ22,0)</f>
        <v>#REF!</v>
      </c>
      <c r="EN22" s="585" t="e">
        <f>IF(#REF!=$N22,$CZ22,0)</f>
        <v>#REF!</v>
      </c>
      <c r="EO22" s="585" t="e">
        <f>IF(#REF!=$N22,$CZ22,0)</f>
        <v>#REF!</v>
      </c>
      <c r="EP22" s="585" t="e">
        <f>IF(#REF!=$N22,$CZ22,0)</f>
        <v>#REF!</v>
      </c>
      <c r="EQ22" s="585" t="e">
        <f>IF(#REF!=$N22,$CZ22,0)</f>
        <v>#REF!</v>
      </c>
      <c r="ER22" s="585" t="e">
        <f>IF(#REF!=$N22,$CZ22,0)</f>
        <v>#REF!</v>
      </c>
      <c r="ES22" s="585" t="e">
        <f>IF(#REF!=$N22,$CZ22,0)</f>
        <v>#REF!</v>
      </c>
      <c r="ET22" s="585" t="e">
        <f>IF(#REF!=$N22,$CZ22,0)</f>
        <v>#REF!</v>
      </c>
      <c r="EU22" s="585" t="e">
        <f>IF(#REF!=$N22,$CZ22,0)</f>
        <v>#REF!</v>
      </c>
      <c r="EV22" s="585" t="e">
        <f>IF(#REF!=$N22,$CZ22,0)</f>
        <v>#REF!</v>
      </c>
      <c r="EW22" s="585" t="e">
        <f>IF(#REF!=$N22,$CZ22,0)</f>
        <v>#REF!</v>
      </c>
      <c r="EX22" s="585" t="e">
        <f>IF(#REF!=$N22,$CZ22,0)</f>
        <v>#REF!</v>
      </c>
      <c r="EY22" s="585" t="e">
        <f>IF(#REF!=$N22,$CZ22,0)</f>
        <v>#REF!</v>
      </c>
      <c r="EZ22" s="585" t="e">
        <f>IF(#REF!=$N22,$CZ22,0)</f>
        <v>#REF!</v>
      </c>
      <c r="FA22" s="585" t="e">
        <f>IF(#REF!=$N22,$CZ22,0)</f>
        <v>#REF!</v>
      </c>
      <c r="FB22" s="585" t="e">
        <f>IF(#REF!=$N22,$CZ22,0)</f>
        <v>#REF!</v>
      </c>
      <c r="FC22" s="585" t="e">
        <f>IF(#REF!=$N22,$CZ22,0)</f>
        <v>#REF!</v>
      </c>
      <c r="FD22" s="585" t="e">
        <f>IF(#REF!=$N22,$CZ22,0)</f>
        <v>#REF!</v>
      </c>
      <c r="FE22" s="585" t="e">
        <f>IF(#REF!=$N22,$CZ22,0)</f>
        <v>#REF!</v>
      </c>
      <c r="FF22" s="585" t="e">
        <f>IF(#REF!=$N22,$CZ22,0)</f>
        <v>#REF!</v>
      </c>
      <c r="FG22" s="585" t="e">
        <f>IF(#REF!=$N22,$CZ22,0)</f>
        <v>#REF!</v>
      </c>
      <c r="FH22" s="585" t="e">
        <f>IF(#REF!=$N22,$CZ22,0)</f>
        <v>#REF!</v>
      </c>
      <c r="FI22" s="585" t="e">
        <f>IF(#REF!=$N22,$CZ22,0)</f>
        <v>#REF!</v>
      </c>
      <c r="FJ22" s="585" t="e">
        <f>IF(#REF!=$N22,$CZ22,0)</f>
        <v>#REF!</v>
      </c>
      <c r="FK22" s="585" t="e">
        <f>IF(#REF!=$N22,$CZ22,0)</f>
        <v>#REF!</v>
      </c>
      <c r="FL22" s="585" t="e">
        <f>IF(#REF!=$N22,$CZ22,0)</f>
        <v>#REF!</v>
      </c>
      <c r="FM22" s="585" t="e">
        <f>IF(#REF!=$N22,$CZ22,0)</f>
        <v>#REF!</v>
      </c>
      <c r="FN22" s="585" t="e">
        <f>IF(#REF!=$N22,$CZ22,0)</f>
        <v>#REF!</v>
      </c>
      <c r="FO22" s="585" t="e">
        <f>IF(#REF!=$N22,$CZ22,0)</f>
        <v>#REF!</v>
      </c>
      <c r="FP22" s="585" t="e">
        <f>IF(#REF!=$N22,$CZ22,0)</f>
        <v>#REF!</v>
      </c>
      <c r="FQ22" s="585" t="e">
        <f>IF(#REF!=$N22,$CZ22,0)</f>
        <v>#REF!</v>
      </c>
      <c r="FR22" s="585" t="e">
        <f>IF(#REF!=$N22,$CZ22,0)</f>
        <v>#REF!</v>
      </c>
      <c r="FS22" s="585" t="e">
        <f>IF(#REF!=$N22,$CZ22,0)</f>
        <v>#REF!</v>
      </c>
      <c r="FT22" s="585" t="e">
        <f>IF(#REF!=$N22,$CZ22,0)</f>
        <v>#REF!</v>
      </c>
      <c r="FU22" s="585" t="e">
        <f>IF(#REF!=$N22,$CZ22,0)</f>
        <v>#REF!</v>
      </c>
      <c r="FV22" s="585" t="e">
        <f>IF(#REF!=$N22,$CZ22,0)</f>
        <v>#REF!</v>
      </c>
      <c r="FW22" s="585" t="e">
        <f>IF(#REF!=$N22,$CZ22,0)</f>
        <v>#REF!</v>
      </c>
      <c r="FX22" s="585" t="e">
        <f>IF(#REF!=$N22,$CZ22,0)</f>
        <v>#REF!</v>
      </c>
      <c r="FY22" s="585" t="e">
        <f>IF(#REF!=$N22,$CZ22,0)</f>
        <v>#REF!</v>
      </c>
      <c r="FZ22" s="585" t="e">
        <f>IF(#REF!=$N22,$CZ22,0)</f>
        <v>#REF!</v>
      </c>
      <c r="GA22" s="585" t="e">
        <f>IF(#REF!=$N22,$CZ22,0)</f>
        <v>#REF!</v>
      </c>
      <c r="GB22" s="585" t="e">
        <f>IF(#REF!=$N22,$CZ22,0)</f>
        <v>#REF!</v>
      </c>
      <c r="GC22" s="585" t="e">
        <f>IF(#REF!=$N22,$CZ22,0)</f>
        <v>#REF!</v>
      </c>
      <c r="GD22" s="585" t="e">
        <f>IF(#REF!=$N22,$CZ22,0)</f>
        <v>#REF!</v>
      </c>
      <c r="GE22" s="585" t="e">
        <f>IF(#REF!=$N22,$CZ22,0)</f>
        <v>#REF!</v>
      </c>
      <c r="GF22" s="585" t="e">
        <f>IF(#REF!=$N22,$CZ22,0)</f>
        <v>#REF!</v>
      </c>
      <c r="GG22" s="585" t="e">
        <f>IF(#REF!=$N22,$CZ22,0)</f>
        <v>#REF!</v>
      </c>
      <c r="GH22" s="585" t="e">
        <f>IF(#REF!=$N22,$CZ22,0)</f>
        <v>#REF!</v>
      </c>
      <c r="GI22" s="585" t="e">
        <f>IF(#REF!=$N22,$CZ22,0)</f>
        <v>#REF!</v>
      </c>
      <c r="GJ22" s="585" t="e">
        <f>IF(#REF!=$N22,$CZ22,0)</f>
        <v>#REF!</v>
      </c>
      <c r="GK22" s="585" t="e">
        <f>IF(#REF!=$N22,$CZ22,0)</f>
        <v>#REF!</v>
      </c>
      <c r="GL22" s="585" t="e">
        <f>IF(#REF!=$N22,$CZ22,0)</f>
        <v>#REF!</v>
      </c>
      <c r="GM22" s="585" t="e">
        <f>IF(#REF!=$N22,$CZ22,0)</f>
        <v>#REF!</v>
      </c>
      <c r="GN22" s="585" t="e">
        <f>IF(#REF!=$N22,$CZ22,0)</f>
        <v>#REF!</v>
      </c>
      <c r="GO22" s="585" t="e">
        <f>IF(#REF!=$N22,$CZ22,0)</f>
        <v>#REF!</v>
      </c>
      <c r="GP22" s="585" t="e">
        <f>IF(#REF!=$N22,$CZ22,0)</f>
        <v>#REF!</v>
      </c>
      <c r="GQ22" s="585" t="e">
        <f>IF(#REF!=$N22,$CZ22,0)</f>
        <v>#REF!</v>
      </c>
      <c r="GR22" s="585" t="e">
        <f>IF(#REF!=$N22,$CZ22,0)</f>
        <v>#REF!</v>
      </c>
      <c r="GS22" s="585" t="e">
        <f>IF(#REF!=$N22,$CZ22,0)</f>
        <v>#REF!</v>
      </c>
      <c r="GT22" s="585" t="e">
        <f>IF(#REF!=$N22,$CZ22,0)</f>
        <v>#REF!</v>
      </c>
      <c r="GU22" s="585" t="e">
        <f>IF(#REF!=$N22,$CZ22,0)</f>
        <v>#REF!</v>
      </c>
      <c r="GV22" s="585" t="e">
        <f>IF(#REF!=$N22,$CZ22,0)</f>
        <v>#REF!</v>
      </c>
      <c r="GW22" s="585" t="e">
        <f>IF(#REF!=$N22,$CZ22,0)</f>
        <v>#REF!</v>
      </c>
      <c r="GX22" s="585" t="e">
        <f>IF(#REF!=$N22,$CZ22,0)</f>
        <v>#REF!</v>
      </c>
      <c r="GY22" s="585" t="e">
        <f>IF(#REF!=$N22,$CZ22,0)</f>
        <v>#REF!</v>
      </c>
      <c r="GZ22" s="585" t="e">
        <f>IF(#REF!=$N22,$CZ22,0)</f>
        <v>#REF!</v>
      </c>
      <c r="HA22" s="585" t="e">
        <f>IF(#REF!=$N22,$CZ22,0)</f>
        <v>#REF!</v>
      </c>
      <c r="HB22" s="585" t="e">
        <f>IF(#REF!=$N22,$CZ22,0)</f>
        <v>#REF!</v>
      </c>
      <c r="HC22" s="585" t="e">
        <f>IF(#REF!=$N22,$CZ22,0)</f>
        <v>#REF!</v>
      </c>
      <c r="HD22" s="585" t="e">
        <f>IF(#REF!=$N22,$CZ22,0)</f>
        <v>#REF!</v>
      </c>
      <c r="HE22" s="585" t="e">
        <f>IF(#REF!=$N22,$CZ22,0)</f>
        <v>#REF!</v>
      </c>
      <c r="HF22" s="585" t="e">
        <f>IF(#REF!=$N22,$CZ22,0)</f>
        <v>#REF!</v>
      </c>
    </row>
    <row r="23" spans="1:214" ht="20.100000000000001" customHeight="1" x14ac:dyDescent="0.4">
      <c r="A23" s="578"/>
      <c r="B23" s="578"/>
      <c r="C23" s="595"/>
      <c r="D23" s="578"/>
      <c r="E23" s="578"/>
      <c r="F23" s="578"/>
      <c r="G23" s="578" t="s">
        <v>9</v>
      </c>
      <c r="H23" s="578"/>
      <c r="I23" s="578"/>
      <c r="J23" s="578" t="s">
        <v>160</v>
      </c>
      <c r="K23" s="489"/>
      <c r="L23" s="503"/>
      <c r="M23" s="496"/>
      <c r="N23" s="496">
        <v>3227</v>
      </c>
      <c r="O23" s="477" t="s">
        <v>179</v>
      </c>
      <c r="P23" s="419">
        <v>1969.59</v>
      </c>
      <c r="Q23" s="419">
        <v>1000</v>
      </c>
      <c r="R23" s="419">
        <v>1000</v>
      </c>
      <c r="S23" s="419">
        <v>1000</v>
      </c>
      <c r="T23" s="419">
        <v>1000</v>
      </c>
      <c r="U23" s="419">
        <v>1000</v>
      </c>
      <c r="V23" s="419">
        <v>0</v>
      </c>
      <c r="W23" s="419">
        <f t="shared" si="3"/>
        <v>0</v>
      </c>
      <c r="X23" s="419">
        <f>(Y23-U23)</f>
        <v>0</v>
      </c>
      <c r="Y23" s="419">
        <v>1000</v>
      </c>
      <c r="Z23" s="31">
        <v>1000</v>
      </c>
      <c r="AA23" s="419">
        <v>1951.19</v>
      </c>
      <c r="AB23" s="31">
        <v>1951.19</v>
      </c>
      <c r="AC23" s="31">
        <v>1000</v>
      </c>
      <c r="AD23" s="31">
        <v>0</v>
      </c>
      <c r="AE23" s="31">
        <f t="shared" si="4"/>
        <v>0</v>
      </c>
      <c r="AF23" s="419">
        <f>(AG23-AC23)</f>
        <v>0</v>
      </c>
      <c r="AG23" s="31">
        <v>1000</v>
      </c>
      <c r="AH23" s="31"/>
      <c r="AI23" s="563"/>
      <c r="AJ23" s="31">
        <v>1000</v>
      </c>
      <c r="AK23" s="31">
        <v>1000</v>
      </c>
      <c r="AL23" s="31">
        <v>1000</v>
      </c>
      <c r="AM23" s="31">
        <v>0</v>
      </c>
      <c r="AN23" s="50">
        <v>0</v>
      </c>
      <c r="AO23" s="50">
        <v>1000</v>
      </c>
      <c r="AP23" s="50">
        <v>0</v>
      </c>
      <c r="AQ23" s="50"/>
      <c r="AR23" s="31">
        <v>0</v>
      </c>
      <c r="AS23" s="50">
        <v>0</v>
      </c>
      <c r="AT23" s="50">
        <v>0</v>
      </c>
      <c r="AU23" s="50">
        <v>0</v>
      </c>
      <c r="AV23" s="50">
        <v>0</v>
      </c>
      <c r="AW23" s="50"/>
      <c r="AX23" s="50"/>
      <c r="AY23" s="419">
        <f>(BB23-AV23)</f>
        <v>0</v>
      </c>
      <c r="AZ23" s="419">
        <f>(AP23-AO23)</f>
        <v>-1000</v>
      </c>
      <c r="BA23" s="31"/>
      <c r="BB23" s="50"/>
      <c r="BC23" s="50"/>
      <c r="BD23" s="50"/>
      <c r="BE23" s="50"/>
      <c r="BF23" s="50"/>
      <c r="BG23" s="50">
        <v>952</v>
      </c>
      <c r="BH23" s="50"/>
      <c r="BI23" s="419">
        <f t="shared" si="33"/>
        <v>0</v>
      </c>
      <c r="BJ23" s="50">
        <v>0</v>
      </c>
      <c r="BK23" s="50">
        <v>0</v>
      </c>
      <c r="BL23" s="50">
        <f t="shared" si="5"/>
        <v>0</v>
      </c>
      <c r="BM23" s="31"/>
      <c r="BN23" s="31"/>
      <c r="BO23" s="50">
        <v>3500</v>
      </c>
      <c r="BP23" s="50"/>
      <c r="BQ23" s="50"/>
      <c r="BR23" s="419">
        <f t="shared" si="34"/>
        <v>-2500</v>
      </c>
      <c r="BS23" s="50">
        <v>1000</v>
      </c>
      <c r="BT23" s="50">
        <v>3262.03</v>
      </c>
      <c r="BU23" s="419">
        <f t="shared" si="35"/>
        <v>-237.9699999999998</v>
      </c>
      <c r="BV23" s="50">
        <v>1000</v>
      </c>
      <c r="BW23" s="50"/>
      <c r="BX23" s="50"/>
      <c r="BY23" s="50">
        <v>3262.03</v>
      </c>
      <c r="BZ23" s="50">
        <v>3396.98</v>
      </c>
      <c r="CA23" s="50">
        <f t="shared" si="6"/>
        <v>356.82563025210084</v>
      </c>
      <c r="CB23" s="50">
        <f t="shared" si="7"/>
        <v>104.13699444824233</v>
      </c>
      <c r="CC23" s="50"/>
      <c r="CD23" s="50"/>
      <c r="CE23" s="50">
        <v>1000</v>
      </c>
      <c r="CF23" s="50">
        <v>0</v>
      </c>
      <c r="CG23" s="50">
        <f t="shared" si="8"/>
        <v>0</v>
      </c>
      <c r="CH23" s="50">
        <f t="shared" si="36"/>
        <v>500</v>
      </c>
      <c r="CI23" s="50">
        <v>1500</v>
      </c>
      <c r="CJ23" s="50"/>
      <c r="CK23" s="50">
        <f t="shared" si="9"/>
        <v>0</v>
      </c>
      <c r="CL23" s="50">
        <f t="shared" si="37"/>
        <v>0</v>
      </c>
      <c r="CM23" s="50">
        <v>1500</v>
      </c>
      <c r="CN23" s="50"/>
      <c r="CO23" s="50">
        <f t="shared" si="10"/>
        <v>0</v>
      </c>
      <c r="CP23" s="50">
        <f t="shared" si="38"/>
        <v>0</v>
      </c>
      <c r="CQ23" s="50">
        <v>1500</v>
      </c>
      <c r="CR23" s="50">
        <v>973</v>
      </c>
      <c r="CS23" s="50">
        <f t="shared" si="11"/>
        <v>64.86666666666666</v>
      </c>
      <c r="CT23" s="50">
        <f t="shared" si="39"/>
        <v>0</v>
      </c>
      <c r="CU23" s="50">
        <v>1500</v>
      </c>
      <c r="CV23" s="50">
        <v>973</v>
      </c>
      <c r="CW23" s="50">
        <f t="shared" si="12"/>
        <v>64.86666666666666</v>
      </c>
      <c r="CX23" s="50">
        <f t="shared" si="40"/>
        <v>2164</v>
      </c>
      <c r="CY23" s="50">
        <v>3664</v>
      </c>
      <c r="CZ23" s="50">
        <v>1500</v>
      </c>
      <c r="DA23" s="50"/>
      <c r="DB23" s="50"/>
      <c r="DC23" s="695" t="e">
        <f>IF(#REF!=B23,CZ23,0)</f>
        <v>#REF!</v>
      </c>
      <c r="DD23" s="50"/>
      <c r="DE23" s="50"/>
      <c r="DJ23" s="585" t="e">
        <f>IF(#REF!=$K23,$CY23,0)</f>
        <v>#REF!</v>
      </c>
      <c r="DK23" s="585" t="e">
        <f>IF(#REF!=$K23,$CY23,0)</f>
        <v>#REF!</v>
      </c>
      <c r="DL23" s="585" t="e">
        <f>IF(#REF!=$K23,$CY23,0)</f>
        <v>#REF!</v>
      </c>
      <c r="DM23" s="585" t="e">
        <f>IF(#REF!=$K23,$CY23,0)</f>
        <v>#REF!</v>
      </c>
      <c r="DN23" s="585" t="e">
        <f>IF(#REF!=$K23,$CY23,0)</f>
        <v>#REF!</v>
      </c>
      <c r="DO23" s="585" t="e">
        <f>IF(#REF!=$K23,$CY23,0)</f>
        <v>#REF!</v>
      </c>
      <c r="DP23" s="585" t="e">
        <f>IF(#REF!=$K23,$CY23,0)</f>
        <v>#REF!</v>
      </c>
      <c r="DQ23" s="585" t="e">
        <f>IF(#REF!=$K23,$CY23,0)</f>
        <v>#REF!</v>
      </c>
      <c r="DR23" s="585" t="e">
        <f>IF(#REF!=$K23,$CY23,0)</f>
        <v>#REF!</v>
      </c>
      <c r="DS23" s="585" t="e">
        <f>IF(#REF!=$K23,$CY23,0)</f>
        <v>#REF!</v>
      </c>
      <c r="DT23" s="585" t="e">
        <f>IF(#REF!=$K23,$CY23,0)</f>
        <v>#REF!</v>
      </c>
      <c r="DU23" s="585" t="e">
        <f>IF(#REF!=$K23,$CY23,0)</f>
        <v>#REF!</v>
      </c>
      <c r="DV23" s="585" t="e">
        <f>IF(#REF!=$K23,$CY23,0)</f>
        <v>#REF!</v>
      </c>
      <c r="DW23" s="585" t="e">
        <f>IF(#REF!=$K23,$CY23,0)</f>
        <v>#REF!</v>
      </c>
      <c r="DX23" s="585" t="e">
        <f>IF(#REF!=$K23,$CY23,0)</f>
        <v>#REF!</v>
      </c>
      <c r="DY23" s="585" t="e">
        <f>IF(#REF!=$K23,$CY23,0)</f>
        <v>#REF!</v>
      </c>
      <c r="DZ23" s="585" t="e">
        <f>IF(#REF!=$K23,$CY23,0)</f>
        <v>#REF!</v>
      </c>
      <c r="EC23" s="585" t="e">
        <f>IF(#REF!=$N23,$CZ23,0)</f>
        <v>#REF!</v>
      </c>
      <c r="ED23" s="585" t="e">
        <f>IF(#REF!=$N23,$CZ23,0)</f>
        <v>#REF!</v>
      </c>
      <c r="EE23" s="585" t="e">
        <f>IF(#REF!=$N23,$CZ23,0)</f>
        <v>#REF!</v>
      </c>
      <c r="EF23" s="585" t="e">
        <f>IF(#REF!=$N23,$CZ23,0)</f>
        <v>#REF!</v>
      </c>
      <c r="EG23" s="585" t="e">
        <f>IF(#REF!=$N23,$CZ23,0)</f>
        <v>#REF!</v>
      </c>
      <c r="EH23" s="585" t="e">
        <f>IF(#REF!=$N23,$CZ23,0)</f>
        <v>#REF!</v>
      </c>
      <c r="EI23" s="585" t="e">
        <f>IF(#REF!=$N23,$CZ23,0)</f>
        <v>#REF!</v>
      </c>
      <c r="EJ23" s="585" t="e">
        <f>IF(#REF!=$N23,$CZ23,0)</f>
        <v>#REF!</v>
      </c>
      <c r="EK23" s="585" t="e">
        <f>IF(#REF!=$N23,$CZ23,0)</f>
        <v>#REF!</v>
      </c>
      <c r="EL23" s="585" t="e">
        <f>IF(#REF!=$N23,$CZ23,0)</f>
        <v>#REF!</v>
      </c>
      <c r="EM23" s="585" t="e">
        <f>IF(#REF!=$N23,$CZ23,0)</f>
        <v>#REF!</v>
      </c>
      <c r="EN23" s="585" t="e">
        <f>IF(#REF!=$N23,$CZ23,0)</f>
        <v>#REF!</v>
      </c>
      <c r="EO23" s="585" t="e">
        <f>IF(#REF!=$N23,$CZ23,0)</f>
        <v>#REF!</v>
      </c>
      <c r="EP23" s="585" t="e">
        <f>IF(#REF!=$N23,$CZ23,0)</f>
        <v>#REF!</v>
      </c>
      <c r="EQ23" s="585" t="e">
        <f>IF(#REF!=$N23,$CZ23,0)</f>
        <v>#REF!</v>
      </c>
      <c r="ER23" s="585" t="e">
        <f>IF(#REF!=$N23,$CZ23,0)</f>
        <v>#REF!</v>
      </c>
      <c r="ES23" s="585" t="e">
        <f>IF(#REF!=$N23,$CZ23,0)</f>
        <v>#REF!</v>
      </c>
      <c r="ET23" s="585" t="e">
        <f>IF(#REF!=$N23,$CZ23,0)</f>
        <v>#REF!</v>
      </c>
      <c r="EU23" s="585" t="e">
        <f>IF(#REF!=$N23,$CZ23,0)</f>
        <v>#REF!</v>
      </c>
      <c r="EV23" s="585" t="e">
        <f>IF(#REF!=$N23,$CZ23,0)</f>
        <v>#REF!</v>
      </c>
      <c r="EW23" s="585" t="e">
        <f>IF(#REF!=$N23,$CZ23,0)</f>
        <v>#REF!</v>
      </c>
      <c r="EX23" s="585" t="e">
        <f>IF(#REF!=$N23,$CZ23,0)</f>
        <v>#REF!</v>
      </c>
      <c r="EY23" s="585" t="e">
        <f>IF(#REF!=$N23,$CZ23,0)</f>
        <v>#REF!</v>
      </c>
      <c r="EZ23" s="585" t="e">
        <f>IF(#REF!=$N23,$CZ23,0)</f>
        <v>#REF!</v>
      </c>
      <c r="FA23" s="585" t="e">
        <f>IF(#REF!=$N23,$CZ23,0)</f>
        <v>#REF!</v>
      </c>
      <c r="FB23" s="585" t="e">
        <f>IF(#REF!=$N23,$CZ23,0)</f>
        <v>#REF!</v>
      </c>
      <c r="FC23" s="585" t="e">
        <f>IF(#REF!=$N23,$CZ23,0)</f>
        <v>#REF!</v>
      </c>
      <c r="FD23" s="585" t="e">
        <f>IF(#REF!=$N23,$CZ23,0)</f>
        <v>#REF!</v>
      </c>
      <c r="FE23" s="585" t="e">
        <f>IF(#REF!=$N23,$CZ23,0)</f>
        <v>#REF!</v>
      </c>
      <c r="FF23" s="585" t="e">
        <f>IF(#REF!=$N23,$CZ23,0)</f>
        <v>#REF!</v>
      </c>
      <c r="FG23" s="585" t="e">
        <f>IF(#REF!=$N23,$CZ23,0)</f>
        <v>#REF!</v>
      </c>
      <c r="FH23" s="585" t="e">
        <f>IF(#REF!=$N23,$CZ23,0)</f>
        <v>#REF!</v>
      </c>
      <c r="FI23" s="585" t="e">
        <f>IF(#REF!=$N23,$CZ23,0)</f>
        <v>#REF!</v>
      </c>
      <c r="FJ23" s="585" t="e">
        <f>IF(#REF!=$N23,$CZ23,0)</f>
        <v>#REF!</v>
      </c>
      <c r="FK23" s="585" t="e">
        <f>IF(#REF!=$N23,$CZ23,0)</f>
        <v>#REF!</v>
      </c>
      <c r="FL23" s="585" t="e">
        <f>IF(#REF!=$N23,$CZ23,0)</f>
        <v>#REF!</v>
      </c>
      <c r="FM23" s="585" t="e">
        <f>IF(#REF!=$N23,$CZ23,0)</f>
        <v>#REF!</v>
      </c>
      <c r="FN23" s="585" t="e">
        <f>IF(#REF!=$N23,$CZ23,0)</f>
        <v>#REF!</v>
      </c>
      <c r="FO23" s="585" t="e">
        <f>IF(#REF!=$N23,$CZ23,0)</f>
        <v>#REF!</v>
      </c>
      <c r="FP23" s="585" t="e">
        <f>IF(#REF!=$N23,$CZ23,0)</f>
        <v>#REF!</v>
      </c>
      <c r="FQ23" s="585" t="e">
        <f>IF(#REF!=$N23,$CZ23,0)</f>
        <v>#REF!</v>
      </c>
      <c r="FR23" s="585" t="e">
        <f>IF(#REF!=$N23,$CZ23,0)</f>
        <v>#REF!</v>
      </c>
      <c r="FS23" s="585" t="e">
        <f>IF(#REF!=$N23,$CZ23,0)</f>
        <v>#REF!</v>
      </c>
      <c r="FT23" s="585" t="e">
        <f>IF(#REF!=$N23,$CZ23,0)</f>
        <v>#REF!</v>
      </c>
      <c r="FU23" s="585" t="e">
        <f>IF(#REF!=$N23,$CZ23,0)</f>
        <v>#REF!</v>
      </c>
      <c r="FV23" s="585" t="e">
        <f>IF(#REF!=$N23,$CZ23,0)</f>
        <v>#REF!</v>
      </c>
      <c r="FW23" s="585" t="e">
        <f>IF(#REF!=$N23,$CZ23,0)</f>
        <v>#REF!</v>
      </c>
      <c r="FX23" s="585" t="e">
        <f>IF(#REF!=$N23,$CZ23,0)</f>
        <v>#REF!</v>
      </c>
      <c r="FY23" s="585" t="e">
        <f>IF(#REF!=$N23,$CZ23,0)</f>
        <v>#REF!</v>
      </c>
      <c r="FZ23" s="585" t="e">
        <f>IF(#REF!=$N23,$CZ23,0)</f>
        <v>#REF!</v>
      </c>
      <c r="GA23" s="585" t="e">
        <f>IF(#REF!=$N23,$CZ23,0)</f>
        <v>#REF!</v>
      </c>
      <c r="GB23" s="585" t="e">
        <f>IF(#REF!=$N23,$CZ23,0)</f>
        <v>#REF!</v>
      </c>
      <c r="GC23" s="585" t="e">
        <f>IF(#REF!=$N23,$CZ23,0)</f>
        <v>#REF!</v>
      </c>
      <c r="GD23" s="585" t="e">
        <f>IF(#REF!=$N23,$CZ23,0)</f>
        <v>#REF!</v>
      </c>
      <c r="GE23" s="585" t="e">
        <f>IF(#REF!=$N23,$CZ23,0)</f>
        <v>#REF!</v>
      </c>
      <c r="GF23" s="585" t="e">
        <f>IF(#REF!=$N23,$CZ23,0)</f>
        <v>#REF!</v>
      </c>
      <c r="GG23" s="585" t="e">
        <f>IF(#REF!=$N23,$CZ23,0)</f>
        <v>#REF!</v>
      </c>
      <c r="GH23" s="585" t="e">
        <f>IF(#REF!=$N23,$CZ23,0)</f>
        <v>#REF!</v>
      </c>
      <c r="GI23" s="585" t="e">
        <f>IF(#REF!=$N23,$CZ23,0)</f>
        <v>#REF!</v>
      </c>
      <c r="GJ23" s="585" t="e">
        <f>IF(#REF!=$N23,$CZ23,0)</f>
        <v>#REF!</v>
      </c>
      <c r="GK23" s="585" t="e">
        <f>IF(#REF!=$N23,$CZ23,0)</f>
        <v>#REF!</v>
      </c>
      <c r="GL23" s="585" t="e">
        <f>IF(#REF!=$N23,$CZ23,0)</f>
        <v>#REF!</v>
      </c>
      <c r="GM23" s="585" t="e">
        <f>IF(#REF!=$N23,$CZ23,0)</f>
        <v>#REF!</v>
      </c>
      <c r="GN23" s="585" t="e">
        <f>IF(#REF!=$N23,$CZ23,0)</f>
        <v>#REF!</v>
      </c>
      <c r="GO23" s="585" t="e">
        <f>IF(#REF!=$N23,$CZ23,0)</f>
        <v>#REF!</v>
      </c>
      <c r="GP23" s="585" t="e">
        <f>IF(#REF!=$N23,$CZ23,0)</f>
        <v>#REF!</v>
      </c>
      <c r="GQ23" s="585" t="e">
        <f>IF(#REF!=$N23,$CZ23,0)</f>
        <v>#REF!</v>
      </c>
      <c r="GR23" s="585" t="e">
        <f>IF(#REF!=$N23,$CZ23,0)</f>
        <v>#REF!</v>
      </c>
      <c r="GS23" s="585" t="e">
        <f>IF(#REF!=$N23,$CZ23,0)</f>
        <v>#REF!</v>
      </c>
      <c r="GT23" s="585" t="e">
        <f>IF(#REF!=$N23,$CZ23,0)</f>
        <v>#REF!</v>
      </c>
      <c r="GU23" s="585" t="e">
        <f>IF(#REF!=$N23,$CZ23,0)</f>
        <v>#REF!</v>
      </c>
      <c r="GV23" s="585" t="e">
        <f>IF(#REF!=$N23,$CZ23,0)</f>
        <v>#REF!</v>
      </c>
      <c r="GW23" s="585" t="e">
        <f>IF(#REF!=$N23,$CZ23,0)</f>
        <v>#REF!</v>
      </c>
      <c r="GX23" s="585" t="e">
        <f>IF(#REF!=$N23,$CZ23,0)</f>
        <v>#REF!</v>
      </c>
      <c r="GY23" s="585" t="e">
        <f>IF(#REF!=$N23,$CZ23,0)</f>
        <v>#REF!</v>
      </c>
      <c r="GZ23" s="585" t="e">
        <f>IF(#REF!=$N23,$CZ23,0)</f>
        <v>#REF!</v>
      </c>
      <c r="HA23" s="585" t="e">
        <f>IF(#REF!=$N23,$CZ23,0)</f>
        <v>#REF!</v>
      </c>
      <c r="HB23" s="585" t="e">
        <f>IF(#REF!=$N23,$CZ23,0)</f>
        <v>#REF!</v>
      </c>
      <c r="HC23" s="585" t="e">
        <f>IF(#REF!=$N23,$CZ23,0)</f>
        <v>#REF!</v>
      </c>
      <c r="HD23" s="585" t="e">
        <f>IF(#REF!=$N23,$CZ23,0)</f>
        <v>#REF!</v>
      </c>
      <c r="HE23" s="585" t="e">
        <f>IF(#REF!=$N23,$CZ23,0)</f>
        <v>#REF!</v>
      </c>
      <c r="HF23" s="585" t="e">
        <f>IF(#REF!=$N23,$CZ23,0)</f>
        <v>#REF!</v>
      </c>
    </row>
    <row r="24" spans="1:214" ht="20.100000000000001" customHeight="1" x14ac:dyDescent="0.4">
      <c r="A24" s="582" t="s">
        <v>382</v>
      </c>
      <c r="B24" s="594" t="s">
        <v>355</v>
      </c>
      <c r="C24" s="595" t="s">
        <v>9</v>
      </c>
      <c r="D24" s="578"/>
      <c r="E24" s="578"/>
      <c r="F24" s="578"/>
      <c r="G24" s="578" t="s">
        <v>9</v>
      </c>
      <c r="H24" s="578"/>
      <c r="I24" s="578"/>
      <c r="J24" s="578" t="s">
        <v>160</v>
      </c>
      <c r="K24" s="625"/>
      <c r="L24" s="549"/>
      <c r="M24" s="634">
        <v>323</v>
      </c>
      <c r="N24" s="634" t="s">
        <v>145</v>
      </c>
      <c r="O24" s="618"/>
      <c r="P24" s="417">
        <f t="shared" ref="P24:V24" si="41">SUM(P25:P33)</f>
        <v>128994.46</v>
      </c>
      <c r="Q24" s="417">
        <f t="shared" si="41"/>
        <v>111857.05</v>
      </c>
      <c r="R24" s="417">
        <f t="shared" si="41"/>
        <v>86735.8</v>
      </c>
      <c r="S24" s="417">
        <f t="shared" si="41"/>
        <v>94825.52</v>
      </c>
      <c r="T24" s="417">
        <f t="shared" si="41"/>
        <v>78582</v>
      </c>
      <c r="U24" s="417">
        <f t="shared" si="41"/>
        <v>78582</v>
      </c>
      <c r="V24" s="417">
        <f t="shared" si="41"/>
        <v>0</v>
      </c>
      <c r="W24" s="417">
        <f t="shared" si="3"/>
        <v>0</v>
      </c>
      <c r="X24" s="417">
        <f>SUM(X25:X33)</f>
        <v>0</v>
      </c>
      <c r="Y24" s="417">
        <f>SUM(Y25:Y33)</f>
        <v>78582</v>
      </c>
      <c r="Z24" s="34">
        <f>SUM(Z25:Z33)</f>
        <v>78582</v>
      </c>
      <c r="AA24" s="34" t="e">
        <f>SUM(AA25:AG33)</f>
        <v>#DIV/0!</v>
      </c>
      <c r="AB24" s="34">
        <f>SUM(AB25:AB33)</f>
        <v>78785.070000000007</v>
      </c>
      <c r="AC24" s="34">
        <f>SUM(AC25:AC33)</f>
        <v>78582</v>
      </c>
      <c r="AD24" s="34">
        <f>SUM(AD25:AD33)</f>
        <v>24313.120000000003</v>
      </c>
      <c r="AE24" s="34">
        <f t="shared" si="4"/>
        <v>30.939808098546745</v>
      </c>
      <c r="AF24" s="417">
        <f>SUM(AF25:AF33)</f>
        <v>1999.9999999999964</v>
      </c>
      <c r="AG24" s="34">
        <f>SUM(AG25:AG33)</f>
        <v>80582</v>
      </c>
      <c r="AH24" s="34"/>
      <c r="AI24" s="34"/>
      <c r="AJ24" s="34">
        <f t="shared" ref="AJ24:AR24" si="42">SUM(AJ25:AJ33)</f>
        <v>80582</v>
      </c>
      <c r="AK24" s="34">
        <f t="shared" si="42"/>
        <v>80582</v>
      </c>
      <c r="AL24" s="34">
        <f t="shared" si="42"/>
        <v>80582</v>
      </c>
      <c r="AM24" s="34">
        <f t="shared" si="42"/>
        <v>51480.539999999994</v>
      </c>
      <c r="AN24" s="102">
        <f t="shared" si="42"/>
        <v>93199.560000000012</v>
      </c>
      <c r="AO24" s="102">
        <f t="shared" si="42"/>
        <v>80582</v>
      </c>
      <c r="AP24" s="102">
        <f t="shared" si="42"/>
        <v>93922.62</v>
      </c>
      <c r="AQ24" s="102">
        <f t="shared" si="42"/>
        <v>95850.44</v>
      </c>
      <c r="AR24" s="34">
        <f t="shared" si="42"/>
        <v>95325.360000000015</v>
      </c>
      <c r="AS24" s="102">
        <f>AR24/AN24*100</f>
        <v>102.28091205580799</v>
      </c>
      <c r="AT24" s="102">
        <f>AR24/AP24*100</f>
        <v>101.49350603720384</v>
      </c>
      <c r="AU24" s="102">
        <f>SUM(AU25:AU33)</f>
        <v>93922.62</v>
      </c>
      <c r="AV24" s="102">
        <f>SUM(AV25:AV33)</f>
        <v>93922.62</v>
      </c>
      <c r="AW24" s="102"/>
      <c r="AX24" s="102"/>
      <c r="AY24" s="417">
        <f t="shared" ref="AY24:BK24" si="43">SUM(AY25:AY33)</f>
        <v>17251.889999999996</v>
      </c>
      <c r="AZ24" s="417">
        <f t="shared" si="43"/>
        <v>13340.620000000004</v>
      </c>
      <c r="BA24" s="34">
        <f t="shared" si="43"/>
        <v>0</v>
      </c>
      <c r="BB24" s="102">
        <f t="shared" si="43"/>
        <v>111174.51</v>
      </c>
      <c r="BC24" s="102">
        <f t="shared" si="43"/>
        <v>111174.51</v>
      </c>
      <c r="BD24" s="102">
        <f t="shared" si="43"/>
        <v>56256.67</v>
      </c>
      <c r="BE24" s="102">
        <f t="shared" si="43"/>
        <v>79544.509999999995</v>
      </c>
      <c r="BF24" s="102">
        <f t="shared" si="43"/>
        <v>121174.51</v>
      </c>
      <c r="BG24" s="102">
        <f t="shared" si="43"/>
        <v>121174.51</v>
      </c>
      <c r="BH24" s="102">
        <f t="shared" si="43"/>
        <v>111174.51</v>
      </c>
      <c r="BI24" s="417">
        <f t="shared" si="43"/>
        <v>-5000</v>
      </c>
      <c r="BJ24" s="102">
        <f t="shared" si="43"/>
        <v>106174.51</v>
      </c>
      <c r="BK24" s="102">
        <f t="shared" si="43"/>
        <v>81079.739999999991</v>
      </c>
      <c r="BL24" s="102">
        <f t="shared" si="5"/>
        <v>76.364600128599605</v>
      </c>
      <c r="BM24" s="34"/>
      <c r="BN24" s="34"/>
      <c r="BO24" s="102">
        <f>SUM(BO25:BO33)</f>
        <v>106174.51</v>
      </c>
      <c r="BP24" s="102"/>
      <c r="BQ24" s="102"/>
      <c r="BR24" s="417">
        <f t="shared" ref="BR24:BY24" si="44">SUM(BR25:BR33)</f>
        <v>3719.9999999999982</v>
      </c>
      <c r="BS24" s="102">
        <f t="shared" si="44"/>
        <v>109894.51</v>
      </c>
      <c r="BT24" s="102">
        <f>SUM(BT25:BT33)</f>
        <v>97248.08</v>
      </c>
      <c r="BU24" s="417">
        <f t="shared" si="44"/>
        <v>5644.0300000000016</v>
      </c>
      <c r="BV24" s="102">
        <f t="shared" si="44"/>
        <v>109894.51</v>
      </c>
      <c r="BW24" s="102"/>
      <c r="BX24" s="102"/>
      <c r="BY24" s="102">
        <f t="shared" si="44"/>
        <v>111818.54</v>
      </c>
      <c r="BZ24" s="102">
        <f>SUM(BZ25:BZ33)</f>
        <v>111818.54</v>
      </c>
      <c r="CA24" s="102">
        <f t="shared" si="6"/>
        <v>92.278928959564183</v>
      </c>
      <c r="CB24" s="102">
        <f t="shared" si="7"/>
        <v>100</v>
      </c>
      <c r="CC24" s="102">
        <f>SUM(CC25:CC33)</f>
        <v>0</v>
      </c>
      <c r="CD24" s="102">
        <f>SUM(CD25:CD33)</f>
        <v>0</v>
      </c>
      <c r="CE24" s="102">
        <f>SUM(CE25:CE33)</f>
        <v>109894.51</v>
      </c>
      <c r="CF24" s="102">
        <f>SUM(CF25:CF33)</f>
        <v>27144.069999999996</v>
      </c>
      <c r="CG24" s="102">
        <f t="shared" si="8"/>
        <v>24.700114682707987</v>
      </c>
      <c r="CH24" s="102">
        <f>SUM(CH25:CH33)</f>
        <v>-0.50999999999839929</v>
      </c>
      <c r="CI24" s="102">
        <f>SUM(CI25:CI33)</f>
        <v>109894</v>
      </c>
      <c r="CJ24" s="102"/>
      <c r="CK24" s="102">
        <f t="shared" si="9"/>
        <v>0</v>
      </c>
      <c r="CL24" s="102">
        <f>SUM(CL25:CL33)</f>
        <v>0</v>
      </c>
      <c r="CM24" s="102">
        <f>SUM(CM25:CM33)</f>
        <v>109894</v>
      </c>
      <c r="CN24" s="102"/>
      <c r="CO24" s="102">
        <f t="shared" si="10"/>
        <v>0</v>
      </c>
      <c r="CP24" s="102">
        <f>SUM(CP25:CP33)</f>
        <v>0</v>
      </c>
      <c r="CQ24" s="102">
        <f>SUM(CQ25:CQ33)</f>
        <v>109894</v>
      </c>
      <c r="CR24" s="102">
        <f>SUM(CR25:CR33)</f>
        <v>80870.989999999991</v>
      </c>
      <c r="CS24" s="102">
        <f t="shared" si="11"/>
        <v>73.589995814148168</v>
      </c>
      <c r="CT24" s="102">
        <f>SUM(CT25:CT33)</f>
        <v>300</v>
      </c>
      <c r="CU24" s="102">
        <f>SUM(CU25:CU33)</f>
        <v>110194</v>
      </c>
      <c r="CV24" s="102">
        <f>SUM(CV25:CV33)</f>
        <v>80870.989999999991</v>
      </c>
      <c r="CW24" s="102">
        <f t="shared" si="12"/>
        <v>73.389649164201316</v>
      </c>
      <c r="CX24" s="102">
        <f>SUM(CX25:CX33)</f>
        <v>0</v>
      </c>
      <c r="CY24" s="102">
        <f>SUM(CY25:CY33)</f>
        <v>110194</v>
      </c>
      <c r="CZ24" s="102">
        <f>SUM(CZ25:CZ33)</f>
        <v>118868</v>
      </c>
      <c r="DA24" s="102">
        <f>SUM(DA25:DA33)</f>
        <v>0</v>
      </c>
      <c r="DB24" s="102">
        <f>SUM(DB25:DB33)</f>
        <v>0</v>
      </c>
      <c r="DC24" s="695" t="e">
        <f>IF(#REF!=B24,CZ24,0)</f>
        <v>#REF!</v>
      </c>
      <c r="DD24" s="108"/>
      <c r="DE24" s="108"/>
      <c r="DJ24" s="585" t="e">
        <f>IF(#REF!=$K24,$CY24,0)</f>
        <v>#REF!</v>
      </c>
      <c r="DK24" s="585" t="e">
        <f>IF(#REF!=$K24,$CY24,0)</f>
        <v>#REF!</v>
      </c>
      <c r="DL24" s="585" t="e">
        <f>IF(#REF!=$K24,$CY24,0)</f>
        <v>#REF!</v>
      </c>
      <c r="DM24" s="585" t="e">
        <f>IF(#REF!=$K24,$CY24,0)</f>
        <v>#REF!</v>
      </c>
      <c r="DN24" s="585" t="e">
        <f>IF(#REF!=$K24,$CY24,0)</f>
        <v>#REF!</v>
      </c>
      <c r="DO24" s="585" t="e">
        <f>IF(#REF!=$K24,$CY24,0)</f>
        <v>#REF!</v>
      </c>
      <c r="DP24" s="585" t="e">
        <f>IF(#REF!=$K24,$CY24,0)</f>
        <v>#REF!</v>
      </c>
      <c r="DQ24" s="585" t="e">
        <f>IF(#REF!=$K24,$CY24,0)</f>
        <v>#REF!</v>
      </c>
      <c r="DR24" s="585" t="e">
        <f>IF(#REF!=$K24,$CY24,0)</f>
        <v>#REF!</v>
      </c>
      <c r="DS24" s="585" t="e">
        <f>IF(#REF!=$K24,$CY24,0)</f>
        <v>#REF!</v>
      </c>
      <c r="DT24" s="585" t="e">
        <f>IF(#REF!=$K24,$CY24,0)</f>
        <v>#REF!</v>
      </c>
      <c r="DU24" s="585" t="e">
        <f>IF(#REF!=$K24,$CY24,0)</f>
        <v>#REF!</v>
      </c>
      <c r="DV24" s="585" t="e">
        <f>IF(#REF!=$K24,$CY24,0)</f>
        <v>#REF!</v>
      </c>
      <c r="DW24" s="585" t="e">
        <f>IF(#REF!=$K24,$CY24,0)</f>
        <v>#REF!</v>
      </c>
      <c r="DX24" s="585" t="e">
        <f>IF(#REF!=$K24,$CY24,0)</f>
        <v>#REF!</v>
      </c>
      <c r="DY24" s="585" t="e">
        <f>IF(#REF!=$K24,$CY24,0)</f>
        <v>#REF!</v>
      </c>
      <c r="DZ24" s="585" t="e">
        <f>IF(#REF!=$K24,$CY24,0)</f>
        <v>#REF!</v>
      </c>
      <c r="EC24" s="585" t="e">
        <f>IF(#REF!=$N24,$CZ24,0)</f>
        <v>#REF!</v>
      </c>
      <c r="ED24" s="585" t="e">
        <f>IF(#REF!=$N24,$CZ24,0)</f>
        <v>#REF!</v>
      </c>
      <c r="EE24" s="585" t="e">
        <f>IF(#REF!=$N24,$CZ24,0)</f>
        <v>#REF!</v>
      </c>
      <c r="EF24" s="585" t="e">
        <f>IF(#REF!=$N24,$CZ24,0)</f>
        <v>#REF!</v>
      </c>
      <c r="EG24" s="585" t="e">
        <f>IF(#REF!=$N24,$CZ24,0)</f>
        <v>#REF!</v>
      </c>
      <c r="EH24" s="585" t="e">
        <f>IF(#REF!=$N24,$CZ24,0)</f>
        <v>#REF!</v>
      </c>
      <c r="EI24" s="585" t="e">
        <f>IF(#REF!=$N24,$CZ24,0)</f>
        <v>#REF!</v>
      </c>
      <c r="EJ24" s="585" t="e">
        <f>IF(#REF!=$N24,$CZ24,0)</f>
        <v>#REF!</v>
      </c>
      <c r="EK24" s="585" t="e">
        <f>IF(#REF!=$N24,$CZ24,0)</f>
        <v>#REF!</v>
      </c>
      <c r="EL24" s="585" t="e">
        <f>IF(#REF!=$N24,$CZ24,0)</f>
        <v>#REF!</v>
      </c>
      <c r="EM24" s="585" t="e">
        <f>IF(#REF!=$N24,$CZ24,0)</f>
        <v>#REF!</v>
      </c>
      <c r="EN24" s="585" t="e">
        <f>IF(#REF!=$N24,$CZ24,0)</f>
        <v>#REF!</v>
      </c>
      <c r="EO24" s="585" t="e">
        <f>IF(#REF!=$N24,$CZ24,0)</f>
        <v>#REF!</v>
      </c>
      <c r="EP24" s="585" t="e">
        <f>IF(#REF!=$N24,$CZ24,0)</f>
        <v>#REF!</v>
      </c>
      <c r="EQ24" s="585" t="e">
        <f>IF(#REF!=$N24,$CZ24,0)</f>
        <v>#REF!</v>
      </c>
      <c r="ER24" s="585" t="e">
        <f>IF(#REF!=$N24,$CZ24,0)</f>
        <v>#REF!</v>
      </c>
      <c r="ES24" s="585" t="e">
        <f>IF(#REF!=$N24,$CZ24,0)</f>
        <v>#REF!</v>
      </c>
      <c r="ET24" s="585" t="e">
        <f>IF(#REF!=$N24,$CZ24,0)</f>
        <v>#REF!</v>
      </c>
      <c r="EU24" s="585" t="e">
        <f>IF(#REF!=$N24,$CZ24,0)</f>
        <v>#REF!</v>
      </c>
      <c r="EV24" s="585" t="e">
        <f>IF(#REF!=$N24,$CZ24,0)</f>
        <v>#REF!</v>
      </c>
      <c r="EW24" s="585" t="e">
        <f>IF(#REF!=$N24,$CZ24,0)</f>
        <v>#REF!</v>
      </c>
      <c r="EX24" s="585" t="e">
        <f>IF(#REF!=$N24,$CZ24,0)</f>
        <v>#REF!</v>
      </c>
      <c r="EY24" s="585" t="e">
        <f>IF(#REF!=$N24,$CZ24,0)</f>
        <v>#REF!</v>
      </c>
      <c r="EZ24" s="585" t="e">
        <f>IF(#REF!=$N24,$CZ24,0)</f>
        <v>#REF!</v>
      </c>
      <c r="FA24" s="585" t="e">
        <f>IF(#REF!=$N24,$CZ24,0)</f>
        <v>#REF!</v>
      </c>
      <c r="FB24" s="585" t="e">
        <f>IF(#REF!=$N24,$CZ24,0)</f>
        <v>#REF!</v>
      </c>
      <c r="FC24" s="585" t="e">
        <f>IF(#REF!=$N24,$CZ24,0)</f>
        <v>#REF!</v>
      </c>
      <c r="FD24" s="585" t="e">
        <f>IF(#REF!=$N24,$CZ24,0)</f>
        <v>#REF!</v>
      </c>
      <c r="FE24" s="585" t="e">
        <f>IF(#REF!=$N24,$CZ24,0)</f>
        <v>#REF!</v>
      </c>
      <c r="FF24" s="585" t="e">
        <f>IF(#REF!=$N24,$CZ24,0)</f>
        <v>#REF!</v>
      </c>
      <c r="FG24" s="585" t="e">
        <f>IF(#REF!=$N24,$CZ24,0)</f>
        <v>#REF!</v>
      </c>
      <c r="FH24" s="585" t="e">
        <f>IF(#REF!=$N24,$CZ24,0)</f>
        <v>#REF!</v>
      </c>
      <c r="FI24" s="585" t="e">
        <f>IF(#REF!=$N24,$CZ24,0)</f>
        <v>#REF!</v>
      </c>
      <c r="FJ24" s="585" t="e">
        <f>IF(#REF!=$N24,$CZ24,0)</f>
        <v>#REF!</v>
      </c>
      <c r="FK24" s="585" t="e">
        <f>IF(#REF!=$N24,$CZ24,0)</f>
        <v>#REF!</v>
      </c>
      <c r="FL24" s="585" t="e">
        <f>IF(#REF!=$N24,$CZ24,0)</f>
        <v>#REF!</v>
      </c>
      <c r="FM24" s="585" t="e">
        <f>IF(#REF!=$N24,$CZ24,0)</f>
        <v>#REF!</v>
      </c>
      <c r="FN24" s="585" t="e">
        <f>IF(#REF!=$N24,$CZ24,0)</f>
        <v>#REF!</v>
      </c>
      <c r="FO24" s="585" t="e">
        <f>IF(#REF!=$N24,$CZ24,0)</f>
        <v>#REF!</v>
      </c>
      <c r="FP24" s="585" t="e">
        <f>IF(#REF!=$N24,$CZ24,0)</f>
        <v>#REF!</v>
      </c>
      <c r="FQ24" s="585" t="e">
        <f>IF(#REF!=$N24,$CZ24,0)</f>
        <v>#REF!</v>
      </c>
      <c r="FR24" s="585" t="e">
        <f>IF(#REF!=$N24,$CZ24,0)</f>
        <v>#REF!</v>
      </c>
      <c r="FS24" s="585" t="e">
        <f>IF(#REF!=$N24,$CZ24,0)</f>
        <v>#REF!</v>
      </c>
      <c r="FT24" s="585" t="e">
        <f>IF(#REF!=$N24,$CZ24,0)</f>
        <v>#REF!</v>
      </c>
      <c r="FU24" s="585" t="e">
        <f>IF(#REF!=$N24,$CZ24,0)</f>
        <v>#REF!</v>
      </c>
      <c r="FV24" s="585" t="e">
        <f>IF(#REF!=$N24,$CZ24,0)</f>
        <v>#REF!</v>
      </c>
      <c r="FW24" s="585" t="e">
        <f>IF(#REF!=$N24,$CZ24,0)</f>
        <v>#REF!</v>
      </c>
      <c r="FX24" s="585" t="e">
        <f>IF(#REF!=$N24,$CZ24,0)</f>
        <v>#REF!</v>
      </c>
      <c r="FY24" s="585" t="e">
        <f>IF(#REF!=$N24,$CZ24,0)</f>
        <v>#REF!</v>
      </c>
      <c r="FZ24" s="585" t="e">
        <f>IF(#REF!=$N24,$CZ24,0)</f>
        <v>#REF!</v>
      </c>
      <c r="GA24" s="585" t="e">
        <f>IF(#REF!=$N24,$CZ24,0)</f>
        <v>#REF!</v>
      </c>
      <c r="GB24" s="585" t="e">
        <f>IF(#REF!=$N24,$CZ24,0)</f>
        <v>#REF!</v>
      </c>
      <c r="GC24" s="585" t="e">
        <f>IF(#REF!=$N24,$CZ24,0)</f>
        <v>#REF!</v>
      </c>
      <c r="GD24" s="585" t="e">
        <f>IF(#REF!=$N24,$CZ24,0)</f>
        <v>#REF!</v>
      </c>
      <c r="GE24" s="585" t="e">
        <f>IF(#REF!=$N24,$CZ24,0)</f>
        <v>#REF!</v>
      </c>
      <c r="GF24" s="585" t="e">
        <f>IF(#REF!=$N24,$CZ24,0)</f>
        <v>#REF!</v>
      </c>
      <c r="GG24" s="585" t="e">
        <f>IF(#REF!=$N24,$CZ24,0)</f>
        <v>#REF!</v>
      </c>
      <c r="GH24" s="585" t="e">
        <f>IF(#REF!=$N24,$CZ24,0)</f>
        <v>#REF!</v>
      </c>
      <c r="GI24" s="585" t="e">
        <f>IF(#REF!=$N24,$CZ24,0)</f>
        <v>#REF!</v>
      </c>
      <c r="GJ24" s="585" t="e">
        <f>IF(#REF!=$N24,$CZ24,0)</f>
        <v>#REF!</v>
      </c>
      <c r="GK24" s="585" t="e">
        <f>IF(#REF!=$N24,$CZ24,0)</f>
        <v>#REF!</v>
      </c>
      <c r="GL24" s="585" t="e">
        <f>IF(#REF!=$N24,$CZ24,0)</f>
        <v>#REF!</v>
      </c>
      <c r="GM24" s="585" t="e">
        <f>IF(#REF!=$N24,$CZ24,0)</f>
        <v>#REF!</v>
      </c>
      <c r="GN24" s="585" t="e">
        <f>IF(#REF!=$N24,$CZ24,0)</f>
        <v>#REF!</v>
      </c>
      <c r="GO24" s="585" t="e">
        <f>IF(#REF!=$N24,$CZ24,0)</f>
        <v>#REF!</v>
      </c>
      <c r="GP24" s="585" t="e">
        <f>IF(#REF!=$N24,$CZ24,0)</f>
        <v>#REF!</v>
      </c>
      <c r="GQ24" s="585" t="e">
        <f>IF(#REF!=$N24,$CZ24,0)</f>
        <v>#REF!</v>
      </c>
      <c r="GR24" s="585" t="e">
        <f>IF(#REF!=$N24,$CZ24,0)</f>
        <v>#REF!</v>
      </c>
      <c r="GS24" s="585" t="e">
        <f>IF(#REF!=$N24,$CZ24,0)</f>
        <v>#REF!</v>
      </c>
      <c r="GT24" s="585" t="e">
        <f>IF(#REF!=$N24,$CZ24,0)</f>
        <v>#REF!</v>
      </c>
      <c r="GU24" s="585" t="e">
        <f>IF(#REF!=$N24,$CZ24,0)</f>
        <v>#REF!</v>
      </c>
      <c r="GV24" s="585" t="e">
        <f>IF(#REF!=$N24,$CZ24,0)</f>
        <v>#REF!</v>
      </c>
      <c r="GW24" s="585" t="e">
        <f>IF(#REF!=$N24,$CZ24,0)</f>
        <v>#REF!</v>
      </c>
      <c r="GX24" s="585" t="e">
        <f>IF(#REF!=$N24,$CZ24,0)</f>
        <v>#REF!</v>
      </c>
      <c r="GY24" s="585" t="e">
        <f>IF(#REF!=$N24,$CZ24,0)</f>
        <v>#REF!</v>
      </c>
      <c r="GZ24" s="585" t="e">
        <f>IF(#REF!=$N24,$CZ24,0)</f>
        <v>#REF!</v>
      </c>
      <c r="HA24" s="585" t="e">
        <f>IF(#REF!=$N24,$CZ24,0)</f>
        <v>#REF!</v>
      </c>
      <c r="HB24" s="585" t="e">
        <f>IF(#REF!=$N24,$CZ24,0)</f>
        <v>#REF!</v>
      </c>
      <c r="HC24" s="585" t="e">
        <f>IF(#REF!=$N24,$CZ24,0)</f>
        <v>#REF!</v>
      </c>
      <c r="HD24" s="585" t="e">
        <f>IF(#REF!=$N24,$CZ24,0)</f>
        <v>#REF!</v>
      </c>
      <c r="HE24" s="585" t="e">
        <f>IF(#REF!=$N24,$CZ24,0)</f>
        <v>#REF!</v>
      </c>
      <c r="HF24" s="585" t="e">
        <f>IF(#REF!=$N24,$CZ24,0)</f>
        <v>#REF!</v>
      </c>
    </row>
    <row r="25" spans="1:214" ht="20.100000000000001" customHeight="1" x14ac:dyDescent="0.4">
      <c r="A25" s="578"/>
      <c r="B25" s="578"/>
      <c r="C25" s="595"/>
      <c r="D25" s="578"/>
      <c r="E25" s="578"/>
      <c r="F25" s="578"/>
      <c r="G25" s="578" t="s">
        <v>9</v>
      </c>
      <c r="H25" s="578"/>
      <c r="I25" s="578"/>
      <c r="J25" s="578" t="s">
        <v>160</v>
      </c>
      <c r="K25" s="607"/>
      <c r="L25" s="548"/>
      <c r="M25" s="496"/>
      <c r="N25" s="496">
        <v>3231</v>
      </c>
      <c r="O25" s="539" t="s">
        <v>146</v>
      </c>
      <c r="P25" s="419">
        <v>28262</v>
      </c>
      <c r="Q25" s="419">
        <v>26900</v>
      </c>
      <c r="R25" s="419">
        <v>26900</v>
      </c>
      <c r="S25" s="419">
        <v>26900</v>
      </c>
      <c r="T25" s="419">
        <v>26900</v>
      </c>
      <c r="U25" s="419">
        <v>26900</v>
      </c>
      <c r="V25" s="419">
        <v>0</v>
      </c>
      <c r="W25" s="419">
        <f t="shared" si="3"/>
        <v>0</v>
      </c>
      <c r="X25" s="419">
        <f t="shared" ref="X25:X33" si="45">(Y25-U25)</f>
        <v>0</v>
      </c>
      <c r="Y25" s="419">
        <v>26900</v>
      </c>
      <c r="Z25" s="31">
        <v>26900</v>
      </c>
      <c r="AA25" s="419">
        <v>24130.63</v>
      </c>
      <c r="AB25" s="31">
        <v>24130.63</v>
      </c>
      <c r="AC25" s="31">
        <v>26900</v>
      </c>
      <c r="AD25" s="31">
        <v>7439.43</v>
      </c>
      <c r="AE25" s="31">
        <f t="shared" si="4"/>
        <v>27.655873605947956</v>
      </c>
      <c r="AF25" s="419">
        <f t="shared" ref="AF25:AF33" si="46">(AG25-AC25)</f>
        <v>0</v>
      </c>
      <c r="AG25" s="31">
        <v>26900</v>
      </c>
      <c r="AH25" s="36"/>
      <c r="AI25" s="532"/>
      <c r="AJ25" s="31">
        <v>26900</v>
      </c>
      <c r="AK25" s="31">
        <v>26900</v>
      </c>
      <c r="AL25" s="31">
        <v>26900</v>
      </c>
      <c r="AM25" s="31">
        <v>12610.67</v>
      </c>
      <c r="AN25" s="50">
        <v>26680.95</v>
      </c>
      <c r="AO25" s="50">
        <v>26900</v>
      </c>
      <c r="AP25" s="50">
        <v>26680.95</v>
      </c>
      <c r="AQ25" s="50">
        <v>25680.95</v>
      </c>
      <c r="AR25" s="31">
        <v>25349.87</v>
      </c>
      <c r="AS25" s="50">
        <f>AR25/AN25*100</f>
        <v>95.011122167688924</v>
      </c>
      <c r="AT25" s="50">
        <f>AR25/AP25*100</f>
        <v>95.011122167688924</v>
      </c>
      <c r="AU25" s="50">
        <v>26680.95</v>
      </c>
      <c r="AV25" s="50">
        <v>26680.95</v>
      </c>
      <c r="AW25" s="50"/>
      <c r="AX25" s="50"/>
      <c r="AY25" s="419">
        <f t="shared" ref="AY25:AY33" si="47">(BB25-AV25)</f>
        <v>3319.0499999999993</v>
      </c>
      <c r="AZ25" s="419">
        <f>(AP25-AO25)</f>
        <v>-219.04999999999927</v>
      </c>
      <c r="BA25" s="31"/>
      <c r="BB25" s="50">
        <v>30000</v>
      </c>
      <c r="BC25" s="50">
        <v>30000</v>
      </c>
      <c r="BD25" s="50">
        <v>11489.58</v>
      </c>
      <c r="BE25" s="50">
        <v>16676.59</v>
      </c>
      <c r="BF25" s="50">
        <v>30000</v>
      </c>
      <c r="BG25" s="50">
        <v>23191.22</v>
      </c>
      <c r="BH25" s="50">
        <v>30000</v>
      </c>
      <c r="BI25" s="419">
        <f t="shared" ref="BI25:BI33" si="48">(BJ25-BH25)</f>
        <v>-2000</v>
      </c>
      <c r="BJ25" s="50">
        <v>28000</v>
      </c>
      <c r="BK25" s="50">
        <v>14798.74</v>
      </c>
      <c r="BL25" s="50">
        <f t="shared" si="5"/>
        <v>52.852642857142854</v>
      </c>
      <c r="BM25" s="31"/>
      <c r="BN25" s="31"/>
      <c r="BO25" s="50">
        <v>26125</v>
      </c>
      <c r="BP25" s="50"/>
      <c r="BQ25" s="50"/>
      <c r="BR25" s="419">
        <f t="shared" ref="BR25:BR33" si="49">(BS25-BO25)</f>
        <v>1875</v>
      </c>
      <c r="BS25" s="50">
        <v>28000</v>
      </c>
      <c r="BT25" s="50">
        <v>19317.939999999999</v>
      </c>
      <c r="BU25" s="419">
        <f t="shared" ref="BU25:BU33" si="50">(BY25-BO25)</f>
        <v>-2806.0999999999985</v>
      </c>
      <c r="BV25" s="50">
        <v>28000</v>
      </c>
      <c r="BW25" s="50"/>
      <c r="BX25" s="50"/>
      <c r="BY25" s="50">
        <v>23318.9</v>
      </c>
      <c r="BZ25" s="50">
        <v>23572.44</v>
      </c>
      <c r="CA25" s="50">
        <f t="shared" si="6"/>
        <v>101.64381175289611</v>
      </c>
      <c r="CB25" s="50">
        <f t="shared" si="7"/>
        <v>101.08727255573804</v>
      </c>
      <c r="CC25" s="50"/>
      <c r="CD25" s="50"/>
      <c r="CE25" s="50">
        <v>28000</v>
      </c>
      <c r="CF25" s="50">
        <v>6258.6</v>
      </c>
      <c r="CG25" s="50">
        <f t="shared" si="8"/>
        <v>22.352142857142859</v>
      </c>
      <c r="CH25" s="50">
        <f t="shared" ref="CH25:CH33" si="51">(CI25-CE25)</f>
        <v>0</v>
      </c>
      <c r="CI25" s="50">
        <v>28000</v>
      </c>
      <c r="CJ25" s="50"/>
      <c r="CK25" s="50">
        <f t="shared" si="9"/>
        <v>0</v>
      </c>
      <c r="CL25" s="50">
        <f t="shared" ref="CL25:CL33" si="52">(CM25-CI25)</f>
        <v>0</v>
      </c>
      <c r="CM25" s="50">
        <v>28000</v>
      </c>
      <c r="CN25" s="50"/>
      <c r="CO25" s="50">
        <f t="shared" si="10"/>
        <v>0</v>
      </c>
      <c r="CP25" s="50">
        <f t="shared" ref="CP25:CP33" si="53">(CQ25-CM25)</f>
        <v>0</v>
      </c>
      <c r="CQ25" s="50">
        <v>28000</v>
      </c>
      <c r="CR25" s="50">
        <v>19669.73</v>
      </c>
      <c r="CS25" s="50">
        <f t="shared" si="11"/>
        <v>70.249035714285711</v>
      </c>
      <c r="CT25" s="50">
        <f t="shared" ref="CT25:CT33" si="54">(CU25-CQ25)</f>
        <v>-4428</v>
      </c>
      <c r="CU25" s="50">
        <v>23572</v>
      </c>
      <c r="CV25" s="50">
        <v>19669.73</v>
      </c>
      <c r="CW25" s="50">
        <f t="shared" si="12"/>
        <v>83.445316477176306</v>
      </c>
      <c r="CX25" s="50">
        <f t="shared" ref="CX25:CX33" si="55">(CY25-CU25)</f>
        <v>0</v>
      </c>
      <c r="CY25" s="50">
        <v>23572</v>
      </c>
      <c r="CZ25" s="50">
        <v>28000</v>
      </c>
      <c r="DA25" s="50"/>
      <c r="DB25" s="50"/>
      <c r="DC25" s="695" t="e">
        <f>IF(#REF!=B25,CZ25,0)</f>
        <v>#REF!</v>
      </c>
      <c r="DD25" s="50"/>
      <c r="DE25" s="50"/>
      <c r="DJ25" s="585" t="e">
        <f>IF(#REF!=$K25,$CY25,0)</f>
        <v>#REF!</v>
      </c>
      <c r="DK25" s="585" t="e">
        <f>IF(#REF!=$K25,$CY25,0)</f>
        <v>#REF!</v>
      </c>
      <c r="DL25" s="585" t="e">
        <f>IF(#REF!=$K25,$CY25,0)</f>
        <v>#REF!</v>
      </c>
      <c r="DM25" s="585" t="e">
        <f>IF(#REF!=$K25,$CY25,0)</f>
        <v>#REF!</v>
      </c>
      <c r="DN25" s="585" t="e">
        <f>IF(#REF!=$K25,$CY25,0)</f>
        <v>#REF!</v>
      </c>
      <c r="DO25" s="585" t="e">
        <f>IF(#REF!=$K25,$CY25,0)</f>
        <v>#REF!</v>
      </c>
      <c r="DP25" s="585" t="e">
        <f>IF(#REF!=$K25,$CY25,0)</f>
        <v>#REF!</v>
      </c>
      <c r="DQ25" s="585" t="e">
        <f>IF(#REF!=$K25,$CY25,0)</f>
        <v>#REF!</v>
      </c>
      <c r="DR25" s="585" t="e">
        <f>IF(#REF!=$K25,$CY25,0)</f>
        <v>#REF!</v>
      </c>
      <c r="DS25" s="585" t="e">
        <f>IF(#REF!=$K25,$CY25,0)</f>
        <v>#REF!</v>
      </c>
      <c r="DT25" s="585" t="e">
        <f>IF(#REF!=$K25,$CY25,0)</f>
        <v>#REF!</v>
      </c>
      <c r="DU25" s="585" t="e">
        <f>IF(#REF!=$K25,$CY25,0)</f>
        <v>#REF!</v>
      </c>
      <c r="DV25" s="585" t="e">
        <f>IF(#REF!=$K25,$CY25,0)</f>
        <v>#REF!</v>
      </c>
      <c r="DW25" s="585" t="e">
        <f>IF(#REF!=$K25,$CY25,0)</f>
        <v>#REF!</v>
      </c>
      <c r="DX25" s="585" t="e">
        <f>IF(#REF!=$K25,$CY25,0)</f>
        <v>#REF!</v>
      </c>
      <c r="DY25" s="585" t="e">
        <f>IF(#REF!=$K25,$CY25,0)</f>
        <v>#REF!</v>
      </c>
      <c r="DZ25" s="585" t="e">
        <f>IF(#REF!=$K25,$CY25,0)</f>
        <v>#REF!</v>
      </c>
      <c r="EC25" s="585" t="e">
        <f>IF(#REF!=$N25,$CZ25,0)</f>
        <v>#REF!</v>
      </c>
      <c r="ED25" s="585" t="e">
        <f>IF(#REF!=$N25,$CZ25,0)</f>
        <v>#REF!</v>
      </c>
      <c r="EE25" s="585" t="e">
        <f>IF(#REF!=$N25,$CZ25,0)</f>
        <v>#REF!</v>
      </c>
      <c r="EF25" s="585" t="e">
        <f>IF(#REF!=$N25,$CZ25,0)</f>
        <v>#REF!</v>
      </c>
      <c r="EG25" s="585" t="e">
        <f>IF(#REF!=$N25,$CZ25,0)</f>
        <v>#REF!</v>
      </c>
      <c r="EH25" s="585" t="e">
        <f>IF(#REF!=$N25,$CZ25,0)</f>
        <v>#REF!</v>
      </c>
      <c r="EI25" s="585" t="e">
        <f>IF(#REF!=$N25,$CZ25,0)</f>
        <v>#REF!</v>
      </c>
      <c r="EJ25" s="585" t="e">
        <f>IF(#REF!=$N25,$CZ25,0)</f>
        <v>#REF!</v>
      </c>
      <c r="EK25" s="585" t="e">
        <f>IF(#REF!=$N25,$CZ25,0)</f>
        <v>#REF!</v>
      </c>
      <c r="EL25" s="585" t="e">
        <f>IF(#REF!=$N25,$CZ25,0)</f>
        <v>#REF!</v>
      </c>
      <c r="EM25" s="585" t="e">
        <f>IF(#REF!=$N25,$CZ25,0)</f>
        <v>#REF!</v>
      </c>
      <c r="EN25" s="585" t="e">
        <f>IF(#REF!=$N25,$CZ25,0)</f>
        <v>#REF!</v>
      </c>
      <c r="EO25" s="585" t="e">
        <f>IF(#REF!=$N25,$CZ25,0)</f>
        <v>#REF!</v>
      </c>
      <c r="EP25" s="585" t="e">
        <f>IF(#REF!=$N25,$CZ25,0)</f>
        <v>#REF!</v>
      </c>
      <c r="EQ25" s="585" t="e">
        <f>IF(#REF!=$N25,$CZ25,0)</f>
        <v>#REF!</v>
      </c>
      <c r="ER25" s="585" t="e">
        <f>IF(#REF!=$N25,$CZ25,0)</f>
        <v>#REF!</v>
      </c>
      <c r="ES25" s="585" t="e">
        <f>IF(#REF!=$N25,$CZ25,0)</f>
        <v>#REF!</v>
      </c>
      <c r="ET25" s="585" t="e">
        <f>IF(#REF!=$N25,$CZ25,0)</f>
        <v>#REF!</v>
      </c>
      <c r="EU25" s="585" t="e">
        <f>IF(#REF!=$N25,$CZ25,0)</f>
        <v>#REF!</v>
      </c>
      <c r="EV25" s="585" t="e">
        <f>IF(#REF!=$N25,$CZ25,0)</f>
        <v>#REF!</v>
      </c>
      <c r="EW25" s="585" t="e">
        <f>IF(#REF!=$N25,$CZ25,0)</f>
        <v>#REF!</v>
      </c>
      <c r="EX25" s="585" t="e">
        <f>IF(#REF!=$N25,$CZ25,0)</f>
        <v>#REF!</v>
      </c>
      <c r="EY25" s="585" t="e">
        <f>IF(#REF!=$N25,$CZ25,0)</f>
        <v>#REF!</v>
      </c>
      <c r="EZ25" s="585" t="e">
        <f>IF(#REF!=$N25,$CZ25,0)</f>
        <v>#REF!</v>
      </c>
      <c r="FA25" s="585" t="e">
        <f>IF(#REF!=$N25,$CZ25,0)</f>
        <v>#REF!</v>
      </c>
      <c r="FB25" s="585" t="e">
        <f>IF(#REF!=$N25,$CZ25,0)</f>
        <v>#REF!</v>
      </c>
      <c r="FC25" s="585" t="e">
        <f>IF(#REF!=$N25,$CZ25,0)</f>
        <v>#REF!</v>
      </c>
      <c r="FD25" s="585" t="e">
        <f>IF(#REF!=$N25,$CZ25,0)</f>
        <v>#REF!</v>
      </c>
      <c r="FE25" s="585" t="e">
        <f>IF(#REF!=$N25,$CZ25,0)</f>
        <v>#REF!</v>
      </c>
      <c r="FF25" s="585" t="e">
        <f>IF(#REF!=$N25,$CZ25,0)</f>
        <v>#REF!</v>
      </c>
      <c r="FG25" s="585" t="e">
        <f>IF(#REF!=$N25,$CZ25,0)</f>
        <v>#REF!</v>
      </c>
      <c r="FH25" s="585" t="e">
        <f>IF(#REF!=$N25,$CZ25,0)</f>
        <v>#REF!</v>
      </c>
      <c r="FI25" s="585" t="e">
        <f>IF(#REF!=$N25,$CZ25,0)</f>
        <v>#REF!</v>
      </c>
      <c r="FJ25" s="585" t="e">
        <f>IF(#REF!=$N25,$CZ25,0)</f>
        <v>#REF!</v>
      </c>
      <c r="FK25" s="585" t="e">
        <f>IF(#REF!=$N25,$CZ25,0)</f>
        <v>#REF!</v>
      </c>
      <c r="FL25" s="585" t="e">
        <f>IF(#REF!=$N25,$CZ25,0)</f>
        <v>#REF!</v>
      </c>
      <c r="FM25" s="585" t="e">
        <f>IF(#REF!=$N25,$CZ25,0)</f>
        <v>#REF!</v>
      </c>
      <c r="FN25" s="585" t="e">
        <f>IF(#REF!=$N25,$CZ25,0)</f>
        <v>#REF!</v>
      </c>
      <c r="FO25" s="585" t="e">
        <f>IF(#REF!=$N25,$CZ25,0)</f>
        <v>#REF!</v>
      </c>
      <c r="FP25" s="585" t="e">
        <f>IF(#REF!=$N25,$CZ25,0)</f>
        <v>#REF!</v>
      </c>
      <c r="FQ25" s="585" t="e">
        <f>IF(#REF!=$N25,$CZ25,0)</f>
        <v>#REF!</v>
      </c>
      <c r="FR25" s="585" t="e">
        <f>IF(#REF!=$N25,$CZ25,0)</f>
        <v>#REF!</v>
      </c>
      <c r="FS25" s="585" t="e">
        <f>IF(#REF!=$N25,$CZ25,0)</f>
        <v>#REF!</v>
      </c>
      <c r="FT25" s="585" t="e">
        <f>IF(#REF!=$N25,$CZ25,0)</f>
        <v>#REF!</v>
      </c>
      <c r="FU25" s="585" t="e">
        <f>IF(#REF!=$N25,$CZ25,0)</f>
        <v>#REF!</v>
      </c>
      <c r="FV25" s="585" t="e">
        <f>IF(#REF!=$N25,$CZ25,0)</f>
        <v>#REF!</v>
      </c>
      <c r="FW25" s="585" t="e">
        <f>IF(#REF!=$N25,$CZ25,0)</f>
        <v>#REF!</v>
      </c>
      <c r="FX25" s="585" t="e">
        <f>IF(#REF!=$N25,$CZ25,0)</f>
        <v>#REF!</v>
      </c>
      <c r="FY25" s="585" t="e">
        <f>IF(#REF!=$N25,$CZ25,0)</f>
        <v>#REF!</v>
      </c>
      <c r="FZ25" s="585" t="e">
        <f>IF(#REF!=$N25,$CZ25,0)</f>
        <v>#REF!</v>
      </c>
      <c r="GA25" s="585" t="e">
        <f>IF(#REF!=$N25,$CZ25,0)</f>
        <v>#REF!</v>
      </c>
      <c r="GB25" s="585" t="e">
        <f>IF(#REF!=$N25,$CZ25,0)</f>
        <v>#REF!</v>
      </c>
      <c r="GC25" s="585" t="e">
        <f>IF(#REF!=$N25,$CZ25,0)</f>
        <v>#REF!</v>
      </c>
      <c r="GD25" s="585" t="e">
        <f>IF(#REF!=$N25,$CZ25,0)</f>
        <v>#REF!</v>
      </c>
      <c r="GE25" s="585" t="e">
        <f>IF(#REF!=$N25,$CZ25,0)</f>
        <v>#REF!</v>
      </c>
      <c r="GF25" s="585" t="e">
        <f>IF(#REF!=$N25,$CZ25,0)</f>
        <v>#REF!</v>
      </c>
      <c r="GG25" s="585" t="e">
        <f>IF(#REF!=$N25,$CZ25,0)</f>
        <v>#REF!</v>
      </c>
      <c r="GH25" s="585" t="e">
        <f>IF(#REF!=$N25,$CZ25,0)</f>
        <v>#REF!</v>
      </c>
      <c r="GI25" s="585" t="e">
        <f>IF(#REF!=$N25,$CZ25,0)</f>
        <v>#REF!</v>
      </c>
      <c r="GJ25" s="585" t="e">
        <f>IF(#REF!=$N25,$CZ25,0)</f>
        <v>#REF!</v>
      </c>
      <c r="GK25" s="585" t="e">
        <f>IF(#REF!=$N25,$CZ25,0)</f>
        <v>#REF!</v>
      </c>
      <c r="GL25" s="585" t="e">
        <f>IF(#REF!=$N25,$CZ25,0)</f>
        <v>#REF!</v>
      </c>
      <c r="GM25" s="585" t="e">
        <f>IF(#REF!=$N25,$CZ25,0)</f>
        <v>#REF!</v>
      </c>
      <c r="GN25" s="585" t="e">
        <f>IF(#REF!=$N25,$CZ25,0)</f>
        <v>#REF!</v>
      </c>
      <c r="GO25" s="585" t="e">
        <f>IF(#REF!=$N25,$CZ25,0)</f>
        <v>#REF!</v>
      </c>
      <c r="GP25" s="585" t="e">
        <f>IF(#REF!=$N25,$CZ25,0)</f>
        <v>#REF!</v>
      </c>
      <c r="GQ25" s="585" t="e">
        <f>IF(#REF!=$N25,$CZ25,0)</f>
        <v>#REF!</v>
      </c>
      <c r="GR25" s="585" t="e">
        <f>IF(#REF!=$N25,$CZ25,0)</f>
        <v>#REF!</v>
      </c>
      <c r="GS25" s="585" t="e">
        <f>IF(#REF!=$N25,$CZ25,0)</f>
        <v>#REF!</v>
      </c>
      <c r="GT25" s="585" t="e">
        <f>IF(#REF!=$N25,$CZ25,0)</f>
        <v>#REF!</v>
      </c>
      <c r="GU25" s="585" t="e">
        <f>IF(#REF!=$N25,$CZ25,0)</f>
        <v>#REF!</v>
      </c>
      <c r="GV25" s="585" t="e">
        <f>IF(#REF!=$N25,$CZ25,0)</f>
        <v>#REF!</v>
      </c>
      <c r="GW25" s="585" t="e">
        <f>IF(#REF!=$N25,$CZ25,0)</f>
        <v>#REF!</v>
      </c>
      <c r="GX25" s="585" t="e">
        <f>IF(#REF!=$N25,$CZ25,0)</f>
        <v>#REF!</v>
      </c>
      <c r="GY25" s="585" t="e">
        <f>IF(#REF!=$N25,$CZ25,0)</f>
        <v>#REF!</v>
      </c>
      <c r="GZ25" s="585" t="e">
        <f>IF(#REF!=$N25,$CZ25,0)</f>
        <v>#REF!</v>
      </c>
      <c r="HA25" s="585" t="e">
        <f>IF(#REF!=$N25,$CZ25,0)</f>
        <v>#REF!</v>
      </c>
      <c r="HB25" s="585" t="e">
        <f>IF(#REF!=$N25,$CZ25,0)</f>
        <v>#REF!</v>
      </c>
      <c r="HC25" s="585" t="e">
        <f>IF(#REF!=$N25,$CZ25,0)</f>
        <v>#REF!</v>
      </c>
      <c r="HD25" s="585" t="e">
        <f>IF(#REF!=$N25,$CZ25,0)</f>
        <v>#REF!</v>
      </c>
      <c r="HE25" s="585" t="e">
        <f>IF(#REF!=$N25,$CZ25,0)</f>
        <v>#REF!</v>
      </c>
      <c r="HF25" s="585" t="e">
        <f>IF(#REF!=$N25,$CZ25,0)</f>
        <v>#REF!</v>
      </c>
    </row>
    <row r="26" spans="1:214" ht="20.100000000000001" customHeight="1" x14ac:dyDescent="0.4">
      <c r="A26" s="578"/>
      <c r="B26" s="578"/>
      <c r="C26" s="595"/>
      <c r="D26" s="578"/>
      <c r="E26" s="578"/>
      <c r="F26" s="578"/>
      <c r="G26" s="578" t="s">
        <v>9</v>
      </c>
      <c r="H26" s="578"/>
      <c r="I26" s="578"/>
      <c r="J26" s="578" t="s">
        <v>160</v>
      </c>
      <c r="K26" s="607"/>
      <c r="L26" s="548"/>
      <c r="M26" s="565"/>
      <c r="N26" s="565">
        <v>3232</v>
      </c>
      <c r="O26" s="537" t="s">
        <v>34</v>
      </c>
      <c r="P26" s="419">
        <v>15528.3</v>
      </c>
      <c r="Q26" s="419">
        <v>9200</v>
      </c>
      <c r="R26" s="419">
        <v>2240</v>
      </c>
      <c r="S26" s="419">
        <v>4144.3</v>
      </c>
      <c r="T26" s="419">
        <v>2240</v>
      </c>
      <c r="U26" s="419">
        <v>2240</v>
      </c>
      <c r="V26" s="419">
        <v>0</v>
      </c>
      <c r="W26" s="419">
        <f t="shared" si="3"/>
        <v>0</v>
      </c>
      <c r="X26" s="419">
        <f t="shared" si="45"/>
        <v>0</v>
      </c>
      <c r="Y26" s="419">
        <v>2240</v>
      </c>
      <c r="Z26" s="31">
        <v>2240</v>
      </c>
      <c r="AA26" s="419">
        <v>8471.4699999999993</v>
      </c>
      <c r="AB26" s="31">
        <v>8471.4699999999993</v>
      </c>
      <c r="AC26" s="31">
        <v>2240</v>
      </c>
      <c r="AD26" s="31">
        <v>4443.0600000000004</v>
      </c>
      <c r="AE26" s="31">
        <f t="shared" si="4"/>
        <v>198.35089285714287</v>
      </c>
      <c r="AF26" s="419">
        <f t="shared" si="46"/>
        <v>4810</v>
      </c>
      <c r="AG26" s="31">
        <v>7050</v>
      </c>
      <c r="AH26" s="31"/>
      <c r="AI26" s="563"/>
      <c r="AJ26" s="31">
        <v>7050</v>
      </c>
      <c r="AK26" s="31">
        <v>7050</v>
      </c>
      <c r="AL26" s="31">
        <v>7050</v>
      </c>
      <c r="AM26" s="31">
        <v>7883.18</v>
      </c>
      <c r="AN26" s="50">
        <v>14823.67</v>
      </c>
      <c r="AO26" s="50">
        <v>7050</v>
      </c>
      <c r="AP26" s="50">
        <v>14823.67</v>
      </c>
      <c r="AQ26" s="50">
        <v>14823.67</v>
      </c>
      <c r="AR26" s="31">
        <v>14823.67</v>
      </c>
      <c r="AS26" s="50">
        <f>AR26/AN26*100</f>
        <v>100</v>
      </c>
      <c r="AT26" s="50">
        <f>AR26/AP26*100</f>
        <v>100</v>
      </c>
      <c r="AU26" s="50">
        <v>14823.67</v>
      </c>
      <c r="AV26" s="50">
        <v>14823.67</v>
      </c>
      <c r="AW26" s="50"/>
      <c r="AX26" s="50"/>
      <c r="AY26" s="419">
        <f t="shared" si="47"/>
        <v>3916.33</v>
      </c>
      <c r="AZ26" s="419">
        <f>(AP26-AO26)</f>
        <v>7773.67</v>
      </c>
      <c r="BA26" s="31"/>
      <c r="BB26" s="50">
        <v>18740</v>
      </c>
      <c r="BC26" s="50">
        <v>18740</v>
      </c>
      <c r="BD26" s="50">
        <v>10537.25</v>
      </c>
      <c r="BE26" s="50">
        <v>12972.48</v>
      </c>
      <c r="BF26" s="50">
        <v>24740</v>
      </c>
      <c r="BG26" s="50">
        <v>34376.31</v>
      </c>
      <c r="BH26" s="50">
        <v>18740</v>
      </c>
      <c r="BI26" s="419">
        <f t="shared" si="48"/>
        <v>-2000</v>
      </c>
      <c r="BJ26" s="50">
        <v>16740</v>
      </c>
      <c r="BK26" s="50">
        <v>20500.650000000001</v>
      </c>
      <c r="BL26" s="50">
        <f t="shared" si="5"/>
        <v>122.46505376344088</v>
      </c>
      <c r="BM26" s="31"/>
      <c r="BN26" s="31"/>
      <c r="BO26" s="50">
        <v>16740</v>
      </c>
      <c r="BP26" s="50"/>
      <c r="BQ26" s="50"/>
      <c r="BR26" s="419">
        <f t="shared" si="49"/>
        <v>4529.5099999999984</v>
      </c>
      <c r="BS26" s="50">
        <v>21269.51</v>
      </c>
      <c r="BT26" s="50">
        <v>24653.040000000001</v>
      </c>
      <c r="BU26" s="419">
        <f t="shared" si="50"/>
        <v>10263.040000000001</v>
      </c>
      <c r="BV26" s="50">
        <v>21269.51</v>
      </c>
      <c r="BW26" s="50"/>
      <c r="BX26" s="50"/>
      <c r="BY26" s="50">
        <v>27003.040000000001</v>
      </c>
      <c r="BZ26" s="50">
        <v>27655.22</v>
      </c>
      <c r="CA26" s="50">
        <f t="shared" si="6"/>
        <v>80.448483272346579</v>
      </c>
      <c r="CB26" s="50">
        <f t="shared" si="7"/>
        <v>102.41520954677696</v>
      </c>
      <c r="CC26" s="50"/>
      <c r="CD26" s="50"/>
      <c r="CE26" s="50">
        <v>21269.51</v>
      </c>
      <c r="CF26" s="50">
        <v>9942.64</v>
      </c>
      <c r="CG26" s="50">
        <f t="shared" si="8"/>
        <v>46.745975812324779</v>
      </c>
      <c r="CH26" s="50">
        <f t="shared" si="51"/>
        <v>-7500.5099999999984</v>
      </c>
      <c r="CI26" s="50">
        <v>13769</v>
      </c>
      <c r="CJ26" s="50"/>
      <c r="CK26" s="50">
        <f t="shared" si="9"/>
        <v>0</v>
      </c>
      <c r="CL26" s="50">
        <f t="shared" si="52"/>
        <v>0</v>
      </c>
      <c r="CM26" s="50">
        <v>13769</v>
      </c>
      <c r="CN26" s="50"/>
      <c r="CO26" s="50">
        <f t="shared" si="10"/>
        <v>0</v>
      </c>
      <c r="CP26" s="50">
        <f t="shared" si="53"/>
        <v>0</v>
      </c>
      <c r="CQ26" s="50">
        <v>13769</v>
      </c>
      <c r="CR26" s="50">
        <v>17721.22</v>
      </c>
      <c r="CS26" s="50">
        <f t="shared" si="11"/>
        <v>128.70375481153314</v>
      </c>
      <c r="CT26" s="50">
        <f t="shared" si="54"/>
        <v>7654</v>
      </c>
      <c r="CU26" s="50">
        <v>21423</v>
      </c>
      <c r="CV26" s="50">
        <v>17721.22</v>
      </c>
      <c r="CW26" s="50">
        <f t="shared" si="12"/>
        <v>82.7205340055081</v>
      </c>
      <c r="CX26" s="50">
        <f t="shared" si="55"/>
        <v>0</v>
      </c>
      <c r="CY26" s="50">
        <v>21423</v>
      </c>
      <c r="CZ26" s="50">
        <v>22323</v>
      </c>
      <c r="DA26" s="50"/>
      <c r="DB26" s="50"/>
      <c r="DC26" s="695" t="e">
        <f>IF(#REF!=B26,CZ26,0)</f>
        <v>#REF!</v>
      </c>
      <c r="DD26" s="50"/>
      <c r="DE26" s="50"/>
      <c r="DJ26" s="585" t="e">
        <f>IF(#REF!=$K26,$CY26,0)</f>
        <v>#REF!</v>
      </c>
      <c r="DK26" s="585" t="e">
        <f>IF(#REF!=$K26,$CY26,0)</f>
        <v>#REF!</v>
      </c>
      <c r="DL26" s="585" t="e">
        <f>IF(#REF!=$K26,$CY26,0)</f>
        <v>#REF!</v>
      </c>
      <c r="DM26" s="585" t="e">
        <f>IF(#REF!=$K26,$CY26,0)</f>
        <v>#REF!</v>
      </c>
      <c r="DN26" s="585" t="e">
        <f>IF(#REF!=$K26,$CY26,0)</f>
        <v>#REF!</v>
      </c>
      <c r="DO26" s="585" t="e">
        <f>IF(#REF!=$K26,$CY26,0)</f>
        <v>#REF!</v>
      </c>
      <c r="DP26" s="585" t="e">
        <f>IF(#REF!=$K26,$CY26,0)</f>
        <v>#REF!</v>
      </c>
      <c r="DQ26" s="585" t="e">
        <f>IF(#REF!=$K26,$CY26,0)</f>
        <v>#REF!</v>
      </c>
      <c r="DR26" s="585" t="e">
        <f>IF(#REF!=$K26,$CY26,0)</f>
        <v>#REF!</v>
      </c>
      <c r="DS26" s="585" t="e">
        <f>IF(#REF!=$K26,$CY26,0)</f>
        <v>#REF!</v>
      </c>
      <c r="DT26" s="585" t="e">
        <f>IF(#REF!=$K26,$CY26,0)</f>
        <v>#REF!</v>
      </c>
      <c r="DU26" s="585" t="e">
        <f>IF(#REF!=$K26,$CY26,0)</f>
        <v>#REF!</v>
      </c>
      <c r="DV26" s="585" t="e">
        <f>IF(#REF!=$K26,$CY26,0)</f>
        <v>#REF!</v>
      </c>
      <c r="DW26" s="585" t="e">
        <f>IF(#REF!=$K26,$CY26,0)</f>
        <v>#REF!</v>
      </c>
      <c r="DX26" s="585" t="e">
        <f>IF(#REF!=$K26,$CY26,0)</f>
        <v>#REF!</v>
      </c>
      <c r="DY26" s="585" t="e">
        <f>IF(#REF!=$K26,$CY26,0)</f>
        <v>#REF!</v>
      </c>
      <c r="DZ26" s="585" t="e">
        <f>IF(#REF!=$K26,$CY26,0)</f>
        <v>#REF!</v>
      </c>
      <c r="EC26" s="585" t="e">
        <f>IF(#REF!=$N26,$CZ26,0)</f>
        <v>#REF!</v>
      </c>
      <c r="ED26" s="585" t="e">
        <f>IF(#REF!=$N26,$CZ26,0)</f>
        <v>#REF!</v>
      </c>
      <c r="EE26" s="585" t="e">
        <f>IF(#REF!=$N26,$CZ26,0)</f>
        <v>#REF!</v>
      </c>
      <c r="EF26" s="585" t="e">
        <f>IF(#REF!=$N26,$CZ26,0)</f>
        <v>#REF!</v>
      </c>
      <c r="EG26" s="585" t="e">
        <f>IF(#REF!=$N26,$CZ26,0)</f>
        <v>#REF!</v>
      </c>
      <c r="EH26" s="585" t="e">
        <f>IF(#REF!=$N26,$CZ26,0)</f>
        <v>#REF!</v>
      </c>
      <c r="EI26" s="585" t="e">
        <f>IF(#REF!=$N26,$CZ26,0)</f>
        <v>#REF!</v>
      </c>
      <c r="EJ26" s="585" t="e">
        <f>IF(#REF!=$N26,$CZ26,0)</f>
        <v>#REF!</v>
      </c>
      <c r="EK26" s="585" t="e">
        <f>IF(#REF!=$N26,$CZ26,0)</f>
        <v>#REF!</v>
      </c>
      <c r="EL26" s="585" t="e">
        <f>IF(#REF!=$N26,$CZ26,0)</f>
        <v>#REF!</v>
      </c>
      <c r="EM26" s="585" t="e">
        <f>IF(#REF!=$N26,$CZ26,0)</f>
        <v>#REF!</v>
      </c>
      <c r="EN26" s="585" t="e">
        <f>IF(#REF!=$N26,$CZ26,0)</f>
        <v>#REF!</v>
      </c>
      <c r="EO26" s="585" t="e">
        <f>IF(#REF!=$N26,$CZ26,0)</f>
        <v>#REF!</v>
      </c>
      <c r="EP26" s="585" t="e">
        <f>IF(#REF!=$N26,$CZ26,0)</f>
        <v>#REF!</v>
      </c>
      <c r="EQ26" s="585" t="e">
        <f>IF(#REF!=$N26,$CZ26,0)</f>
        <v>#REF!</v>
      </c>
      <c r="ER26" s="585" t="e">
        <f>IF(#REF!=$N26,$CZ26,0)</f>
        <v>#REF!</v>
      </c>
      <c r="ES26" s="585" t="e">
        <f>IF(#REF!=$N26,$CZ26,0)</f>
        <v>#REF!</v>
      </c>
      <c r="ET26" s="585" t="e">
        <f>IF(#REF!=$N26,$CZ26,0)</f>
        <v>#REF!</v>
      </c>
      <c r="EU26" s="585" t="e">
        <f>IF(#REF!=$N26,$CZ26,0)</f>
        <v>#REF!</v>
      </c>
      <c r="EV26" s="585" t="e">
        <f>IF(#REF!=$N26,$CZ26,0)</f>
        <v>#REF!</v>
      </c>
      <c r="EW26" s="585" t="e">
        <f>IF(#REF!=$N26,$CZ26,0)</f>
        <v>#REF!</v>
      </c>
      <c r="EX26" s="585" t="e">
        <f>IF(#REF!=$N26,$CZ26,0)</f>
        <v>#REF!</v>
      </c>
      <c r="EY26" s="585" t="e">
        <f>IF(#REF!=$N26,$CZ26,0)</f>
        <v>#REF!</v>
      </c>
      <c r="EZ26" s="585" t="e">
        <f>IF(#REF!=$N26,$CZ26,0)</f>
        <v>#REF!</v>
      </c>
      <c r="FA26" s="585" t="e">
        <f>IF(#REF!=$N26,$CZ26,0)</f>
        <v>#REF!</v>
      </c>
      <c r="FB26" s="585" t="e">
        <f>IF(#REF!=$N26,$CZ26,0)</f>
        <v>#REF!</v>
      </c>
      <c r="FC26" s="585" t="e">
        <f>IF(#REF!=$N26,$CZ26,0)</f>
        <v>#REF!</v>
      </c>
      <c r="FD26" s="585" t="e">
        <f>IF(#REF!=$N26,$CZ26,0)</f>
        <v>#REF!</v>
      </c>
      <c r="FE26" s="585" t="e">
        <f>IF(#REF!=$N26,$CZ26,0)</f>
        <v>#REF!</v>
      </c>
      <c r="FF26" s="585" t="e">
        <f>IF(#REF!=$N26,$CZ26,0)</f>
        <v>#REF!</v>
      </c>
      <c r="FG26" s="585" t="e">
        <f>IF(#REF!=$N26,$CZ26,0)</f>
        <v>#REF!</v>
      </c>
      <c r="FH26" s="585" t="e">
        <f>IF(#REF!=$N26,$CZ26,0)</f>
        <v>#REF!</v>
      </c>
      <c r="FI26" s="585" t="e">
        <f>IF(#REF!=$N26,$CZ26,0)</f>
        <v>#REF!</v>
      </c>
      <c r="FJ26" s="585" t="e">
        <f>IF(#REF!=$N26,$CZ26,0)</f>
        <v>#REF!</v>
      </c>
      <c r="FK26" s="585" t="e">
        <f>IF(#REF!=$N26,$CZ26,0)</f>
        <v>#REF!</v>
      </c>
      <c r="FL26" s="585" t="e">
        <f>IF(#REF!=$N26,$CZ26,0)</f>
        <v>#REF!</v>
      </c>
      <c r="FM26" s="585" t="e">
        <f>IF(#REF!=$N26,$CZ26,0)</f>
        <v>#REF!</v>
      </c>
      <c r="FN26" s="585" t="e">
        <f>IF(#REF!=$N26,$CZ26,0)</f>
        <v>#REF!</v>
      </c>
      <c r="FO26" s="585" t="e">
        <f>IF(#REF!=$N26,$CZ26,0)</f>
        <v>#REF!</v>
      </c>
      <c r="FP26" s="585" t="e">
        <f>IF(#REF!=$N26,$CZ26,0)</f>
        <v>#REF!</v>
      </c>
      <c r="FQ26" s="585" t="e">
        <f>IF(#REF!=$N26,$CZ26,0)</f>
        <v>#REF!</v>
      </c>
      <c r="FR26" s="585" t="e">
        <f>IF(#REF!=$N26,$CZ26,0)</f>
        <v>#REF!</v>
      </c>
      <c r="FS26" s="585" t="e">
        <f>IF(#REF!=$N26,$CZ26,0)</f>
        <v>#REF!</v>
      </c>
      <c r="FT26" s="585" t="e">
        <f>IF(#REF!=$N26,$CZ26,0)</f>
        <v>#REF!</v>
      </c>
      <c r="FU26" s="585" t="e">
        <f>IF(#REF!=$N26,$CZ26,0)</f>
        <v>#REF!</v>
      </c>
      <c r="FV26" s="585" t="e">
        <f>IF(#REF!=$N26,$CZ26,0)</f>
        <v>#REF!</v>
      </c>
      <c r="FW26" s="585" t="e">
        <f>IF(#REF!=$N26,$CZ26,0)</f>
        <v>#REF!</v>
      </c>
      <c r="FX26" s="585" t="e">
        <f>IF(#REF!=$N26,$CZ26,0)</f>
        <v>#REF!</v>
      </c>
      <c r="FY26" s="585" t="e">
        <f>IF(#REF!=$N26,$CZ26,0)</f>
        <v>#REF!</v>
      </c>
      <c r="FZ26" s="585" t="e">
        <f>IF(#REF!=$N26,$CZ26,0)</f>
        <v>#REF!</v>
      </c>
      <c r="GA26" s="585" t="e">
        <f>IF(#REF!=$N26,$CZ26,0)</f>
        <v>#REF!</v>
      </c>
      <c r="GB26" s="585" t="e">
        <f>IF(#REF!=$N26,$CZ26,0)</f>
        <v>#REF!</v>
      </c>
      <c r="GC26" s="585" t="e">
        <f>IF(#REF!=$N26,$CZ26,0)</f>
        <v>#REF!</v>
      </c>
      <c r="GD26" s="585" t="e">
        <f>IF(#REF!=$N26,$CZ26,0)</f>
        <v>#REF!</v>
      </c>
      <c r="GE26" s="585" t="e">
        <f>IF(#REF!=$N26,$CZ26,0)</f>
        <v>#REF!</v>
      </c>
      <c r="GF26" s="585" t="e">
        <f>IF(#REF!=$N26,$CZ26,0)</f>
        <v>#REF!</v>
      </c>
      <c r="GG26" s="585" t="e">
        <f>IF(#REF!=$N26,$CZ26,0)</f>
        <v>#REF!</v>
      </c>
      <c r="GH26" s="585" t="e">
        <f>IF(#REF!=$N26,$CZ26,0)</f>
        <v>#REF!</v>
      </c>
      <c r="GI26" s="585" t="e">
        <f>IF(#REF!=$N26,$CZ26,0)</f>
        <v>#REF!</v>
      </c>
      <c r="GJ26" s="585" t="e">
        <f>IF(#REF!=$N26,$CZ26,0)</f>
        <v>#REF!</v>
      </c>
      <c r="GK26" s="585" t="e">
        <f>IF(#REF!=$N26,$CZ26,0)</f>
        <v>#REF!</v>
      </c>
      <c r="GL26" s="585" t="e">
        <f>IF(#REF!=$N26,$CZ26,0)</f>
        <v>#REF!</v>
      </c>
      <c r="GM26" s="585" t="e">
        <f>IF(#REF!=$N26,$CZ26,0)</f>
        <v>#REF!</v>
      </c>
      <c r="GN26" s="585" t="e">
        <f>IF(#REF!=$N26,$CZ26,0)</f>
        <v>#REF!</v>
      </c>
      <c r="GO26" s="585" t="e">
        <f>IF(#REF!=$N26,$CZ26,0)</f>
        <v>#REF!</v>
      </c>
      <c r="GP26" s="585" t="e">
        <f>IF(#REF!=$N26,$CZ26,0)</f>
        <v>#REF!</v>
      </c>
      <c r="GQ26" s="585" t="e">
        <f>IF(#REF!=$N26,$CZ26,0)</f>
        <v>#REF!</v>
      </c>
      <c r="GR26" s="585" t="e">
        <f>IF(#REF!=$N26,$CZ26,0)</f>
        <v>#REF!</v>
      </c>
      <c r="GS26" s="585" t="e">
        <f>IF(#REF!=$N26,$CZ26,0)</f>
        <v>#REF!</v>
      </c>
      <c r="GT26" s="585" t="e">
        <f>IF(#REF!=$N26,$CZ26,0)</f>
        <v>#REF!</v>
      </c>
      <c r="GU26" s="585" t="e">
        <f>IF(#REF!=$N26,$CZ26,0)</f>
        <v>#REF!</v>
      </c>
      <c r="GV26" s="585" t="e">
        <f>IF(#REF!=$N26,$CZ26,0)</f>
        <v>#REF!</v>
      </c>
      <c r="GW26" s="585" t="e">
        <f>IF(#REF!=$N26,$CZ26,0)</f>
        <v>#REF!</v>
      </c>
      <c r="GX26" s="585" t="e">
        <f>IF(#REF!=$N26,$CZ26,0)</f>
        <v>#REF!</v>
      </c>
      <c r="GY26" s="585" t="e">
        <f>IF(#REF!=$N26,$CZ26,0)</f>
        <v>#REF!</v>
      </c>
      <c r="GZ26" s="585" t="e">
        <f>IF(#REF!=$N26,$CZ26,0)</f>
        <v>#REF!</v>
      </c>
      <c r="HA26" s="585" t="e">
        <f>IF(#REF!=$N26,$CZ26,0)</f>
        <v>#REF!</v>
      </c>
      <c r="HB26" s="585" t="e">
        <f>IF(#REF!=$N26,$CZ26,0)</f>
        <v>#REF!</v>
      </c>
      <c r="HC26" s="585" t="e">
        <f>IF(#REF!=$N26,$CZ26,0)</f>
        <v>#REF!</v>
      </c>
      <c r="HD26" s="585" t="e">
        <f>IF(#REF!=$N26,$CZ26,0)</f>
        <v>#REF!</v>
      </c>
      <c r="HE26" s="585" t="e">
        <f>IF(#REF!=$N26,$CZ26,0)</f>
        <v>#REF!</v>
      </c>
      <c r="HF26" s="585" t="e">
        <f>IF(#REF!=$N26,$CZ26,0)</f>
        <v>#REF!</v>
      </c>
    </row>
    <row r="27" spans="1:214" ht="20.100000000000001" customHeight="1" x14ac:dyDescent="0.4">
      <c r="A27" s="578"/>
      <c r="B27" s="578"/>
      <c r="C27" s="595"/>
      <c r="D27" s="578"/>
      <c r="E27" s="578"/>
      <c r="F27" s="578"/>
      <c r="G27" s="578" t="s">
        <v>9</v>
      </c>
      <c r="H27" s="578"/>
      <c r="I27" s="578"/>
      <c r="J27" s="578" t="s">
        <v>160</v>
      </c>
      <c r="K27" s="489"/>
      <c r="L27" s="503"/>
      <c r="M27" s="496"/>
      <c r="N27" s="496">
        <v>3233</v>
      </c>
      <c r="O27" s="477" t="s">
        <v>35</v>
      </c>
      <c r="P27" s="419">
        <v>7147.18</v>
      </c>
      <c r="Q27" s="419">
        <v>6000</v>
      </c>
      <c r="R27" s="419">
        <v>2000</v>
      </c>
      <c r="S27" s="419">
        <v>2000</v>
      </c>
      <c r="T27" s="419">
        <v>2000</v>
      </c>
      <c r="U27" s="419">
        <v>2000</v>
      </c>
      <c r="V27" s="419">
        <v>0</v>
      </c>
      <c r="W27" s="419">
        <f t="shared" si="3"/>
        <v>0</v>
      </c>
      <c r="X27" s="419">
        <f t="shared" si="45"/>
        <v>0</v>
      </c>
      <c r="Y27" s="419">
        <v>2000</v>
      </c>
      <c r="Z27" s="31">
        <v>2000</v>
      </c>
      <c r="AA27" s="419">
        <v>2000</v>
      </c>
      <c r="AB27" s="31">
        <v>2000</v>
      </c>
      <c r="AC27" s="31">
        <v>2000</v>
      </c>
      <c r="AD27" s="31">
        <v>0</v>
      </c>
      <c r="AE27" s="31">
        <f t="shared" si="4"/>
        <v>0</v>
      </c>
      <c r="AF27" s="419">
        <f t="shared" si="46"/>
        <v>0</v>
      </c>
      <c r="AG27" s="31">
        <v>2000</v>
      </c>
      <c r="AH27" s="31"/>
      <c r="AI27" s="563"/>
      <c r="AJ27" s="31">
        <v>2000</v>
      </c>
      <c r="AK27" s="31">
        <v>2000</v>
      </c>
      <c r="AL27" s="31">
        <v>2000</v>
      </c>
      <c r="AM27" s="31">
        <v>0</v>
      </c>
      <c r="AN27" s="50">
        <v>900</v>
      </c>
      <c r="AO27" s="50">
        <v>2000</v>
      </c>
      <c r="AP27" s="50">
        <v>0</v>
      </c>
      <c r="AQ27" s="50">
        <v>900</v>
      </c>
      <c r="AR27" s="31">
        <v>1075</v>
      </c>
      <c r="AS27" s="50">
        <v>0</v>
      </c>
      <c r="AT27" s="50">
        <v>0</v>
      </c>
      <c r="AU27" s="50">
        <v>0</v>
      </c>
      <c r="AV27" s="50">
        <v>0</v>
      </c>
      <c r="AW27" s="50"/>
      <c r="AX27" s="50"/>
      <c r="AY27" s="419">
        <f t="shared" si="47"/>
        <v>0</v>
      </c>
      <c r="AZ27" s="419">
        <f>(AP27-AO27)</f>
        <v>-2000</v>
      </c>
      <c r="BA27" s="31"/>
      <c r="BB27" s="50">
        <v>0</v>
      </c>
      <c r="BC27" s="50">
        <v>0</v>
      </c>
      <c r="BD27" s="50">
        <v>4000</v>
      </c>
      <c r="BE27" s="50">
        <v>4000</v>
      </c>
      <c r="BF27" s="50">
        <v>4000</v>
      </c>
      <c r="BG27" s="50">
        <v>4000</v>
      </c>
      <c r="BH27" s="50">
        <v>0</v>
      </c>
      <c r="BI27" s="419">
        <f t="shared" si="48"/>
        <v>0</v>
      </c>
      <c r="BJ27" s="50">
        <v>0</v>
      </c>
      <c r="BK27" s="50">
        <v>1875</v>
      </c>
      <c r="BL27" s="50">
        <f t="shared" si="5"/>
        <v>0</v>
      </c>
      <c r="BM27" s="31"/>
      <c r="BN27" s="31"/>
      <c r="BO27" s="50">
        <v>1875</v>
      </c>
      <c r="BP27" s="50"/>
      <c r="BQ27" s="50"/>
      <c r="BR27" s="419">
        <f t="shared" si="49"/>
        <v>0</v>
      </c>
      <c r="BS27" s="50">
        <v>1875</v>
      </c>
      <c r="BT27" s="50">
        <v>1875</v>
      </c>
      <c r="BU27" s="419">
        <f t="shared" si="50"/>
        <v>0</v>
      </c>
      <c r="BV27" s="50">
        <v>1875</v>
      </c>
      <c r="BW27" s="50"/>
      <c r="BX27" s="50"/>
      <c r="BY27" s="50">
        <v>1875</v>
      </c>
      <c r="BZ27" s="50">
        <v>1875</v>
      </c>
      <c r="CA27" s="50">
        <f t="shared" si="6"/>
        <v>46.875</v>
      </c>
      <c r="CB27" s="50">
        <f t="shared" si="7"/>
        <v>100</v>
      </c>
      <c r="CC27" s="50"/>
      <c r="CD27" s="50"/>
      <c r="CE27" s="50">
        <v>1875</v>
      </c>
      <c r="CF27" s="50">
        <v>0</v>
      </c>
      <c r="CG27" s="50">
        <f t="shared" si="8"/>
        <v>0</v>
      </c>
      <c r="CH27" s="50">
        <f t="shared" si="51"/>
        <v>0</v>
      </c>
      <c r="CI27" s="50">
        <v>1875</v>
      </c>
      <c r="CJ27" s="50"/>
      <c r="CK27" s="50">
        <f t="shared" si="9"/>
        <v>0</v>
      </c>
      <c r="CL27" s="50">
        <f t="shared" si="52"/>
        <v>0</v>
      </c>
      <c r="CM27" s="50">
        <v>1875</v>
      </c>
      <c r="CN27" s="50"/>
      <c r="CO27" s="50">
        <f t="shared" si="10"/>
        <v>0</v>
      </c>
      <c r="CP27" s="50">
        <f t="shared" si="53"/>
        <v>0</v>
      </c>
      <c r="CQ27" s="50">
        <v>1875</v>
      </c>
      <c r="CR27" s="50">
        <v>0</v>
      </c>
      <c r="CS27" s="50">
        <f t="shared" si="11"/>
        <v>0</v>
      </c>
      <c r="CT27" s="50">
        <f t="shared" si="54"/>
        <v>-1575</v>
      </c>
      <c r="CU27" s="50">
        <v>300</v>
      </c>
      <c r="CV27" s="50">
        <v>0</v>
      </c>
      <c r="CW27" s="50">
        <f t="shared" si="12"/>
        <v>0</v>
      </c>
      <c r="CX27" s="50">
        <f t="shared" si="55"/>
        <v>0</v>
      </c>
      <c r="CY27" s="50">
        <v>300</v>
      </c>
      <c r="CZ27" s="50">
        <v>1875</v>
      </c>
      <c r="DA27" s="50"/>
      <c r="DB27" s="50"/>
      <c r="DC27" s="695" t="e">
        <f>IF(#REF!=B27,CZ27,0)</f>
        <v>#REF!</v>
      </c>
      <c r="DD27" s="50"/>
      <c r="DE27" s="50"/>
      <c r="DJ27" s="585" t="e">
        <f>IF(#REF!=$K27,$CY27,0)</f>
        <v>#REF!</v>
      </c>
      <c r="DK27" s="585" t="e">
        <f>IF(#REF!=$K27,$CY27,0)</f>
        <v>#REF!</v>
      </c>
      <c r="DL27" s="585" t="e">
        <f>IF(#REF!=$K27,$CY27,0)</f>
        <v>#REF!</v>
      </c>
      <c r="DM27" s="585" t="e">
        <f>IF(#REF!=$K27,$CY27,0)</f>
        <v>#REF!</v>
      </c>
      <c r="DN27" s="585" t="e">
        <f>IF(#REF!=$K27,$CY27,0)</f>
        <v>#REF!</v>
      </c>
      <c r="DO27" s="585" t="e">
        <f>IF(#REF!=$K27,$CY27,0)</f>
        <v>#REF!</v>
      </c>
      <c r="DP27" s="585" t="e">
        <f>IF(#REF!=$K27,$CY27,0)</f>
        <v>#REF!</v>
      </c>
      <c r="DQ27" s="585" t="e">
        <f>IF(#REF!=$K27,$CY27,0)</f>
        <v>#REF!</v>
      </c>
      <c r="DR27" s="585" t="e">
        <f>IF(#REF!=$K27,$CY27,0)</f>
        <v>#REF!</v>
      </c>
      <c r="DS27" s="585" t="e">
        <f>IF(#REF!=$K27,$CY27,0)</f>
        <v>#REF!</v>
      </c>
      <c r="DT27" s="585" t="e">
        <f>IF(#REF!=$K27,$CY27,0)</f>
        <v>#REF!</v>
      </c>
      <c r="DU27" s="585" t="e">
        <f>IF(#REF!=$K27,$CY27,0)</f>
        <v>#REF!</v>
      </c>
      <c r="DV27" s="585" t="e">
        <f>IF(#REF!=$K27,$CY27,0)</f>
        <v>#REF!</v>
      </c>
      <c r="DW27" s="585" t="e">
        <f>IF(#REF!=$K27,$CY27,0)</f>
        <v>#REF!</v>
      </c>
      <c r="DX27" s="585" t="e">
        <f>IF(#REF!=$K27,$CY27,0)</f>
        <v>#REF!</v>
      </c>
      <c r="DY27" s="585" t="e">
        <f>IF(#REF!=$K27,$CY27,0)</f>
        <v>#REF!</v>
      </c>
      <c r="DZ27" s="585" t="e">
        <f>IF(#REF!=$K27,$CY27,0)</f>
        <v>#REF!</v>
      </c>
      <c r="EC27" s="585" t="e">
        <f>IF(#REF!=$N27,$CZ27,0)</f>
        <v>#REF!</v>
      </c>
      <c r="ED27" s="585" t="e">
        <f>IF(#REF!=$N27,$CZ27,0)</f>
        <v>#REF!</v>
      </c>
      <c r="EE27" s="585" t="e">
        <f>IF(#REF!=$N27,$CZ27,0)</f>
        <v>#REF!</v>
      </c>
      <c r="EF27" s="585" t="e">
        <f>IF(#REF!=$N27,$CZ27,0)</f>
        <v>#REF!</v>
      </c>
      <c r="EG27" s="585" t="e">
        <f>IF(#REF!=$N27,$CZ27,0)</f>
        <v>#REF!</v>
      </c>
      <c r="EH27" s="585" t="e">
        <f>IF(#REF!=$N27,$CZ27,0)</f>
        <v>#REF!</v>
      </c>
      <c r="EI27" s="585" t="e">
        <f>IF(#REF!=$N27,$CZ27,0)</f>
        <v>#REF!</v>
      </c>
      <c r="EJ27" s="585" t="e">
        <f>IF(#REF!=$N27,$CZ27,0)</f>
        <v>#REF!</v>
      </c>
      <c r="EK27" s="585" t="e">
        <f>IF(#REF!=$N27,$CZ27,0)</f>
        <v>#REF!</v>
      </c>
      <c r="EL27" s="585" t="e">
        <f>IF(#REF!=$N27,$CZ27,0)</f>
        <v>#REF!</v>
      </c>
      <c r="EM27" s="585" t="e">
        <f>IF(#REF!=$N27,$CZ27,0)</f>
        <v>#REF!</v>
      </c>
      <c r="EN27" s="585" t="e">
        <f>IF(#REF!=$N27,$CZ27,0)</f>
        <v>#REF!</v>
      </c>
      <c r="EO27" s="585" t="e">
        <f>IF(#REF!=$N27,$CZ27,0)</f>
        <v>#REF!</v>
      </c>
      <c r="EP27" s="585" t="e">
        <f>IF(#REF!=$N27,$CZ27,0)</f>
        <v>#REF!</v>
      </c>
      <c r="EQ27" s="585" t="e">
        <f>IF(#REF!=$N27,$CZ27,0)</f>
        <v>#REF!</v>
      </c>
      <c r="ER27" s="585" t="e">
        <f>IF(#REF!=$N27,$CZ27,0)</f>
        <v>#REF!</v>
      </c>
      <c r="ES27" s="585" t="e">
        <f>IF(#REF!=$N27,$CZ27,0)</f>
        <v>#REF!</v>
      </c>
      <c r="ET27" s="585" t="e">
        <f>IF(#REF!=$N27,$CZ27,0)</f>
        <v>#REF!</v>
      </c>
      <c r="EU27" s="585" t="e">
        <f>IF(#REF!=$N27,$CZ27,0)</f>
        <v>#REF!</v>
      </c>
      <c r="EV27" s="585" t="e">
        <f>IF(#REF!=$N27,$CZ27,0)</f>
        <v>#REF!</v>
      </c>
      <c r="EW27" s="585" t="e">
        <f>IF(#REF!=$N27,$CZ27,0)</f>
        <v>#REF!</v>
      </c>
      <c r="EX27" s="585" t="e">
        <f>IF(#REF!=$N27,$CZ27,0)</f>
        <v>#REF!</v>
      </c>
      <c r="EY27" s="585" t="e">
        <f>IF(#REF!=$N27,$CZ27,0)</f>
        <v>#REF!</v>
      </c>
      <c r="EZ27" s="585" t="e">
        <f>IF(#REF!=$N27,$CZ27,0)</f>
        <v>#REF!</v>
      </c>
      <c r="FA27" s="585" t="e">
        <f>IF(#REF!=$N27,$CZ27,0)</f>
        <v>#REF!</v>
      </c>
      <c r="FB27" s="585" t="e">
        <f>IF(#REF!=$N27,$CZ27,0)</f>
        <v>#REF!</v>
      </c>
      <c r="FC27" s="585" t="e">
        <f>IF(#REF!=$N27,$CZ27,0)</f>
        <v>#REF!</v>
      </c>
      <c r="FD27" s="585" t="e">
        <f>IF(#REF!=$N27,$CZ27,0)</f>
        <v>#REF!</v>
      </c>
      <c r="FE27" s="585" t="e">
        <f>IF(#REF!=$N27,$CZ27,0)</f>
        <v>#REF!</v>
      </c>
      <c r="FF27" s="585" t="e">
        <f>IF(#REF!=$N27,$CZ27,0)</f>
        <v>#REF!</v>
      </c>
      <c r="FG27" s="585" t="e">
        <f>IF(#REF!=$N27,$CZ27,0)</f>
        <v>#REF!</v>
      </c>
      <c r="FH27" s="585" t="e">
        <f>IF(#REF!=$N27,$CZ27,0)</f>
        <v>#REF!</v>
      </c>
      <c r="FI27" s="585" t="e">
        <f>IF(#REF!=$N27,$CZ27,0)</f>
        <v>#REF!</v>
      </c>
      <c r="FJ27" s="585" t="e">
        <f>IF(#REF!=$N27,$CZ27,0)</f>
        <v>#REF!</v>
      </c>
      <c r="FK27" s="585" t="e">
        <f>IF(#REF!=$N27,$CZ27,0)</f>
        <v>#REF!</v>
      </c>
      <c r="FL27" s="585" t="e">
        <f>IF(#REF!=$N27,$CZ27,0)</f>
        <v>#REF!</v>
      </c>
      <c r="FM27" s="585" t="e">
        <f>IF(#REF!=$N27,$CZ27,0)</f>
        <v>#REF!</v>
      </c>
      <c r="FN27" s="585" t="e">
        <f>IF(#REF!=$N27,$CZ27,0)</f>
        <v>#REF!</v>
      </c>
      <c r="FO27" s="585" t="e">
        <f>IF(#REF!=$N27,$CZ27,0)</f>
        <v>#REF!</v>
      </c>
      <c r="FP27" s="585" t="e">
        <f>IF(#REF!=$N27,$CZ27,0)</f>
        <v>#REF!</v>
      </c>
      <c r="FQ27" s="585" t="e">
        <f>IF(#REF!=$N27,$CZ27,0)</f>
        <v>#REF!</v>
      </c>
      <c r="FR27" s="585" t="e">
        <f>IF(#REF!=$N27,$CZ27,0)</f>
        <v>#REF!</v>
      </c>
      <c r="FS27" s="585" t="e">
        <f>IF(#REF!=$N27,$CZ27,0)</f>
        <v>#REF!</v>
      </c>
      <c r="FT27" s="585" t="e">
        <f>IF(#REF!=$N27,$CZ27,0)</f>
        <v>#REF!</v>
      </c>
      <c r="FU27" s="585" t="e">
        <f>IF(#REF!=$N27,$CZ27,0)</f>
        <v>#REF!</v>
      </c>
      <c r="FV27" s="585" t="e">
        <f>IF(#REF!=$N27,$CZ27,0)</f>
        <v>#REF!</v>
      </c>
      <c r="FW27" s="585" t="e">
        <f>IF(#REF!=$N27,$CZ27,0)</f>
        <v>#REF!</v>
      </c>
      <c r="FX27" s="585" t="e">
        <f>IF(#REF!=$N27,$CZ27,0)</f>
        <v>#REF!</v>
      </c>
      <c r="FY27" s="585" t="e">
        <f>IF(#REF!=$N27,$CZ27,0)</f>
        <v>#REF!</v>
      </c>
      <c r="FZ27" s="585" t="e">
        <f>IF(#REF!=$N27,$CZ27,0)</f>
        <v>#REF!</v>
      </c>
      <c r="GA27" s="585" t="e">
        <f>IF(#REF!=$N27,$CZ27,0)</f>
        <v>#REF!</v>
      </c>
      <c r="GB27" s="585" t="e">
        <f>IF(#REF!=$N27,$CZ27,0)</f>
        <v>#REF!</v>
      </c>
      <c r="GC27" s="585" t="e">
        <f>IF(#REF!=$N27,$CZ27,0)</f>
        <v>#REF!</v>
      </c>
      <c r="GD27" s="585" t="e">
        <f>IF(#REF!=$N27,$CZ27,0)</f>
        <v>#REF!</v>
      </c>
      <c r="GE27" s="585" t="e">
        <f>IF(#REF!=$N27,$CZ27,0)</f>
        <v>#REF!</v>
      </c>
      <c r="GF27" s="585" t="e">
        <f>IF(#REF!=$N27,$CZ27,0)</f>
        <v>#REF!</v>
      </c>
      <c r="GG27" s="585" t="e">
        <f>IF(#REF!=$N27,$CZ27,0)</f>
        <v>#REF!</v>
      </c>
      <c r="GH27" s="585" t="e">
        <f>IF(#REF!=$N27,$CZ27,0)</f>
        <v>#REF!</v>
      </c>
      <c r="GI27" s="585" t="e">
        <f>IF(#REF!=$N27,$CZ27,0)</f>
        <v>#REF!</v>
      </c>
      <c r="GJ27" s="585" t="e">
        <f>IF(#REF!=$N27,$CZ27,0)</f>
        <v>#REF!</v>
      </c>
      <c r="GK27" s="585" t="e">
        <f>IF(#REF!=$N27,$CZ27,0)</f>
        <v>#REF!</v>
      </c>
      <c r="GL27" s="585" t="e">
        <f>IF(#REF!=$N27,$CZ27,0)</f>
        <v>#REF!</v>
      </c>
      <c r="GM27" s="585" t="e">
        <f>IF(#REF!=$N27,$CZ27,0)</f>
        <v>#REF!</v>
      </c>
      <c r="GN27" s="585" t="e">
        <f>IF(#REF!=$N27,$CZ27,0)</f>
        <v>#REF!</v>
      </c>
      <c r="GO27" s="585" t="e">
        <f>IF(#REF!=$N27,$CZ27,0)</f>
        <v>#REF!</v>
      </c>
      <c r="GP27" s="585" t="e">
        <f>IF(#REF!=$N27,$CZ27,0)</f>
        <v>#REF!</v>
      </c>
      <c r="GQ27" s="585" t="e">
        <f>IF(#REF!=$N27,$CZ27,0)</f>
        <v>#REF!</v>
      </c>
      <c r="GR27" s="585" t="e">
        <f>IF(#REF!=$N27,$CZ27,0)</f>
        <v>#REF!</v>
      </c>
      <c r="GS27" s="585" t="e">
        <f>IF(#REF!=$N27,$CZ27,0)</f>
        <v>#REF!</v>
      </c>
      <c r="GT27" s="585" t="e">
        <f>IF(#REF!=$N27,$CZ27,0)</f>
        <v>#REF!</v>
      </c>
      <c r="GU27" s="585" t="e">
        <f>IF(#REF!=$N27,$CZ27,0)</f>
        <v>#REF!</v>
      </c>
      <c r="GV27" s="585" t="e">
        <f>IF(#REF!=$N27,$CZ27,0)</f>
        <v>#REF!</v>
      </c>
      <c r="GW27" s="585" t="e">
        <f>IF(#REF!=$N27,$CZ27,0)</f>
        <v>#REF!</v>
      </c>
      <c r="GX27" s="585" t="e">
        <f>IF(#REF!=$N27,$CZ27,0)</f>
        <v>#REF!</v>
      </c>
      <c r="GY27" s="585" t="e">
        <f>IF(#REF!=$N27,$CZ27,0)</f>
        <v>#REF!</v>
      </c>
      <c r="GZ27" s="585" t="e">
        <f>IF(#REF!=$N27,$CZ27,0)</f>
        <v>#REF!</v>
      </c>
      <c r="HA27" s="585" t="e">
        <f>IF(#REF!=$N27,$CZ27,0)</f>
        <v>#REF!</v>
      </c>
      <c r="HB27" s="585" t="e">
        <f>IF(#REF!=$N27,$CZ27,0)</f>
        <v>#REF!</v>
      </c>
      <c r="HC27" s="585" t="e">
        <f>IF(#REF!=$N27,$CZ27,0)</f>
        <v>#REF!</v>
      </c>
      <c r="HD27" s="585" t="e">
        <f>IF(#REF!=$N27,$CZ27,0)</f>
        <v>#REF!</v>
      </c>
      <c r="HE27" s="585" t="e">
        <f>IF(#REF!=$N27,$CZ27,0)</f>
        <v>#REF!</v>
      </c>
      <c r="HF27" s="585" t="e">
        <f>IF(#REF!=$N27,$CZ27,0)</f>
        <v>#REF!</v>
      </c>
    </row>
    <row r="28" spans="1:214" ht="20.100000000000001" customHeight="1" x14ac:dyDescent="0.4">
      <c r="A28" s="578"/>
      <c r="B28" s="578"/>
      <c r="C28" s="595"/>
      <c r="D28" s="578"/>
      <c r="E28" s="578"/>
      <c r="F28" s="578"/>
      <c r="G28" s="578" t="s">
        <v>9</v>
      </c>
      <c r="H28" s="578"/>
      <c r="I28" s="578"/>
      <c r="J28" s="578" t="s">
        <v>160</v>
      </c>
      <c r="K28" s="489"/>
      <c r="L28" s="503"/>
      <c r="M28" s="496"/>
      <c r="N28" s="496">
        <v>3234</v>
      </c>
      <c r="O28" s="477" t="s">
        <v>36</v>
      </c>
      <c r="P28" s="419">
        <v>55000</v>
      </c>
      <c r="Q28" s="419">
        <v>48000</v>
      </c>
      <c r="R28" s="419">
        <v>38000</v>
      </c>
      <c r="S28" s="419">
        <v>45697.17</v>
      </c>
      <c r="T28" s="419">
        <v>29846.2</v>
      </c>
      <c r="U28" s="419">
        <v>29846.2</v>
      </c>
      <c r="V28" s="419">
        <v>0</v>
      </c>
      <c r="W28" s="419">
        <f t="shared" si="3"/>
        <v>0</v>
      </c>
      <c r="X28" s="419">
        <f t="shared" si="45"/>
        <v>0</v>
      </c>
      <c r="Y28" s="419">
        <v>29846.2</v>
      </c>
      <c r="Z28" s="31">
        <v>29846.2</v>
      </c>
      <c r="AA28" s="419">
        <v>30862.65</v>
      </c>
      <c r="AB28" s="31">
        <v>30862.65</v>
      </c>
      <c r="AC28" s="31">
        <v>29846.2</v>
      </c>
      <c r="AD28" s="31">
        <v>9159.6299999999992</v>
      </c>
      <c r="AE28" s="31">
        <f t="shared" si="4"/>
        <v>30.68943450087448</v>
      </c>
      <c r="AF28" s="419">
        <f t="shared" si="46"/>
        <v>5411.7499999999964</v>
      </c>
      <c r="AG28" s="31">
        <v>35257.949999999997</v>
      </c>
      <c r="AH28" s="31"/>
      <c r="AI28" s="563"/>
      <c r="AJ28" s="31">
        <v>35257.949999999997</v>
      </c>
      <c r="AK28" s="31">
        <v>35257.949999999997</v>
      </c>
      <c r="AL28" s="31">
        <v>35257.949999999997</v>
      </c>
      <c r="AM28" s="31">
        <v>25880.53</v>
      </c>
      <c r="AN28" s="50">
        <v>42237.1</v>
      </c>
      <c r="AO28" s="50">
        <v>35257.949999999997</v>
      </c>
      <c r="AP28" s="50">
        <v>42237</v>
      </c>
      <c r="AQ28" s="50">
        <v>45000</v>
      </c>
      <c r="AR28" s="31">
        <v>45000</v>
      </c>
      <c r="AS28" s="50">
        <f>AR28/AN28*100</f>
        <v>106.54140554157365</v>
      </c>
      <c r="AT28" s="50">
        <f>AR28/AP28*100</f>
        <v>106.54165778819518</v>
      </c>
      <c r="AU28" s="50">
        <v>42237</v>
      </c>
      <c r="AV28" s="50">
        <v>42237</v>
      </c>
      <c r="AW28" s="50"/>
      <c r="AX28" s="50"/>
      <c r="AY28" s="419">
        <f t="shared" si="47"/>
        <v>11119</v>
      </c>
      <c r="AZ28" s="419">
        <f>(AP28-AO28)</f>
        <v>6979.0500000000029</v>
      </c>
      <c r="BA28" s="31"/>
      <c r="BB28" s="50">
        <v>53356</v>
      </c>
      <c r="BC28" s="50">
        <v>53356</v>
      </c>
      <c r="BD28" s="50">
        <v>24519.7</v>
      </c>
      <c r="BE28" s="50">
        <v>38571.96</v>
      </c>
      <c r="BF28" s="50">
        <v>53356</v>
      </c>
      <c r="BG28" s="50">
        <v>48899.85</v>
      </c>
      <c r="BH28" s="50">
        <v>53356</v>
      </c>
      <c r="BI28" s="419">
        <f t="shared" si="48"/>
        <v>-1000</v>
      </c>
      <c r="BJ28" s="50">
        <v>52356</v>
      </c>
      <c r="BK28" s="50">
        <v>37934.800000000003</v>
      </c>
      <c r="BL28" s="50">
        <f t="shared" si="5"/>
        <v>72.455496982198795</v>
      </c>
      <c r="BM28" s="31"/>
      <c r="BN28" s="31"/>
      <c r="BO28" s="50">
        <v>52356</v>
      </c>
      <c r="BP28" s="50"/>
      <c r="BQ28" s="50"/>
      <c r="BR28" s="419">
        <f t="shared" si="49"/>
        <v>1644</v>
      </c>
      <c r="BS28" s="50">
        <v>54000</v>
      </c>
      <c r="BT28" s="50">
        <v>44345.99</v>
      </c>
      <c r="BU28" s="419">
        <f t="shared" si="50"/>
        <v>-2453.2900000000009</v>
      </c>
      <c r="BV28" s="50">
        <v>54000</v>
      </c>
      <c r="BW28" s="50"/>
      <c r="BX28" s="50"/>
      <c r="BY28" s="50">
        <v>49902.71</v>
      </c>
      <c r="BZ28" s="50">
        <v>49799.34</v>
      </c>
      <c r="CA28" s="50">
        <f t="shared" si="6"/>
        <v>101.83945349525612</v>
      </c>
      <c r="CB28" s="50">
        <f t="shared" si="7"/>
        <v>99.792856941035851</v>
      </c>
      <c r="CC28" s="50"/>
      <c r="CD28" s="50"/>
      <c r="CE28" s="50">
        <v>54000</v>
      </c>
      <c r="CF28" s="50">
        <v>8064.32</v>
      </c>
      <c r="CG28" s="50">
        <f t="shared" si="8"/>
        <v>14.933925925925925</v>
      </c>
      <c r="CH28" s="50">
        <f t="shared" si="51"/>
        <v>0</v>
      </c>
      <c r="CI28" s="50">
        <v>54000</v>
      </c>
      <c r="CJ28" s="50"/>
      <c r="CK28" s="50">
        <f t="shared" si="9"/>
        <v>0</v>
      </c>
      <c r="CL28" s="50">
        <f t="shared" si="52"/>
        <v>0</v>
      </c>
      <c r="CM28" s="50">
        <v>54000</v>
      </c>
      <c r="CN28" s="50"/>
      <c r="CO28" s="50">
        <f t="shared" si="10"/>
        <v>0</v>
      </c>
      <c r="CP28" s="50">
        <f t="shared" si="53"/>
        <v>0</v>
      </c>
      <c r="CQ28" s="50">
        <v>54000</v>
      </c>
      <c r="CR28" s="50">
        <v>35331.730000000003</v>
      </c>
      <c r="CS28" s="50">
        <f t="shared" si="11"/>
        <v>65.429129629629628</v>
      </c>
      <c r="CT28" s="50">
        <f t="shared" si="54"/>
        <v>0</v>
      </c>
      <c r="CU28" s="50">
        <v>54000</v>
      </c>
      <c r="CV28" s="50">
        <v>35331.730000000003</v>
      </c>
      <c r="CW28" s="50">
        <f t="shared" si="12"/>
        <v>65.429129629629628</v>
      </c>
      <c r="CX28" s="50">
        <f t="shared" si="55"/>
        <v>0</v>
      </c>
      <c r="CY28" s="50">
        <v>54000</v>
      </c>
      <c r="CZ28" s="50">
        <v>54000</v>
      </c>
      <c r="DA28" s="50"/>
      <c r="DB28" s="50"/>
      <c r="DC28" s="695" t="e">
        <f>IF(#REF!=B28,CZ28,0)</f>
        <v>#REF!</v>
      </c>
      <c r="DD28" s="50"/>
      <c r="DE28" s="50"/>
      <c r="DJ28" s="585" t="e">
        <f>IF(#REF!=$K28,$CY28,0)</f>
        <v>#REF!</v>
      </c>
      <c r="DK28" s="585" t="e">
        <f>IF(#REF!=$K28,$CY28,0)</f>
        <v>#REF!</v>
      </c>
      <c r="DL28" s="585" t="e">
        <f>IF(#REF!=$K28,$CY28,0)</f>
        <v>#REF!</v>
      </c>
      <c r="DM28" s="585" t="e">
        <f>IF(#REF!=$K28,$CY28,0)</f>
        <v>#REF!</v>
      </c>
      <c r="DN28" s="585" t="e">
        <f>IF(#REF!=$K28,$CY28,0)</f>
        <v>#REF!</v>
      </c>
      <c r="DO28" s="585" t="e">
        <f>IF(#REF!=$K28,$CY28,0)</f>
        <v>#REF!</v>
      </c>
      <c r="DP28" s="585" t="e">
        <f>IF(#REF!=$K28,$CY28,0)</f>
        <v>#REF!</v>
      </c>
      <c r="DQ28" s="585" t="e">
        <f>IF(#REF!=$K28,$CY28,0)</f>
        <v>#REF!</v>
      </c>
      <c r="DR28" s="585" t="e">
        <f>IF(#REF!=$K28,$CY28,0)</f>
        <v>#REF!</v>
      </c>
      <c r="DS28" s="585" t="e">
        <f>IF(#REF!=$K28,$CY28,0)</f>
        <v>#REF!</v>
      </c>
      <c r="DT28" s="585" t="e">
        <f>IF(#REF!=$K28,$CY28,0)</f>
        <v>#REF!</v>
      </c>
      <c r="DU28" s="585" t="e">
        <f>IF(#REF!=$K28,$CY28,0)</f>
        <v>#REF!</v>
      </c>
      <c r="DV28" s="585" t="e">
        <f>IF(#REF!=$K28,$CY28,0)</f>
        <v>#REF!</v>
      </c>
      <c r="DW28" s="585" t="e">
        <f>IF(#REF!=$K28,$CY28,0)</f>
        <v>#REF!</v>
      </c>
      <c r="DX28" s="585" t="e">
        <f>IF(#REF!=$K28,$CY28,0)</f>
        <v>#REF!</v>
      </c>
      <c r="DY28" s="585" t="e">
        <f>IF(#REF!=$K28,$CY28,0)</f>
        <v>#REF!</v>
      </c>
      <c r="DZ28" s="585" t="e">
        <f>IF(#REF!=$K28,$CY28,0)</f>
        <v>#REF!</v>
      </c>
      <c r="EC28" s="585" t="e">
        <f>IF(#REF!=$N28,$CZ28,0)</f>
        <v>#REF!</v>
      </c>
      <c r="ED28" s="585" t="e">
        <f>IF(#REF!=$N28,$CZ28,0)</f>
        <v>#REF!</v>
      </c>
      <c r="EE28" s="585" t="e">
        <f>IF(#REF!=$N28,$CZ28,0)</f>
        <v>#REF!</v>
      </c>
      <c r="EF28" s="585" t="e">
        <f>IF(#REF!=$N28,$CZ28,0)</f>
        <v>#REF!</v>
      </c>
      <c r="EG28" s="585" t="e">
        <f>IF(#REF!=$N28,$CZ28,0)</f>
        <v>#REF!</v>
      </c>
      <c r="EH28" s="585" t="e">
        <f>IF(#REF!=$N28,$CZ28,0)</f>
        <v>#REF!</v>
      </c>
      <c r="EI28" s="585" t="e">
        <f>IF(#REF!=$N28,$CZ28,0)</f>
        <v>#REF!</v>
      </c>
      <c r="EJ28" s="585" t="e">
        <f>IF(#REF!=$N28,$CZ28,0)</f>
        <v>#REF!</v>
      </c>
      <c r="EK28" s="585" t="e">
        <f>IF(#REF!=$N28,$CZ28,0)</f>
        <v>#REF!</v>
      </c>
      <c r="EL28" s="585" t="e">
        <f>IF(#REF!=$N28,$CZ28,0)</f>
        <v>#REF!</v>
      </c>
      <c r="EM28" s="585" t="e">
        <f>IF(#REF!=$N28,$CZ28,0)</f>
        <v>#REF!</v>
      </c>
      <c r="EN28" s="585" t="e">
        <f>IF(#REF!=$N28,$CZ28,0)</f>
        <v>#REF!</v>
      </c>
      <c r="EO28" s="585" t="e">
        <f>IF(#REF!=$N28,$CZ28,0)</f>
        <v>#REF!</v>
      </c>
      <c r="EP28" s="585" t="e">
        <f>IF(#REF!=$N28,$CZ28,0)</f>
        <v>#REF!</v>
      </c>
      <c r="EQ28" s="585" t="e">
        <f>IF(#REF!=$N28,$CZ28,0)</f>
        <v>#REF!</v>
      </c>
      <c r="ER28" s="585" t="e">
        <f>IF(#REF!=$N28,$CZ28,0)</f>
        <v>#REF!</v>
      </c>
      <c r="ES28" s="585" t="e">
        <f>IF(#REF!=$N28,$CZ28,0)</f>
        <v>#REF!</v>
      </c>
      <c r="ET28" s="585" t="e">
        <f>IF(#REF!=$N28,$CZ28,0)</f>
        <v>#REF!</v>
      </c>
      <c r="EU28" s="585" t="e">
        <f>IF(#REF!=$N28,$CZ28,0)</f>
        <v>#REF!</v>
      </c>
      <c r="EV28" s="585" t="e">
        <f>IF(#REF!=$N28,$CZ28,0)</f>
        <v>#REF!</v>
      </c>
      <c r="EW28" s="585" t="e">
        <f>IF(#REF!=$N28,$CZ28,0)</f>
        <v>#REF!</v>
      </c>
      <c r="EX28" s="585" t="e">
        <f>IF(#REF!=$N28,$CZ28,0)</f>
        <v>#REF!</v>
      </c>
      <c r="EY28" s="585" t="e">
        <f>IF(#REF!=$N28,$CZ28,0)</f>
        <v>#REF!</v>
      </c>
      <c r="EZ28" s="585" t="e">
        <f>IF(#REF!=$N28,$CZ28,0)</f>
        <v>#REF!</v>
      </c>
      <c r="FA28" s="585" t="e">
        <f>IF(#REF!=$N28,$CZ28,0)</f>
        <v>#REF!</v>
      </c>
      <c r="FB28" s="585" t="e">
        <f>IF(#REF!=$N28,$CZ28,0)</f>
        <v>#REF!</v>
      </c>
      <c r="FC28" s="585" t="e">
        <f>IF(#REF!=$N28,$CZ28,0)</f>
        <v>#REF!</v>
      </c>
      <c r="FD28" s="585" t="e">
        <f>IF(#REF!=$N28,$CZ28,0)</f>
        <v>#REF!</v>
      </c>
      <c r="FE28" s="585" t="e">
        <f>IF(#REF!=$N28,$CZ28,0)</f>
        <v>#REF!</v>
      </c>
      <c r="FF28" s="585" t="e">
        <f>IF(#REF!=$N28,$CZ28,0)</f>
        <v>#REF!</v>
      </c>
      <c r="FG28" s="585" t="e">
        <f>IF(#REF!=$N28,$CZ28,0)</f>
        <v>#REF!</v>
      </c>
      <c r="FH28" s="585" t="e">
        <f>IF(#REF!=$N28,$CZ28,0)</f>
        <v>#REF!</v>
      </c>
      <c r="FI28" s="585" t="e">
        <f>IF(#REF!=$N28,$CZ28,0)</f>
        <v>#REF!</v>
      </c>
      <c r="FJ28" s="585" t="e">
        <f>IF(#REF!=$N28,$CZ28,0)</f>
        <v>#REF!</v>
      </c>
      <c r="FK28" s="585" t="e">
        <f>IF(#REF!=$N28,$CZ28,0)</f>
        <v>#REF!</v>
      </c>
      <c r="FL28" s="585" t="e">
        <f>IF(#REF!=$N28,$CZ28,0)</f>
        <v>#REF!</v>
      </c>
      <c r="FM28" s="585" t="e">
        <f>IF(#REF!=$N28,$CZ28,0)</f>
        <v>#REF!</v>
      </c>
      <c r="FN28" s="585" t="e">
        <f>IF(#REF!=$N28,$CZ28,0)</f>
        <v>#REF!</v>
      </c>
      <c r="FO28" s="585" t="e">
        <f>IF(#REF!=$N28,$CZ28,0)</f>
        <v>#REF!</v>
      </c>
      <c r="FP28" s="585" t="e">
        <f>IF(#REF!=$N28,$CZ28,0)</f>
        <v>#REF!</v>
      </c>
      <c r="FQ28" s="585" t="e">
        <f>IF(#REF!=$N28,$CZ28,0)</f>
        <v>#REF!</v>
      </c>
      <c r="FR28" s="585" t="e">
        <f>IF(#REF!=$N28,$CZ28,0)</f>
        <v>#REF!</v>
      </c>
      <c r="FS28" s="585" t="e">
        <f>IF(#REF!=$N28,$CZ28,0)</f>
        <v>#REF!</v>
      </c>
      <c r="FT28" s="585" t="e">
        <f>IF(#REF!=$N28,$CZ28,0)</f>
        <v>#REF!</v>
      </c>
      <c r="FU28" s="585" t="e">
        <f>IF(#REF!=$N28,$CZ28,0)</f>
        <v>#REF!</v>
      </c>
      <c r="FV28" s="585" t="e">
        <f>IF(#REF!=$N28,$CZ28,0)</f>
        <v>#REF!</v>
      </c>
      <c r="FW28" s="585" t="e">
        <f>IF(#REF!=$N28,$CZ28,0)</f>
        <v>#REF!</v>
      </c>
      <c r="FX28" s="585" t="e">
        <f>IF(#REF!=$N28,$CZ28,0)</f>
        <v>#REF!</v>
      </c>
      <c r="FY28" s="585" t="e">
        <f>IF(#REF!=$N28,$CZ28,0)</f>
        <v>#REF!</v>
      </c>
      <c r="FZ28" s="585" t="e">
        <f>IF(#REF!=$N28,$CZ28,0)</f>
        <v>#REF!</v>
      </c>
      <c r="GA28" s="585" t="e">
        <f>IF(#REF!=$N28,$CZ28,0)</f>
        <v>#REF!</v>
      </c>
      <c r="GB28" s="585" t="e">
        <f>IF(#REF!=$N28,$CZ28,0)</f>
        <v>#REF!</v>
      </c>
      <c r="GC28" s="585" t="e">
        <f>IF(#REF!=$N28,$CZ28,0)</f>
        <v>#REF!</v>
      </c>
      <c r="GD28" s="585" t="e">
        <f>IF(#REF!=$N28,$CZ28,0)</f>
        <v>#REF!</v>
      </c>
      <c r="GE28" s="585" t="e">
        <f>IF(#REF!=$N28,$CZ28,0)</f>
        <v>#REF!</v>
      </c>
      <c r="GF28" s="585" t="e">
        <f>IF(#REF!=$N28,$CZ28,0)</f>
        <v>#REF!</v>
      </c>
      <c r="GG28" s="585" t="e">
        <f>IF(#REF!=$N28,$CZ28,0)</f>
        <v>#REF!</v>
      </c>
      <c r="GH28" s="585" t="e">
        <f>IF(#REF!=$N28,$CZ28,0)</f>
        <v>#REF!</v>
      </c>
      <c r="GI28" s="585" t="e">
        <f>IF(#REF!=$N28,$CZ28,0)</f>
        <v>#REF!</v>
      </c>
      <c r="GJ28" s="585" t="e">
        <f>IF(#REF!=$N28,$CZ28,0)</f>
        <v>#REF!</v>
      </c>
      <c r="GK28" s="585" t="e">
        <f>IF(#REF!=$N28,$CZ28,0)</f>
        <v>#REF!</v>
      </c>
      <c r="GL28" s="585" t="e">
        <f>IF(#REF!=$N28,$CZ28,0)</f>
        <v>#REF!</v>
      </c>
      <c r="GM28" s="585" t="e">
        <f>IF(#REF!=$N28,$CZ28,0)</f>
        <v>#REF!</v>
      </c>
      <c r="GN28" s="585" t="e">
        <f>IF(#REF!=$N28,$CZ28,0)</f>
        <v>#REF!</v>
      </c>
      <c r="GO28" s="585" t="e">
        <f>IF(#REF!=$N28,$CZ28,0)</f>
        <v>#REF!</v>
      </c>
      <c r="GP28" s="585" t="e">
        <f>IF(#REF!=$N28,$CZ28,0)</f>
        <v>#REF!</v>
      </c>
      <c r="GQ28" s="585" t="e">
        <f>IF(#REF!=$N28,$CZ28,0)</f>
        <v>#REF!</v>
      </c>
      <c r="GR28" s="585" t="e">
        <f>IF(#REF!=$N28,$CZ28,0)</f>
        <v>#REF!</v>
      </c>
      <c r="GS28" s="585" t="e">
        <f>IF(#REF!=$N28,$CZ28,0)</f>
        <v>#REF!</v>
      </c>
      <c r="GT28" s="585" t="e">
        <f>IF(#REF!=$N28,$CZ28,0)</f>
        <v>#REF!</v>
      </c>
      <c r="GU28" s="585" t="e">
        <f>IF(#REF!=$N28,$CZ28,0)</f>
        <v>#REF!</v>
      </c>
      <c r="GV28" s="585" t="e">
        <f>IF(#REF!=$N28,$CZ28,0)</f>
        <v>#REF!</v>
      </c>
      <c r="GW28" s="585" t="e">
        <f>IF(#REF!=$N28,$CZ28,0)</f>
        <v>#REF!</v>
      </c>
      <c r="GX28" s="585" t="e">
        <f>IF(#REF!=$N28,$CZ28,0)</f>
        <v>#REF!</v>
      </c>
      <c r="GY28" s="585" t="e">
        <f>IF(#REF!=$N28,$CZ28,0)</f>
        <v>#REF!</v>
      </c>
      <c r="GZ28" s="585" t="e">
        <f>IF(#REF!=$N28,$CZ28,0)</f>
        <v>#REF!</v>
      </c>
      <c r="HA28" s="585" t="e">
        <f>IF(#REF!=$N28,$CZ28,0)</f>
        <v>#REF!</v>
      </c>
      <c r="HB28" s="585" t="e">
        <f>IF(#REF!=$N28,$CZ28,0)</f>
        <v>#REF!</v>
      </c>
      <c r="HC28" s="585" t="e">
        <f>IF(#REF!=$N28,$CZ28,0)</f>
        <v>#REF!</v>
      </c>
      <c r="HD28" s="585" t="e">
        <f>IF(#REF!=$N28,$CZ28,0)</f>
        <v>#REF!</v>
      </c>
      <c r="HE28" s="585" t="e">
        <f>IF(#REF!=$N28,$CZ28,0)</f>
        <v>#REF!</v>
      </c>
      <c r="HF28" s="585" t="e">
        <f>IF(#REF!=$N28,$CZ28,0)</f>
        <v>#REF!</v>
      </c>
    </row>
    <row r="29" spans="1:214" ht="20.100000000000001" customHeight="1" x14ac:dyDescent="0.4">
      <c r="A29" s="578"/>
      <c r="B29" s="578"/>
      <c r="C29" s="595"/>
      <c r="D29" s="578"/>
      <c r="E29" s="578"/>
      <c r="F29" s="578"/>
      <c r="G29" s="578" t="s">
        <v>9</v>
      </c>
      <c r="H29" s="578"/>
      <c r="I29" s="578"/>
      <c r="J29" s="578" t="s">
        <v>160</v>
      </c>
      <c r="K29" s="489"/>
      <c r="L29" s="503"/>
      <c r="M29" s="496"/>
      <c r="N29" s="496">
        <v>3235</v>
      </c>
      <c r="O29" s="477" t="s">
        <v>37</v>
      </c>
      <c r="P29" s="419">
        <v>0</v>
      </c>
      <c r="Q29" s="419">
        <v>0</v>
      </c>
      <c r="R29" s="419">
        <v>0</v>
      </c>
      <c r="S29" s="419">
        <v>0</v>
      </c>
      <c r="T29" s="419">
        <v>0</v>
      </c>
      <c r="U29" s="419">
        <v>0</v>
      </c>
      <c r="V29" s="419">
        <v>0</v>
      </c>
      <c r="W29" s="419">
        <v>0</v>
      </c>
      <c r="X29" s="419">
        <f t="shared" si="45"/>
        <v>0</v>
      </c>
      <c r="Y29" s="419">
        <v>0</v>
      </c>
      <c r="Z29" s="31">
        <v>0</v>
      </c>
      <c r="AA29" s="31"/>
      <c r="AB29" s="31">
        <v>0</v>
      </c>
      <c r="AC29" s="31">
        <v>0</v>
      </c>
      <c r="AD29" s="31"/>
      <c r="AE29" s="31" t="e">
        <f t="shared" si="4"/>
        <v>#DIV/0!</v>
      </c>
      <c r="AF29" s="419">
        <f t="shared" si="46"/>
        <v>0</v>
      </c>
      <c r="AG29" s="31"/>
      <c r="AH29" s="31"/>
      <c r="AI29" s="563"/>
      <c r="AJ29" s="31"/>
      <c r="AK29" s="31"/>
      <c r="AL29" s="31"/>
      <c r="AM29" s="31"/>
      <c r="AN29" s="50"/>
      <c r="AO29" s="50"/>
      <c r="AP29" s="50"/>
      <c r="AQ29" s="50">
        <v>875</v>
      </c>
      <c r="AR29" s="31">
        <v>875</v>
      </c>
      <c r="AS29" s="50"/>
      <c r="AT29" s="50"/>
      <c r="AU29" s="50"/>
      <c r="AV29" s="50">
        <v>0</v>
      </c>
      <c r="AW29" s="50"/>
      <c r="AX29" s="50"/>
      <c r="AY29" s="419">
        <f t="shared" si="47"/>
        <v>875</v>
      </c>
      <c r="AZ29" s="419"/>
      <c r="BA29" s="31"/>
      <c r="BB29" s="50">
        <v>875</v>
      </c>
      <c r="BC29" s="50">
        <v>875</v>
      </c>
      <c r="BD29" s="50">
        <v>875</v>
      </c>
      <c r="BE29" s="50">
        <v>875</v>
      </c>
      <c r="BF29" s="50">
        <v>875</v>
      </c>
      <c r="BG29" s="50">
        <v>1750</v>
      </c>
      <c r="BH29" s="50">
        <v>875</v>
      </c>
      <c r="BI29" s="419">
        <f t="shared" si="48"/>
        <v>0</v>
      </c>
      <c r="BJ29" s="50">
        <v>875</v>
      </c>
      <c r="BK29" s="50">
        <v>0</v>
      </c>
      <c r="BL29" s="50">
        <f t="shared" si="5"/>
        <v>0</v>
      </c>
      <c r="BM29" s="31"/>
      <c r="BN29" s="31"/>
      <c r="BO29" s="50">
        <v>875</v>
      </c>
      <c r="BP29" s="50"/>
      <c r="BQ29" s="50"/>
      <c r="BR29" s="419">
        <f t="shared" si="49"/>
        <v>875</v>
      </c>
      <c r="BS29" s="50">
        <v>1750</v>
      </c>
      <c r="BT29" s="50">
        <v>0</v>
      </c>
      <c r="BU29" s="419">
        <f t="shared" si="50"/>
        <v>0</v>
      </c>
      <c r="BV29" s="50">
        <v>1750</v>
      </c>
      <c r="BW29" s="50"/>
      <c r="BX29" s="50"/>
      <c r="BY29" s="50">
        <v>875</v>
      </c>
      <c r="BZ29" s="50">
        <v>697.65</v>
      </c>
      <c r="CA29" s="50">
        <f t="shared" si="6"/>
        <v>39.865714285714283</v>
      </c>
      <c r="CB29" s="50">
        <f t="shared" si="7"/>
        <v>79.731428571428566</v>
      </c>
      <c r="CC29" s="50"/>
      <c r="CD29" s="50"/>
      <c r="CE29" s="50">
        <v>1750</v>
      </c>
      <c r="CF29" s="50">
        <v>0</v>
      </c>
      <c r="CG29" s="50">
        <f t="shared" si="8"/>
        <v>0</v>
      </c>
      <c r="CH29" s="50">
        <f t="shared" si="51"/>
        <v>0</v>
      </c>
      <c r="CI29" s="50">
        <v>1750</v>
      </c>
      <c r="CJ29" s="50"/>
      <c r="CK29" s="50">
        <f t="shared" si="9"/>
        <v>0</v>
      </c>
      <c r="CL29" s="50">
        <f t="shared" si="52"/>
        <v>0</v>
      </c>
      <c r="CM29" s="50">
        <v>1750</v>
      </c>
      <c r="CN29" s="50"/>
      <c r="CO29" s="50">
        <f t="shared" si="10"/>
        <v>0</v>
      </c>
      <c r="CP29" s="50">
        <f t="shared" si="53"/>
        <v>0</v>
      </c>
      <c r="CQ29" s="50">
        <v>1750</v>
      </c>
      <c r="CR29" s="50">
        <v>875</v>
      </c>
      <c r="CS29" s="50">
        <f t="shared" si="11"/>
        <v>50</v>
      </c>
      <c r="CT29" s="50">
        <f t="shared" si="54"/>
        <v>0</v>
      </c>
      <c r="CU29" s="50">
        <v>1750</v>
      </c>
      <c r="CV29" s="50">
        <v>875</v>
      </c>
      <c r="CW29" s="50">
        <f t="shared" si="12"/>
        <v>50</v>
      </c>
      <c r="CX29" s="50">
        <f t="shared" si="55"/>
        <v>0</v>
      </c>
      <c r="CY29" s="50">
        <v>1750</v>
      </c>
      <c r="CZ29" s="50">
        <v>1750</v>
      </c>
      <c r="DA29" s="50"/>
      <c r="DB29" s="50"/>
      <c r="DC29" s="695" t="e">
        <f>IF(#REF!=B29,CZ29,0)</f>
        <v>#REF!</v>
      </c>
      <c r="DD29" s="50"/>
      <c r="DE29" s="50"/>
      <c r="DJ29" s="585" t="e">
        <f>IF(#REF!=$K29,$CY29,0)</f>
        <v>#REF!</v>
      </c>
      <c r="DK29" s="585" t="e">
        <f>IF(#REF!=$K29,$CY29,0)</f>
        <v>#REF!</v>
      </c>
      <c r="DL29" s="585" t="e">
        <f>IF(#REF!=$K29,$CY29,0)</f>
        <v>#REF!</v>
      </c>
      <c r="DM29" s="585" t="e">
        <f>IF(#REF!=$K29,$CY29,0)</f>
        <v>#REF!</v>
      </c>
      <c r="DN29" s="585" t="e">
        <f>IF(#REF!=$K29,$CY29,0)</f>
        <v>#REF!</v>
      </c>
      <c r="DO29" s="585" t="e">
        <f>IF(#REF!=$K29,$CY29,0)</f>
        <v>#REF!</v>
      </c>
      <c r="DP29" s="585" t="e">
        <f>IF(#REF!=$K29,$CY29,0)</f>
        <v>#REF!</v>
      </c>
      <c r="DQ29" s="585" t="e">
        <f>IF(#REF!=$K29,$CY29,0)</f>
        <v>#REF!</v>
      </c>
      <c r="DR29" s="585" t="e">
        <f>IF(#REF!=$K29,$CY29,0)</f>
        <v>#REF!</v>
      </c>
      <c r="DS29" s="585" t="e">
        <f>IF(#REF!=$K29,$CY29,0)</f>
        <v>#REF!</v>
      </c>
      <c r="DT29" s="585" t="e">
        <f>IF(#REF!=$K29,$CY29,0)</f>
        <v>#REF!</v>
      </c>
      <c r="DU29" s="585" t="e">
        <f>IF(#REF!=$K29,$CY29,0)</f>
        <v>#REF!</v>
      </c>
      <c r="DV29" s="585" t="e">
        <f>IF(#REF!=$K29,$CY29,0)</f>
        <v>#REF!</v>
      </c>
      <c r="DW29" s="585" t="e">
        <f>IF(#REF!=$K29,$CY29,0)</f>
        <v>#REF!</v>
      </c>
      <c r="DX29" s="585" t="e">
        <f>IF(#REF!=$K29,$CY29,0)</f>
        <v>#REF!</v>
      </c>
      <c r="DY29" s="585" t="e">
        <f>IF(#REF!=$K29,$CY29,0)</f>
        <v>#REF!</v>
      </c>
      <c r="DZ29" s="585" t="e">
        <f>IF(#REF!=$K29,$CY29,0)</f>
        <v>#REF!</v>
      </c>
      <c r="EC29" s="585" t="e">
        <f>IF(#REF!=$N29,$CZ29,0)</f>
        <v>#REF!</v>
      </c>
      <c r="ED29" s="585" t="e">
        <f>IF(#REF!=$N29,$CZ29,0)</f>
        <v>#REF!</v>
      </c>
      <c r="EE29" s="585" t="e">
        <f>IF(#REF!=$N29,$CZ29,0)</f>
        <v>#REF!</v>
      </c>
      <c r="EF29" s="585" t="e">
        <f>IF(#REF!=$N29,$CZ29,0)</f>
        <v>#REF!</v>
      </c>
      <c r="EG29" s="585" t="e">
        <f>IF(#REF!=$N29,$CZ29,0)</f>
        <v>#REF!</v>
      </c>
      <c r="EH29" s="585" t="e">
        <f>IF(#REF!=$N29,$CZ29,0)</f>
        <v>#REF!</v>
      </c>
      <c r="EI29" s="585" t="e">
        <f>IF(#REF!=$N29,$CZ29,0)</f>
        <v>#REF!</v>
      </c>
      <c r="EJ29" s="585" t="e">
        <f>IF(#REF!=$N29,$CZ29,0)</f>
        <v>#REF!</v>
      </c>
      <c r="EK29" s="585" t="e">
        <f>IF(#REF!=$N29,$CZ29,0)</f>
        <v>#REF!</v>
      </c>
      <c r="EL29" s="585" t="e">
        <f>IF(#REF!=$N29,$CZ29,0)</f>
        <v>#REF!</v>
      </c>
      <c r="EM29" s="585" t="e">
        <f>IF(#REF!=$N29,$CZ29,0)</f>
        <v>#REF!</v>
      </c>
      <c r="EN29" s="585" t="e">
        <f>IF(#REF!=$N29,$CZ29,0)</f>
        <v>#REF!</v>
      </c>
      <c r="EO29" s="585" t="e">
        <f>IF(#REF!=$N29,$CZ29,0)</f>
        <v>#REF!</v>
      </c>
      <c r="EP29" s="585" t="e">
        <f>IF(#REF!=$N29,$CZ29,0)</f>
        <v>#REF!</v>
      </c>
      <c r="EQ29" s="585" t="e">
        <f>IF(#REF!=$N29,$CZ29,0)</f>
        <v>#REF!</v>
      </c>
      <c r="ER29" s="585" t="e">
        <f>IF(#REF!=$N29,$CZ29,0)</f>
        <v>#REF!</v>
      </c>
      <c r="ES29" s="585" t="e">
        <f>IF(#REF!=$N29,$CZ29,0)</f>
        <v>#REF!</v>
      </c>
      <c r="ET29" s="585" t="e">
        <f>IF(#REF!=$N29,$CZ29,0)</f>
        <v>#REF!</v>
      </c>
      <c r="EU29" s="585" t="e">
        <f>IF(#REF!=$N29,$CZ29,0)</f>
        <v>#REF!</v>
      </c>
      <c r="EV29" s="585" t="e">
        <f>IF(#REF!=$N29,$CZ29,0)</f>
        <v>#REF!</v>
      </c>
      <c r="EW29" s="585" t="e">
        <f>IF(#REF!=$N29,$CZ29,0)</f>
        <v>#REF!</v>
      </c>
      <c r="EX29" s="585" t="e">
        <f>IF(#REF!=$N29,$CZ29,0)</f>
        <v>#REF!</v>
      </c>
      <c r="EY29" s="585" t="e">
        <f>IF(#REF!=$N29,$CZ29,0)</f>
        <v>#REF!</v>
      </c>
      <c r="EZ29" s="585" t="e">
        <f>IF(#REF!=$N29,$CZ29,0)</f>
        <v>#REF!</v>
      </c>
      <c r="FA29" s="585" t="e">
        <f>IF(#REF!=$N29,$CZ29,0)</f>
        <v>#REF!</v>
      </c>
      <c r="FB29" s="585" t="e">
        <f>IF(#REF!=$N29,$CZ29,0)</f>
        <v>#REF!</v>
      </c>
      <c r="FC29" s="585" t="e">
        <f>IF(#REF!=$N29,$CZ29,0)</f>
        <v>#REF!</v>
      </c>
      <c r="FD29" s="585" t="e">
        <f>IF(#REF!=$N29,$CZ29,0)</f>
        <v>#REF!</v>
      </c>
      <c r="FE29" s="585" t="e">
        <f>IF(#REF!=$N29,$CZ29,0)</f>
        <v>#REF!</v>
      </c>
      <c r="FF29" s="585" t="e">
        <f>IF(#REF!=$N29,$CZ29,0)</f>
        <v>#REF!</v>
      </c>
      <c r="FG29" s="585" t="e">
        <f>IF(#REF!=$N29,$CZ29,0)</f>
        <v>#REF!</v>
      </c>
      <c r="FH29" s="585" t="e">
        <f>IF(#REF!=$N29,$CZ29,0)</f>
        <v>#REF!</v>
      </c>
      <c r="FI29" s="585" t="e">
        <f>IF(#REF!=$N29,$CZ29,0)</f>
        <v>#REF!</v>
      </c>
      <c r="FJ29" s="585" t="e">
        <f>IF(#REF!=$N29,$CZ29,0)</f>
        <v>#REF!</v>
      </c>
      <c r="FK29" s="585" t="e">
        <f>IF(#REF!=$N29,$CZ29,0)</f>
        <v>#REF!</v>
      </c>
      <c r="FL29" s="585" t="e">
        <f>IF(#REF!=$N29,$CZ29,0)</f>
        <v>#REF!</v>
      </c>
      <c r="FM29" s="585" t="e">
        <f>IF(#REF!=$N29,$CZ29,0)</f>
        <v>#REF!</v>
      </c>
      <c r="FN29" s="585" t="e">
        <f>IF(#REF!=$N29,$CZ29,0)</f>
        <v>#REF!</v>
      </c>
      <c r="FO29" s="585" t="e">
        <f>IF(#REF!=$N29,$CZ29,0)</f>
        <v>#REF!</v>
      </c>
      <c r="FP29" s="585" t="e">
        <f>IF(#REF!=$N29,$CZ29,0)</f>
        <v>#REF!</v>
      </c>
      <c r="FQ29" s="585" t="e">
        <f>IF(#REF!=$N29,$CZ29,0)</f>
        <v>#REF!</v>
      </c>
      <c r="FR29" s="585" t="e">
        <f>IF(#REF!=$N29,$CZ29,0)</f>
        <v>#REF!</v>
      </c>
      <c r="FS29" s="585" t="e">
        <f>IF(#REF!=$N29,$CZ29,0)</f>
        <v>#REF!</v>
      </c>
      <c r="FT29" s="585" t="e">
        <f>IF(#REF!=$N29,$CZ29,0)</f>
        <v>#REF!</v>
      </c>
      <c r="FU29" s="585" t="e">
        <f>IF(#REF!=$N29,$CZ29,0)</f>
        <v>#REF!</v>
      </c>
      <c r="FV29" s="585" t="e">
        <f>IF(#REF!=$N29,$CZ29,0)</f>
        <v>#REF!</v>
      </c>
      <c r="FW29" s="585" t="e">
        <f>IF(#REF!=$N29,$CZ29,0)</f>
        <v>#REF!</v>
      </c>
      <c r="FX29" s="585" t="e">
        <f>IF(#REF!=$N29,$CZ29,0)</f>
        <v>#REF!</v>
      </c>
      <c r="FY29" s="585" t="e">
        <f>IF(#REF!=$N29,$CZ29,0)</f>
        <v>#REF!</v>
      </c>
      <c r="FZ29" s="585" t="e">
        <f>IF(#REF!=$N29,$CZ29,0)</f>
        <v>#REF!</v>
      </c>
      <c r="GA29" s="585" t="e">
        <f>IF(#REF!=$N29,$CZ29,0)</f>
        <v>#REF!</v>
      </c>
      <c r="GB29" s="585" t="e">
        <f>IF(#REF!=$N29,$CZ29,0)</f>
        <v>#REF!</v>
      </c>
      <c r="GC29" s="585" t="e">
        <f>IF(#REF!=$N29,$CZ29,0)</f>
        <v>#REF!</v>
      </c>
      <c r="GD29" s="585" t="e">
        <f>IF(#REF!=$N29,$CZ29,0)</f>
        <v>#REF!</v>
      </c>
      <c r="GE29" s="585" t="e">
        <f>IF(#REF!=$N29,$CZ29,0)</f>
        <v>#REF!</v>
      </c>
      <c r="GF29" s="585" t="e">
        <f>IF(#REF!=$N29,$CZ29,0)</f>
        <v>#REF!</v>
      </c>
      <c r="GG29" s="585" t="e">
        <f>IF(#REF!=$N29,$CZ29,0)</f>
        <v>#REF!</v>
      </c>
      <c r="GH29" s="585" t="e">
        <f>IF(#REF!=$N29,$CZ29,0)</f>
        <v>#REF!</v>
      </c>
      <c r="GI29" s="585" t="e">
        <f>IF(#REF!=$N29,$CZ29,0)</f>
        <v>#REF!</v>
      </c>
      <c r="GJ29" s="585" t="e">
        <f>IF(#REF!=$N29,$CZ29,0)</f>
        <v>#REF!</v>
      </c>
      <c r="GK29" s="585" t="e">
        <f>IF(#REF!=$N29,$CZ29,0)</f>
        <v>#REF!</v>
      </c>
      <c r="GL29" s="585" t="e">
        <f>IF(#REF!=$N29,$CZ29,0)</f>
        <v>#REF!</v>
      </c>
      <c r="GM29" s="585" t="e">
        <f>IF(#REF!=$N29,$CZ29,0)</f>
        <v>#REF!</v>
      </c>
      <c r="GN29" s="585" t="e">
        <f>IF(#REF!=$N29,$CZ29,0)</f>
        <v>#REF!</v>
      </c>
      <c r="GO29" s="585" t="e">
        <f>IF(#REF!=$N29,$CZ29,0)</f>
        <v>#REF!</v>
      </c>
      <c r="GP29" s="585" t="e">
        <f>IF(#REF!=$N29,$CZ29,0)</f>
        <v>#REF!</v>
      </c>
      <c r="GQ29" s="585" t="e">
        <f>IF(#REF!=$N29,$CZ29,0)</f>
        <v>#REF!</v>
      </c>
      <c r="GR29" s="585" t="e">
        <f>IF(#REF!=$N29,$CZ29,0)</f>
        <v>#REF!</v>
      </c>
      <c r="GS29" s="585" t="e">
        <f>IF(#REF!=$N29,$CZ29,0)</f>
        <v>#REF!</v>
      </c>
      <c r="GT29" s="585" t="e">
        <f>IF(#REF!=$N29,$CZ29,0)</f>
        <v>#REF!</v>
      </c>
      <c r="GU29" s="585" t="e">
        <f>IF(#REF!=$N29,$CZ29,0)</f>
        <v>#REF!</v>
      </c>
      <c r="GV29" s="585" t="e">
        <f>IF(#REF!=$N29,$CZ29,0)</f>
        <v>#REF!</v>
      </c>
      <c r="GW29" s="585" t="e">
        <f>IF(#REF!=$N29,$CZ29,0)</f>
        <v>#REF!</v>
      </c>
      <c r="GX29" s="585" t="e">
        <f>IF(#REF!=$N29,$CZ29,0)</f>
        <v>#REF!</v>
      </c>
      <c r="GY29" s="585" t="e">
        <f>IF(#REF!=$N29,$CZ29,0)</f>
        <v>#REF!</v>
      </c>
      <c r="GZ29" s="585" t="e">
        <f>IF(#REF!=$N29,$CZ29,0)</f>
        <v>#REF!</v>
      </c>
      <c r="HA29" s="585" t="e">
        <f>IF(#REF!=$N29,$CZ29,0)</f>
        <v>#REF!</v>
      </c>
      <c r="HB29" s="585" t="e">
        <f>IF(#REF!=$N29,$CZ29,0)</f>
        <v>#REF!</v>
      </c>
      <c r="HC29" s="585" t="e">
        <f>IF(#REF!=$N29,$CZ29,0)</f>
        <v>#REF!</v>
      </c>
      <c r="HD29" s="585" t="e">
        <f>IF(#REF!=$N29,$CZ29,0)</f>
        <v>#REF!</v>
      </c>
      <c r="HE29" s="585" t="e">
        <f>IF(#REF!=$N29,$CZ29,0)</f>
        <v>#REF!</v>
      </c>
      <c r="HF29" s="585" t="e">
        <f>IF(#REF!=$N29,$CZ29,0)</f>
        <v>#REF!</v>
      </c>
    </row>
    <row r="30" spans="1:214" ht="20.100000000000001" hidden="1" customHeight="1" x14ac:dyDescent="0.4">
      <c r="A30" s="578"/>
      <c r="B30" s="578"/>
      <c r="C30" s="595"/>
      <c r="D30" s="578"/>
      <c r="E30" s="578"/>
      <c r="F30" s="578"/>
      <c r="G30" s="578" t="s">
        <v>9</v>
      </c>
      <c r="H30" s="578"/>
      <c r="I30" s="578"/>
      <c r="J30" s="578" t="s">
        <v>160</v>
      </c>
      <c r="K30" s="489"/>
      <c r="L30" s="503"/>
      <c r="M30" s="496"/>
      <c r="N30" s="496">
        <v>3236</v>
      </c>
      <c r="O30" s="477" t="s">
        <v>147</v>
      </c>
      <c r="P30" s="419">
        <v>6646.93</v>
      </c>
      <c r="Q30" s="419">
        <v>6500</v>
      </c>
      <c r="R30" s="419">
        <v>0</v>
      </c>
      <c r="S30" s="419">
        <v>0</v>
      </c>
      <c r="T30" s="419">
        <v>0</v>
      </c>
      <c r="U30" s="419">
        <v>0</v>
      </c>
      <c r="V30" s="419">
        <v>0</v>
      </c>
      <c r="W30" s="419">
        <v>0</v>
      </c>
      <c r="X30" s="419">
        <f t="shared" si="45"/>
        <v>0</v>
      </c>
      <c r="Y30" s="419">
        <v>0</v>
      </c>
      <c r="Z30" s="31">
        <v>0</v>
      </c>
      <c r="AA30" s="31"/>
      <c r="AB30" s="31">
        <v>0</v>
      </c>
      <c r="AC30" s="31">
        <v>0</v>
      </c>
      <c r="AD30" s="31"/>
      <c r="AE30" s="31" t="e">
        <f t="shared" si="4"/>
        <v>#DIV/0!</v>
      </c>
      <c r="AF30" s="419">
        <f t="shared" si="46"/>
        <v>0</v>
      </c>
      <c r="AG30" s="31"/>
      <c r="AH30" s="31"/>
      <c r="AI30" s="563"/>
      <c r="AJ30" s="31"/>
      <c r="AK30" s="31"/>
      <c r="AL30" s="31"/>
      <c r="AM30" s="31"/>
      <c r="AN30" s="50"/>
      <c r="AO30" s="50"/>
      <c r="AP30" s="50"/>
      <c r="AQ30" s="50"/>
      <c r="AR30" s="31">
        <v>0</v>
      </c>
      <c r="AS30" s="50"/>
      <c r="AT30" s="50"/>
      <c r="AU30" s="50"/>
      <c r="AV30" s="50">
        <v>0</v>
      </c>
      <c r="AW30" s="50"/>
      <c r="AX30" s="50"/>
      <c r="AY30" s="419">
        <f t="shared" si="47"/>
        <v>0</v>
      </c>
      <c r="AZ30" s="419"/>
      <c r="BA30" s="31"/>
      <c r="BB30" s="50">
        <v>0</v>
      </c>
      <c r="BC30" s="50">
        <v>0</v>
      </c>
      <c r="BD30" s="50">
        <v>0</v>
      </c>
      <c r="BE30" s="50">
        <v>0</v>
      </c>
      <c r="BF30" s="50"/>
      <c r="BG30" s="50">
        <v>895.31</v>
      </c>
      <c r="BH30" s="50">
        <v>0</v>
      </c>
      <c r="BI30" s="419">
        <f t="shared" si="48"/>
        <v>0</v>
      </c>
      <c r="BJ30" s="50"/>
      <c r="BK30" s="50"/>
      <c r="BL30" s="50">
        <f t="shared" si="5"/>
        <v>0</v>
      </c>
      <c r="BM30" s="31"/>
      <c r="BN30" s="31"/>
      <c r="BO30" s="50"/>
      <c r="BP30" s="50"/>
      <c r="BQ30" s="50"/>
      <c r="BR30" s="419">
        <f t="shared" si="49"/>
        <v>0</v>
      </c>
      <c r="BS30" s="50"/>
      <c r="BT30" s="50"/>
      <c r="BU30" s="419">
        <f t="shared" si="50"/>
        <v>0</v>
      </c>
      <c r="BV30" s="50"/>
      <c r="BW30" s="50"/>
      <c r="BX30" s="50"/>
      <c r="BY30" s="50"/>
      <c r="BZ30" s="50"/>
      <c r="CA30" s="50">
        <f t="shared" si="6"/>
        <v>0</v>
      </c>
      <c r="CB30" s="50">
        <f t="shared" si="7"/>
        <v>0</v>
      </c>
      <c r="CC30" s="50"/>
      <c r="CD30" s="50"/>
      <c r="CE30" s="50"/>
      <c r="CF30" s="50"/>
      <c r="CG30" s="50">
        <f t="shared" si="8"/>
        <v>0</v>
      </c>
      <c r="CH30" s="50">
        <f t="shared" si="51"/>
        <v>0</v>
      </c>
      <c r="CI30" s="50"/>
      <c r="CJ30" s="50"/>
      <c r="CK30" s="50">
        <f t="shared" si="9"/>
        <v>0</v>
      </c>
      <c r="CL30" s="50">
        <f t="shared" si="52"/>
        <v>0</v>
      </c>
      <c r="CM30" s="50"/>
      <c r="CN30" s="50"/>
      <c r="CO30" s="50">
        <f t="shared" si="10"/>
        <v>0</v>
      </c>
      <c r="CP30" s="50">
        <f t="shared" si="53"/>
        <v>0</v>
      </c>
      <c r="CQ30" s="50"/>
      <c r="CR30" s="50"/>
      <c r="CS30" s="50">
        <f t="shared" si="11"/>
        <v>0</v>
      </c>
      <c r="CT30" s="50">
        <f t="shared" si="54"/>
        <v>0</v>
      </c>
      <c r="CU30" s="50"/>
      <c r="CV30" s="50"/>
      <c r="CW30" s="50">
        <f t="shared" si="12"/>
        <v>0</v>
      </c>
      <c r="CX30" s="50">
        <f t="shared" si="55"/>
        <v>0</v>
      </c>
      <c r="CY30" s="50"/>
      <c r="CZ30" s="50"/>
      <c r="DA30" s="50"/>
      <c r="DB30" s="50"/>
      <c r="DC30" s="695" t="e">
        <f>IF(#REF!=B30,CZ30,0)</f>
        <v>#REF!</v>
      </c>
      <c r="DD30" s="50"/>
      <c r="DE30" s="50"/>
      <c r="DJ30" s="585" t="e">
        <f>IF(#REF!=$K30,$CY30,0)</f>
        <v>#REF!</v>
      </c>
      <c r="DK30" s="585" t="e">
        <f>IF(#REF!=$K30,$CY30,0)</f>
        <v>#REF!</v>
      </c>
      <c r="DL30" s="585" t="e">
        <f>IF(#REF!=$K30,$CY30,0)</f>
        <v>#REF!</v>
      </c>
      <c r="DM30" s="585" t="e">
        <f>IF(#REF!=$K30,$CY30,0)</f>
        <v>#REF!</v>
      </c>
      <c r="DN30" s="585" t="e">
        <f>IF(#REF!=$K30,$CY30,0)</f>
        <v>#REF!</v>
      </c>
      <c r="DO30" s="585" t="e">
        <f>IF(#REF!=$K30,$CY30,0)</f>
        <v>#REF!</v>
      </c>
      <c r="DP30" s="585" t="e">
        <f>IF(#REF!=$K30,$CY30,0)</f>
        <v>#REF!</v>
      </c>
      <c r="DQ30" s="585" t="e">
        <f>IF(#REF!=$K30,$CY30,0)</f>
        <v>#REF!</v>
      </c>
      <c r="DR30" s="585" t="e">
        <f>IF(#REF!=$K30,$CY30,0)</f>
        <v>#REF!</v>
      </c>
      <c r="DS30" s="585" t="e">
        <f>IF(#REF!=$K30,$CY30,0)</f>
        <v>#REF!</v>
      </c>
      <c r="DT30" s="585" t="e">
        <f>IF(#REF!=$K30,$CY30,0)</f>
        <v>#REF!</v>
      </c>
      <c r="DU30" s="585" t="e">
        <f>IF(#REF!=$K30,$CY30,0)</f>
        <v>#REF!</v>
      </c>
      <c r="DV30" s="585" t="e">
        <f>IF(#REF!=$K30,$CY30,0)</f>
        <v>#REF!</v>
      </c>
      <c r="DW30" s="585" t="e">
        <f>IF(#REF!=$K30,$CY30,0)</f>
        <v>#REF!</v>
      </c>
      <c r="DX30" s="585" t="e">
        <f>IF(#REF!=$K30,$CY30,0)</f>
        <v>#REF!</v>
      </c>
      <c r="DY30" s="585" t="e">
        <f>IF(#REF!=$K30,$CY30,0)</f>
        <v>#REF!</v>
      </c>
      <c r="DZ30" s="585" t="e">
        <f>IF(#REF!=$K30,$CY30,0)</f>
        <v>#REF!</v>
      </c>
      <c r="EC30" s="585" t="e">
        <f>IF(#REF!=$N30,$CZ30,0)</f>
        <v>#REF!</v>
      </c>
      <c r="ED30" s="585" t="e">
        <f>IF(#REF!=$N30,$CZ30,0)</f>
        <v>#REF!</v>
      </c>
      <c r="EE30" s="585" t="e">
        <f>IF(#REF!=$N30,$CZ30,0)</f>
        <v>#REF!</v>
      </c>
      <c r="EF30" s="585" t="e">
        <f>IF(#REF!=$N30,$CZ30,0)</f>
        <v>#REF!</v>
      </c>
      <c r="EG30" s="585" t="e">
        <f>IF(#REF!=$N30,$CZ30,0)</f>
        <v>#REF!</v>
      </c>
      <c r="EH30" s="585" t="e">
        <f>IF(#REF!=$N30,$CZ30,0)</f>
        <v>#REF!</v>
      </c>
      <c r="EI30" s="585" t="e">
        <f>IF(#REF!=$N30,$CZ30,0)</f>
        <v>#REF!</v>
      </c>
      <c r="EJ30" s="585" t="e">
        <f>IF(#REF!=$N30,$CZ30,0)</f>
        <v>#REF!</v>
      </c>
      <c r="EK30" s="585" t="e">
        <f>IF(#REF!=$N30,$CZ30,0)</f>
        <v>#REF!</v>
      </c>
      <c r="EL30" s="585" t="e">
        <f>IF(#REF!=$N30,$CZ30,0)</f>
        <v>#REF!</v>
      </c>
      <c r="EM30" s="585" t="e">
        <f>IF(#REF!=$N30,$CZ30,0)</f>
        <v>#REF!</v>
      </c>
      <c r="EN30" s="585" t="e">
        <f>IF(#REF!=$N30,$CZ30,0)</f>
        <v>#REF!</v>
      </c>
      <c r="EO30" s="585" t="e">
        <f>IF(#REF!=$N30,$CZ30,0)</f>
        <v>#REF!</v>
      </c>
      <c r="EP30" s="585" t="e">
        <f>IF(#REF!=$N30,$CZ30,0)</f>
        <v>#REF!</v>
      </c>
      <c r="EQ30" s="585" t="e">
        <f>IF(#REF!=$N30,$CZ30,0)</f>
        <v>#REF!</v>
      </c>
      <c r="ER30" s="585" t="e">
        <f>IF(#REF!=$N30,$CZ30,0)</f>
        <v>#REF!</v>
      </c>
      <c r="ES30" s="585" t="e">
        <f>IF(#REF!=$N30,$CZ30,0)</f>
        <v>#REF!</v>
      </c>
      <c r="ET30" s="585" t="e">
        <f>IF(#REF!=$N30,$CZ30,0)</f>
        <v>#REF!</v>
      </c>
      <c r="EU30" s="585" t="e">
        <f>IF(#REF!=$N30,$CZ30,0)</f>
        <v>#REF!</v>
      </c>
      <c r="EV30" s="585" t="e">
        <f>IF(#REF!=$N30,$CZ30,0)</f>
        <v>#REF!</v>
      </c>
      <c r="EW30" s="585" t="e">
        <f>IF(#REF!=$N30,$CZ30,0)</f>
        <v>#REF!</v>
      </c>
      <c r="EX30" s="585" t="e">
        <f>IF(#REF!=$N30,$CZ30,0)</f>
        <v>#REF!</v>
      </c>
      <c r="EY30" s="585" t="e">
        <f>IF(#REF!=$N30,$CZ30,0)</f>
        <v>#REF!</v>
      </c>
      <c r="EZ30" s="585" t="e">
        <f>IF(#REF!=$N30,$CZ30,0)</f>
        <v>#REF!</v>
      </c>
      <c r="FA30" s="585" t="e">
        <f>IF(#REF!=$N30,$CZ30,0)</f>
        <v>#REF!</v>
      </c>
      <c r="FB30" s="585" t="e">
        <f>IF(#REF!=$N30,$CZ30,0)</f>
        <v>#REF!</v>
      </c>
      <c r="FC30" s="585" t="e">
        <f>IF(#REF!=$N30,$CZ30,0)</f>
        <v>#REF!</v>
      </c>
      <c r="FD30" s="585" t="e">
        <f>IF(#REF!=$N30,$CZ30,0)</f>
        <v>#REF!</v>
      </c>
      <c r="FE30" s="585" t="e">
        <f>IF(#REF!=$N30,$CZ30,0)</f>
        <v>#REF!</v>
      </c>
      <c r="FF30" s="585" t="e">
        <f>IF(#REF!=$N30,$CZ30,0)</f>
        <v>#REF!</v>
      </c>
      <c r="FG30" s="585" t="e">
        <f>IF(#REF!=$N30,$CZ30,0)</f>
        <v>#REF!</v>
      </c>
      <c r="FH30" s="585" t="e">
        <f>IF(#REF!=$N30,$CZ30,0)</f>
        <v>#REF!</v>
      </c>
      <c r="FI30" s="585" t="e">
        <f>IF(#REF!=$N30,$CZ30,0)</f>
        <v>#REF!</v>
      </c>
      <c r="FJ30" s="585" t="e">
        <f>IF(#REF!=$N30,$CZ30,0)</f>
        <v>#REF!</v>
      </c>
      <c r="FK30" s="585" t="e">
        <f>IF(#REF!=$N30,$CZ30,0)</f>
        <v>#REF!</v>
      </c>
      <c r="FL30" s="585" t="e">
        <f>IF(#REF!=$N30,$CZ30,0)</f>
        <v>#REF!</v>
      </c>
      <c r="FM30" s="585" t="e">
        <f>IF(#REF!=$N30,$CZ30,0)</f>
        <v>#REF!</v>
      </c>
      <c r="FN30" s="585" t="e">
        <f>IF(#REF!=$N30,$CZ30,0)</f>
        <v>#REF!</v>
      </c>
      <c r="FO30" s="585" t="e">
        <f>IF(#REF!=$N30,$CZ30,0)</f>
        <v>#REF!</v>
      </c>
      <c r="FP30" s="585" t="e">
        <f>IF(#REF!=$N30,$CZ30,0)</f>
        <v>#REF!</v>
      </c>
      <c r="FQ30" s="585" t="e">
        <f>IF(#REF!=$N30,$CZ30,0)</f>
        <v>#REF!</v>
      </c>
      <c r="FR30" s="585" t="e">
        <f>IF(#REF!=$N30,$CZ30,0)</f>
        <v>#REF!</v>
      </c>
      <c r="FS30" s="585" t="e">
        <f>IF(#REF!=$N30,$CZ30,0)</f>
        <v>#REF!</v>
      </c>
      <c r="FT30" s="585" t="e">
        <f>IF(#REF!=$N30,$CZ30,0)</f>
        <v>#REF!</v>
      </c>
      <c r="FU30" s="585" t="e">
        <f>IF(#REF!=$N30,$CZ30,0)</f>
        <v>#REF!</v>
      </c>
      <c r="FV30" s="585" t="e">
        <f>IF(#REF!=$N30,$CZ30,0)</f>
        <v>#REF!</v>
      </c>
      <c r="FW30" s="585" t="e">
        <f>IF(#REF!=$N30,$CZ30,0)</f>
        <v>#REF!</v>
      </c>
      <c r="FX30" s="585" t="e">
        <f>IF(#REF!=$N30,$CZ30,0)</f>
        <v>#REF!</v>
      </c>
      <c r="FY30" s="585" t="e">
        <f>IF(#REF!=$N30,$CZ30,0)</f>
        <v>#REF!</v>
      </c>
      <c r="FZ30" s="585" t="e">
        <f>IF(#REF!=$N30,$CZ30,0)</f>
        <v>#REF!</v>
      </c>
      <c r="GA30" s="585" t="e">
        <f>IF(#REF!=$N30,$CZ30,0)</f>
        <v>#REF!</v>
      </c>
      <c r="GB30" s="585" t="e">
        <f>IF(#REF!=$N30,$CZ30,0)</f>
        <v>#REF!</v>
      </c>
      <c r="GC30" s="585" t="e">
        <f>IF(#REF!=$N30,$CZ30,0)</f>
        <v>#REF!</v>
      </c>
      <c r="GD30" s="585" t="e">
        <f>IF(#REF!=$N30,$CZ30,0)</f>
        <v>#REF!</v>
      </c>
      <c r="GE30" s="585" t="e">
        <f>IF(#REF!=$N30,$CZ30,0)</f>
        <v>#REF!</v>
      </c>
      <c r="GF30" s="585" t="e">
        <f>IF(#REF!=$N30,$CZ30,0)</f>
        <v>#REF!</v>
      </c>
      <c r="GG30" s="585" t="e">
        <f>IF(#REF!=$N30,$CZ30,0)</f>
        <v>#REF!</v>
      </c>
      <c r="GH30" s="585" t="e">
        <f>IF(#REF!=$N30,$CZ30,0)</f>
        <v>#REF!</v>
      </c>
      <c r="GI30" s="585" t="e">
        <f>IF(#REF!=$N30,$CZ30,0)</f>
        <v>#REF!</v>
      </c>
      <c r="GJ30" s="585" t="e">
        <f>IF(#REF!=$N30,$CZ30,0)</f>
        <v>#REF!</v>
      </c>
      <c r="GK30" s="585" t="e">
        <f>IF(#REF!=$N30,$CZ30,0)</f>
        <v>#REF!</v>
      </c>
      <c r="GL30" s="585" t="e">
        <f>IF(#REF!=$N30,$CZ30,0)</f>
        <v>#REF!</v>
      </c>
      <c r="GM30" s="585" t="e">
        <f>IF(#REF!=$N30,$CZ30,0)</f>
        <v>#REF!</v>
      </c>
      <c r="GN30" s="585" t="e">
        <f>IF(#REF!=$N30,$CZ30,0)</f>
        <v>#REF!</v>
      </c>
      <c r="GO30" s="585" t="e">
        <f>IF(#REF!=$N30,$CZ30,0)</f>
        <v>#REF!</v>
      </c>
      <c r="GP30" s="585" t="e">
        <f>IF(#REF!=$N30,$CZ30,0)</f>
        <v>#REF!</v>
      </c>
      <c r="GQ30" s="585" t="e">
        <f>IF(#REF!=$N30,$CZ30,0)</f>
        <v>#REF!</v>
      </c>
      <c r="GR30" s="585" t="e">
        <f>IF(#REF!=$N30,$CZ30,0)</f>
        <v>#REF!</v>
      </c>
      <c r="GS30" s="585" t="e">
        <f>IF(#REF!=$N30,$CZ30,0)</f>
        <v>#REF!</v>
      </c>
      <c r="GT30" s="585" t="e">
        <f>IF(#REF!=$N30,$CZ30,0)</f>
        <v>#REF!</v>
      </c>
      <c r="GU30" s="585" t="e">
        <f>IF(#REF!=$N30,$CZ30,0)</f>
        <v>#REF!</v>
      </c>
      <c r="GV30" s="585" t="e">
        <f>IF(#REF!=$N30,$CZ30,0)</f>
        <v>#REF!</v>
      </c>
      <c r="GW30" s="585" t="e">
        <f>IF(#REF!=$N30,$CZ30,0)</f>
        <v>#REF!</v>
      </c>
      <c r="GX30" s="585" t="e">
        <f>IF(#REF!=$N30,$CZ30,0)</f>
        <v>#REF!</v>
      </c>
      <c r="GY30" s="585" t="e">
        <f>IF(#REF!=$N30,$CZ30,0)</f>
        <v>#REF!</v>
      </c>
      <c r="GZ30" s="585" t="e">
        <f>IF(#REF!=$N30,$CZ30,0)</f>
        <v>#REF!</v>
      </c>
      <c r="HA30" s="585" t="e">
        <f>IF(#REF!=$N30,$CZ30,0)</f>
        <v>#REF!</v>
      </c>
      <c r="HB30" s="585" t="e">
        <f>IF(#REF!=$N30,$CZ30,0)</f>
        <v>#REF!</v>
      </c>
      <c r="HC30" s="585" t="e">
        <f>IF(#REF!=$N30,$CZ30,0)</f>
        <v>#REF!</v>
      </c>
      <c r="HD30" s="585" t="e">
        <f>IF(#REF!=$N30,$CZ30,0)</f>
        <v>#REF!</v>
      </c>
      <c r="HE30" s="585" t="e">
        <f>IF(#REF!=$N30,$CZ30,0)</f>
        <v>#REF!</v>
      </c>
      <c r="HF30" s="585" t="e">
        <f>IF(#REF!=$N30,$CZ30,0)</f>
        <v>#REF!</v>
      </c>
    </row>
    <row r="31" spans="1:214" ht="20.100000000000001" hidden="1" customHeight="1" x14ac:dyDescent="0.4">
      <c r="A31" s="578"/>
      <c r="B31" s="578"/>
      <c r="C31" s="595"/>
      <c r="D31" s="578"/>
      <c r="E31" s="578"/>
      <c r="F31" s="578"/>
      <c r="G31" s="578" t="s">
        <v>9</v>
      </c>
      <c r="H31" s="578"/>
      <c r="I31" s="578"/>
      <c r="J31" s="578" t="s">
        <v>160</v>
      </c>
      <c r="K31" s="489"/>
      <c r="L31" s="503"/>
      <c r="M31" s="496"/>
      <c r="N31" s="496">
        <v>3237</v>
      </c>
      <c r="O31" s="477" t="s">
        <v>163</v>
      </c>
      <c r="P31" s="419">
        <v>0</v>
      </c>
      <c r="Q31" s="419">
        <v>0</v>
      </c>
      <c r="R31" s="419">
        <v>1374.05</v>
      </c>
      <c r="S31" s="419">
        <v>1374.05</v>
      </c>
      <c r="T31" s="419">
        <v>1374.05</v>
      </c>
      <c r="U31" s="419">
        <v>1374.05</v>
      </c>
      <c r="V31" s="419">
        <v>0</v>
      </c>
      <c r="W31" s="419">
        <f t="shared" ref="W31:W36" si="56">(V31/T31)*100</f>
        <v>0</v>
      </c>
      <c r="X31" s="419">
        <f t="shared" si="45"/>
        <v>0</v>
      </c>
      <c r="Y31" s="419">
        <v>1374.05</v>
      </c>
      <c r="Z31" s="31">
        <v>1374.05</v>
      </c>
      <c r="AA31" s="31">
        <v>0</v>
      </c>
      <c r="AB31" s="31">
        <v>0</v>
      </c>
      <c r="AC31" s="31">
        <v>1374.05</v>
      </c>
      <c r="AD31" s="31">
        <v>0</v>
      </c>
      <c r="AE31" s="31">
        <f t="shared" si="4"/>
        <v>0</v>
      </c>
      <c r="AF31" s="419">
        <f t="shared" si="46"/>
        <v>0</v>
      </c>
      <c r="AG31" s="31">
        <v>1374.05</v>
      </c>
      <c r="AH31" s="31"/>
      <c r="AI31" s="563"/>
      <c r="AJ31" s="31">
        <v>1374.05</v>
      </c>
      <c r="AK31" s="31">
        <v>1374.05</v>
      </c>
      <c r="AL31" s="31">
        <v>1374.05</v>
      </c>
      <c r="AM31" s="31">
        <v>0</v>
      </c>
      <c r="AN31" s="50">
        <v>0</v>
      </c>
      <c r="AO31" s="50">
        <v>1374.05</v>
      </c>
      <c r="AP31" s="50">
        <v>875</v>
      </c>
      <c r="AQ31" s="50">
        <v>0</v>
      </c>
      <c r="AR31" s="31">
        <v>0</v>
      </c>
      <c r="AS31" s="50">
        <v>0</v>
      </c>
      <c r="AT31" s="50">
        <f t="shared" ref="AT31:AT36" si="57">AR31/AP31*100</f>
        <v>0</v>
      </c>
      <c r="AU31" s="50">
        <v>875</v>
      </c>
      <c r="AV31" s="50">
        <v>875</v>
      </c>
      <c r="AW31" s="50"/>
      <c r="AX31" s="50"/>
      <c r="AY31" s="419">
        <f t="shared" si="47"/>
        <v>-875</v>
      </c>
      <c r="AZ31" s="419">
        <f>(AP31-AO31)</f>
        <v>-499.04999999999995</v>
      </c>
      <c r="BA31" s="31"/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419">
        <f t="shared" si="48"/>
        <v>0</v>
      </c>
      <c r="BJ31" s="50">
        <v>0</v>
      </c>
      <c r="BK31" s="50"/>
      <c r="BL31" s="50">
        <f t="shared" si="5"/>
        <v>0</v>
      </c>
      <c r="BM31" s="31"/>
      <c r="BN31" s="31"/>
      <c r="BO31" s="50"/>
      <c r="BP31" s="50"/>
      <c r="BQ31" s="50"/>
      <c r="BR31" s="419">
        <f t="shared" si="49"/>
        <v>0</v>
      </c>
      <c r="BS31" s="50"/>
      <c r="BT31" s="50"/>
      <c r="BU31" s="419">
        <f t="shared" si="50"/>
        <v>0</v>
      </c>
      <c r="BV31" s="50"/>
      <c r="BW31" s="50"/>
      <c r="BX31" s="50"/>
      <c r="BY31" s="50"/>
      <c r="BZ31" s="50"/>
      <c r="CA31" s="50">
        <f t="shared" si="6"/>
        <v>0</v>
      </c>
      <c r="CB31" s="50">
        <f t="shared" si="7"/>
        <v>0</v>
      </c>
      <c r="CC31" s="50"/>
      <c r="CD31" s="50"/>
      <c r="CE31" s="50"/>
      <c r="CF31" s="50"/>
      <c r="CG31" s="50">
        <f t="shared" si="8"/>
        <v>0</v>
      </c>
      <c r="CH31" s="50">
        <f t="shared" si="51"/>
        <v>0</v>
      </c>
      <c r="CI31" s="50"/>
      <c r="CJ31" s="50"/>
      <c r="CK31" s="50">
        <f t="shared" si="9"/>
        <v>0</v>
      </c>
      <c r="CL31" s="50">
        <f t="shared" si="52"/>
        <v>0</v>
      </c>
      <c r="CM31" s="50"/>
      <c r="CN31" s="50"/>
      <c r="CO31" s="50">
        <f t="shared" si="10"/>
        <v>0</v>
      </c>
      <c r="CP31" s="50">
        <f t="shared" si="53"/>
        <v>0</v>
      </c>
      <c r="CQ31" s="50"/>
      <c r="CR31" s="50"/>
      <c r="CS31" s="50">
        <f t="shared" si="11"/>
        <v>0</v>
      </c>
      <c r="CT31" s="50">
        <f t="shared" si="54"/>
        <v>0</v>
      </c>
      <c r="CU31" s="50"/>
      <c r="CV31" s="50"/>
      <c r="CW31" s="50">
        <f t="shared" si="12"/>
        <v>0</v>
      </c>
      <c r="CX31" s="50">
        <f t="shared" si="55"/>
        <v>0</v>
      </c>
      <c r="CY31" s="50"/>
      <c r="CZ31" s="50"/>
      <c r="DA31" s="50"/>
      <c r="DB31" s="50"/>
      <c r="DC31" s="695" t="e">
        <f>IF(#REF!=B31,CZ31,0)</f>
        <v>#REF!</v>
      </c>
      <c r="DD31" s="50"/>
      <c r="DE31" s="50"/>
      <c r="DJ31" s="585" t="e">
        <f>IF(#REF!=$K31,$CY31,0)</f>
        <v>#REF!</v>
      </c>
      <c r="DK31" s="585" t="e">
        <f>IF(#REF!=$K31,$CY31,0)</f>
        <v>#REF!</v>
      </c>
      <c r="DL31" s="585" t="e">
        <f>IF(#REF!=$K31,$CY31,0)</f>
        <v>#REF!</v>
      </c>
      <c r="DM31" s="585" t="e">
        <f>IF(#REF!=$K31,$CY31,0)</f>
        <v>#REF!</v>
      </c>
      <c r="DN31" s="585" t="e">
        <f>IF(#REF!=$K31,$CY31,0)</f>
        <v>#REF!</v>
      </c>
      <c r="DO31" s="585" t="e">
        <f>IF(#REF!=$K31,$CY31,0)</f>
        <v>#REF!</v>
      </c>
      <c r="DP31" s="585" t="e">
        <f>IF(#REF!=$K31,$CY31,0)</f>
        <v>#REF!</v>
      </c>
      <c r="DQ31" s="585" t="e">
        <f>IF(#REF!=$K31,$CY31,0)</f>
        <v>#REF!</v>
      </c>
      <c r="DR31" s="585" t="e">
        <f>IF(#REF!=$K31,$CY31,0)</f>
        <v>#REF!</v>
      </c>
      <c r="DS31" s="585" t="e">
        <f>IF(#REF!=$K31,$CY31,0)</f>
        <v>#REF!</v>
      </c>
      <c r="DT31" s="585" t="e">
        <f>IF(#REF!=$K31,$CY31,0)</f>
        <v>#REF!</v>
      </c>
      <c r="DU31" s="585" t="e">
        <f>IF(#REF!=$K31,$CY31,0)</f>
        <v>#REF!</v>
      </c>
      <c r="DV31" s="585" t="e">
        <f>IF(#REF!=$K31,$CY31,0)</f>
        <v>#REF!</v>
      </c>
      <c r="DW31" s="585" t="e">
        <f>IF(#REF!=$K31,$CY31,0)</f>
        <v>#REF!</v>
      </c>
      <c r="DX31" s="585" t="e">
        <f>IF(#REF!=$K31,$CY31,0)</f>
        <v>#REF!</v>
      </c>
      <c r="DY31" s="585" t="e">
        <f>IF(#REF!=$K31,$CY31,0)</f>
        <v>#REF!</v>
      </c>
      <c r="DZ31" s="585" t="e">
        <f>IF(#REF!=$K31,$CY31,0)</f>
        <v>#REF!</v>
      </c>
      <c r="EC31" s="585" t="e">
        <f>IF(#REF!=$N31,$CZ31,0)</f>
        <v>#REF!</v>
      </c>
      <c r="ED31" s="585" t="e">
        <f>IF(#REF!=$N31,$CZ31,0)</f>
        <v>#REF!</v>
      </c>
      <c r="EE31" s="585" t="e">
        <f>IF(#REF!=$N31,$CZ31,0)</f>
        <v>#REF!</v>
      </c>
      <c r="EF31" s="585" t="e">
        <f>IF(#REF!=$N31,$CZ31,0)</f>
        <v>#REF!</v>
      </c>
      <c r="EG31" s="585" t="e">
        <f>IF(#REF!=$N31,$CZ31,0)</f>
        <v>#REF!</v>
      </c>
      <c r="EH31" s="585" t="e">
        <f>IF(#REF!=$N31,$CZ31,0)</f>
        <v>#REF!</v>
      </c>
      <c r="EI31" s="585" t="e">
        <f>IF(#REF!=$N31,$CZ31,0)</f>
        <v>#REF!</v>
      </c>
      <c r="EJ31" s="585" t="e">
        <f>IF(#REF!=$N31,$CZ31,0)</f>
        <v>#REF!</v>
      </c>
      <c r="EK31" s="585" t="e">
        <f>IF(#REF!=$N31,$CZ31,0)</f>
        <v>#REF!</v>
      </c>
      <c r="EL31" s="585" t="e">
        <f>IF(#REF!=$N31,$CZ31,0)</f>
        <v>#REF!</v>
      </c>
      <c r="EM31" s="585" t="e">
        <f>IF(#REF!=$N31,$CZ31,0)</f>
        <v>#REF!</v>
      </c>
      <c r="EN31" s="585" t="e">
        <f>IF(#REF!=$N31,$CZ31,0)</f>
        <v>#REF!</v>
      </c>
      <c r="EO31" s="585" t="e">
        <f>IF(#REF!=$N31,$CZ31,0)</f>
        <v>#REF!</v>
      </c>
      <c r="EP31" s="585" t="e">
        <f>IF(#REF!=$N31,$CZ31,0)</f>
        <v>#REF!</v>
      </c>
      <c r="EQ31" s="585" t="e">
        <f>IF(#REF!=$N31,$CZ31,0)</f>
        <v>#REF!</v>
      </c>
      <c r="ER31" s="585" t="e">
        <f>IF(#REF!=$N31,$CZ31,0)</f>
        <v>#REF!</v>
      </c>
      <c r="ES31" s="585" t="e">
        <f>IF(#REF!=$N31,$CZ31,0)</f>
        <v>#REF!</v>
      </c>
      <c r="ET31" s="585" t="e">
        <f>IF(#REF!=$N31,$CZ31,0)</f>
        <v>#REF!</v>
      </c>
      <c r="EU31" s="585" t="e">
        <f>IF(#REF!=$N31,$CZ31,0)</f>
        <v>#REF!</v>
      </c>
      <c r="EV31" s="585" t="e">
        <f>IF(#REF!=$N31,$CZ31,0)</f>
        <v>#REF!</v>
      </c>
      <c r="EW31" s="585" t="e">
        <f>IF(#REF!=$N31,$CZ31,0)</f>
        <v>#REF!</v>
      </c>
      <c r="EX31" s="585" t="e">
        <f>IF(#REF!=$N31,$CZ31,0)</f>
        <v>#REF!</v>
      </c>
      <c r="EY31" s="585" t="e">
        <f>IF(#REF!=$N31,$CZ31,0)</f>
        <v>#REF!</v>
      </c>
      <c r="EZ31" s="585" t="e">
        <f>IF(#REF!=$N31,$CZ31,0)</f>
        <v>#REF!</v>
      </c>
      <c r="FA31" s="585" t="e">
        <f>IF(#REF!=$N31,$CZ31,0)</f>
        <v>#REF!</v>
      </c>
      <c r="FB31" s="585" t="e">
        <f>IF(#REF!=$N31,$CZ31,0)</f>
        <v>#REF!</v>
      </c>
      <c r="FC31" s="585" t="e">
        <f>IF(#REF!=$N31,$CZ31,0)</f>
        <v>#REF!</v>
      </c>
      <c r="FD31" s="585" t="e">
        <f>IF(#REF!=$N31,$CZ31,0)</f>
        <v>#REF!</v>
      </c>
      <c r="FE31" s="585" t="e">
        <f>IF(#REF!=$N31,$CZ31,0)</f>
        <v>#REF!</v>
      </c>
      <c r="FF31" s="585" t="e">
        <f>IF(#REF!=$N31,$CZ31,0)</f>
        <v>#REF!</v>
      </c>
      <c r="FG31" s="585" t="e">
        <f>IF(#REF!=$N31,$CZ31,0)</f>
        <v>#REF!</v>
      </c>
      <c r="FH31" s="585" t="e">
        <f>IF(#REF!=$N31,$CZ31,0)</f>
        <v>#REF!</v>
      </c>
      <c r="FI31" s="585" t="e">
        <f>IF(#REF!=$N31,$CZ31,0)</f>
        <v>#REF!</v>
      </c>
      <c r="FJ31" s="585" t="e">
        <f>IF(#REF!=$N31,$CZ31,0)</f>
        <v>#REF!</v>
      </c>
      <c r="FK31" s="585" t="e">
        <f>IF(#REF!=$N31,$CZ31,0)</f>
        <v>#REF!</v>
      </c>
      <c r="FL31" s="585" t="e">
        <f>IF(#REF!=$N31,$CZ31,0)</f>
        <v>#REF!</v>
      </c>
      <c r="FM31" s="585" t="e">
        <f>IF(#REF!=$N31,$CZ31,0)</f>
        <v>#REF!</v>
      </c>
      <c r="FN31" s="585" t="e">
        <f>IF(#REF!=$N31,$CZ31,0)</f>
        <v>#REF!</v>
      </c>
      <c r="FO31" s="585" t="e">
        <f>IF(#REF!=$N31,$CZ31,0)</f>
        <v>#REF!</v>
      </c>
      <c r="FP31" s="585" t="e">
        <f>IF(#REF!=$N31,$CZ31,0)</f>
        <v>#REF!</v>
      </c>
      <c r="FQ31" s="585" t="e">
        <f>IF(#REF!=$N31,$CZ31,0)</f>
        <v>#REF!</v>
      </c>
      <c r="FR31" s="585" t="e">
        <f>IF(#REF!=$N31,$CZ31,0)</f>
        <v>#REF!</v>
      </c>
      <c r="FS31" s="585" t="e">
        <f>IF(#REF!=$N31,$CZ31,0)</f>
        <v>#REF!</v>
      </c>
      <c r="FT31" s="585" t="e">
        <f>IF(#REF!=$N31,$CZ31,0)</f>
        <v>#REF!</v>
      </c>
      <c r="FU31" s="585" t="e">
        <f>IF(#REF!=$N31,$CZ31,0)</f>
        <v>#REF!</v>
      </c>
      <c r="FV31" s="585" t="e">
        <f>IF(#REF!=$N31,$CZ31,0)</f>
        <v>#REF!</v>
      </c>
      <c r="FW31" s="585" t="e">
        <f>IF(#REF!=$N31,$CZ31,0)</f>
        <v>#REF!</v>
      </c>
      <c r="FX31" s="585" t="e">
        <f>IF(#REF!=$N31,$CZ31,0)</f>
        <v>#REF!</v>
      </c>
      <c r="FY31" s="585" t="e">
        <f>IF(#REF!=$N31,$CZ31,0)</f>
        <v>#REF!</v>
      </c>
      <c r="FZ31" s="585" t="e">
        <f>IF(#REF!=$N31,$CZ31,0)</f>
        <v>#REF!</v>
      </c>
      <c r="GA31" s="585" t="e">
        <f>IF(#REF!=$N31,$CZ31,0)</f>
        <v>#REF!</v>
      </c>
      <c r="GB31" s="585" t="e">
        <f>IF(#REF!=$N31,$CZ31,0)</f>
        <v>#REF!</v>
      </c>
      <c r="GC31" s="585" t="e">
        <f>IF(#REF!=$N31,$CZ31,0)</f>
        <v>#REF!</v>
      </c>
      <c r="GD31" s="585" t="e">
        <f>IF(#REF!=$N31,$CZ31,0)</f>
        <v>#REF!</v>
      </c>
      <c r="GE31" s="585" t="e">
        <f>IF(#REF!=$N31,$CZ31,0)</f>
        <v>#REF!</v>
      </c>
      <c r="GF31" s="585" t="e">
        <f>IF(#REF!=$N31,$CZ31,0)</f>
        <v>#REF!</v>
      </c>
      <c r="GG31" s="585" t="e">
        <f>IF(#REF!=$N31,$CZ31,0)</f>
        <v>#REF!</v>
      </c>
      <c r="GH31" s="585" t="e">
        <f>IF(#REF!=$N31,$CZ31,0)</f>
        <v>#REF!</v>
      </c>
      <c r="GI31" s="585" t="e">
        <f>IF(#REF!=$N31,$CZ31,0)</f>
        <v>#REF!</v>
      </c>
      <c r="GJ31" s="585" t="e">
        <f>IF(#REF!=$N31,$CZ31,0)</f>
        <v>#REF!</v>
      </c>
      <c r="GK31" s="585" t="e">
        <f>IF(#REF!=$N31,$CZ31,0)</f>
        <v>#REF!</v>
      </c>
      <c r="GL31" s="585" t="e">
        <f>IF(#REF!=$N31,$CZ31,0)</f>
        <v>#REF!</v>
      </c>
      <c r="GM31" s="585" t="e">
        <f>IF(#REF!=$N31,$CZ31,0)</f>
        <v>#REF!</v>
      </c>
      <c r="GN31" s="585" t="e">
        <f>IF(#REF!=$N31,$CZ31,0)</f>
        <v>#REF!</v>
      </c>
      <c r="GO31" s="585" t="e">
        <f>IF(#REF!=$N31,$CZ31,0)</f>
        <v>#REF!</v>
      </c>
      <c r="GP31" s="585" t="e">
        <f>IF(#REF!=$N31,$CZ31,0)</f>
        <v>#REF!</v>
      </c>
      <c r="GQ31" s="585" t="e">
        <f>IF(#REF!=$N31,$CZ31,0)</f>
        <v>#REF!</v>
      </c>
      <c r="GR31" s="585" t="e">
        <f>IF(#REF!=$N31,$CZ31,0)</f>
        <v>#REF!</v>
      </c>
      <c r="GS31" s="585" t="e">
        <f>IF(#REF!=$N31,$CZ31,0)</f>
        <v>#REF!</v>
      </c>
      <c r="GT31" s="585" t="e">
        <f>IF(#REF!=$N31,$CZ31,0)</f>
        <v>#REF!</v>
      </c>
      <c r="GU31" s="585" t="e">
        <f>IF(#REF!=$N31,$CZ31,0)</f>
        <v>#REF!</v>
      </c>
      <c r="GV31" s="585" t="e">
        <f>IF(#REF!=$N31,$CZ31,0)</f>
        <v>#REF!</v>
      </c>
      <c r="GW31" s="585" t="e">
        <f>IF(#REF!=$N31,$CZ31,0)</f>
        <v>#REF!</v>
      </c>
      <c r="GX31" s="585" t="e">
        <f>IF(#REF!=$N31,$CZ31,0)</f>
        <v>#REF!</v>
      </c>
      <c r="GY31" s="585" t="e">
        <f>IF(#REF!=$N31,$CZ31,0)</f>
        <v>#REF!</v>
      </c>
      <c r="GZ31" s="585" t="e">
        <f>IF(#REF!=$N31,$CZ31,0)</f>
        <v>#REF!</v>
      </c>
      <c r="HA31" s="585" t="e">
        <f>IF(#REF!=$N31,$CZ31,0)</f>
        <v>#REF!</v>
      </c>
      <c r="HB31" s="585" t="e">
        <f>IF(#REF!=$N31,$CZ31,0)</f>
        <v>#REF!</v>
      </c>
      <c r="HC31" s="585" t="e">
        <f>IF(#REF!=$N31,$CZ31,0)</f>
        <v>#REF!</v>
      </c>
      <c r="HD31" s="585" t="e">
        <f>IF(#REF!=$N31,$CZ31,0)</f>
        <v>#REF!</v>
      </c>
      <c r="HE31" s="585" t="e">
        <f>IF(#REF!=$N31,$CZ31,0)</f>
        <v>#REF!</v>
      </c>
      <c r="HF31" s="585" t="e">
        <f>IF(#REF!=$N31,$CZ31,0)</f>
        <v>#REF!</v>
      </c>
    </row>
    <row r="32" spans="1:214" ht="20.100000000000001" customHeight="1" x14ac:dyDescent="0.4">
      <c r="A32" s="578"/>
      <c r="B32" s="578"/>
      <c r="C32" s="595"/>
      <c r="D32" s="578"/>
      <c r="E32" s="578"/>
      <c r="F32" s="578"/>
      <c r="G32" s="578" t="s">
        <v>9</v>
      </c>
      <c r="H32" s="578"/>
      <c r="I32" s="578"/>
      <c r="J32" s="578" t="s">
        <v>160</v>
      </c>
      <c r="K32" s="489"/>
      <c r="L32" s="503"/>
      <c r="M32" s="496"/>
      <c r="N32" s="496">
        <v>3238</v>
      </c>
      <c r="O32" s="477" t="s">
        <v>40</v>
      </c>
      <c r="P32" s="419">
        <v>7653</v>
      </c>
      <c r="Q32" s="419">
        <v>6500</v>
      </c>
      <c r="R32" s="419">
        <v>6500</v>
      </c>
      <c r="S32" s="419">
        <v>5727.95</v>
      </c>
      <c r="T32" s="419">
        <v>6500</v>
      </c>
      <c r="U32" s="419">
        <v>6500</v>
      </c>
      <c r="V32" s="419">
        <v>0</v>
      </c>
      <c r="W32" s="419">
        <f t="shared" si="56"/>
        <v>0</v>
      </c>
      <c r="X32" s="419">
        <f t="shared" si="45"/>
        <v>0</v>
      </c>
      <c r="Y32" s="419">
        <v>6500</v>
      </c>
      <c r="Z32" s="31">
        <v>6500</v>
      </c>
      <c r="AA32" s="419">
        <v>6500</v>
      </c>
      <c r="AB32" s="31">
        <v>6500</v>
      </c>
      <c r="AC32" s="31">
        <v>6500</v>
      </c>
      <c r="AD32" s="31">
        <v>2151.12</v>
      </c>
      <c r="AE32" s="31">
        <f t="shared" si="4"/>
        <v>33.094153846153844</v>
      </c>
      <c r="AF32" s="419">
        <f t="shared" si="46"/>
        <v>0</v>
      </c>
      <c r="AG32" s="31">
        <v>6500</v>
      </c>
      <c r="AH32" s="31"/>
      <c r="AI32" s="563"/>
      <c r="AJ32" s="31">
        <v>6500</v>
      </c>
      <c r="AK32" s="31">
        <v>6500</v>
      </c>
      <c r="AL32" s="31">
        <v>6500</v>
      </c>
      <c r="AM32" s="31">
        <v>3986.28</v>
      </c>
      <c r="AN32" s="50">
        <v>7212.96</v>
      </c>
      <c r="AO32" s="50">
        <v>6500</v>
      </c>
      <c r="AP32" s="50">
        <v>7962</v>
      </c>
      <c r="AQ32" s="50">
        <v>7342.3</v>
      </c>
      <c r="AR32" s="31">
        <v>6973.3</v>
      </c>
      <c r="AS32" s="50">
        <f t="shared" ref="AS32:AS41" si="58">AR32/AN32*100</f>
        <v>96.677369623566463</v>
      </c>
      <c r="AT32" s="50">
        <f t="shared" si="57"/>
        <v>87.582265762371264</v>
      </c>
      <c r="AU32" s="50">
        <v>7962</v>
      </c>
      <c r="AV32" s="50">
        <v>7962</v>
      </c>
      <c r="AW32" s="50"/>
      <c r="AX32" s="50"/>
      <c r="AY32" s="419">
        <f t="shared" si="47"/>
        <v>-1062</v>
      </c>
      <c r="AZ32" s="419">
        <f>(AP32-AO32)</f>
        <v>1462</v>
      </c>
      <c r="BA32" s="31"/>
      <c r="BB32" s="50">
        <v>6900</v>
      </c>
      <c r="BC32" s="50">
        <v>6900</v>
      </c>
      <c r="BD32" s="50">
        <v>3606.63</v>
      </c>
      <c r="BE32" s="50">
        <v>5219.97</v>
      </c>
      <c r="BF32" s="50">
        <v>6900</v>
      </c>
      <c r="BG32" s="50">
        <v>6833.31</v>
      </c>
      <c r="BH32" s="50">
        <v>6900</v>
      </c>
      <c r="BI32" s="419">
        <f t="shared" si="48"/>
        <v>0</v>
      </c>
      <c r="BJ32" s="50">
        <v>6900</v>
      </c>
      <c r="BK32" s="50">
        <v>4742.04</v>
      </c>
      <c r="BL32" s="50">
        <f t="shared" si="5"/>
        <v>68.725217391304355</v>
      </c>
      <c r="BM32" s="31"/>
      <c r="BN32" s="31"/>
      <c r="BO32" s="50">
        <v>6900</v>
      </c>
      <c r="BP32" s="50"/>
      <c r="BQ32" s="50"/>
      <c r="BR32" s="419">
        <f t="shared" si="49"/>
        <v>-6900</v>
      </c>
      <c r="BS32" s="50">
        <v>0</v>
      </c>
      <c r="BT32" s="50">
        <v>5817.6</v>
      </c>
      <c r="BU32" s="419">
        <f t="shared" si="50"/>
        <v>705.38000000000011</v>
      </c>
      <c r="BV32" s="50">
        <v>0</v>
      </c>
      <c r="BW32" s="50"/>
      <c r="BX32" s="50"/>
      <c r="BY32" s="50">
        <v>7605.38</v>
      </c>
      <c r="BZ32" s="50">
        <v>6980.38</v>
      </c>
      <c r="CA32" s="50">
        <f t="shared" si="6"/>
        <v>102.15225125158965</v>
      </c>
      <c r="CB32" s="50">
        <f t="shared" si="7"/>
        <v>91.782133174147774</v>
      </c>
      <c r="CC32" s="50"/>
      <c r="CD32" s="50"/>
      <c r="CE32" s="50">
        <v>0</v>
      </c>
      <c r="CF32" s="50">
        <v>1875</v>
      </c>
      <c r="CG32" s="50">
        <f t="shared" si="8"/>
        <v>0</v>
      </c>
      <c r="CH32" s="50">
        <f t="shared" si="51"/>
        <v>7500</v>
      </c>
      <c r="CI32" s="50">
        <v>7500</v>
      </c>
      <c r="CJ32" s="50"/>
      <c r="CK32" s="50">
        <f t="shared" si="9"/>
        <v>0</v>
      </c>
      <c r="CL32" s="50">
        <f t="shared" si="52"/>
        <v>0</v>
      </c>
      <c r="CM32" s="50">
        <v>7500</v>
      </c>
      <c r="CN32" s="50"/>
      <c r="CO32" s="50">
        <f t="shared" si="10"/>
        <v>0</v>
      </c>
      <c r="CP32" s="50">
        <f t="shared" si="53"/>
        <v>0</v>
      </c>
      <c r="CQ32" s="50">
        <v>7500</v>
      </c>
      <c r="CR32" s="50">
        <v>6044.8</v>
      </c>
      <c r="CS32" s="50">
        <f t="shared" si="11"/>
        <v>80.597333333333339</v>
      </c>
      <c r="CT32" s="50">
        <f t="shared" si="54"/>
        <v>420</v>
      </c>
      <c r="CU32" s="50">
        <v>7920</v>
      </c>
      <c r="CV32" s="50">
        <v>6044.8</v>
      </c>
      <c r="CW32" s="50">
        <f t="shared" si="12"/>
        <v>76.323232323232332</v>
      </c>
      <c r="CX32" s="50">
        <f t="shared" si="55"/>
        <v>0</v>
      </c>
      <c r="CY32" s="50">
        <v>7920</v>
      </c>
      <c r="CZ32" s="50">
        <v>7920</v>
      </c>
      <c r="DA32" s="50"/>
      <c r="DB32" s="50"/>
      <c r="DC32" s="695" t="e">
        <f>IF(#REF!=B32,CZ32,0)</f>
        <v>#REF!</v>
      </c>
      <c r="DD32" s="50"/>
      <c r="DE32" s="50"/>
      <c r="DJ32" s="585" t="e">
        <f>IF(#REF!=$K32,$CY32,0)</f>
        <v>#REF!</v>
      </c>
      <c r="DK32" s="585" t="e">
        <f>IF(#REF!=$K32,$CY32,0)</f>
        <v>#REF!</v>
      </c>
      <c r="DL32" s="585" t="e">
        <f>IF(#REF!=$K32,$CY32,0)</f>
        <v>#REF!</v>
      </c>
      <c r="DM32" s="585" t="e">
        <f>IF(#REF!=$K32,$CY32,0)</f>
        <v>#REF!</v>
      </c>
      <c r="DN32" s="585" t="e">
        <f>IF(#REF!=$K32,$CY32,0)</f>
        <v>#REF!</v>
      </c>
      <c r="DO32" s="585" t="e">
        <f>IF(#REF!=$K32,$CY32,0)</f>
        <v>#REF!</v>
      </c>
      <c r="DP32" s="585" t="e">
        <f>IF(#REF!=$K32,$CY32,0)</f>
        <v>#REF!</v>
      </c>
      <c r="DQ32" s="585" t="e">
        <f>IF(#REF!=$K32,$CY32,0)</f>
        <v>#REF!</v>
      </c>
      <c r="DR32" s="585" t="e">
        <f>IF(#REF!=$K32,$CY32,0)</f>
        <v>#REF!</v>
      </c>
      <c r="DS32" s="585" t="e">
        <f>IF(#REF!=$K32,$CY32,0)</f>
        <v>#REF!</v>
      </c>
      <c r="DT32" s="585" t="e">
        <f>IF(#REF!=$K32,$CY32,0)</f>
        <v>#REF!</v>
      </c>
      <c r="DU32" s="585" t="e">
        <f>IF(#REF!=$K32,$CY32,0)</f>
        <v>#REF!</v>
      </c>
      <c r="DV32" s="585" t="e">
        <f>IF(#REF!=$K32,$CY32,0)</f>
        <v>#REF!</v>
      </c>
      <c r="DW32" s="585" t="e">
        <f>IF(#REF!=$K32,$CY32,0)</f>
        <v>#REF!</v>
      </c>
      <c r="DX32" s="585" t="e">
        <f>IF(#REF!=$K32,$CY32,0)</f>
        <v>#REF!</v>
      </c>
      <c r="DY32" s="585" t="e">
        <f>IF(#REF!=$K32,$CY32,0)</f>
        <v>#REF!</v>
      </c>
      <c r="DZ32" s="585" t="e">
        <f>IF(#REF!=$K32,$CY32,0)</f>
        <v>#REF!</v>
      </c>
      <c r="EC32" s="585" t="e">
        <f>IF(#REF!=$N32,$CZ32,0)</f>
        <v>#REF!</v>
      </c>
      <c r="ED32" s="585" t="e">
        <f>IF(#REF!=$N32,$CZ32,0)</f>
        <v>#REF!</v>
      </c>
      <c r="EE32" s="585" t="e">
        <f>IF(#REF!=$N32,$CZ32,0)</f>
        <v>#REF!</v>
      </c>
      <c r="EF32" s="585" t="e">
        <f>IF(#REF!=$N32,$CZ32,0)</f>
        <v>#REF!</v>
      </c>
      <c r="EG32" s="585" t="e">
        <f>IF(#REF!=$N32,$CZ32,0)</f>
        <v>#REF!</v>
      </c>
      <c r="EH32" s="585" t="e">
        <f>IF(#REF!=$N32,$CZ32,0)</f>
        <v>#REF!</v>
      </c>
      <c r="EI32" s="585" t="e">
        <f>IF(#REF!=$N32,$CZ32,0)</f>
        <v>#REF!</v>
      </c>
      <c r="EJ32" s="585" t="e">
        <f>IF(#REF!=$N32,$CZ32,0)</f>
        <v>#REF!</v>
      </c>
      <c r="EK32" s="585" t="e">
        <f>IF(#REF!=$N32,$CZ32,0)</f>
        <v>#REF!</v>
      </c>
      <c r="EL32" s="585" t="e">
        <f>IF(#REF!=$N32,$CZ32,0)</f>
        <v>#REF!</v>
      </c>
      <c r="EM32" s="585" t="e">
        <f>IF(#REF!=$N32,$CZ32,0)</f>
        <v>#REF!</v>
      </c>
      <c r="EN32" s="585" t="e">
        <f>IF(#REF!=$N32,$CZ32,0)</f>
        <v>#REF!</v>
      </c>
      <c r="EO32" s="585" t="e">
        <f>IF(#REF!=$N32,$CZ32,0)</f>
        <v>#REF!</v>
      </c>
      <c r="EP32" s="585" t="e">
        <f>IF(#REF!=$N32,$CZ32,0)</f>
        <v>#REF!</v>
      </c>
      <c r="EQ32" s="585" t="e">
        <f>IF(#REF!=$N32,$CZ32,0)</f>
        <v>#REF!</v>
      </c>
      <c r="ER32" s="585" t="e">
        <f>IF(#REF!=$N32,$CZ32,0)</f>
        <v>#REF!</v>
      </c>
      <c r="ES32" s="585" t="e">
        <f>IF(#REF!=$N32,$CZ32,0)</f>
        <v>#REF!</v>
      </c>
      <c r="ET32" s="585" t="e">
        <f>IF(#REF!=$N32,$CZ32,0)</f>
        <v>#REF!</v>
      </c>
      <c r="EU32" s="585" t="e">
        <f>IF(#REF!=$N32,$CZ32,0)</f>
        <v>#REF!</v>
      </c>
      <c r="EV32" s="585" t="e">
        <f>IF(#REF!=$N32,$CZ32,0)</f>
        <v>#REF!</v>
      </c>
      <c r="EW32" s="585" t="e">
        <f>IF(#REF!=$N32,$CZ32,0)</f>
        <v>#REF!</v>
      </c>
      <c r="EX32" s="585" t="e">
        <f>IF(#REF!=$N32,$CZ32,0)</f>
        <v>#REF!</v>
      </c>
      <c r="EY32" s="585" t="e">
        <f>IF(#REF!=$N32,$CZ32,0)</f>
        <v>#REF!</v>
      </c>
      <c r="EZ32" s="585" t="e">
        <f>IF(#REF!=$N32,$CZ32,0)</f>
        <v>#REF!</v>
      </c>
      <c r="FA32" s="585" t="e">
        <f>IF(#REF!=$N32,$CZ32,0)</f>
        <v>#REF!</v>
      </c>
      <c r="FB32" s="585" t="e">
        <f>IF(#REF!=$N32,$CZ32,0)</f>
        <v>#REF!</v>
      </c>
      <c r="FC32" s="585" t="e">
        <f>IF(#REF!=$N32,$CZ32,0)</f>
        <v>#REF!</v>
      </c>
      <c r="FD32" s="585" t="e">
        <f>IF(#REF!=$N32,$CZ32,0)</f>
        <v>#REF!</v>
      </c>
      <c r="FE32" s="585" t="e">
        <f>IF(#REF!=$N32,$CZ32,0)</f>
        <v>#REF!</v>
      </c>
      <c r="FF32" s="585" t="e">
        <f>IF(#REF!=$N32,$CZ32,0)</f>
        <v>#REF!</v>
      </c>
      <c r="FG32" s="585" t="e">
        <f>IF(#REF!=$N32,$CZ32,0)</f>
        <v>#REF!</v>
      </c>
      <c r="FH32" s="585" t="e">
        <f>IF(#REF!=$N32,$CZ32,0)</f>
        <v>#REF!</v>
      </c>
      <c r="FI32" s="585" t="e">
        <f>IF(#REF!=$N32,$CZ32,0)</f>
        <v>#REF!</v>
      </c>
      <c r="FJ32" s="585" t="e">
        <f>IF(#REF!=$N32,$CZ32,0)</f>
        <v>#REF!</v>
      </c>
      <c r="FK32" s="585" t="e">
        <f>IF(#REF!=$N32,$CZ32,0)</f>
        <v>#REF!</v>
      </c>
      <c r="FL32" s="585" t="e">
        <f>IF(#REF!=$N32,$CZ32,0)</f>
        <v>#REF!</v>
      </c>
      <c r="FM32" s="585" t="e">
        <f>IF(#REF!=$N32,$CZ32,0)</f>
        <v>#REF!</v>
      </c>
      <c r="FN32" s="585" t="e">
        <f>IF(#REF!=$N32,$CZ32,0)</f>
        <v>#REF!</v>
      </c>
      <c r="FO32" s="585" t="e">
        <f>IF(#REF!=$N32,$CZ32,0)</f>
        <v>#REF!</v>
      </c>
      <c r="FP32" s="585" t="e">
        <f>IF(#REF!=$N32,$CZ32,0)</f>
        <v>#REF!</v>
      </c>
      <c r="FQ32" s="585" t="e">
        <f>IF(#REF!=$N32,$CZ32,0)</f>
        <v>#REF!</v>
      </c>
      <c r="FR32" s="585" t="e">
        <f>IF(#REF!=$N32,$CZ32,0)</f>
        <v>#REF!</v>
      </c>
      <c r="FS32" s="585" t="e">
        <f>IF(#REF!=$N32,$CZ32,0)</f>
        <v>#REF!</v>
      </c>
      <c r="FT32" s="585" t="e">
        <f>IF(#REF!=$N32,$CZ32,0)</f>
        <v>#REF!</v>
      </c>
      <c r="FU32" s="585" t="e">
        <f>IF(#REF!=$N32,$CZ32,0)</f>
        <v>#REF!</v>
      </c>
      <c r="FV32" s="585" t="e">
        <f>IF(#REF!=$N32,$CZ32,0)</f>
        <v>#REF!</v>
      </c>
      <c r="FW32" s="585" t="e">
        <f>IF(#REF!=$N32,$CZ32,0)</f>
        <v>#REF!</v>
      </c>
      <c r="FX32" s="585" t="e">
        <f>IF(#REF!=$N32,$CZ32,0)</f>
        <v>#REF!</v>
      </c>
      <c r="FY32" s="585" t="e">
        <f>IF(#REF!=$N32,$CZ32,0)</f>
        <v>#REF!</v>
      </c>
      <c r="FZ32" s="585" t="e">
        <f>IF(#REF!=$N32,$CZ32,0)</f>
        <v>#REF!</v>
      </c>
      <c r="GA32" s="585" t="e">
        <f>IF(#REF!=$N32,$CZ32,0)</f>
        <v>#REF!</v>
      </c>
      <c r="GB32" s="585" t="e">
        <f>IF(#REF!=$N32,$CZ32,0)</f>
        <v>#REF!</v>
      </c>
      <c r="GC32" s="585" t="e">
        <f>IF(#REF!=$N32,$CZ32,0)</f>
        <v>#REF!</v>
      </c>
      <c r="GD32" s="585" t="e">
        <f>IF(#REF!=$N32,$CZ32,0)</f>
        <v>#REF!</v>
      </c>
      <c r="GE32" s="585" t="e">
        <f>IF(#REF!=$N32,$CZ32,0)</f>
        <v>#REF!</v>
      </c>
      <c r="GF32" s="585" t="e">
        <f>IF(#REF!=$N32,$CZ32,0)</f>
        <v>#REF!</v>
      </c>
      <c r="GG32" s="585" t="e">
        <f>IF(#REF!=$N32,$CZ32,0)</f>
        <v>#REF!</v>
      </c>
      <c r="GH32" s="585" t="e">
        <f>IF(#REF!=$N32,$CZ32,0)</f>
        <v>#REF!</v>
      </c>
      <c r="GI32" s="585" t="e">
        <f>IF(#REF!=$N32,$CZ32,0)</f>
        <v>#REF!</v>
      </c>
      <c r="GJ32" s="585" t="e">
        <f>IF(#REF!=$N32,$CZ32,0)</f>
        <v>#REF!</v>
      </c>
      <c r="GK32" s="585" t="e">
        <f>IF(#REF!=$N32,$CZ32,0)</f>
        <v>#REF!</v>
      </c>
      <c r="GL32" s="585" t="e">
        <f>IF(#REF!=$N32,$CZ32,0)</f>
        <v>#REF!</v>
      </c>
      <c r="GM32" s="585" t="e">
        <f>IF(#REF!=$N32,$CZ32,0)</f>
        <v>#REF!</v>
      </c>
      <c r="GN32" s="585" t="e">
        <f>IF(#REF!=$N32,$CZ32,0)</f>
        <v>#REF!</v>
      </c>
      <c r="GO32" s="585" t="e">
        <f>IF(#REF!=$N32,$CZ32,0)</f>
        <v>#REF!</v>
      </c>
      <c r="GP32" s="585" t="e">
        <f>IF(#REF!=$N32,$CZ32,0)</f>
        <v>#REF!</v>
      </c>
      <c r="GQ32" s="585" t="e">
        <f>IF(#REF!=$N32,$CZ32,0)</f>
        <v>#REF!</v>
      </c>
      <c r="GR32" s="585" t="e">
        <f>IF(#REF!=$N32,$CZ32,0)</f>
        <v>#REF!</v>
      </c>
      <c r="GS32" s="585" t="e">
        <f>IF(#REF!=$N32,$CZ32,0)</f>
        <v>#REF!</v>
      </c>
      <c r="GT32" s="585" t="e">
        <f>IF(#REF!=$N32,$CZ32,0)</f>
        <v>#REF!</v>
      </c>
      <c r="GU32" s="585" t="e">
        <f>IF(#REF!=$N32,$CZ32,0)</f>
        <v>#REF!</v>
      </c>
      <c r="GV32" s="585" t="e">
        <f>IF(#REF!=$N32,$CZ32,0)</f>
        <v>#REF!</v>
      </c>
      <c r="GW32" s="585" t="e">
        <f>IF(#REF!=$N32,$CZ32,0)</f>
        <v>#REF!</v>
      </c>
      <c r="GX32" s="585" t="e">
        <f>IF(#REF!=$N32,$CZ32,0)</f>
        <v>#REF!</v>
      </c>
      <c r="GY32" s="585" t="e">
        <f>IF(#REF!=$N32,$CZ32,0)</f>
        <v>#REF!</v>
      </c>
      <c r="GZ32" s="585" t="e">
        <f>IF(#REF!=$N32,$CZ32,0)</f>
        <v>#REF!</v>
      </c>
      <c r="HA32" s="585" t="e">
        <f>IF(#REF!=$N32,$CZ32,0)</f>
        <v>#REF!</v>
      </c>
      <c r="HB32" s="585" t="e">
        <f>IF(#REF!=$N32,$CZ32,0)</f>
        <v>#REF!</v>
      </c>
      <c r="HC32" s="585" t="e">
        <f>IF(#REF!=$N32,$CZ32,0)</f>
        <v>#REF!</v>
      </c>
      <c r="HD32" s="585" t="e">
        <f>IF(#REF!=$N32,$CZ32,0)</f>
        <v>#REF!</v>
      </c>
      <c r="HE32" s="585" t="e">
        <f>IF(#REF!=$N32,$CZ32,0)</f>
        <v>#REF!</v>
      </c>
      <c r="HF32" s="585" t="e">
        <f>IF(#REF!=$N32,$CZ32,0)</f>
        <v>#REF!</v>
      </c>
    </row>
    <row r="33" spans="1:214" ht="20.100000000000001" customHeight="1" x14ac:dyDescent="0.4">
      <c r="A33" s="578"/>
      <c r="B33" s="578"/>
      <c r="C33" s="595"/>
      <c r="D33" s="578"/>
      <c r="E33" s="578"/>
      <c r="F33" s="578"/>
      <c r="G33" s="578" t="s">
        <v>9</v>
      </c>
      <c r="H33" s="578"/>
      <c r="I33" s="578"/>
      <c r="J33" s="578" t="s">
        <v>160</v>
      </c>
      <c r="K33" s="489"/>
      <c r="L33" s="503"/>
      <c r="M33" s="496"/>
      <c r="N33" s="496">
        <v>3239</v>
      </c>
      <c r="O33" s="477" t="s">
        <v>41</v>
      </c>
      <c r="P33" s="419">
        <v>8757.0499999999993</v>
      </c>
      <c r="Q33" s="419">
        <v>8757.0499999999993</v>
      </c>
      <c r="R33" s="419">
        <v>9721.75</v>
      </c>
      <c r="S33" s="419">
        <v>8982.0499999999993</v>
      </c>
      <c r="T33" s="419">
        <v>9721.75</v>
      </c>
      <c r="U33" s="419">
        <v>9721.75</v>
      </c>
      <c r="V33" s="419">
        <v>0</v>
      </c>
      <c r="W33" s="419">
        <f t="shared" si="56"/>
        <v>0</v>
      </c>
      <c r="X33" s="419">
        <f t="shared" si="45"/>
        <v>0</v>
      </c>
      <c r="Y33" s="419">
        <v>9721.75</v>
      </c>
      <c r="Z33" s="31">
        <v>9721.75</v>
      </c>
      <c r="AA33" s="419">
        <v>6820.32</v>
      </c>
      <c r="AB33" s="31">
        <v>6820.32</v>
      </c>
      <c r="AC33" s="31">
        <v>9721.75</v>
      </c>
      <c r="AD33" s="31">
        <v>1119.8800000000001</v>
      </c>
      <c r="AE33" s="31">
        <f t="shared" si="4"/>
        <v>11.519325224368043</v>
      </c>
      <c r="AF33" s="419">
        <f t="shared" si="46"/>
        <v>-8221.75</v>
      </c>
      <c r="AG33" s="31">
        <v>1500</v>
      </c>
      <c r="AH33" s="31"/>
      <c r="AI33" s="563"/>
      <c r="AJ33" s="31">
        <v>1500</v>
      </c>
      <c r="AK33" s="31">
        <v>1500</v>
      </c>
      <c r="AL33" s="31">
        <v>1500</v>
      </c>
      <c r="AM33" s="31">
        <v>1119.8800000000001</v>
      </c>
      <c r="AN33" s="50">
        <v>1344.88</v>
      </c>
      <c r="AO33" s="50">
        <v>1500</v>
      </c>
      <c r="AP33" s="50">
        <v>1344</v>
      </c>
      <c r="AQ33" s="50">
        <v>1228.52</v>
      </c>
      <c r="AR33" s="31">
        <v>1228.52</v>
      </c>
      <c r="AS33" s="50">
        <f t="shared" si="58"/>
        <v>91.347926952590555</v>
      </c>
      <c r="AT33" s="50">
        <f t="shared" si="57"/>
        <v>91.407738095238088</v>
      </c>
      <c r="AU33" s="50">
        <v>1344</v>
      </c>
      <c r="AV33" s="50">
        <v>1344</v>
      </c>
      <c r="AW33" s="50"/>
      <c r="AX33" s="50"/>
      <c r="AY33" s="419">
        <f t="shared" si="47"/>
        <v>-40.490000000000009</v>
      </c>
      <c r="AZ33" s="419">
        <f>(AP33-AO33)</f>
        <v>-156</v>
      </c>
      <c r="BA33" s="31"/>
      <c r="BB33" s="50">
        <v>1303.51</v>
      </c>
      <c r="BC33" s="50">
        <v>1303.51</v>
      </c>
      <c r="BD33" s="50">
        <v>1228.51</v>
      </c>
      <c r="BE33" s="50">
        <v>1228.51</v>
      </c>
      <c r="BF33" s="50">
        <v>1303.51</v>
      </c>
      <c r="BG33" s="50">
        <v>1228.51</v>
      </c>
      <c r="BH33" s="50">
        <v>1303.51</v>
      </c>
      <c r="BI33" s="419">
        <f t="shared" si="48"/>
        <v>0</v>
      </c>
      <c r="BJ33" s="50">
        <v>1303.51</v>
      </c>
      <c r="BK33" s="50">
        <v>1228.51</v>
      </c>
      <c r="BL33" s="50">
        <f t="shared" si="5"/>
        <v>94.246304209403846</v>
      </c>
      <c r="BM33" s="31"/>
      <c r="BN33" s="31"/>
      <c r="BO33" s="50">
        <v>1303.51</v>
      </c>
      <c r="BP33" s="50"/>
      <c r="BQ33" s="50"/>
      <c r="BR33" s="419">
        <f t="shared" si="49"/>
        <v>1696.49</v>
      </c>
      <c r="BS33" s="50">
        <v>3000</v>
      </c>
      <c r="BT33" s="50">
        <v>1238.51</v>
      </c>
      <c r="BU33" s="419">
        <f t="shared" si="50"/>
        <v>-65</v>
      </c>
      <c r="BV33" s="50">
        <v>3000</v>
      </c>
      <c r="BW33" s="50"/>
      <c r="BX33" s="50"/>
      <c r="BY33" s="50">
        <v>1238.51</v>
      </c>
      <c r="BZ33" s="50">
        <v>1238.51</v>
      </c>
      <c r="CA33" s="50">
        <f t="shared" si="6"/>
        <v>100.81399418808149</v>
      </c>
      <c r="CB33" s="50">
        <f t="shared" si="7"/>
        <v>100</v>
      </c>
      <c r="CC33" s="50"/>
      <c r="CD33" s="50"/>
      <c r="CE33" s="50">
        <v>3000</v>
      </c>
      <c r="CF33" s="50">
        <v>1003.51</v>
      </c>
      <c r="CG33" s="50">
        <f t="shared" si="8"/>
        <v>33.450333333333333</v>
      </c>
      <c r="CH33" s="50">
        <f t="shared" si="51"/>
        <v>0</v>
      </c>
      <c r="CI33" s="50">
        <v>3000</v>
      </c>
      <c r="CJ33" s="50"/>
      <c r="CK33" s="50">
        <f t="shared" si="9"/>
        <v>0</v>
      </c>
      <c r="CL33" s="50">
        <f t="shared" si="52"/>
        <v>0</v>
      </c>
      <c r="CM33" s="50">
        <v>3000</v>
      </c>
      <c r="CN33" s="50"/>
      <c r="CO33" s="50">
        <f t="shared" si="10"/>
        <v>0</v>
      </c>
      <c r="CP33" s="50">
        <f t="shared" si="53"/>
        <v>0</v>
      </c>
      <c r="CQ33" s="50">
        <v>3000</v>
      </c>
      <c r="CR33" s="50">
        <v>1228.51</v>
      </c>
      <c r="CS33" s="50">
        <f t="shared" si="11"/>
        <v>40.950333333333333</v>
      </c>
      <c r="CT33" s="50">
        <f t="shared" si="54"/>
        <v>-1771</v>
      </c>
      <c r="CU33" s="50">
        <v>1229</v>
      </c>
      <c r="CV33" s="50">
        <v>1228.51</v>
      </c>
      <c r="CW33" s="50">
        <f t="shared" si="12"/>
        <v>99.960130187144017</v>
      </c>
      <c r="CX33" s="50">
        <f t="shared" si="55"/>
        <v>0</v>
      </c>
      <c r="CY33" s="50">
        <v>1229</v>
      </c>
      <c r="CZ33" s="50">
        <v>3000</v>
      </c>
      <c r="DA33" s="50"/>
      <c r="DB33" s="50"/>
      <c r="DC33" s="695" t="e">
        <f>IF(#REF!=B33,CZ33,0)</f>
        <v>#REF!</v>
      </c>
      <c r="DD33" s="50"/>
      <c r="DE33" s="50"/>
      <c r="DJ33" s="585" t="e">
        <f>IF(#REF!=$K33,$CY33,0)</f>
        <v>#REF!</v>
      </c>
      <c r="DK33" s="585" t="e">
        <f>IF(#REF!=$K33,$CY33,0)</f>
        <v>#REF!</v>
      </c>
      <c r="DL33" s="585" t="e">
        <f>IF(#REF!=$K33,$CY33,0)</f>
        <v>#REF!</v>
      </c>
      <c r="DM33" s="585" t="e">
        <f>IF(#REF!=$K33,$CY33,0)</f>
        <v>#REF!</v>
      </c>
      <c r="DN33" s="585" t="e">
        <f>IF(#REF!=$K33,$CY33,0)</f>
        <v>#REF!</v>
      </c>
      <c r="DO33" s="585" t="e">
        <f>IF(#REF!=$K33,$CY33,0)</f>
        <v>#REF!</v>
      </c>
      <c r="DP33" s="585" t="e">
        <f>IF(#REF!=$K33,$CY33,0)</f>
        <v>#REF!</v>
      </c>
      <c r="DQ33" s="585" t="e">
        <f>IF(#REF!=$K33,$CY33,0)</f>
        <v>#REF!</v>
      </c>
      <c r="DR33" s="585" t="e">
        <f>IF(#REF!=$K33,$CY33,0)</f>
        <v>#REF!</v>
      </c>
      <c r="DS33" s="585" t="e">
        <f>IF(#REF!=$K33,$CY33,0)</f>
        <v>#REF!</v>
      </c>
      <c r="DT33" s="585" t="e">
        <f>IF(#REF!=$K33,$CY33,0)</f>
        <v>#REF!</v>
      </c>
      <c r="DU33" s="585" t="e">
        <f>IF(#REF!=$K33,$CY33,0)</f>
        <v>#REF!</v>
      </c>
      <c r="DV33" s="585" t="e">
        <f>IF(#REF!=$K33,$CY33,0)</f>
        <v>#REF!</v>
      </c>
      <c r="DW33" s="585" t="e">
        <f>IF(#REF!=$K33,$CY33,0)</f>
        <v>#REF!</v>
      </c>
      <c r="DX33" s="585" t="e">
        <f>IF(#REF!=$K33,$CY33,0)</f>
        <v>#REF!</v>
      </c>
      <c r="DY33" s="585" t="e">
        <f>IF(#REF!=$K33,$CY33,0)</f>
        <v>#REF!</v>
      </c>
      <c r="DZ33" s="585" t="e">
        <f>IF(#REF!=$K33,$CY33,0)</f>
        <v>#REF!</v>
      </c>
      <c r="EC33" s="585" t="e">
        <f>IF(#REF!=$N33,$CZ33,0)</f>
        <v>#REF!</v>
      </c>
      <c r="ED33" s="585" t="e">
        <f>IF(#REF!=$N33,$CZ33,0)</f>
        <v>#REF!</v>
      </c>
      <c r="EE33" s="585" t="e">
        <f>IF(#REF!=$N33,$CZ33,0)</f>
        <v>#REF!</v>
      </c>
      <c r="EF33" s="585" t="e">
        <f>IF(#REF!=$N33,$CZ33,0)</f>
        <v>#REF!</v>
      </c>
      <c r="EG33" s="585" t="e">
        <f>IF(#REF!=$N33,$CZ33,0)</f>
        <v>#REF!</v>
      </c>
      <c r="EH33" s="585" t="e">
        <f>IF(#REF!=$N33,$CZ33,0)</f>
        <v>#REF!</v>
      </c>
      <c r="EI33" s="585" t="e">
        <f>IF(#REF!=$N33,$CZ33,0)</f>
        <v>#REF!</v>
      </c>
      <c r="EJ33" s="585" t="e">
        <f>IF(#REF!=$N33,$CZ33,0)</f>
        <v>#REF!</v>
      </c>
      <c r="EK33" s="585" t="e">
        <f>IF(#REF!=$N33,$CZ33,0)</f>
        <v>#REF!</v>
      </c>
      <c r="EL33" s="585" t="e">
        <f>IF(#REF!=$N33,$CZ33,0)</f>
        <v>#REF!</v>
      </c>
      <c r="EM33" s="585" t="e">
        <f>IF(#REF!=$N33,$CZ33,0)</f>
        <v>#REF!</v>
      </c>
      <c r="EN33" s="585" t="e">
        <f>IF(#REF!=$N33,$CZ33,0)</f>
        <v>#REF!</v>
      </c>
      <c r="EO33" s="585" t="e">
        <f>IF(#REF!=$N33,$CZ33,0)</f>
        <v>#REF!</v>
      </c>
      <c r="EP33" s="585" t="e">
        <f>IF(#REF!=$N33,$CZ33,0)</f>
        <v>#REF!</v>
      </c>
      <c r="EQ33" s="585" t="e">
        <f>IF(#REF!=$N33,$CZ33,0)</f>
        <v>#REF!</v>
      </c>
      <c r="ER33" s="585" t="e">
        <f>IF(#REF!=$N33,$CZ33,0)</f>
        <v>#REF!</v>
      </c>
      <c r="ES33" s="585" t="e">
        <f>IF(#REF!=$N33,$CZ33,0)</f>
        <v>#REF!</v>
      </c>
      <c r="ET33" s="585" t="e">
        <f>IF(#REF!=$N33,$CZ33,0)</f>
        <v>#REF!</v>
      </c>
      <c r="EU33" s="585" t="e">
        <f>IF(#REF!=$N33,$CZ33,0)</f>
        <v>#REF!</v>
      </c>
      <c r="EV33" s="585" t="e">
        <f>IF(#REF!=$N33,$CZ33,0)</f>
        <v>#REF!</v>
      </c>
      <c r="EW33" s="585" t="e">
        <f>IF(#REF!=$N33,$CZ33,0)</f>
        <v>#REF!</v>
      </c>
      <c r="EX33" s="585" t="e">
        <f>IF(#REF!=$N33,$CZ33,0)</f>
        <v>#REF!</v>
      </c>
      <c r="EY33" s="585" t="e">
        <f>IF(#REF!=$N33,$CZ33,0)</f>
        <v>#REF!</v>
      </c>
      <c r="EZ33" s="585" t="e">
        <f>IF(#REF!=$N33,$CZ33,0)</f>
        <v>#REF!</v>
      </c>
      <c r="FA33" s="585" t="e">
        <f>IF(#REF!=$N33,$CZ33,0)</f>
        <v>#REF!</v>
      </c>
      <c r="FB33" s="585" t="e">
        <f>IF(#REF!=$N33,$CZ33,0)</f>
        <v>#REF!</v>
      </c>
      <c r="FC33" s="585" t="e">
        <f>IF(#REF!=$N33,$CZ33,0)</f>
        <v>#REF!</v>
      </c>
      <c r="FD33" s="585" t="e">
        <f>IF(#REF!=$N33,$CZ33,0)</f>
        <v>#REF!</v>
      </c>
      <c r="FE33" s="585" t="e">
        <f>IF(#REF!=$N33,$CZ33,0)</f>
        <v>#REF!</v>
      </c>
      <c r="FF33" s="585" t="e">
        <f>IF(#REF!=$N33,$CZ33,0)</f>
        <v>#REF!</v>
      </c>
      <c r="FG33" s="585" t="e">
        <f>IF(#REF!=$N33,$CZ33,0)</f>
        <v>#REF!</v>
      </c>
      <c r="FH33" s="585" t="e">
        <f>IF(#REF!=$N33,$CZ33,0)</f>
        <v>#REF!</v>
      </c>
      <c r="FI33" s="585" t="e">
        <f>IF(#REF!=$N33,$CZ33,0)</f>
        <v>#REF!</v>
      </c>
      <c r="FJ33" s="585" t="e">
        <f>IF(#REF!=$N33,$CZ33,0)</f>
        <v>#REF!</v>
      </c>
      <c r="FK33" s="585" t="e">
        <f>IF(#REF!=$N33,$CZ33,0)</f>
        <v>#REF!</v>
      </c>
      <c r="FL33" s="585" t="e">
        <f>IF(#REF!=$N33,$CZ33,0)</f>
        <v>#REF!</v>
      </c>
      <c r="FM33" s="585" t="e">
        <f>IF(#REF!=$N33,$CZ33,0)</f>
        <v>#REF!</v>
      </c>
      <c r="FN33" s="585" t="e">
        <f>IF(#REF!=$N33,$CZ33,0)</f>
        <v>#REF!</v>
      </c>
      <c r="FO33" s="585" t="e">
        <f>IF(#REF!=$N33,$CZ33,0)</f>
        <v>#REF!</v>
      </c>
      <c r="FP33" s="585" t="e">
        <f>IF(#REF!=$N33,$CZ33,0)</f>
        <v>#REF!</v>
      </c>
      <c r="FQ33" s="585" t="e">
        <f>IF(#REF!=$N33,$CZ33,0)</f>
        <v>#REF!</v>
      </c>
      <c r="FR33" s="585" t="e">
        <f>IF(#REF!=$N33,$CZ33,0)</f>
        <v>#REF!</v>
      </c>
      <c r="FS33" s="585" t="e">
        <f>IF(#REF!=$N33,$CZ33,0)</f>
        <v>#REF!</v>
      </c>
      <c r="FT33" s="585" t="e">
        <f>IF(#REF!=$N33,$CZ33,0)</f>
        <v>#REF!</v>
      </c>
      <c r="FU33" s="585" t="e">
        <f>IF(#REF!=$N33,$CZ33,0)</f>
        <v>#REF!</v>
      </c>
      <c r="FV33" s="585" t="e">
        <f>IF(#REF!=$N33,$CZ33,0)</f>
        <v>#REF!</v>
      </c>
      <c r="FW33" s="585" t="e">
        <f>IF(#REF!=$N33,$CZ33,0)</f>
        <v>#REF!</v>
      </c>
      <c r="FX33" s="585" t="e">
        <f>IF(#REF!=$N33,$CZ33,0)</f>
        <v>#REF!</v>
      </c>
      <c r="FY33" s="585" t="e">
        <f>IF(#REF!=$N33,$CZ33,0)</f>
        <v>#REF!</v>
      </c>
      <c r="FZ33" s="585" t="e">
        <f>IF(#REF!=$N33,$CZ33,0)</f>
        <v>#REF!</v>
      </c>
      <c r="GA33" s="585" t="e">
        <f>IF(#REF!=$N33,$CZ33,0)</f>
        <v>#REF!</v>
      </c>
      <c r="GB33" s="585" t="e">
        <f>IF(#REF!=$N33,$CZ33,0)</f>
        <v>#REF!</v>
      </c>
      <c r="GC33" s="585" t="e">
        <f>IF(#REF!=$N33,$CZ33,0)</f>
        <v>#REF!</v>
      </c>
      <c r="GD33" s="585" t="e">
        <f>IF(#REF!=$N33,$CZ33,0)</f>
        <v>#REF!</v>
      </c>
      <c r="GE33" s="585" t="e">
        <f>IF(#REF!=$N33,$CZ33,0)</f>
        <v>#REF!</v>
      </c>
      <c r="GF33" s="585" t="e">
        <f>IF(#REF!=$N33,$CZ33,0)</f>
        <v>#REF!</v>
      </c>
      <c r="GG33" s="585" t="e">
        <f>IF(#REF!=$N33,$CZ33,0)</f>
        <v>#REF!</v>
      </c>
      <c r="GH33" s="585" t="e">
        <f>IF(#REF!=$N33,$CZ33,0)</f>
        <v>#REF!</v>
      </c>
      <c r="GI33" s="585" t="e">
        <f>IF(#REF!=$N33,$CZ33,0)</f>
        <v>#REF!</v>
      </c>
      <c r="GJ33" s="585" t="e">
        <f>IF(#REF!=$N33,$CZ33,0)</f>
        <v>#REF!</v>
      </c>
      <c r="GK33" s="585" t="e">
        <f>IF(#REF!=$N33,$CZ33,0)</f>
        <v>#REF!</v>
      </c>
      <c r="GL33" s="585" t="e">
        <f>IF(#REF!=$N33,$CZ33,0)</f>
        <v>#REF!</v>
      </c>
      <c r="GM33" s="585" t="e">
        <f>IF(#REF!=$N33,$CZ33,0)</f>
        <v>#REF!</v>
      </c>
      <c r="GN33" s="585" t="e">
        <f>IF(#REF!=$N33,$CZ33,0)</f>
        <v>#REF!</v>
      </c>
      <c r="GO33" s="585" t="e">
        <f>IF(#REF!=$N33,$CZ33,0)</f>
        <v>#REF!</v>
      </c>
      <c r="GP33" s="585" t="e">
        <f>IF(#REF!=$N33,$CZ33,0)</f>
        <v>#REF!</v>
      </c>
      <c r="GQ33" s="585" t="e">
        <f>IF(#REF!=$N33,$CZ33,0)</f>
        <v>#REF!</v>
      </c>
      <c r="GR33" s="585" t="e">
        <f>IF(#REF!=$N33,$CZ33,0)</f>
        <v>#REF!</v>
      </c>
      <c r="GS33" s="585" t="e">
        <f>IF(#REF!=$N33,$CZ33,0)</f>
        <v>#REF!</v>
      </c>
      <c r="GT33" s="585" t="e">
        <f>IF(#REF!=$N33,$CZ33,0)</f>
        <v>#REF!</v>
      </c>
      <c r="GU33" s="585" t="e">
        <f>IF(#REF!=$N33,$CZ33,0)</f>
        <v>#REF!</v>
      </c>
      <c r="GV33" s="585" t="e">
        <f>IF(#REF!=$N33,$CZ33,0)</f>
        <v>#REF!</v>
      </c>
      <c r="GW33" s="585" t="e">
        <f>IF(#REF!=$N33,$CZ33,0)</f>
        <v>#REF!</v>
      </c>
      <c r="GX33" s="585" t="e">
        <f>IF(#REF!=$N33,$CZ33,0)</f>
        <v>#REF!</v>
      </c>
      <c r="GY33" s="585" t="e">
        <f>IF(#REF!=$N33,$CZ33,0)</f>
        <v>#REF!</v>
      </c>
      <c r="GZ33" s="585" t="e">
        <f>IF(#REF!=$N33,$CZ33,0)</f>
        <v>#REF!</v>
      </c>
      <c r="HA33" s="585" t="e">
        <f>IF(#REF!=$N33,$CZ33,0)</f>
        <v>#REF!</v>
      </c>
      <c r="HB33" s="585" t="e">
        <f>IF(#REF!=$N33,$CZ33,0)</f>
        <v>#REF!</v>
      </c>
      <c r="HC33" s="585" t="e">
        <f>IF(#REF!=$N33,$CZ33,0)</f>
        <v>#REF!</v>
      </c>
      <c r="HD33" s="585" t="e">
        <f>IF(#REF!=$N33,$CZ33,0)</f>
        <v>#REF!</v>
      </c>
      <c r="HE33" s="585" t="e">
        <f>IF(#REF!=$N33,$CZ33,0)</f>
        <v>#REF!</v>
      </c>
      <c r="HF33" s="585" t="e">
        <f>IF(#REF!=$N33,$CZ33,0)</f>
        <v>#REF!</v>
      </c>
    </row>
    <row r="34" spans="1:214" ht="20.100000000000001" customHeight="1" x14ac:dyDescent="0.4">
      <c r="A34" s="582" t="s">
        <v>383</v>
      </c>
      <c r="B34" s="594" t="s">
        <v>356</v>
      </c>
      <c r="C34" s="595" t="s">
        <v>9</v>
      </c>
      <c r="D34" s="578"/>
      <c r="E34" s="578"/>
      <c r="F34" s="578"/>
      <c r="G34" s="578" t="s">
        <v>9</v>
      </c>
      <c r="H34" s="578"/>
      <c r="I34" s="578"/>
      <c r="J34" s="578" t="s">
        <v>160</v>
      </c>
      <c r="K34" s="625"/>
      <c r="L34" s="549"/>
      <c r="M34" s="634">
        <v>329</v>
      </c>
      <c r="N34" s="634" t="s">
        <v>149</v>
      </c>
      <c r="O34" s="618"/>
      <c r="P34" s="417">
        <f t="shared" ref="P34:V34" si="59">SUM(P35:P39)</f>
        <v>17709.72</v>
      </c>
      <c r="Q34" s="417">
        <f t="shared" si="59"/>
        <v>19129.32</v>
      </c>
      <c r="R34" s="417">
        <f t="shared" si="59"/>
        <v>20529.32</v>
      </c>
      <c r="S34" s="417">
        <f t="shared" si="59"/>
        <v>15521.45</v>
      </c>
      <c r="T34" s="417">
        <f t="shared" si="59"/>
        <v>18599</v>
      </c>
      <c r="U34" s="417">
        <f t="shared" si="59"/>
        <v>18599</v>
      </c>
      <c r="V34" s="417">
        <f t="shared" si="59"/>
        <v>0</v>
      </c>
      <c r="W34" s="417">
        <f t="shared" si="56"/>
        <v>0</v>
      </c>
      <c r="X34" s="417">
        <f>SUM(X35:X39)</f>
        <v>0</v>
      </c>
      <c r="Y34" s="417">
        <f>SUM(Y35:Y39)</f>
        <v>18599</v>
      </c>
      <c r="Z34" s="34">
        <f>SUM(Z35:Z39)</f>
        <v>18599</v>
      </c>
      <c r="AA34" s="34">
        <f>SUM(AA35:AG39)</f>
        <v>70953.69812141353</v>
      </c>
      <c r="AB34" s="34">
        <f>SUM(AB35:AB39)</f>
        <v>18043.84</v>
      </c>
      <c r="AC34" s="34">
        <f>SUM(AC35:AC39)</f>
        <v>18599</v>
      </c>
      <c r="AD34" s="34">
        <f>SUM(AD35:AD39)</f>
        <v>1924.0400000000002</v>
      </c>
      <c r="AE34" s="34">
        <f t="shared" si="4"/>
        <v>10.344857250389806</v>
      </c>
      <c r="AF34" s="417">
        <f>SUM(AF35:AF39)</f>
        <v>-2143</v>
      </c>
      <c r="AG34" s="34">
        <f>SUM(AG35:AG39)</f>
        <v>16456</v>
      </c>
      <c r="AH34" s="34"/>
      <c r="AI34" s="34"/>
      <c r="AJ34" s="34">
        <f t="shared" ref="AJ34:AR34" si="60">SUM(AJ35:AJ39)</f>
        <v>16456</v>
      </c>
      <c r="AK34" s="34">
        <f t="shared" si="60"/>
        <v>16456</v>
      </c>
      <c r="AL34" s="34">
        <f t="shared" si="60"/>
        <v>16456</v>
      </c>
      <c r="AM34" s="34">
        <f t="shared" si="60"/>
        <v>2095.54</v>
      </c>
      <c r="AN34" s="102">
        <f t="shared" si="60"/>
        <v>8492.5999999999985</v>
      </c>
      <c r="AO34" s="102">
        <f t="shared" si="60"/>
        <v>16456</v>
      </c>
      <c r="AP34" s="102">
        <f t="shared" si="60"/>
        <v>8649.25</v>
      </c>
      <c r="AQ34" s="102">
        <f t="shared" si="60"/>
        <v>9008.25</v>
      </c>
      <c r="AR34" s="34">
        <f t="shared" si="60"/>
        <v>7995.57</v>
      </c>
      <c r="AS34" s="102">
        <f t="shared" si="58"/>
        <v>94.147493111650164</v>
      </c>
      <c r="AT34" s="102">
        <f t="shared" si="57"/>
        <v>92.442350492817297</v>
      </c>
      <c r="AU34" s="102">
        <f>SUM(AU35:AU39)</f>
        <v>8649.25</v>
      </c>
      <c r="AV34" s="102">
        <f>SUM(AV35:AV39)</f>
        <v>8649.25</v>
      </c>
      <c r="AW34" s="102"/>
      <c r="AX34" s="102"/>
      <c r="AY34" s="417">
        <f t="shared" ref="AY34:BK34" si="61">SUM(AY35:AY39)</f>
        <v>-670.82999999999993</v>
      </c>
      <c r="AZ34" s="417">
        <f t="shared" si="61"/>
        <v>-7806.75</v>
      </c>
      <c r="BA34" s="34">
        <f t="shared" si="61"/>
        <v>0</v>
      </c>
      <c r="BB34" s="102">
        <f t="shared" si="61"/>
        <v>7978.42</v>
      </c>
      <c r="BC34" s="102">
        <f t="shared" si="61"/>
        <v>7978.42</v>
      </c>
      <c r="BD34" s="102">
        <f t="shared" si="61"/>
        <v>1899.21</v>
      </c>
      <c r="BE34" s="102">
        <f t="shared" si="61"/>
        <v>2879.21</v>
      </c>
      <c r="BF34" s="102">
        <f t="shared" si="61"/>
        <v>7978.42</v>
      </c>
      <c r="BG34" s="102">
        <f t="shared" si="61"/>
        <v>6578.42</v>
      </c>
      <c r="BH34" s="102">
        <f t="shared" si="61"/>
        <v>7978.42</v>
      </c>
      <c r="BI34" s="417">
        <f t="shared" si="61"/>
        <v>-360</v>
      </c>
      <c r="BJ34" s="102">
        <f t="shared" si="61"/>
        <v>7618.42</v>
      </c>
      <c r="BK34" s="102">
        <f t="shared" si="61"/>
        <v>5043.4000000000005</v>
      </c>
      <c r="BL34" s="102">
        <f t="shared" si="5"/>
        <v>66.200078231444323</v>
      </c>
      <c r="BM34" s="34"/>
      <c r="BN34" s="34"/>
      <c r="BO34" s="102">
        <f>SUM(BO35:BO39)</f>
        <v>7618.42</v>
      </c>
      <c r="BP34" s="102"/>
      <c r="BQ34" s="102"/>
      <c r="BR34" s="417">
        <f t="shared" ref="BR34:BY34" si="62">SUM(BR35:BR39)</f>
        <v>0</v>
      </c>
      <c r="BS34" s="102">
        <f t="shared" si="62"/>
        <v>7618.42</v>
      </c>
      <c r="BT34" s="102">
        <f>SUM(BT35:BT39)</f>
        <v>5109.84</v>
      </c>
      <c r="BU34" s="417">
        <f t="shared" si="62"/>
        <v>0</v>
      </c>
      <c r="BV34" s="102">
        <f t="shared" si="62"/>
        <v>7618.42</v>
      </c>
      <c r="BW34" s="102"/>
      <c r="BX34" s="102"/>
      <c r="BY34" s="102">
        <f t="shared" si="62"/>
        <v>7618.42</v>
      </c>
      <c r="BZ34" s="102">
        <f>SUM(BZ35:BZ39)</f>
        <v>7618.42</v>
      </c>
      <c r="CA34" s="102">
        <f t="shared" si="6"/>
        <v>115.80926727086442</v>
      </c>
      <c r="CB34" s="102">
        <f t="shared" si="7"/>
        <v>100</v>
      </c>
      <c r="CC34" s="102">
        <f>SUM(CC35:CC39)</f>
        <v>0</v>
      </c>
      <c r="CD34" s="102">
        <f>SUM(CD35:CD39)</f>
        <v>0</v>
      </c>
      <c r="CE34" s="102">
        <f>SUM(CE35:CE39)</f>
        <v>7618.42</v>
      </c>
      <c r="CF34" s="102">
        <f>SUM(CF35:CF39)</f>
        <v>1485.54</v>
      </c>
      <c r="CG34" s="102">
        <f t="shared" si="8"/>
        <v>19.499318756382557</v>
      </c>
      <c r="CH34" s="102">
        <f>SUM(CH35:CH39)</f>
        <v>0.57999999999992724</v>
      </c>
      <c r="CI34" s="102">
        <f>SUM(CI35:CI39)</f>
        <v>7619</v>
      </c>
      <c r="CJ34" s="102"/>
      <c r="CK34" s="102">
        <f t="shared" si="9"/>
        <v>0</v>
      </c>
      <c r="CL34" s="102">
        <f>SUM(CL35:CL39)</f>
        <v>0</v>
      </c>
      <c r="CM34" s="102">
        <f>SUM(CM35:CM39)</f>
        <v>7619</v>
      </c>
      <c r="CN34" s="102"/>
      <c r="CO34" s="102">
        <f t="shared" si="10"/>
        <v>0</v>
      </c>
      <c r="CP34" s="102">
        <f>SUM(CP35:CP39)</f>
        <v>0</v>
      </c>
      <c r="CQ34" s="102">
        <f>SUM(CQ35:CQ39)</f>
        <v>7619</v>
      </c>
      <c r="CR34" s="102">
        <f>SUM(CR35:CR39)</f>
        <v>7265.3799999999992</v>
      </c>
      <c r="CS34" s="102">
        <f t="shared" si="11"/>
        <v>95.35870849192807</v>
      </c>
      <c r="CT34" s="102">
        <f>SUM(CT35:CT39)</f>
        <v>2427</v>
      </c>
      <c r="CU34" s="102">
        <f>SUM(CU35:CU39)</f>
        <v>10046</v>
      </c>
      <c r="CV34" s="102">
        <f>SUM(CV35:CV39)</f>
        <v>7265.3799999999992</v>
      </c>
      <c r="CW34" s="102">
        <f t="shared" si="12"/>
        <v>72.321122834959183</v>
      </c>
      <c r="CX34" s="102">
        <f>SUM(CX35:CX39)</f>
        <v>-2164</v>
      </c>
      <c r="CY34" s="102">
        <f>SUM(CY35:CY39)</f>
        <v>7882</v>
      </c>
      <c r="CZ34" s="102">
        <f>SUM(CZ35:CZ39)</f>
        <v>7619</v>
      </c>
      <c r="DA34" s="102">
        <f>SUM(DA35:DA39)</f>
        <v>0</v>
      </c>
      <c r="DB34" s="102">
        <f>SUM(DB35:DB39)</f>
        <v>0</v>
      </c>
      <c r="DC34" s="695" t="e">
        <f>IF(#REF!=B34,CZ34,0)</f>
        <v>#REF!</v>
      </c>
      <c r="DD34" s="108"/>
      <c r="DE34" s="108"/>
      <c r="DJ34" s="585" t="e">
        <f>IF(#REF!=$K34,$CY34,0)</f>
        <v>#REF!</v>
      </c>
      <c r="DK34" s="585" t="e">
        <f>IF(#REF!=$K34,$CY34,0)</f>
        <v>#REF!</v>
      </c>
      <c r="DL34" s="585" t="e">
        <f>IF(#REF!=$K34,$CY34,0)</f>
        <v>#REF!</v>
      </c>
      <c r="DM34" s="585" t="e">
        <f>IF(#REF!=$K34,$CY34,0)</f>
        <v>#REF!</v>
      </c>
      <c r="DN34" s="585" t="e">
        <f>IF(#REF!=$K34,$CY34,0)</f>
        <v>#REF!</v>
      </c>
      <c r="DO34" s="585" t="e">
        <f>IF(#REF!=$K34,$CY34,0)</f>
        <v>#REF!</v>
      </c>
      <c r="DP34" s="585" t="e">
        <f>IF(#REF!=$K34,$CY34,0)</f>
        <v>#REF!</v>
      </c>
      <c r="DQ34" s="585" t="e">
        <f>IF(#REF!=$K34,$CY34,0)</f>
        <v>#REF!</v>
      </c>
      <c r="DR34" s="585" t="e">
        <f>IF(#REF!=$K34,$CY34,0)</f>
        <v>#REF!</v>
      </c>
      <c r="DS34" s="585" t="e">
        <f>IF(#REF!=$K34,$CY34,0)</f>
        <v>#REF!</v>
      </c>
      <c r="DT34" s="585" t="e">
        <f>IF(#REF!=$K34,$CY34,0)</f>
        <v>#REF!</v>
      </c>
      <c r="DU34" s="585" t="e">
        <f>IF(#REF!=$K34,$CY34,0)</f>
        <v>#REF!</v>
      </c>
      <c r="DV34" s="585" t="e">
        <f>IF(#REF!=$K34,$CY34,0)</f>
        <v>#REF!</v>
      </c>
      <c r="DW34" s="585" t="e">
        <f>IF(#REF!=$K34,$CY34,0)</f>
        <v>#REF!</v>
      </c>
      <c r="DX34" s="585" t="e">
        <f>IF(#REF!=$K34,$CY34,0)</f>
        <v>#REF!</v>
      </c>
      <c r="DY34" s="585" t="e">
        <f>IF(#REF!=$K34,$CY34,0)</f>
        <v>#REF!</v>
      </c>
      <c r="DZ34" s="585" t="e">
        <f>IF(#REF!=$K34,$CY34,0)</f>
        <v>#REF!</v>
      </c>
      <c r="EC34" s="585" t="e">
        <f>IF(#REF!=$N34,$CZ34,0)</f>
        <v>#REF!</v>
      </c>
      <c r="ED34" s="585" t="e">
        <f>IF(#REF!=$N34,$CZ34,0)</f>
        <v>#REF!</v>
      </c>
      <c r="EE34" s="585" t="e">
        <f>IF(#REF!=$N34,$CZ34,0)</f>
        <v>#REF!</v>
      </c>
      <c r="EF34" s="585" t="e">
        <f>IF(#REF!=$N34,$CZ34,0)</f>
        <v>#REF!</v>
      </c>
      <c r="EG34" s="585" t="e">
        <f>IF(#REF!=$N34,$CZ34,0)</f>
        <v>#REF!</v>
      </c>
      <c r="EH34" s="585" t="e">
        <f>IF(#REF!=$N34,$CZ34,0)</f>
        <v>#REF!</v>
      </c>
      <c r="EI34" s="585" t="e">
        <f>IF(#REF!=$N34,$CZ34,0)</f>
        <v>#REF!</v>
      </c>
      <c r="EJ34" s="585" t="e">
        <f>IF(#REF!=$N34,$CZ34,0)</f>
        <v>#REF!</v>
      </c>
      <c r="EK34" s="585" t="e">
        <f>IF(#REF!=$N34,$CZ34,0)</f>
        <v>#REF!</v>
      </c>
      <c r="EL34" s="585" t="e">
        <f>IF(#REF!=$N34,$CZ34,0)</f>
        <v>#REF!</v>
      </c>
      <c r="EM34" s="585" t="e">
        <f>IF(#REF!=$N34,$CZ34,0)</f>
        <v>#REF!</v>
      </c>
      <c r="EN34" s="585" t="e">
        <f>IF(#REF!=$N34,$CZ34,0)</f>
        <v>#REF!</v>
      </c>
      <c r="EO34" s="585" t="e">
        <f>IF(#REF!=$N34,$CZ34,0)</f>
        <v>#REF!</v>
      </c>
      <c r="EP34" s="585" t="e">
        <f>IF(#REF!=$N34,$CZ34,0)</f>
        <v>#REF!</v>
      </c>
      <c r="EQ34" s="585" t="e">
        <f>IF(#REF!=$N34,$CZ34,0)</f>
        <v>#REF!</v>
      </c>
      <c r="ER34" s="585" t="e">
        <f>IF(#REF!=$N34,$CZ34,0)</f>
        <v>#REF!</v>
      </c>
      <c r="ES34" s="585" t="e">
        <f>IF(#REF!=$N34,$CZ34,0)</f>
        <v>#REF!</v>
      </c>
      <c r="ET34" s="585" t="e">
        <f>IF(#REF!=$N34,$CZ34,0)</f>
        <v>#REF!</v>
      </c>
      <c r="EU34" s="585" t="e">
        <f>IF(#REF!=$N34,$CZ34,0)</f>
        <v>#REF!</v>
      </c>
      <c r="EV34" s="585" t="e">
        <f>IF(#REF!=$N34,$CZ34,0)</f>
        <v>#REF!</v>
      </c>
      <c r="EW34" s="585" t="e">
        <f>IF(#REF!=$N34,$CZ34,0)</f>
        <v>#REF!</v>
      </c>
      <c r="EX34" s="585" t="e">
        <f>IF(#REF!=$N34,$CZ34,0)</f>
        <v>#REF!</v>
      </c>
      <c r="EY34" s="585" t="e">
        <f>IF(#REF!=$N34,$CZ34,0)</f>
        <v>#REF!</v>
      </c>
      <c r="EZ34" s="585" t="e">
        <f>IF(#REF!=$N34,$CZ34,0)</f>
        <v>#REF!</v>
      </c>
      <c r="FA34" s="585" t="e">
        <f>IF(#REF!=$N34,$CZ34,0)</f>
        <v>#REF!</v>
      </c>
      <c r="FB34" s="585" t="e">
        <f>IF(#REF!=$N34,$CZ34,0)</f>
        <v>#REF!</v>
      </c>
      <c r="FC34" s="585" t="e">
        <f>IF(#REF!=$N34,$CZ34,0)</f>
        <v>#REF!</v>
      </c>
      <c r="FD34" s="585" t="e">
        <f>IF(#REF!=$N34,$CZ34,0)</f>
        <v>#REF!</v>
      </c>
      <c r="FE34" s="585" t="e">
        <f>IF(#REF!=$N34,$CZ34,0)</f>
        <v>#REF!</v>
      </c>
      <c r="FF34" s="585" t="e">
        <f>IF(#REF!=$N34,$CZ34,0)</f>
        <v>#REF!</v>
      </c>
      <c r="FG34" s="585" t="e">
        <f>IF(#REF!=$N34,$CZ34,0)</f>
        <v>#REF!</v>
      </c>
      <c r="FH34" s="585" t="e">
        <f>IF(#REF!=$N34,$CZ34,0)</f>
        <v>#REF!</v>
      </c>
      <c r="FI34" s="585" t="e">
        <f>IF(#REF!=$N34,$CZ34,0)</f>
        <v>#REF!</v>
      </c>
      <c r="FJ34" s="585" t="e">
        <f>IF(#REF!=$N34,$CZ34,0)</f>
        <v>#REF!</v>
      </c>
      <c r="FK34" s="585" t="e">
        <f>IF(#REF!=$N34,$CZ34,0)</f>
        <v>#REF!</v>
      </c>
      <c r="FL34" s="585" t="e">
        <f>IF(#REF!=$N34,$CZ34,0)</f>
        <v>#REF!</v>
      </c>
      <c r="FM34" s="585" t="e">
        <f>IF(#REF!=$N34,$CZ34,0)</f>
        <v>#REF!</v>
      </c>
      <c r="FN34" s="585" t="e">
        <f>IF(#REF!=$N34,$CZ34,0)</f>
        <v>#REF!</v>
      </c>
      <c r="FO34" s="585" t="e">
        <f>IF(#REF!=$N34,$CZ34,0)</f>
        <v>#REF!</v>
      </c>
      <c r="FP34" s="585" t="e">
        <f>IF(#REF!=$N34,$CZ34,0)</f>
        <v>#REF!</v>
      </c>
      <c r="FQ34" s="585" t="e">
        <f>IF(#REF!=$N34,$CZ34,0)</f>
        <v>#REF!</v>
      </c>
      <c r="FR34" s="585" t="e">
        <f>IF(#REF!=$N34,$CZ34,0)</f>
        <v>#REF!</v>
      </c>
      <c r="FS34" s="585" t="e">
        <f>IF(#REF!=$N34,$CZ34,0)</f>
        <v>#REF!</v>
      </c>
      <c r="FT34" s="585" t="e">
        <f>IF(#REF!=$N34,$CZ34,0)</f>
        <v>#REF!</v>
      </c>
      <c r="FU34" s="585" t="e">
        <f>IF(#REF!=$N34,$CZ34,0)</f>
        <v>#REF!</v>
      </c>
      <c r="FV34" s="585" t="e">
        <f>IF(#REF!=$N34,$CZ34,0)</f>
        <v>#REF!</v>
      </c>
      <c r="FW34" s="585" t="e">
        <f>IF(#REF!=$N34,$CZ34,0)</f>
        <v>#REF!</v>
      </c>
      <c r="FX34" s="585" t="e">
        <f>IF(#REF!=$N34,$CZ34,0)</f>
        <v>#REF!</v>
      </c>
      <c r="FY34" s="585" t="e">
        <f>IF(#REF!=$N34,$CZ34,0)</f>
        <v>#REF!</v>
      </c>
      <c r="FZ34" s="585" t="e">
        <f>IF(#REF!=$N34,$CZ34,0)</f>
        <v>#REF!</v>
      </c>
      <c r="GA34" s="585" t="e">
        <f>IF(#REF!=$N34,$CZ34,0)</f>
        <v>#REF!</v>
      </c>
      <c r="GB34" s="585" t="e">
        <f>IF(#REF!=$N34,$CZ34,0)</f>
        <v>#REF!</v>
      </c>
      <c r="GC34" s="585" t="e">
        <f>IF(#REF!=$N34,$CZ34,0)</f>
        <v>#REF!</v>
      </c>
      <c r="GD34" s="585" t="e">
        <f>IF(#REF!=$N34,$CZ34,0)</f>
        <v>#REF!</v>
      </c>
      <c r="GE34" s="585" t="e">
        <f>IF(#REF!=$N34,$CZ34,0)</f>
        <v>#REF!</v>
      </c>
      <c r="GF34" s="585" t="e">
        <f>IF(#REF!=$N34,$CZ34,0)</f>
        <v>#REF!</v>
      </c>
      <c r="GG34" s="585" t="e">
        <f>IF(#REF!=$N34,$CZ34,0)</f>
        <v>#REF!</v>
      </c>
      <c r="GH34" s="585" t="e">
        <f>IF(#REF!=$N34,$CZ34,0)</f>
        <v>#REF!</v>
      </c>
      <c r="GI34" s="585" t="e">
        <f>IF(#REF!=$N34,$CZ34,0)</f>
        <v>#REF!</v>
      </c>
      <c r="GJ34" s="585" t="e">
        <f>IF(#REF!=$N34,$CZ34,0)</f>
        <v>#REF!</v>
      </c>
      <c r="GK34" s="585" t="e">
        <f>IF(#REF!=$N34,$CZ34,0)</f>
        <v>#REF!</v>
      </c>
      <c r="GL34" s="585" t="e">
        <f>IF(#REF!=$N34,$CZ34,0)</f>
        <v>#REF!</v>
      </c>
      <c r="GM34" s="585" t="e">
        <f>IF(#REF!=$N34,$CZ34,0)</f>
        <v>#REF!</v>
      </c>
      <c r="GN34" s="585" t="e">
        <f>IF(#REF!=$N34,$CZ34,0)</f>
        <v>#REF!</v>
      </c>
      <c r="GO34" s="585" t="e">
        <f>IF(#REF!=$N34,$CZ34,0)</f>
        <v>#REF!</v>
      </c>
      <c r="GP34" s="585" t="e">
        <f>IF(#REF!=$N34,$CZ34,0)</f>
        <v>#REF!</v>
      </c>
      <c r="GQ34" s="585" t="e">
        <f>IF(#REF!=$N34,$CZ34,0)</f>
        <v>#REF!</v>
      </c>
      <c r="GR34" s="585" t="e">
        <f>IF(#REF!=$N34,$CZ34,0)</f>
        <v>#REF!</v>
      </c>
      <c r="GS34" s="585" t="e">
        <f>IF(#REF!=$N34,$CZ34,0)</f>
        <v>#REF!</v>
      </c>
      <c r="GT34" s="585" t="e">
        <f>IF(#REF!=$N34,$CZ34,0)</f>
        <v>#REF!</v>
      </c>
      <c r="GU34" s="585" t="e">
        <f>IF(#REF!=$N34,$CZ34,0)</f>
        <v>#REF!</v>
      </c>
      <c r="GV34" s="585" t="e">
        <f>IF(#REF!=$N34,$CZ34,0)</f>
        <v>#REF!</v>
      </c>
      <c r="GW34" s="585" t="e">
        <f>IF(#REF!=$N34,$CZ34,0)</f>
        <v>#REF!</v>
      </c>
      <c r="GX34" s="585" t="e">
        <f>IF(#REF!=$N34,$CZ34,0)</f>
        <v>#REF!</v>
      </c>
      <c r="GY34" s="585" t="e">
        <f>IF(#REF!=$N34,$CZ34,0)</f>
        <v>#REF!</v>
      </c>
      <c r="GZ34" s="585" t="e">
        <f>IF(#REF!=$N34,$CZ34,0)</f>
        <v>#REF!</v>
      </c>
      <c r="HA34" s="585" t="e">
        <f>IF(#REF!=$N34,$CZ34,0)</f>
        <v>#REF!</v>
      </c>
      <c r="HB34" s="585" t="e">
        <f>IF(#REF!=$N34,$CZ34,0)</f>
        <v>#REF!</v>
      </c>
      <c r="HC34" s="585" t="e">
        <f>IF(#REF!=$N34,$CZ34,0)</f>
        <v>#REF!</v>
      </c>
      <c r="HD34" s="585" t="e">
        <f>IF(#REF!=$N34,$CZ34,0)</f>
        <v>#REF!</v>
      </c>
      <c r="HE34" s="585" t="e">
        <f>IF(#REF!=$N34,$CZ34,0)</f>
        <v>#REF!</v>
      </c>
      <c r="HF34" s="585" t="e">
        <f>IF(#REF!=$N34,$CZ34,0)</f>
        <v>#REF!</v>
      </c>
    </row>
    <row r="35" spans="1:214" ht="20.100000000000001" customHeight="1" x14ac:dyDescent="0.4">
      <c r="A35" s="578"/>
      <c r="B35" s="578"/>
      <c r="C35" s="595"/>
      <c r="D35" s="578"/>
      <c r="E35" s="578"/>
      <c r="F35" s="578"/>
      <c r="G35" s="578" t="s">
        <v>9</v>
      </c>
      <c r="H35" s="578"/>
      <c r="I35" s="578"/>
      <c r="J35" s="578" t="s">
        <v>160</v>
      </c>
      <c r="K35" s="544"/>
      <c r="L35" s="504"/>
      <c r="M35" s="495"/>
      <c r="N35" s="496">
        <v>3292</v>
      </c>
      <c r="O35" s="477" t="s">
        <v>150</v>
      </c>
      <c r="P35" s="419">
        <v>5309.72</v>
      </c>
      <c r="Q35" s="419">
        <v>5729.32</v>
      </c>
      <c r="R35" s="419">
        <v>5729.32</v>
      </c>
      <c r="S35" s="419">
        <v>5251.84</v>
      </c>
      <c r="T35" s="419">
        <v>5729.32</v>
      </c>
      <c r="U35" s="419">
        <v>5729.32</v>
      </c>
      <c r="V35" s="419">
        <v>0</v>
      </c>
      <c r="W35" s="419">
        <f t="shared" si="56"/>
        <v>0</v>
      </c>
      <c r="X35" s="419">
        <f>(Y35-U35)</f>
        <v>0</v>
      </c>
      <c r="Y35" s="419">
        <v>5729.32</v>
      </c>
      <c r="Z35" s="31">
        <v>5729.32</v>
      </c>
      <c r="AA35" s="419">
        <v>5729.32</v>
      </c>
      <c r="AB35" s="31">
        <v>5729.32</v>
      </c>
      <c r="AC35" s="31">
        <v>5729.32</v>
      </c>
      <c r="AD35" s="31">
        <v>1700.15</v>
      </c>
      <c r="AE35" s="31">
        <f t="shared" si="4"/>
        <v>29.674551255646399</v>
      </c>
      <c r="AF35" s="419">
        <f>(AG35-AC35)</f>
        <v>0</v>
      </c>
      <c r="AG35" s="31">
        <v>5729.32</v>
      </c>
      <c r="AH35" s="36"/>
      <c r="AI35" s="532"/>
      <c r="AJ35" s="31">
        <v>5729.32</v>
      </c>
      <c r="AK35" s="31">
        <v>5729.32</v>
      </c>
      <c r="AL35" s="31">
        <v>5729.32</v>
      </c>
      <c r="AM35" s="31">
        <v>1700.15</v>
      </c>
      <c r="AN35" s="50">
        <v>4448.4399999999996</v>
      </c>
      <c r="AO35" s="50">
        <v>5729.32</v>
      </c>
      <c r="AP35" s="50">
        <v>4450</v>
      </c>
      <c r="AQ35" s="50">
        <v>4450</v>
      </c>
      <c r="AR35" s="31">
        <v>3959.62</v>
      </c>
      <c r="AS35" s="50">
        <f t="shared" si="58"/>
        <v>89.011428725575712</v>
      </c>
      <c r="AT35" s="50">
        <f t="shared" si="57"/>
        <v>88.980224719101116</v>
      </c>
      <c r="AU35" s="50">
        <v>4450</v>
      </c>
      <c r="AV35" s="50">
        <v>4450</v>
      </c>
      <c r="AW35" s="50"/>
      <c r="AX35" s="50"/>
      <c r="AY35" s="419">
        <f>(BB35-AV35)</f>
        <v>-637.57999999999993</v>
      </c>
      <c r="AZ35" s="419">
        <f>(AP35-AO35)</f>
        <v>-1279.3199999999997</v>
      </c>
      <c r="BA35" s="31"/>
      <c r="BB35" s="50">
        <v>3812.42</v>
      </c>
      <c r="BC35" s="50">
        <v>3812.42</v>
      </c>
      <c r="BD35" s="50">
        <v>1185.42</v>
      </c>
      <c r="BE35" s="50">
        <v>1185.42</v>
      </c>
      <c r="BF35" s="50">
        <v>3812.42</v>
      </c>
      <c r="BG35" s="50">
        <v>3613.1</v>
      </c>
      <c r="BH35" s="50">
        <v>3812.42</v>
      </c>
      <c r="BI35" s="419">
        <f>(BJ35-BH35)</f>
        <v>-180</v>
      </c>
      <c r="BJ35" s="50">
        <v>3632.42</v>
      </c>
      <c r="BK35" s="50">
        <v>1137.92</v>
      </c>
      <c r="BL35" s="50">
        <f t="shared" si="5"/>
        <v>31.326773886279675</v>
      </c>
      <c r="BM35" s="31"/>
      <c r="BN35" s="31"/>
      <c r="BO35" s="50">
        <v>3712.94</v>
      </c>
      <c r="BP35" s="50"/>
      <c r="BQ35" s="50"/>
      <c r="BR35" s="419">
        <f>(BS35-BO35)</f>
        <v>0</v>
      </c>
      <c r="BS35" s="50">
        <v>3712.94</v>
      </c>
      <c r="BT35" s="50">
        <v>1137.92</v>
      </c>
      <c r="BU35" s="419">
        <f>(BY35-BO35)</f>
        <v>-2575.02</v>
      </c>
      <c r="BV35" s="50">
        <v>3712.94</v>
      </c>
      <c r="BW35" s="50"/>
      <c r="BX35" s="50"/>
      <c r="BY35" s="50">
        <v>1137.92</v>
      </c>
      <c r="BZ35" s="50">
        <v>1137.92</v>
      </c>
      <c r="CA35" s="50">
        <f t="shared" si="6"/>
        <v>31.494284686280483</v>
      </c>
      <c r="CB35" s="50">
        <f t="shared" si="7"/>
        <v>100</v>
      </c>
      <c r="CC35" s="50"/>
      <c r="CD35" s="50"/>
      <c r="CE35" s="50">
        <v>3712.94</v>
      </c>
      <c r="CF35" s="50">
        <v>1105.54</v>
      </c>
      <c r="CG35" s="50">
        <f t="shared" si="8"/>
        <v>29.775326291294768</v>
      </c>
      <c r="CH35" s="50">
        <f>(CI35-CE35)</f>
        <v>5.999999999994543E-2</v>
      </c>
      <c r="CI35" s="50">
        <v>3713</v>
      </c>
      <c r="CJ35" s="50"/>
      <c r="CK35" s="50">
        <f t="shared" si="9"/>
        <v>0</v>
      </c>
      <c r="CL35" s="50">
        <f>(CM35-CI35)</f>
        <v>0</v>
      </c>
      <c r="CM35" s="50">
        <v>3713</v>
      </c>
      <c r="CN35" s="50"/>
      <c r="CO35" s="50">
        <f t="shared" si="10"/>
        <v>0</v>
      </c>
      <c r="CP35" s="50">
        <f>(CQ35-CM35)</f>
        <v>0</v>
      </c>
      <c r="CQ35" s="50">
        <v>3713</v>
      </c>
      <c r="CR35" s="50">
        <v>3533.22</v>
      </c>
      <c r="CS35" s="50">
        <f t="shared" si="11"/>
        <v>95.158093186102874</v>
      </c>
      <c r="CT35" s="50">
        <f>(CU35-CQ35)</f>
        <v>2601</v>
      </c>
      <c r="CU35" s="50">
        <v>6314</v>
      </c>
      <c r="CV35" s="50">
        <v>3533.22</v>
      </c>
      <c r="CW35" s="50">
        <f t="shared" si="12"/>
        <v>55.958504909724418</v>
      </c>
      <c r="CX35" s="50">
        <f>(CY35-CU35)</f>
        <v>-2164</v>
      </c>
      <c r="CY35" s="50">
        <v>4150</v>
      </c>
      <c r="CZ35" s="50">
        <v>3713</v>
      </c>
      <c r="DA35" s="50"/>
      <c r="DB35" s="50"/>
      <c r="DC35" s="695" t="e">
        <f>IF(#REF!=B35,CZ35,0)</f>
        <v>#REF!</v>
      </c>
      <c r="DD35" s="50"/>
      <c r="DE35" s="50"/>
      <c r="DJ35" s="585" t="e">
        <f>IF(#REF!=$K35,$CY35,0)</f>
        <v>#REF!</v>
      </c>
      <c r="DK35" s="585" t="e">
        <f>IF(#REF!=$K35,$CY35,0)</f>
        <v>#REF!</v>
      </c>
      <c r="DL35" s="585" t="e">
        <f>IF(#REF!=$K35,$CY35,0)</f>
        <v>#REF!</v>
      </c>
      <c r="DM35" s="585" t="e">
        <f>IF(#REF!=$K35,$CY35,0)</f>
        <v>#REF!</v>
      </c>
      <c r="DN35" s="585" t="e">
        <f>IF(#REF!=$K35,$CY35,0)</f>
        <v>#REF!</v>
      </c>
      <c r="DO35" s="585" t="e">
        <f>IF(#REF!=$K35,$CY35,0)</f>
        <v>#REF!</v>
      </c>
      <c r="DP35" s="585" t="e">
        <f>IF(#REF!=$K35,$CY35,0)</f>
        <v>#REF!</v>
      </c>
      <c r="DQ35" s="585" t="e">
        <f>IF(#REF!=$K35,$CY35,0)</f>
        <v>#REF!</v>
      </c>
      <c r="DR35" s="585" t="e">
        <f>IF(#REF!=$K35,$CY35,0)</f>
        <v>#REF!</v>
      </c>
      <c r="DS35" s="585" t="e">
        <f>IF(#REF!=$K35,$CY35,0)</f>
        <v>#REF!</v>
      </c>
      <c r="DT35" s="585" t="e">
        <f>IF(#REF!=$K35,$CY35,0)</f>
        <v>#REF!</v>
      </c>
      <c r="DU35" s="585" t="e">
        <f>IF(#REF!=$K35,$CY35,0)</f>
        <v>#REF!</v>
      </c>
      <c r="DV35" s="585" t="e">
        <f>IF(#REF!=$K35,$CY35,0)</f>
        <v>#REF!</v>
      </c>
      <c r="DW35" s="585" t="e">
        <f>IF(#REF!=$K35,$CY35,0)</f>
        <v>#REF!</v>
      </c>
      <c r="DX35" s="585" t="e">
        <f>IF(#REF!=$K35,$CY35,0)</f>
        <v>#REF!</v>
      </c>
      <c r="DY35" s="585" t="e">
        <f>IF(#REF!=$K35,$CY35,0)</f>
        <v>#REF!</v>
      </c>
      <c r="DZ35" s="585" t="e">
        <f>IF(#REF!=$K35,$CY35,0)</f>
        <v>#REF!</v>
      </c>
      <c r="EC35" s="585" t="e">
        <f>IF(#REF!=$N35,$CZ35,0)</f>
        <v>#REF!</v>
      </c>
      <c r="ED35" s="585" t="e">
        <f>IF(#REF!=$N35,$CZ35,0)</f>
        <v>#REF!</v>
      </c>
      <c r="EE35" s="585" t="e">
        <f>IF(#REF!=$N35,$CZ35,0)</f>
        <v>#REF!</v>
      </c>
      <c r="EF35" s="585" t="e">
        <f>IF(#REF!=$N35,$CZ35,0)</f>
        <v>#REF!</v>
      </c>
      <c r="EG35" s="585" t="e">
        <f>IF(#REF!=$N35,$CZ35,0)</f>
        <v>#REF!</v>
      </c>
      <c r="EH35" s="585" t="e">
        <f>IF(#REF!=$N35,$CZ35,0)</f>
        <v>#REF!</v>
      </c>
      <c r="EI35" s="585" t="e">
        <f>IF(#REF!=$N35,$CZ35,0)</f>
        <v>#REF!</v>
      </c>
      <c r="EJ35" s="585" t="e">
        <f>IF(#REF!=$N35,$CZ35,0)</f>
        <v>#REF!</v>
      </c>
      <c r="EK35" s="585" t="e">
        <f>IF(#REF!=$N35,$CZ35,0)</f>
        <v>#REF!</v>
      </c>
      <c r="EL35" s="585" t="e">
        <f>IF(#REF!=$N35,$CZ35,0)</f>
        <v>#REF!</v>
      </c>
      <c r="EM35" s="585" t="e">
        <f>IF(#REF!=$N35,$CZ35,0)</f>
        <v>#REF!</v>
      </c>
      <c r="EN35" s="585" t="e">
        <f>IF(#REF!=$N35,$CZ35,0)</f>
        <v>#REF!</v>
      </c>
      <c r="EO35" s="585" t="e">
        <f>IF(#REF!=$N35,$CZ35,0)</f>
        <v>#REF!</v>
      </c>
      <c r="EP35" s="585" t="e">
        <f>IF(#REF!=$N35,$CZ35,0)</f>
        <v>#REF!</v>
      </c>
      <c r="EQ35" s="585" t="e">
        <f>IF(#REF!=$N35,$CZ35,0)</f>
        <v>#REF!</v>
      </c>
      <c r="ER35" s="585" t="e">
        <f>IF(#REF!=$N35,$CZ35,0)</f>
        <v>#REF!</v>
      </c>
      <c r="ES35" s="585" t="e">
        <f>IF(#REF!=$N35,$CZ35,0)</f>
        <v>#REF!</v>
      </c>
      <c r="ET35" s="585" t="e">
        <f>IF(#REF!=$N35,$CZ35,0)</f>
        <v>#REF!</v>
      </c>
      <c r="EU35" s="585" t="e">
        <f>IF(#REF!=$N35,$CZ35,0)</f>
        <v>#REF!</v>
      </c>
      <c r="EV35" s="585" t="e">
        <f>IF(#REF!=$N35,$CZ35,0)</f>
        <v>#REF!</v>
      </c>
      <c r="EW35" s="585" t="e">
        <f>IF(#REF!=$N35,$CZ35,0)</f>
        <v>#REF!</v>
      </c>
      <c r="EX35" s="585" t="e">
        <f>IF(#REF!=$N35,$CZ35,0)</f>
        <v>#REF!</v>
      </c>
      <c r="EY35" s="585" t="e">
        <f>IF(#REF!=$N35,$CZ35,0)</f>
        <v>#REF!</v>
      </c>
      <c r="EZ35" s="585" t="e">
        <f>IF(#REF!=$N35,$CZ35,0)</f>
        <v>#REF!</v>
      </c>
      <c r="FA35" s="585" t="e">
        <f>IF(#REF!=$N35,$CZ35,0)</f>
        <v>#REF!</v>
      </c>
      <c r="FB35" s="585" t="e">
        <f>IF(#REF!=$N35,$CZ35,0)</f>
        <v>#REF!</v>
      </c>
      <c r="FC35" s="585" t="e">
        <f>IF(#REF!=$N35,$CZ35,0)</f>
        <v>#REF!</v>
      </c>
      <c r="FD35" s="585" t="e">
        <f>IF(#REF!=$N35,$CZ35,0)</f>
        <v>#REF!</v>
      </c>
      <c r="FE35" s="585" t="e">
        <f>IF(#REF!=$N35,$CZ35,0)</f>
        <v>#REF!</v>
      </c>
      <c r="FF35" s="585" t="e">
        <f>IF(#REF!=$N35,$CZ35,0)</f>
        <v>#REF!</v>
      </c>
      <c r="FG35" s="585" t="e">
        <f>IF(#REF!=$N35,$CZ35,0)</f>
        <v>#REF!</v>
      </c>
      <c r="FH35" s="585" t="e">
        <f>IF(#REF!=$N35,$CZ35,0)</f>
        <v>#REF!</v>
      </c>
      <c r="FI35" s="585" t="e">
        <f>IF(#REF!=$N35,$CZ35,0)</f>
        <v>#REF!</v>
      </c>
      <c r="FJ35" s="585" t="e">
        <f>IF(#REF!=$N35,$CZ35,0)</f>
        <v>#REF!</v>
      </c>
      <c r="FK35" s="585" t="e">
        <f>IF(#REF!=$N35,$CZ35,0)</f>
        <v>#REF!</v>
      </c>
      <c r="FL35" s="585" t="e">
        <f>IF(#REF!=$N35,$CZ35,0)</f>
        <v>#REF!</v>
      </c>
      <c r="FM35" s="585" t="e">
        <f>IF(#REF!=$N35,$CZ35,0)</f>
        <v>#REF!</v>
      </c>
      <c r="FN35" s="585" t="e">
        <f>IF(#REF!=$N35,$CZ35,0)</f>
        <v>#REF!</v>
      </c>
      <c r="FO35" s="585" t="e">
        <f>IF(#REF!=$N35,$CZ35,0)</f>
        <v>#REF!</v>
      </c>
      <c r="FP35" s="585" t="e">
        <f>IF(#REF!=$N35,$CZ35,0)</f>
        <v>#REF!</v>
      </c>
      <c r="FQ35" s="585" t="e">
        <f>IF(#REF!=$N35,$CZ35,0)</f>
        <v>#REF!</v>
      </c>
      <c r="FR35" s="585" t="e">
        <f>IF(#REF!=$N35,$CZ35,0)</f>
        <v>#REF!</v>
      </c>
      <c r="FS35" s="585" t="e">
        <f>IF(#REF!=$N35,$CZ35,0)</f>
        <v>#REF!</v>
      </c>
      <c r="FT35" s="585" t="e">
        <f>IF(#REF!=$N35,$CZ35,0)</f>
        <v>#REF!</v>
      </c>
      <c r="FU35" s="585" t="e">
        <f>IF(#REF!=$N35,$CZ35,0)</f>
        <v>#REF!</v>
      </c>
      <c r="FV35" s="585" t="e">
        <f>IF(#REF!=$N35,$CZ35,0)</f>
        <v>#REF!</v>
      </c>
      <c r="FW35" s="585" t="e">
        <f>IF(#REF!=$N35,$CZ35,0)</f>
        <v>#REF!</v>
      </c>
      <c r="FX35" s="585" t="e">
        <f>IF(#REF!=$N35,$CZ35,0)</f>
        <v>#REF!</v>
      </c>
      <c r="FY35" s="585" t="e">
        <f>IF(#REF!=$N35,$CZ35,0)</f>
        <v>#REF!</v>
      </c>
      <c r="FZ35" s="585" t="e">
        <f>IF(#REF!=$N35,$CZ35,0)</f>
        <v>#REF!</v>
      </c>
      <c r="GA35" s="585" t="e">
        <f>IF(#REF!=$N35,$CZ35,0)</f>
        <v>#REF!</v>
      </c>
      <c r="GB35" s="585" t="e">
        <f>IF(#REF!=$N35,$CZ35,0)</f>
        <v>#REF!</v>
      </c>
      <c r="GC35" s="585" t="e">
        <f>IF(#REF!=$N35,$CZ35,0)</f>
        <v>#REF!</v>
      </c>
      <c r="GD35" s="585" t="e">
        <f>IF(#REF!=$N35,$CZ35,0)</f>
        <v>#REF!</v>
      </c>
      <c r="GE35" s="585" t="e">
        <f>IF(#REF!=$N35,$CZ35,0)</f>
        <v>#REF!</v>
      </c>
      <c r="GF35" s="585" t="e">
        <f>IF(#REF!=$N35,$CZ35,0)</f>
        <v>#REF!</v>
      </c>
      <c r="GG35" s="585" t="e">
        <f>IF(#REF!=$N35,$CZ35,0)</f>
        <v>#REF!</v>
      </c>
      <c r="GH35" s="585" t="e">
        <f>IF(#REF!=$N35,$CZ35,0)</f>
        <v>#REF!</v>
      </c>
      <c r="GI35" s="585" t="e">
        <f>IF(#REF!=$N35,$CZ35,0)</f>
        <v>#REF!</v>
      </c>
      <c r="GJ35" s="585" t="e">
        <f>IF(#REF!=$N35,$CZ35,0)</f>
        <v>#REF!</v>
      </c>
      <c r="GK35" s="585" t="e">
        <f>IF(#REF!=$N35,$CZ35,0)</f>
        <v>#REF!</v>
      </c>
      <c r="GL35" s="585" t="e">
        <f>IF(#REF!=$N35,$CZ35,0)</f>
        <v>#REF!</v>
      </c>
      <c r="GM35" s="585" t="e">
        <f>IF(#REF!=$N35,$CZ35,0)</f>
        <v>#REF!</v>
      </c>
      <c r="GN35" s="585" t="e">
        <f>IF(#REF!=$N35,$CZ35,0)</f>
        <v>#REF!</v>
      </c>
      <c r="GO35" s="585" t="e">
        <f>IF(#REF!=$N35,$CZ35,0)</f>
        <v>#REF!</v>
      </c>
      <c r="GP35" s="585" t="e">
        <f>IF(#REF!=$N35,$CZ35,0)</f>
        <v>#REF!</v>
      </c>
      <c r="GQ35" s="585" t="e">
        <f>IF(#REF!=$N35,$CZ35,0)</f>
        <v>#REF!</v>
      </c>
      <c r="GR35" s="585" t="e">
        <f>IF(#REF!=$N35,$CZ35,0)</f>
        <v>#REF!</v>
      </c>
      <c r="GS35" s="585" t="e">
        <f>IF(#REF!=$N35,$CZ35,0)</f>
        <v>#REF!</v>
      </c>
      <c r="GT35" s="585" t="e">
        <f>IF(#REF!=$N35,$CZ35,0)</f>
        <v>#REF!</v>
      </c>
      <c r="GU35" s="585" t="e">
        <f>IF(#REF!=$N35,$CZ35,0)</f>
        <v>#REF!</v>
      </c>
      <c r="GV35" s="585" t="e">
        <f>IF(#REF!=$N35,$CZ35,0)</f>
        <v>#REF!</v>
      </c>
      <c r="GW35" s="585" t="e">
        <f>IF(#REF!=$N35,$CZ35,0)</f>
        <v>#REF!</v>
      </c>
      <c r="GX35" s="585" t="e">
        <f>IF(#REF!=$N35,$CZ35,0)</f>
        <v>#REF!</v>
      </c>
      <c r="GY35" s="585" t="e">
        <f>IF(#REF!=$N35,$CZ35,0)</f>
        <v>#REF!</v>
      </c>
      <c r="GZ35" s="585" t="e">
        <f>IF(#REF!=$N35,$CZ35,0)</f>
        <v>#REF!</v>
      </c>
      <c r="HA35" s="585" t="e">
        <f>IF(#REF!=$N35,$CZ35,0)</f>
        <v>#REF!</v>
      </c>
      <c r="HB35" s="585" t="e">
        <f>IF(#REF!=$N35,$CZ35,0)</f>
        <v>#REF!</v>
      </c>
      <c r="HC35" s="585" t="e">
        <f>IF(#REF!=$N35,$CZ35,0)</f>
        <v>#REF!</v>
      </c>
      <c r="HD35" s="585" t="e">
        <f>IF(#REF!=$N35,$CZ35,0)</f>
        <v>#REF!</v>
      </c>
      <c r="HE35" s="585" t="e">
        <f>IF(#REF!=$N35,$CZ35,0)</f>
        <v>#REF!</v>
      </c>
      <c r="HF35" s="585" t="e">
        <f>IF(#REF!=$N35,$CZ35,0)</f>
        <v>#REF!</v>
      </c>
    </row>
    <row r="36" spans="1:214" ht="20.100000000000001" customHeight="1" x14ac:dyDescent="0.4">
      <c r="A36" s="578"/>
      <c r="B36" s="578"/>
      <c r="C36" s="595"/>
      <c r="D36" s="578"/>
      <c r="E36" s="578"/>
      <c r="F36" s="578"/>
      <c r="G36" s="578" t="s">
        <v>9</v>
      </c>
      <c r="H36" s="578"/>
      <c r="I36" s="578"/>
      <c r="J36" s="578" t="s">
        <v>160</v>
      </c>
      <c r="K36" s="489"/>
      <c r="L36" s="503"/>
      <c r="M36" s="496"/>
      <c r="N36" s="496">
        <v>3293</v>
      </c>
      <c r="O36" s="477" t="s">
        <v>164</v>
      </c>
      <c r="P36" s="419">
        <v>8164</v>
      </c>
      <c r="Q36" s="419">
        <v>9800</v>
      </c>
      <c r="R36" s="419">
        <v>9800</v>
      </c>
      <c r="S36" s="419">
        <v>6269.61</v>
      </c>
      <c r="T36" s="419">
        <v>7869.68</v>
      </c>
      <c r="U36" s="419">
        <v>7869.68</v>
      </c>
      <c r="V36" s="419">
        <v>0</v>
      </c>
      <c r="W36" s="419">
        <f t="shared" si="56"/>
        <v>0</v>
      </c>
      <c r="X36" s="419">
        <f>(Y36-U36)</f>
        <v>0</v>
      </c>
      <c r="Y36" s="419">
        <v>7869.68</v>
      </c>
      <c r="Z36" s="31">
        <v>7869.68</v>
      </c>
      <c r="AA36" s="419">
        <v>6573.27</v>
      </c>
      <c r="AB36" s="31">
        <v>6573.27</v>
      </c>
      <c r="AC36" s="31">
        <v>7869.68</v>
      </c>
      <c r="AD36" s="31">
        <v>23.89</v>
      </c>
      <c r="AE36" s="31">
        <f t="shared" si="4"/>
        <v>0.30357015787173047</v>
      </c>
      <c r="AF36" s="419">
        <f>(AG36-AC36)</f>
        <v>-2143</v>
      </c>
      <c r="AG36" s="31">
        <v>5726.68</v>
      </c>
      <c r="AH36" s="31"/>
      <c r="AI36" s="563"/>
      <c r="AJ36" s="31">
        <v>5726.68</v>
      </c>
      <c r="AK36" s="31">
        <v>5726.68</v>
      </c>
      <c r="AL36" s="31">
        <v>5726.68</v>
      </c>
      <c r="AM36" s="31">
        <v>23.89</v>
      </c>
      <c r="AN36" s="50">
        <v>1618.91</v>
      </c>
      <c r="AO36" s="50">
        <v>5726.68</v>
      </c>
      <c r="AP36" s="50">
        <v>1618</v>
      </c>
      <c r="AQ36" s="50">
        <v>1618</v>
      </c>
      <c r="AR36" s="31">
        <v>1095.7</v>
      </c>
      <c r="AS36" s="50">
        <f t="shared" si="58"/>
        <v>67.681341149291811</v>
      </c>
      <c r="AT36" s="50">
        <f t="shared" si="57"/>
        <v>67.719406674907304</v>
      </c>
      <c r="AU36" s="50">
        <v>1618</v>
      </c>
      <c r="AV36" s="50">
        <v>1618</v>
      </c>
      <c r="AW36" s="50"/>
      <c r="AX36" s="50"/>
      <c r="AY36" s="419">
        <f>(BB36-AV36)</f>
        <v>-518</v>
      </c>
      <c r="AZ36" s="419">
        <f>(AP36-AO36)</f>
        <v>-4108.68</v>
      </c>
      <c r="BA36" s="31"/>
      <c r="BB36" s="50">
        <v>1100</v>
      </c>
      <c r="BC36" s="50">
        <v>1100</v>
      </c>
      <c r="BD36" s="50">
        <v>0</v>
      </c>
      <c r="BE36" s="50">
        <v>980</v>
      </c>
      <c r="BF36" s="50">
        <v>1100</v>
      </c>
      <c r="BG36" s="50">
        <v>1356.56</v>
      </c>
      <c r="BH36" s="50">
        <v>1100</v>
      </c>
      <c r="BI36" s="419">
        <f>(BJ36-BH36)</f>
        <v>0</v>
      </c>
      <c r="BJ36" s="50">
        <v>1100</v>
      </c>
      <c r="BK36" s="50">
        <v>1704.18</v>
      </c>
      <c r="BL36" s="50">
        <f t="shared" si="5"/>
        <v>154.92545454545456</v>
      </c>
      <c r="BM36" s="31"/>
      <c r="BN36" s="31"/>
      <c r="BO36" s="50">
        <v>1704.18</v>
      </c>
      <c r="BP36" s="50"/>
      <c r="BQ36" s="50"/>
      <c r="BR36" s="419">
        <f>(BS36-BO36)</f>
        <v>0</v>
      </c>
      <c r="BS36" s="50">
        <v>1704.18</v>
      </c>
      <c r="BT36" s="50">
        <v>1770.62</v>
      </c>
      <c r="BU36" s="419">
        <f>(BY36-BO36)</f>
        <v>66.439999999999827</v>
      </c>
      <c r="BV36" s="50">
        <v>1704.18</v>
      </c>
      <c r="BW36" s="50"/>
      <c r="BX36" s="50"/>
      <c r="BY36" s="50">
        <v>1770.62</v>
      </c>
      <c r="BZ36" s="50">
        <v>2291.9499999999998</v>
      </c>
      <c r="CA36" s="50">
        <f t="shared" si="6"/>
        <v>168.95308722061685</v>
      </c>
      <c r="CB36" s="50">
        <f t="shared" si="7"/>
        <v>129.44335882346297</v>
      </c>
      <c r="CC36" s="50"/>
      <c r="CD36" s="50"/>
      <c r="CE36" s="50">
        <v>1704.18</v>
      </c>
      <c r="CF36" s="50">
        <v>0</v>
      </c>
      <c r="CG36" s="50">
        <f>IFERROR(CF36/CE36*100,)</f>
        <v>0</v>
      </c>
      <c r="CH36" s="50">
        <f>(CI36-CE36)</f>
        <v>-0.18000000000006366</v>
      </c>
      <c r="CI36" s="50">
        <v>1704</v>
      </c>
      <c r="CJ36" s="50"/>
      <c r="CK36" s="50">
        <f>IFERROR(CJ36/CI36*100,)</f>
        <v>0</v>
      </c>
      <c r="CL36" s="50">
        <f>(CM36-CI36)</f>
        <v>0</v>
      </c>
      <c r="CM36" s="50">
        <v>1704</v>
      </c>
      <c r="CN36" s="50"/>
      <c r="CO36" s="50">
        <f>IFERROR(CN36/CM36*100,)</f>
        <v>0</v>
      </c>
      <c r="CP36" s="50">
        <f>(CQ36-CM36)</f>
        <v>0</v>
      </c>
      <c r="CQ36" s="50">
        <v>1704</v>
      </c>
      <c r="CR36" s="50">
        <v>2252.16</v>
      </c>
      <c r="CS36" s="50">
        <f t="shared" si="11"/>
        <v>132.16901408450704</v>
      </c>
      <c r="CT36" s="50">
        <f>(CU36-CQ36)</f>
        <v>548</v>
      </c>
      <c r="CU36" s="50">
        <v>2252</v>
      </c>
      <c r="CV36" s="50">
        <v>2252.16</v>
      </c>
      <c r="CW36" s="50">
        <f t="shared" si="12"/>
        <v>100.00710479573711</v>
      </c>
      <c r="CX36" s="50">
        <f>(CY36-CU36)</f>
        <v>0</v>
      </c>
      <c r="CY36" s="50">
        <v>2252</v>
      </c>
      <c r="CZ36" s="50">
        <v>1704</v>
      </c>
      <c r="DA36" s="50"/>
      <c r="DB36" s="50"/>
      <c r="DC36" s="695" t="e">
        <f>IF(#REF!=B36,CZ36,0)</f>
        <v>#REF!</v>
      </c>
      <c r="DD36" s="50"/>
      <c r="DE36" s="50"/>
      <c r="DJ36" s="585" t="e">
        <f>IF(#REF!=$K36,$CY36,0)</f>
        <v>#REF!</v>
      </c>
      <c r="DK36" s="585" t="e">
        <f>IF(#REF!=$K36,$CY36,0)</f>
        <v>#REF!</v>
      </c>
      <c r="DL36" s="585" t="e">
        <f>IF(#REF!=$K36,$CY36,0)</f>
        <v>#REF!</v>
      </c>
      <c r="DM36" s="585" t="e">
        <f>IF(#REF!=$K36,$CY36,0)</f>
        <v>#REF!</v>
      </c>
      <c r="DN36" s="585" t="e">
        <f>IF(#REF!=$K36,$CY36,0)</f>
        <v>#REF!</v>
      </c>
      <c r="DO36" s="585" t="e">
        <f>IF(#REF!=$K36,$CY36,0)</f>
        <v>#REF!</v>
      </c>
      <c r="DP36" s="585" t="e">
        <f>IF(#REF!=$K36,$CY36,0)</f>
        <v>#REF!</v>
      </c>
      <c r="DQ36" s="585" t="e">
        <f>IF(#REF!=$K36,$CY36,0)</f>
        <v>#REF!</v>
      </c>
      <c r="DR36" s="585" t="e">
        <f>IF(#REF!=$K36,$CY36,0)</f>
        <v>#REF!</v>
      </c>
      <c r="DS36" s="585" t="e">
        <f>IF(#REF!=$K36,$CY36,0)</f>
        <v>#REF!</v>
      </c>
      <c r="DT36" s="585" t="e">
        <f>IF(#REF!=$K36,$CY36,0)</f>
        <v>#REF!</v>
      </c>
      <c r="DU36" s="585" t="e">
        <f>IF(#REF!=$K36,$CY36,0)</f>
        <v>#REF!</v>
      </c>
      <c r="DV36" s="585" t="e">
        <f>IF(#REF!=$K36,$CY36,0)</f>
        <v>#REF!</v>
      </c>
      <c r="DW36" s="585" t="e">
        <f>IF(#REF!=$K36,$CY36,0)</f>
        <v>#REF!</v>
      </c>
      <c r="DX36" s="585" t="e">
        <f>IF(#REF!=$K36,$CY36,0)</f>
        <v>#REF!</v>
      </c>
      <c r="DY36" s="585" t="e">
        <f>IF(#REF!=$K36,$CY36,0)</f>
        <v>#REF!</v>
      </c>
      <c r="DZ36" s="585" t="e">
        <f>IF(#REF!=$K36,$CY36,0)</f>
        <v>#REF!</v>
      </c>
      <c r="EC36" s="585" t="e">
        <f>IF(#REF!=$N36,$CZ36,0)</f>
        <v>#REF!</v>
      </c>
      <c r="ED36" s="585" t="e">
        <f>IF(#REF!=$N36,$CZ36,0)</f>
        <v>#REF!</v>
      </c>
      <c r="EE36" s="585" t="e">
        <f>IF(#REF!=$N36,$CZ36,0)</f>
        <v>#REF!</v>
      </c>
      <c r="EF36" s="585" t="e">
        <f>IF(#REF!=$N36,$CZ36,0)</f>
        <v>#REF!</v>
      </c>
      <c r="EG36" s="585" t="e">
        <f>IF(#REF!=$N36,$CZ36,0)</f>
        <v>#REF!</v>
      </c>
      <c r="EH36" s="585" t="e">
        <f>IF(#REF!=$N36,$CZ36,0)</f>
        <v>#REF!</v>
      </c>
      <c r="EI36" s="585" t="e">
        <f>IF(#REF!=$N36,$CZ36,0)</f>
        <v>#REF!</v>
      </c>
      <c r="EJ36" s="585" t="e">
        <f>IF(#REF!=$N36,$CZ36,0)</f>
        <v>#REF!</v>
      </c>
      <c r="EK36" s="585" t="e">
        <f>IF(#REF!=$N36,$CZ36,0)</f>
        <v>#REF!</v>
      </c>
      <c r="EL36" s="585" t="e">
        <f>IF(#REF!=$N36,$CZ36,0)</f>
        <v>#REF!</v>
      </c>
      <c r="EM36" s="585" t="e">
        <f>IF(#REF!=$N36,$CZ36,0)</f>
        <v>#REF!</v>
      </c>
      <c r="EN36" s="585" t="e">
        <f>IF(#REF!=$N36,$CZ36,0)</f>
        <v>#REF!</v>
      </c>
      <c r="EO36" s="585" t="e">
        <f>IF(#REF!=$N36,$CZ36,0)</f>
        <v>#REF!</v>
      </c>
      <c r="EP36" s="585" t="e">
        <f>IF(#REF!=$N36,$CZ36,0)</f>
        <v>#REF!</v>
      </c>
      <c r="EQ36" s="585" t="e">
        <f>IF(#REF!=$N36,$CZ36,0)</f>
        <v>#REF!</v>
      </c>
      <c r="ER36" s="585" t="e">
        <f>IF(#REF!=$N36,$CZ36,0)</f>
        <v>#REF!</v>
      </c>
      <c r="ES36" s="585" t="e">
        <f>IF(#REF!=$N36,$CZ36,0)</f>
        <v>#REF!</v>
      </c>
      <c r="ET36" s="585" t="e">
        <f>IF(#REF!=$N36,$CZ36,0)</f>
        <v>#REF!</v>
      </c>
      <c r="EU36" s="585" t="e">
        <f>IF(#REF!=$N36,$CZ36,0)</f>
        <v>#REF!</v>
      </c>
      <c r="EV36" s="585" t="e">
        <f>IF(#REF!=$N36,$CZ36,0)</f>
        <v>#REF!</v>
      </c>
      <c r="EW36" s="585" t="e">
        <f>IF(#REF!=$N36,$CZ36,0)</f>
        <v>#REF!</v>
      </c>
      <c r="EX36" s="585" t="e">
        <f>IF(#REF!=$N36,$CZ36,0)</f>
        <v>#REF!</v>
      </c>
      <c r="EY36" s="585" t="e">
        <f>IF(#REF!=$N36,$CZ36,0)</f>
        <v>#REF!</v>
      </c>
      <c r="EZ36" s="585" t="e">
        <f>IF(#REF!=$N36,$CZ36,0)</f>
        <v>#REF!</v>
      </c>
      <c r="FA36" s="585" t="e">
        <f>IF(#REF!=$N36,$CZ36,0)</f>
        <v>#REF!</v>
      </c>
      <c r="FB36" s="585" t="e">
        <f>IF(#REF!=$N36,$CZ36,0)</f>
        <v>#REF!</v>
      </c>
      <c r="FC36" s="585" t="e">
        <f>IF(#REF!=$N36,$CZ36,0)</f>
        <v>#REF!</v>
      </c>
      <c r="FD36" s="585" t="e">
        <f>IF(#REF!=$N36,$CZ36,0)</f>
        <v>#REF!</v>
      </c>
      <c r="FE36" s="585" t="e">
        <f>IF(#REF!=$N36,$CZ36,0)</f>
        <v>#REF!</v>
      </c>
      <c r="FF36" s="585" t="e">
        <f>IF(#REF!=$N36,$CZ36,0)</f>
        <v>#REF!</v>
      </c>
      <c r="FG36" s="585" t="e">
        <f>IF(#REF!=$N36,$CZ36,0)</f>
        <v>#REF!</v>
      </c>
      <c r="FH36" s="585" t="e">
        <f>IF(#REF!=$N36,$CZ36,0)</f>
        <v>#REF!</v>
      </c>
      <c r="FI36" s="585" t="e">
        <f>IF(#REF!=$N36,$CZ36,0)</f>
        <v>#REF!</v>
      </c>
      <c r="FJ36" s="585" t="e">
        <f>IF(#REF!=$N36,$CZ36,0)</f>
        <v>#REF!</v>
      </c>
      <c r="FK36" s="585" t="e">
        <f>IF(#REF!=$N36,$CZ36,0)</f>
        <v>#REF!</v>
      </c>
      <c r="FL36" s="585" t="e">
        <f>IF(#REF!=$N36,$CZ36,0)</f>
        <v>#REF!</v>
      </c>
      <c r="FM36" s="585" t="e">
        <f>IF(#REF!=$N36,$CZ36,0)</f>
        <v>#REF!</v>
      </c>
      <c r="FN36" s="585" t="e">
        <f>IF(#REF!=$N36,$CZ36,0)</f>
        <v>#REF!</v>
      </c>
      <c r="FO36" s="585" t="e">
        <f>IF(#REF!=$N36,$CZ36,0)</f>
        <v>#REF!</v>
      </c>
      <c r="FP36" s="585" t="e">
        <f>IF(#REF!=$N36,$CZ36,0)</f>
        <v>#REF!</v>
      </c>
      <c r="FQ36" s="585" t="e">
        <f>IF(#REF!=$N36,$CZ36,0)</f>
        <v>#REF!</v>
      </c>
      <c r="FR36" s="585" t="e">
        <f>IF(#REF!=$N36,$CZ36,0)</f>
        <v>#REF!</v>
      </c>
      <c r="FS36" s="585" t="e">
        <f>IF(#REF!=$N36,$CZ36,0)</f>
        <v>#REF!</v>
      </c>
      <c r="FT36" s="585" t="e">
        <f>IF(#REF!=$N36,$CZ36,0)</f>
        <v>#REF!</v>
      </c>
      <c r="FU36" s="585" t="e">
        <f>IF(#REF!=$N36,$CZ36,0)</f>
        <v>#REF!</v>
      </c>
      <c r="FV36" s="585" t="e">
        <f>IF(#REF!=$N36,$CZ36,0)</f>
        <v>#REF!</v>
      </c>
      <c r="FW36" s="585" t="e">
        <f>IF(#REF!=$N36,$CZ36,0)</f>
        <v>#REF!</v>
      </c>
      <c r="FX36" s="585" t="e">
        <f>IF(#REF!=$N36,$CZ36,0)</f>
        <v>#REF!</v>
      </c>
      <c r="FY36" s="585" t="e">
        <f>IF(#REF!=$N36,$CZ36,0)</f>
        <v>#REF!</v>
      </c>
      <c r="FZ36" s="585" t="e">
        <f>IF(#REF!=$N36,$CZ36,0)</f>
        <v>#REF!</v>
      </c>
      <c r="GA36" s="585" t="e">
        <f>IF(#REF!=$N36,$CZ36,0)</f>
        <v>#REF!</v>
      </c>
      <c r="GB36" s="585" t="e">
        <f>IF(#REF!=$N36,$CZ36,0)</f>
        <v>#REF!</v>
      </c>
      <c r="GC36" s="585" t="e">
        <f>IF(#REF!=$N36,$CZ36,0)</f>
        <v>#REF!</v>
      </c>
      <c r="GD36" s="585" t="e">
        <f>IF(#REF!=$N36,$CZ36,0)</f>
        <v>#REF!</v>
      </c>
      <c r="GE36" s="585" t="e">
        <f>IF(#REF!=$N36,$CZ36,0)</f>
        <v>#REF!</v>
      </c>
      <c r="GF36" s="585" t="e">
        <f>IF(#REF!=$N36,$CZ36,0)</f>
        <v>#REF!</v>
      </c>
      <c r="GG36" s="585" t="e">
        <f>IF(#REF!=$N36,$CZ36,0)</f>
        <v>#REF!</v>
      </c>
      <c r="GH36" s="585" t="e">
        <f>IF(#REF!=$N36,$CZ36,0)</f>
        <v>#REF!</v>
      </c>
      <c r="GI36" s="585" t="e">
        <f>IF(#REF!=$N36,$CZ36,0)</f>
        <v>#REF!</v>
      </c>
      <c r="GJ36" s="585" t="e">
        <f>IF(#REF!=$N36,$CZ36,0)</f>
        <v>#REF!</v>
      </c>
      <c r="GK36" s="585" t="e">
        <f>IF(#REF!=$N36,$CZ36,0)</f>
        <v>#REF!</v>
      </c>
      <c r="GL36" s="585" t="e">
        <f>IF(#REF!=$N36,$CZ36,0)</f>
        <v>#REF!</v>
      </c>
      <c r="GM36" s="585" t="e">
        <f>IF(#REF!=$N36,$CZ36,0)</f>
        <v>#REF!</v>
      </c>
      <c r="GN36" s="585" t="e">
        <f>IF(#REF!=$N36,$CZ36,0)</f>
        <v>#REF!</v>
      </c>
      <c r="GO36" s="585" t="e">
        <f>IF(#REF!=$N36,$CZ36,0)</f>
        <v>#REF!</v>
      </c>
      <c r="GP36" s="585" t="e">
        <f>IF(#REF!=$N36,$CZ36,0)</f>
        <v>#REF!</v>
      </c>
      <c r="GQ36" s="585" t="e">
        <f>IF(#REF!=$N36,$CZ36,0)</f>
        <v>#REF!</v>
      </c>
      <c r="GR36" s="585" t="e">
        <f>IF(#REF!=$N36,$CZ36,0)</f>
        <v>#REF!</v>
      </c>
      <c r="GS36" s="585" t="e">
        <f>IF(#REF!=$N36,$CZ36,0)</f>
        <v>#REF!</v>
      </c>
      <c r="GT36" s="585" t="e">
        <f>IF(#REF!=$N36,$CZ36,0)</f>
        <v>#REF!</v>
      </c>
      <c r="GU36" s="585" t="e">
        <f>IF(#REF!=$N36,$CZ36,0)</f>
        <v>#REF!</v>
      </c>
      <c r="GV36" s="585" t="e">
        <f>IF(#REF!=$N36,$CZ36,0)</f>
        <v>#REF!</v>
      </c>
      <c r="GW36" s="585" t="e">
        <f>IF(#REF!=$N36,$CZ36,0)</f>
        <v>#REF!</v>
      </c>
      <c r="GX36" s="585" t="e">
        <f>IF(#REF!=$N36,$CZ36,0)</f>
        <v>#REF!</v>
      </c>
      <c r="GY36" s="585" t="e">
        <f>IF(#REF!=$N36,$CZ36,0)</f>
        <v>#REF!</v>
      </c>
      <c r="GZ36" s="585" t="e">
        <f>IF(#REF!=$N36,$CZ36,0)</f>
        <v>#REF!</v>
      </c>
      <c r="HA36" s="585" t="e">
        <f>IF(#REF!=$N36,$CZ36,0)</f>
        <v>#REF!</v>
      </c>
      <c r="HB36" s="585" t="e">
        <f>IF(#REF!=$N36,$CZ36,0)</f>
        <v>#REF!</v>
      </c>
      <c r="HC36" s="585" t="e">
        <f>IF(#REF!=$N36,$CZ36,0)</f>
        <v>#REF!</v>
      </c>
      <c r="HD36" s="585" t="e">
        <f>IF(#REF!=$N36,$CZ36,0)</f>
        <v>#REF!</v>
      </c>
      <c r="HE36" s="585" t="e">
        <f>IF(#REF!=$N36,$CZ36,0)</f>
        <v>#REF!</v>
      </c>
      <c r="HF36" s="585" t="e">
        <f>IF(#REF!=$N36,$CZ36,0)</f>
        <v>#REF!</v>
      </c>
    </row>
    <row r="37" spans="1:214" ht="20.100000000000001" customHeight="1" x14ac:dyDescent="0.4">
      <c r="A37" s="578"/>
      <c r="B37" s="578"/>
      <c r="C37" s="595"/>
      <c r="D37" s="578"/>
      <c r="E37" s="578"/>
      <c r="F37" s="578"/>
      <c r="G37" s="578"/>
      <c r="H37" s="578"/>
      <c r="I37" s="578"/>
      <c r="J37" s="578" t="s">
        <v>160</v>
      </c>
      <c r="K37" s="489"/>
      <c r="L37" s="503"/>
      <c r="M37" s="496"/>
      <c r="N37" s="496">
        <v>3294</v>
      </c>
      <c r="O37" s="477" t="s">
        <v>46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>
        <v>0</v>
      </c>
      <c r="AC37" s="31">
        <v>0</v>
      </c>
      <c r="AD37" s="31">
        <v>200</v>
      </c>
      <c r="AE37" s="31">
        <v>0</v>
      </c>
      <c r="AF37" s="31">
        <f>(AG37-AC37)</f>
        <v>1000</v>
      </c>
      <c r="AG37" s="31">
        <v>1000</v>
      </c>
      <c r="AH37" s="31"/>
      <c r="AI37" s="563"/>
      <c r="AJ37" s="31">
        <v>0</v>
      </c>
      <c r="AK37" s="31">
        <v>1000</v>
      </c>
      <c r="AL37" s="31">
        <v>1000</v>
      </c>
      <c r="AM37" s="31">
        <v>280</v>
      </c>
      <c r="AN37" s="50">
        <v>280</v>
      </c>
      <c r="AO37" s="50">
        <v>1000</v>
      </c>
      <c r="AP37" s="50">
        <v>0</v>
      </c>
      <c r="AQ37" s="50">
        <v>0</v>
      </c>
      <c r="AR37" s="31">
        <v>280</v>
      </c>
      <c r="AS37" s="50">
        <f t="shared" si="58"/>
        <v>100</v>
      </c>
      <c r="AT37" s="50">
        <v>0</v>
      </c>
      <c r="AU37" s="50">
        <v>0</v>
      </c>
      <c r="AV37" s="50">
        <v>0</v>
      </c>
      <c r="AW37" s="50"/>
      <c r="AX37" s="50"/>
      <c r="AY37" s="31">
        <f>(BB37-AV37)</f>
        <v>0</v>
      </c>
      <c r="AZ37" s="31">
        <f>(AP37-AO37)</f>
        <v>-1000</v>
      </c>
      <c r="BA37" s="31"/>
      <c r="BB37" s="50"/>
      <c r="BC37" s="50">
        <v>0</v>
      </c>
      <c r="BD37" s="50">
        <v>280</v>
      </c>
      <c r="BE37" s="50">
        <v>280</v>
      </c>
      <c r="BF37" s="50">
        <v>280</v>
      </c>
      <c r="BG37" s="50">
        <v>280</v>
      </c>
      <c r="BH37" s="50">
        <v>0</v>
      </c>
      <c r="BI37" s="31">
        <f>(BJ37-BH37)</f>
        <v>0</v>
      </c>
      <c r="BJ37" s="50">
        <v>0</v>
      </c>
      <c r="BK37" s="50">
        <v>460</v>
      </c>
      <c r="BL37" s="50">
        <f t="shared" si="5"/>
        <v>0</v>
      </c>
      <c r="BM37" s="31"/>
      <c r="BN37" s="31"/>
      <c r="BO37" s="50">
        <v>460</v>
      </c>
      <c r="BP37" s="50"/>
      <c r="BQ37" s="50"/>
      <c r="BR37" s="31">
        <f>(BS37-BO37)</f>
        <v>0</v>
      </c>
      <c r="BS37" s="50">
        <v>460</v>
      </c>
      <c r="BT37" s="50">
        <v>460</v>
      </c>
      <c r="BU37" s="31">
        <f>(BY37-BO37)</f>
        <v>0</v>
      </c>
      <c r="BV37" s="50">
        <v>460</v>
      </c>
      <c r="BW37" s="50"/>
      <c r="BX37" s="50"/>
      <c r="BY37" s="50">
        <v>460</v>
      </c>
      <c r="BZ37" s="50">
        <v>460</v>
      </c>
      <c r="CA37" s="50">
        <f t="shared" si="6"/>
        <v>164.28571428571428</v>
      </c>
      <c r="CB37" s="50">
        <f t="shared" si="7"/>
        <v>100</v>
      </c>
      <c r="CC37" s="50"/>
      <c r="CD37" s="50"/>
      <c r="CE37" s="50">
        <v>460</v>
      </c>
      <c r="CF37" s="50">
        <v>300</v>
      </c>
      <c r="CG37" s="50">
        <f>IFERROR(CF37/CE37*100,)</f>
        <v>65.217391304347828</v>
      </c>
      <c r="CH37" s="50">
        <f>(CI37-CE37)</f>
        <v>0</v>
      </c>
      <c r="CI37" s="50">
        <v>460</v>
      </c>
      <c r="CJ37" s="50"/>
      <c r="CK37" s="50">
        <f>IFERROR(CJ37/CI37*100,)</f>
        <v>0</v>
      </c>
      <c r="CL37" s="50">
        <f>(CM37-CI37)</f>
        <v>0</v>
      </c>
      <c r="CM37" s="50">
        <v>460</v>
      </c>
      <c r="CN37" s="50"/>
      <c r="CO37" s="50">
        <f>IFERROR(CN37/CM37*100,)</f>
        <v>0</v>
      </c>
      <c r="CP37" s="50">
        <f>(CQ37-CM37)</f>
        <v>0</v>
      </c>
      <c r="CQ37" s="50">
        <v>460</v>
      </c>
      <c r="CR37" s="50">
        <v>460</v>
      </c>
      <c r="CS37" s="50">
        <f t="shared" si="11"/>
        <v>100</v>
      </c>
      <c r="CT37" s="50">
        <f>(CU37-CQ37)</f>
        <v>0</v>
      </c>
      <c r="CU37" s="50">
        <v>460</v>
      </c>
      <c r="CV37" s="50">
        <v>460</v>
      </c>
      <c r="CW37" s="50">
        <f t="shared" si="12"/>
        <v>100</v>
      </c>
      <c r="CX37" s="50">
        <f>(CY37-CU37)</f>
        <v>0</v>
      </c>
      <c r="CY37" s="50">
        <v>460</v>
      </c>
      <c r="CZ37" s="50">
        <v>460</v>
      </c>
      <c r="DA37" s="50"/>
      <c r="DB37" s="50"/>
      <c r="DC37" s="695" t="e">
        <f>IF(#REF!=B37,CZ37,0)</f>
        <v>#REF!</v>
      </c>
      <c r="DD37" s="50"/>
      <c r="DE37" s="50"/>
      <c r="DJ37" s="585" t="e">
        <f>IF(#REF!=$K37,$CY37,0)</f>
        <v>#REF!</v>
      </c>
      <c r="DK37" s="585" t="e">
        <f>IF(#REF!=$K37,$CY37,0)</f>
        <v>#REF!</v>
      </c>
      <c r="DL37" s="585" t="e">
        <f>IF(#REF!=$K37,$CY37,0)</f>
        <v>#REF!</v>
      </c>
      <c r="DM37" s="585" t="e">
        <f>IF(#REF!=$K37,$CY37,0)</f>
        <v>#REF!</v>
      </c>
      <c r="DN37" s="585" t="e">
        <f>IF(#REF!=$K37,$CY37,0)</f>
        <v>#REF!</v>
      </c>
      <c r="DO37" s="585" t="e">
        <f>IF(#REF!=$K37,$CY37,0)</f>
        <v>#REF!</v>
      </c>
      <c r="DP37" s="585" t="e">
        <f>IF(#REF!=$K37,$CY37,0)</f>
        <v>#REF!</v>
      </c>
      <c r="DQ37" s="585" t="e">
        <f>IF(#REF!=$K37,$CY37,0)</f>
        <v>#REF!</v>
      </c>
      <c r="DR37" s="585" t="e">
        <f>IF(#REF!=$K37,$CY37,0)</f>
        <v>#REF!</v>
      </c>
      <c r="DS37" s="585" t="e">
        <f>IF(#REF!=$K37,$CY37,0)</f>
        <v>#REF!</v>
      </c>
      <c r="DT37" s="585" t="e">
        <f>IF(#REF!=$K37,$CY37,0)</f>
        <v>#REF!</v>
      </c>
      <c r="DU37" s="585" t="e">
        <f>IF(#REF!=$K37,$CY37,0)</f>
        <v>#REF!</v>
      </c>
      <c r="DV37" s="585" t="e">
        <f>IF(#REF!=$K37,$CY37,0)</f>
        <v>#REF!</v>
      </c>
      <c r="DW37" s="585" t="e">
        <f>IF(#REF!=$K37,$CY37,0)</f>
        <v>#REF!</v>
      </c>
      <c r="DX37" s="585" t="e">
        <f>IF(#REF!=$K37,$CY37,0)</f>
        <v>#REF!</v>
      </c>
      <c r="DY37" s="585" t="e">
        <f>IF(#REF!=$K37,$CY37,0)</f>
        <v>#REF!</v>
      </c>
      <c r="DZ37" s="585" t="e">
        <f>IF(#REF!=$K37,$CY37,0)</f>
        <v>#REF!</v>
      </c>
      <c r="EC37" s="585" t="e">
        <f>IF(#REF!=$N37,$CZ37,0)</f>
        <v>#REF!</v>
      </c>
      <c r="ED37" s="585" t="e">
        <f>IF(#REF!=$N37,$CZ37,0)</f>
        <v>#REF!</v>
      </c>
      <c r="EE37" s="585" t="e">
        <f>IF(#REF!=$N37,$CZ37,0)</f>
        <v>#REF!</v>
      </c>
      <c r="EF37" s="585" t="e">
        <f>IF(#REF!=$N37,$CZ37,0)</f>
        <v>#REF!</v>
      </c>
      <c r="EG37" s="585" t="e">
        <f>IF(#REF!=$N37,$CZ37,0)</f>
        <v>#REF!</v>
      </c>
      <c r="EH37" s="585" t="e">
        <f>IF(#REF!=$N37,$CZ37,0)</f>
        <v>#REF!</v>
      </c>
      <c r="EI37" s="585" t="e">
        <f>IF(#REF!=$N37,$CZ37,0)</f>
        <v>#REF!</v>
      </c>
      <c r="EJ37" s="585" t="e">
        <f>IF(#REF!=$N37,$CZ37,0)</f>
        <v>#REF!</v>
      </c>
      <c r="EK37" s="585" t="e">
        <f>IF(#REF!=$N37,$CZ37,0)</f>
        <v>#REF!</v>
      </c>
      <c r="EL37" s="585" t="e">
        <f>IF(#REF!=$N37,$CZ37,0)</f>
        <v>#REF!</v>
      </c>
      <c r="EM37" s="585" t="e">
        <f>IF(#REF!=$N37,$CZ37,0)</f>
        <v>#REF!</v>
      </c>
      <c r="EN37" s="585" t="e">
        <f>IF(#REF!=$N37,$CZ37,0)</f>
        <v>#REF!</v>
      </c>
      <c r="EO37" s="585" t="e">
        <f>IF(#REF!=$N37,$CZ37,0)</f>
        <v>#REF!</v>
      </c>
      <c r="EP37" s="585" t="e">
        <f>IF(#REF!=$N37,$CZ37,0)</f>
        <v>#REF!</v>
      </c>
      <c r="EQ37" s="585" t="e">
        <f>IF(#REF!=$N37,$CZ37,0)</f>
        <v>#REF!</v>
      </c>
      <c r="ER37" s="585" t="e">
        <f>IF(#REF!=$N37,$CZ37,0)</f>
        <v>#REF!</v>
      </c>
      <c r="ES37" s="585" t="e">
        <f>IF(#REF!=$N37,$CZ37,0)</f>
        <v>#REF!</v>
      </c>
      <c r="ET37" s="585" t="e">
        <f>IF(#REF!=$N37,$CZ37,0)</f>
        <v>#REF!</v>
      </c>
      <c r="EU37" s="585" t="e">
        <f>IF(#REF!=$N37,$CZ37,0)</f>
        <v>#REF!</v>
      </c>
      <c r="EV37" s="585" t="e">
        <f>IF(#REF!=$N37,$CZ37,0)</f>
        <v>#REF!</v>
      </c>
      <c r="EW37" s="585" t="e">
        <f>IF(#REF!=$N37,$CZ37,0)</f>
        <v>#REF!</v>
      </c>
      <c r="EX37" s="585" t="e">
        <f>IF(#REF!=$N37,$CZ37,0)</f>
        <v>#REF!</v>
      </c>
      <c r="EY37" s="585" t="e">
        <f>IF(#REF!=$N37,$CZ37,0)</f>
        <v>#REF!</v>
      </c>
      <c r="EZ37" s="585" t="e">
        <f>IF(#REF!=$N37,$CZ37,0)</f>
        <v>#REF!</v>
      </c>
      <c r="FA37" s="585" t="e">
        <f>IF(#REF!=$N37,$CZ37,0)</f>
        <v>#REF!</v>
      </c>
      <c r="FB37" s="585" t="e">
        <f>IF(#REF!=$N37,$CZ37,0)</f>
        <v>#REF!</v>
      </c>
      <c r="FC37" s="585" t="e">
        <f>IF(#REF!=$N37,$CZ37,0)</f>
        <v>#REF!</v>
      </c>
      <c r="FD37" s="585" t="e">
        <f>IF(#REF!=$N37,$CZ37,0)</f>
        <v>#REF!</v>
      </c>
      <c r="FE37" s="585" t="e">
        <f>IF(#REF!=$N37,$CZ37,0)</f>
        <v>#REF!</v>
      </c>
      <c r="FF37" s="585" t="e">
        <f>IF(#REF!=$N37,$CZ37,0)</f>
        <v>#REF!</v>
      </c>
      <c r="FG37" s="585" t="e">
        <f>IF(#REF!=$N37,$CZ37,0)</f>
        <v>#REF!</v>
      </c>
      <c r="FH37" s="585" t="e">
        <f>IF(#REF!=$N37,$CZ37,0)</f>
        <v>#REF!</v>
      </c>
      <c r="FI37" s="585" t="e">
        <f>IF(#REF!=$N37,$CZ37,0)</f>
        <v>#REF!</v>
      </c>
      <c r="FJ37" s="585" t="e">
        <f>IF(#REF!=$N37,$CZ37,0)</f>
        <v>#REF!</v>
      </c>
      <c r="FK37" s="585" t="e">
        <f>IF(#REF!=$N37,$CZ37,0)</f>
        <v>#REF!</v>
      </c>
      <c r="FL37" s="585" t="e">
        <f>IF(#REF!=$N37,$CZ37,0)</f>
        <v>#REF!</v>
      </c>
      <c r="FM37" s="585" t="e">
        <f>IF(#REF!=$N37,$CZ37,0)</f>
        <v>#REF!</v>
      </c>
      <c r="FN37" s="585" t="e">
        <f>IF(#REF!=$N37,$CZ37,0)</f>
        <v>#REF!</v>
      </c>
      <c r="FO37" s="585" t="e">
        <f>IF(#REF!=$N37,$CZ37,0)</f>
        <v>#REF!</v>
      </c>
      <c r="FP37" s="585" t="e">
        <f>IF(#REF!=$N37,$CZ37,0)</f>
        <v>#REF!</v>
      </c>
      <c r="FQ37" s="585" t="e">
        <f>IF(#REF!=$N37,$CZ37,0)</f>
        <v>#REF!</v>
      </c>
      <c r="FR37" s="585" t="e">
        <f>IF(#REF!=$N37,$CZ37,0)</f>
        <v>#REF!</v>
      </c>
      <c r="FS37" s="585" t="e">
        <f>IF(#REF!=$N37,$CZ37,0)</f>
        <v>#REF!</v>
      </c>
      <c r="FT37" s="585" t="e">
        <f>IF(#REF!=$N37,$CZ37,0)</f>
        <v>#REF!</v>
      </c>
      <c r="FU37" s="585" t="e">
        <f>IF(#REF!=$N37,$CZ37,0)</f>
        <v>#REF!</v>
      </c>
      <c r="FV37" s="585" t="e">
        <f>IF(#REF!=$N37,$CZ37,0)</f>
        <v>#REF!</v>
      </c>
      <c r="FW37" s="585" t="e">
        <f>IF(#REF!=$N37,$CZ37,0)</f>
        <v>#REF!</v>
      </c>
      <c r="FX37" s="585" t="e">
        <f>IF(#REF!=$N37,$CZ37,0)</f>
        <v>#REF!</v>
      </c>
      <c r="FY37" s="585" t="e">
        <f>IF(#REF!=$N37,$CZ37,0)</f>
        <v>#REF!</v>
      </c>
      <c r="FZ37" s="585" t="e">
        <f>IF(#REF!=$N37,$CZ37,0)</f>
        <v>#REF!</v>
      </c>
      <c r="GA37" s="585" t="e">
        <f>IF(#REF!=$N37,$CZ37,0)</f>
        <v>#REF!</v>
      </c>
      <c r="GB37" s="585" t="e">
        <f>IF(#REF!=$N37,$CZ37,0)</f>
        <v>#REF!</v>
      </c>
      <c r="GC37" s="585" t="e">
        <f>IF(#REF!=$N37,$CZ37,0)</f>
        <v>#REF!</v>
      </c>
      <c r="GD37" s="585" t="e">
        <f>IF(#REF!=$N37,$CZ37,0)</f>
        <v>#REF!</v>
      </c>
      <c r="GE37" s="585" t="e">
        <f>IF(#REF!=$N37,$CZ37,0)</f>
        <v>#REF!</v>
      </c>
      <c r="GF37" s="585" t="e">
        <f>IF(#REF!=$N37,$CZ37,0)</f>
        <v>#REF!</v>
      </c>
      <c r="GG37" s="585" t="e">
        <f>IF(#REF!=$N37,$CZ37,0)</f>
        <v>#REF!</v>
      </c>
      <c r="GH37" s="585" t="e">
        <f>IF(#REF!=$N37,$CZ37,0)</f>
        <v>#REF!</v>
      </c>
      <c r="GI37" s="585" t="e">
        <f>IF(#REF!=$N37,$CZ37,0)</f>
        <v>#REF!</v>
      </c>
      <c r="GJ37" s="585" t="e">
        <f>IF(#REF!=$N37,$CZ37,0)</f>
        <v>#REF!</v>
      </c>
      <c r="GK37" s="585" t="e">
        <f>IF(#REF!=$N37,$CZ37,0)</f>
        <v>#REF!</v>
      </c>
      <c r="GL37" s="585" t="e">
        <f>IF(#REF!=$N37,$CZ37,0)</f>
        <v>#REF!</v>
      </c>
      <c r="GM37" s="585" t="e">
        <f>IF(#REF!=$N37,$CZ37,0)</f>
        <v>#REF!</v>
      </c>
      <c r="GN37" s="585" t="e">
        <f>IF(#REF!=$N37,$CZ37,0)</f>
        <v>#REF!</v>
      </c>
      <c r="GO37" s="585" t="e">
        <f>IF(#REF!=$N37,$CZ37,0)</f>
        <v>#REF!</v>
      </c>
      <c r="GP37" s="585" t="e">
        <f>IF(#REF!=$N37,$CZ37,0)</f>
        <v>#REF!</v>
      </c>
      <c r="GQ37" s="585" t="e">
        <f>IF(#REF!=$N37,$CZ37,0)</f>
        <v>#REF!</v>
      </c>
      <c r="GR37" s="585" t="e">
        <f>IF(#REF!=$N37,$CZ37,0)</f>
        <v>#REF!</v>
      </c>
      <c r="GS37" s="585" t="e">
        <f>IF(#REF!=$N37,$CZ37,0)</f>
        <v>#REF!</v>
      </c>
      <c r="GT37" s="585" t="e">
        <f>IF(#REF!=$N37,$CZ37,0)</f>
        <v>#REF!</v>
      </c>
      <c r="GU37" s="585" t="e">
        <f>IF(#REF!=$N37,$CZ37,0)</f>
        <v>#REF!</v>
      </c>
      <c r="GV37" s="585" t="e">
        <f>IF(#REF!=$N37,$CZ37,0)</f>
        <v>#REF!</v>
      </c>
      <c r="GW37" s="585" t="e">
        <f>IF(#REF!=$N37,$CZ37,0)</f>
        <v>#REF!</v>
      </c>
      <c r="GX37" s="585" t="e">
        <f>IF(#REF!=$N37,$CZ37,0)</f>
        <v>#REF!</v>
      </c>
      <c r="GY37" s="585" t="e">
        <f>IF(#REF!=$N37,$CZ37,0)</f>
        <v>#REF!</v>
      </c>
      <c r="GZ37" s="585" t="e">
        <f>IF(#REF!=$N37,$CZ37,0)</f>
        <v>#REF!</v>
      </c>
      <c r="HA37" s="585" t="e">
        <f>IF(#REF!=$N37,$CZ37,0)</f>
        <v>#REF!</v>
      </c>
      <c r="HB37" s="585" t="e">
        <f>IF(#REF!=$N37,$CZ37,0)</f>
        <v>#REF!</v>
      </c>
      <c r="HC37" s="585" t="e">
        <f>IF(#REF!=$N37,$CZ37,0)</f>
        <v>#REF!</v>
      </c>
      <c r="HD37" s="585" t="e">
        <f>IF(#REF!=$N37,$CZ37,0)</f>
        <v>#REF!</v>
      </c>
      <c r="HE37" s="585" t="e">
        <f>IF(#REF!=$N37,$CZ37,0)</f>
        <v>#REF!</v>
      </c>
      <c r="HF37" s="585" t="e">
        <f>IF(#REF!=$N37,$CZ37,0)</f>
        <v>#REF!</v>
      </c>
    </row>
    <row r="38" spans="1:214" ht="20.100000000000001" customHeight="1" x14ac:dyDescent="0.4">
      <c r="A38" s="578"/>
      <c r="B38" s="578"/>
      <c r="C38" s="595"/>
      <c r="D38" s="578"/>
      <c r="E38" s="578"/>
      <c r="F38" s="578"/>
      <c r="G38" s="578" t="s">
        <v>9</v>
      </c>
      <c r="H38" s="578"/>
      <c r="I38" s="578"/>
      <c r="J38" s="578" t="s">
        <v>160</v>
      </c>
      <c r="K38" s="489"/>
      <c r="L38" s="503"/>
      <c r="M38" s="496"/>
      <c r="N38" s="496">
        <v>3295</v>
      </c>
      <c r="O38" s="477" t="s">
        <v>174</v>
      </c>
      <c r="P38" s="419">
        <v>2236</v>
      </c>
      <c r="Q38" s="419">
        <v>600</v>
      </c>
      <c r="R38" s="419">
        <v>2000</v>
      </c>
      <c r="S38" s="419">
        <v>2000</v>
      </c>
      <c r="T38" s="419">
        <v>2000</v>
      </c>
      <c r="U38" s="419">
        <v>2000</v>
      </c>
      <c r="V38" s="419">
        <v>0</v>
      </c>
      <c r="W38" s="419">
        <f>(V38/T38)*100</f>
        <v>0</v>
      </c>
      <c r="X38" s="419">
        <f>(Y38-U38)</f>
        <v>0</v>
      </c>
      <c r="Y38" s="419">
        <v>2000</v>
      </c>
      <c r="Z38" s="31">
        <v>2000</v>
      </c>
      <c r="AA38" s="419">
        <v>2741.25</v>
      </c>
      <c r="AB38" s="31">
        <v>2741.25</v>
      </c>
      <c r="AC38" s="31">
        <v>2000</v>
      </c>
      <c r="AD38" s="31">
        <v>0</v>
      </c>
      <c r="AE38" s="31">
        <f>(AD38/AC38)*100</f>
        <v>0</v>
      </c>
      <c r="AF38" s="419">
        <f>(AG38-AC38)</f>
        <v>0</v>
      </c>
      <c r="AG38" s="31">
        <v>2000</v>
      </c>
      <c r="AH38" s="31"/>
      <c r="AI38" s="563"/>
      <c r="AJ38" s="31">
        <v>2000</v>
      </c>
      <c r="AK38" s="31">
        <v>2000</v>
      </c>
      <c r="AL38" s="31">
        <v>2000</v>
      </c>
      <c r="AM38" s="31">
        <v>47.5</v>
      </c>
      <c r="AN38" s="50">
        <v>1801.25</v>
      </c>
      <c r="AO38" s="50">
        <v>2000</v>
      </c>
      <c r="AP38" s="50">
        <v>2081.25</v>
      </c>
      <c r="AQ38" s="50">
        <v>2066.25</v>
      </c>
      <c r="AR38" s="31">
        <v>1786.25</v>
      </c>
      <c r="AS38" s="50">
        <f t="shared" si="58"/>
        <v>99.167244968771683</v>
      </c>
      <c r="AT38" s="50">
        <f>AR38/AP38*100</f>
        <v>85.825825825825831</v>
      </c>
      <c r="AU38" s="50">
        <v>2081.25</v>
      </c>
      <c r="AV38" s="50">
        <v>2081.25</v>
      </c>
      <c r="AW38" s="50"/>
      <c r="AX38" s="50"/>
      <c r="AY38" s="419">
        <f>(BB38-AV38)</f>
        <v>-15.25</v>
      </c>
      <c r="AZ38" s="419">
        <f>(AP38-AO38)</f>
        <v>81.25</v>
      </c>
      <c r="BA38" s="31"/>
      <c r="BB38" s="50">
        <v>2066</v>
      </c>
      <c r="BC38" s="50">
        <v>2066</v>
      </c>
      <c r="BD38" s="50">
        <v>0</v>
      </c>
      <c r="BE38" s="50">
        <v>0</v>
      </c>
      <c r="BF38" s="50">
        <v>1786</v>
      </c>
      <c r="BG38" s="50">
        <v>250</v>
      </c>
      <c r="BH38" s="50">
        <v>2066</v>
      </c>
      <c r="BI38" s="419">
        <f>(BJ38-BH38)</f>
        <v>-180</v>
      </c>
      <c r="BJ38" s="50">
        <v>1886</v>
      </c>
      <c r="BK38" s="50">
        <v>672.5</v>
      </c>
      <c r="BL38" s="50">
        <f t="shared" si="5"/>
        <v>35.65747613997879</v>
      </c>
      <c r="BM38" s="31"/>
      <c r="BN38" s="31"/>
      <c r="BO38" s="50">
        <v>672.5</v>
      </c>
      <c r="BP38" s="50"/>
      <c r="BQ38" s="50"/>
      <c r="BR38" s="419">
        <f>(BS38-BO38)</f>
        <v>0</v>
      </c>
      <c r="BS38" s="50">
        <v>672.5</v>
      </c>
      <c r="BT38" s="50">
        <v>672.5</v>
      </c>
      <c r="BU38" s="419">
        <f>(BY38-BO38)</f>
        <v>0</v>
      </c>
      <c r="BV38" s="50">
        <v>672.5</v>
      </c>
      <c r="BW38" s="50"/>
      <c r="BX38" s="50"/>
      <c r="BY38" s="50">
        <v>672.5</v>
      </c>
      <c r="BZ38" s="50">
        <v>722.5</v>
      </c>
      <c r="CA38" s="50">
        <f t="shared" si="6"/>
        <v>289</v>
      </c>
      <c r="CB38" s="50">
        <f t="shared" si="7"/>
        <v>107.43494423791822</v>
      </c>
      <c r="CC38" s="50"/>
      <c r="CD38" s="50"/>
      <c r="CE38" s="50">
        <v>672.5</v>
      </c>
      <c r="CF38" s="50">
        <v>0</v>
      </c>
      <c r="CG38" s="50">
        <f t="shared" ref="CG38:CG57" si="63">IFERROR(CF38/CE38*100,)</f>
        <v>0</v>
      </c>
      <c r="CH38" s="50">
        <f>(CI38-CE38)</f>
        <v>0.5</v>
      </c>
      <c r="CI38" s="50">
        <v>673</v>
      </c>
      <c r="CJ38" s="50"/>
      <c r="CK38" s="50">
        <f t="shared" ref="CK38:CK57" si="64">IFERROR(CJ38/CI38*100,)</f>
        <v>0</v>
      </c>
      <c r="CL38" s="50">
        <f>(CM38-CI38)</f>
        <v>0</v>
      </c>
      <c r="CM38" s="50">
        <v>673</v>
      </c>
      <c r="CN38" s="50"/>
      <c r="CO38" s="50">
        <f t="shared" ref="CO38:CO57" si="65">IFERROR(CN38/CM38*100,)</f>
        <v>0</v>
      </c>
      <c r="CP38" s="50">
        <f>(CQ38-CM38)</f>
        <v>0</v>
      </c>
      <c r="CQ38" s="50">
        <v>673</v>
      </c>
      <c r="CR38" s="50">
        <v>0</v>
      </c>
      <c r="CS38" s="50">
        <f t="shared" si="11"/>
        <v>0</v>
      </c>
      <c r="CT38" s="50">
        <f>(CU38-CQ38)</f>
        <v>-673</v>
      </c>
      <c r="CU38" s="50">
        <v>0</v>
      </c>
      <c r="CV38" s="50">
        <v>0</v>
      </c>
      <c r="CW38" s="50">
        <f t="shared" si="12"/>
        <v>0</v>
      </c>
      <c r="CX38" s="50">
        <f>(CY38-CU38)</f>
        <v>0</v>
      </c>
      <c r="CY38" s="50"/>
      <c r="CZ38" s="50">
        <v>673</v>
      </c>
      <c r="DA38" s="50"/>
      <c r="DB38" s="50"/>
      <c r="DC38" s="695" t="e">
        <f>IF(#REF!=B38,CZ38,0)</f>
        <v>#REF!</v>
      </c>
      <c r="DD38" s="50"/>
      <c r="DE38" s="50"/>
      <c r="DJ38" s="585" t="e">
        <f>IF(#REF!=$K38,$CY38,0)</f>
        <v>#REF!</v>
      </c>
      <c r="DK38" s="585" t="e">
        <f>IF(#REF!=$K38,$CY38,0)</f>
        <v>#REF!</v>
      </c>
      <c r="DL38" s="585" t="e">
        <f>IF(#REF!=$K38,$CY38,0)</f>
        <v>#REF!</v>
      </c>
      <c r="DM38" s="585" t="e">
        <f>IF(#REF!=$K38,$CY38,0)</f>
        <v>#REF!</v>
      </c>
      <c r="DN38" s="585" t="e">
        <f>IF(#REF!=$K38,$CY38,0)</f>
        <v>#REF!</v>
      </c>
      <c r="DO38" s="585" t="e">
        <f>IF(#REF!=$K38,$CY38,0)</f>
        <v>#REF!</v>
      </c>
      <c r="DP38" s="585" t="e">
        <f>IF(#REF!=$K38,$CY38,0)</f>
        <v>#REF!</v>
      </c>
      <c r="DQ38" s="585" t="e">
        <f>IF(#REF!=$K38,$CY38,0)</f>
        <v>#REF!</v>
      </c>
      <c r="DR38" s="585" t="e">
        <f>IF(#REF!=$K38,$CY38,0)</f>
        <v>#REF!</v>
      </c>
      <c r="DS38" s="585" t="e">
        <f>IF(#REF!=$K38,$CY38,0)</f>
        <v>#REF!</v>
      </c>
      <c r="DT38" s="585" t="e">
        <f>IF(#REF!=$K38,$CY38,0)</f>
        <v>#REF!</v>
      </c>
      <c r="DU38" s="585" t="e">
        <f>IF(#REF!=$K38,$CY38,0)</f>
        <v>#REF!</v>
      </c>
      <c r="DV38" s="585" t="e">
        <f>IF(#REF!=$K38,$CY38,0)</f>
        <v>#REF!</v>
      </c>
      <c r="DW38" s="585" t="e">
        <f>IF(#REF!=$K38,$CY38,0)</f>
        <v>#REF!</v>
      </c>
      <c r="DX38" s="585" t="e">
        <f>IF(#REF!=$K38,$CY38,0)</f>
        <v>#REF!</v>
      </c>
      <c r="DY38" s="585" t="e">
        <f>IF(#REF!=$K38,$CY38,0)</f>
        <v>#REF!</v>
      </c>
      <c r="DZ38" s="585" t="e">
        <f>IF(#REF!=$K38,$CY38,0)</f>
        <v>#REF!</v>
      </c>
      <c r="EC38" s="585" t="e">
        <f>IF(#REF!=$N38,$CZ38,0)</f>
        <v>#REF!</v>
      </c>
      <c r="ED38" s="585" t="e">
        <f>IF(#REF!=$N38,$CZ38,0)</f>
        <v>#REF!</v>
      </c>
      <c r="EE38" s="585" t="e">
        <f>IF(#REF!=$N38,$CZ38,0)</f>
        <v>#REF!</v>
      </c>
      <c r="EF38" s="585" t="e">
        <f>IF(#REF!=$N38,$CZ38,0)</f>
        <v>#REF!</v>
      </c>
      <c r="EG38" s="585" t="e">
        <f>IF(#REF!=$N38,$CZ38,0)</f>
        <v>#REF!</v>
      </c>
      <c r="EH38" s="585" t="e">
        <f>IF(#REF!=$N38,$CZ38,0)</f>
        <v>#REF!</v>
      </c>
      <c r="EI38" s="585" t="e">
        <f>IF(#REF!=$N38,$CZ38,0)</f>
        <v>#REF!</v>
      </c>
      <c r="EJ38" s="585" t="e">
        <f>IF(#REF!=$N38,$CZ38,0)</f>
        <v>#REF!</v>
      </c>
      <c r="EK38" s="585" t="e">
        <f>IF(#REF!=$N38,$CZ38,0)</f>
        <v>#REF!</v>
      </c>
      <c r="EL38" s="585" t="e">
        <f>IF(#REF!=$N38,$CZ38,0)</f>
        <v>#REF!</v>
      </c>
      <c r="EM38" s="585" t="e">
        <f>IF(#REF!=$N38,$CZ38,0)</f>
        <v>#REF!</v>
      </c>
      <c r="EN38" s="585" t="e">
        <f>IF(#REF!=$N38,$CZ38,0)</f>
        <v>#REF!</v>
      </c>
      <c r="EO38" s="585" t="e">
        <f>IF(#REF!=$N38,$CZ38,0)</f>
        <v>#REF!</v>
      </c>
      <c r="EP38" s="585" t="e">
        <f>IF(#REF!=$N38,$CZ38,0)</f>
        <v>#REF!</v>
      </c>
      <c r="EQ38" s="585" t="e">
        <f>IF(#REF!=$N38,$CZ38,0)</f>
        <v>#REF!</v>
      </c>
      <c r="ER38" s="585" t="e">
        <f>IF(#REF!=$N38,$CZ38,0)</f>
        <v>#REF!</v>
      </c>
      <c r="ES38" s="585" t="e">
        <f>IF(#REF!=$N38,$CZ38,0)</f>
        <v>#REF!</v>
      </c>
      <c r="ET38" s="585" t="e">
        <f>IF(#REF!=$N38,$CZ38,0)</f>
        <v>#REF!</v>
      </c>
      <c r="EU38" s="585" t="e">
        <f>IF(#REF!=$N38,$CZ38,0)</f>
        <v>#REF!</v>
      </c>
      <c r="EV38" s="585" t="e">
        <f>IF(#REF!=$N38,$CZ38,0)</f>
        <v>#REF!</v>
      </c>
      <c r="EW38" s="585" t="e">
        <f>IF(#REF!=$N38,$CZ38,0)</f>
        <v>#REF!</v>
      </c>
      <c r="EX38" s="585" t="e">
        <f>IF(#REF!=$N38,$CZ38,0)</f>
        <v>#REF!</v>
      </c>
      <c r="EY38" s="585" t="e">
        <f>IF(#REF!=$N38,$CZ38,0)</f>
        <v>#REF!</v>
      </c>
      <c r="EZ38" s="585" t="e">
        <f>IF(#REF!=$N38,$CZ38,0)</f>
        <v>#REF!</v>
      </c>
      <c r="FA38" s="585" t="e">
        <f>IF(#REF!=$N38,$CZ38,0)</f>
        <v>#REF!</v>
      </c>
      <c r="FB38" s="585" t="e">
        <f>IF(#REF!=$N38,$CZ38,0)</f>
        <v>#REF!</v>
      </c>
      <c r="FC38" s="585" t="e">
        <f>IF(#REF!=$N38,$CZ38,0)</f>
        <v>#REF!</v>
      </c>
      <c r="FD38" s="585" t="e">
        <f>IF(#REF!=$N38,$CZ38,0)</f>
        <v>#REF!</v>
      </c>
      <c r="FE38" s="585" t="e">
        <f>IF(#REF!=$N38,$CZ38,0)</f>
        <v>#REF!</v>
      </c>
      <c r="FF38" s="585" t="e">
        <f>IF(#REF!=$N38,$CZ38,0)</f>
        <v>#REF!</v>
      </c>
      <c r="FG38" s="585" t="e">
        <f>IF(#REF!=$N38,$CZ38,0)</f>
        <v>#REF!</v>
      </c>
      <c r="FH38" s="585" t="e">
        <f>IF(#REF!=$N38,$CZ38,0)</f>
        <v>#REF!</v>
      </c>
      <c r="FI38" s="585" t="e">
        <f>IF(#REF!=$N38,$CZ38,0)</f>
        <v>#REF!</v>
      </c>
      <c r="FJ38" s="585" t="e">
        <f>IF(#REF!=$N38,$CZ38,0)</f>
        <v>#REF!</v>
      </c>
      <c r="FK38" s="585" t="e">
        <f>IF(#REF!=$N38,$CZ38,0)</f>
        <v>#REF!</v>
      </c>
      <c r="FL38" s="585" t="e">
        <f>IF(#REF!=$N38,$CZ38,0)</f>
        <v>#REF!</v>
      </c>
      <c r="FM38" s="585" t="e">
        <f>IF(#REF!=$N38,$CZ38,0)</f>
        <v>#REF!</v>
      </c>
      <c r="FN38" s="585" t="e">
        <f>IF(#REF!=$N38,$CZ38,0)</f>
        <v>#REF!</v>
      </c>
      <c r="FO38" s="585" t="e">
        <f>IF(#REF!=$N38,$CZ38,0)</f>
        <v>#REF!</v>
      </c>
      <c r="FP38" s="585" t="e">
        <f>IF(#REF!=$N38,$CZ38,0)</f>
        <v>#REF!</v>
      </c>
      <c r="FQ38" s="585" t="e">
        <f>IF(#REF!=$N38,$CZ38,0)</f>
        <v>#REF!</v>
      </c>
      <c r="FR38" s="585" t="e">
        <f>IF(#REF!=$N38,$CZ38,0)</f>
        <v>#REF!</v>
      </c>
      <c r="FS38" s="585" t="e">
        <f>IF(#REF!=$N38,$CZ38,0)</f>
        <v>#REF!</v>
      </c>
      <c r="FT38" s="585" t="e">
        <f>IF(#REF!=$N38,$CZ38,0)</f>
        <v>#REF!</v>
      </c>
      <c r="FU38" s="585" t="e">
        <f>IF(#REF!=$N38,$CZ38,0)</f>
        <v>#REF!</v>
      </c>
      <c r="FV38" s="585" t="e">
        <f>IF(#REF!=$N38,$CZ38,0)</f>
        <v>#REF!</v>
      </c>
      <c r="FW38" s="585" t="e">
        <f>IF(#REF!=$N38,$CZ38,0)</f>
        <v>#REF!</v>
      </c>
      <c r="FX38" s="585" t="e">
        <f>IF(#REF!=$N38,$CZ38,0)</f>
        <v>#REF!</v>
      </c>
      <c r="FY38" s="585" t="e">
        <f>IF(#REF!=$N38,$CZ38,0)</f>
        <v>#REF!</v>
      </c>
      <c r="FZ38" s="585" t="e">
        <f>IF(#REF!=$N38,$CZ38,0)</f>
        <v>#REF!</v>
      </c>
      <c r="GA38" s="585" t="e">
        <f>IF(#REF!=$N38,$CZ38,0)</f>
        <v>#REF!</v>
      </c>
      <c r="GB38" s="585" t="e">
        <f>IF(#REF!=$N38,$CZ38,0)</f>
        <v>#REF!</v>
      </c>
      <c r="GC38" s="585" t="e">
        <f>IF(#REF!=$N38,$CZ38,0)</f>
        <v>#REF!</v>
      </c>
      <c r="GD38" s="585" t="e">
        <f>IF(#REF!=$N38,$CZ38,0)</f>
        <v>#REF!</v>
      </c>
      <c r="GE38" s="585" t="e">
        <f>IF(#REF!=$N38,$CZ38,0)</f>
        <v>#REF!</v>
      </c>
      <c r="GF38" s="585" t="e">
        <f>IF(#REF!=$N38,$CZ38,0)</f>
        <v>#REF!</v>
      </c>
      <c r="GG38" s="585" t="e">
        <f>IF(#REF!=$N38,$CZ38,0)</f>
        <v>#REF!</v>
      </c>
      <c r="GH38" s="585" t="e">
        <f>IF(#REF!=$N38,$CZ38,0)</f>
        <v>#REF!</v>
      </c>
      <c r="GI38" s="585" t="e">
        <f>IF(#REF!=$N38,$CZ38,0)</f>
        <v>#REF!</v>
      </c>
      <c r="GJ38" s="585" t="e">
        <f>IF(#REF!=$N38,$CZ38,0)</f>
        <v>#REF!</v>
      </c>
      <c r="GK38" s="585" t="e">
        <f>IF(#REF!=$N38,$CZ38,0)</f>
        <v>#REF!</v>
      </c>
      <c r="GL38" s="585" t="e">
        <f>IF(#REF!=$N38,$CZ38,0)</f>
        <v>#REF!</v>
      </c>
      <c r="GM38" s="585" t="e">
        <f>IF(#REF!=$N38,$CZ38,0)</f>
        <v>#REF!</v>
      </c>
      <c r="GN38" s="585" t="e">
        <f>IF(#REF!=$N38,$CZ38,0)</f>
        <v>#REF!</v>
      </c>
      <c r="GO38" s="585" t="e">
        <f>IF(#REF!=$N38,$CZ38,0)</f>
        <v>#REF!</v>
      </c>
      <c r="GP38" s="585" t="e">
        <f>IF(#REF!=$N38,$CZ38,0)</f>
        <v>#REF!</v>
      </c>
      <c r="GQ38" s="585" t="e">
        <f>IF(#REF!=$N38,$CZ38,0)</f>
        <v>#REF!</v>
      </c>
      <c r="GR38" s="585" t="e">
        <f>IF(#REF!=$N38,$CZ38,0)</f>
        <v>#REF!</v>
      </c>
      <c r="GS38" s="585" t="e">
        <f>IF(#REF!=$N38,$CZ38,0)</f>
        <v>#REF!</v>
      </c>
      <c r="GT38" s="585" t="e">
        <f>IF(#REF!=$N38,$CZ38,0)</f>
        <v>#REF!</v>
      </c>
      <c r="GU38" s="585" t="e">
        <f>IF(#REF!=$N38,$CZ38,0)</f>
        <v>#REF!</v>
      </c>
      <c r="GV38" s="585" t="e">
        <f>IF(#REF!=$N38,$CZ38,0)</f>
        <v>#REF!</v>
      </c>
      <c r="GW38" s="585" t="e">
        <f>IF(#REF!=$N38,$CZ38,0)</f>
        <v>#REF!</v>
      </c>
      <c r="GX38" s="585" t="e">
        <f>IF(#REF!=$N38,$CZ38,0)</f>
        <v>#REF!</v>
      </c>
      <c r="GY38" s="585" t="e">
        <f>IF(#REF!=$N38,$CZ38,0)</f>
        <v>#REF!</v>
      </c>
      <c r="GZ38" s="585" t="e">
        <f>IF(#REF!=$N38,$CZ38,0)</f>
        <v>#REF!</v>
      </c>
      <c r="HA38" s="585" t="e">
        <f>IF(#REF!=$N38,$CZ38,0)</f>
        <v>#REF!</v>
      </c>
      <c r="HB38" s="585" t="e">
        <f>IF(#REF!=$N38,$CZ38,0)</f>
        <v>#REF!</v>
      </c>
      <c r="HC38" s="585" t="e">
        <f>IF(#REF!=$N38,$CZ38,0)</f>
        <v>#REF!</v>
      </c>
      <c r="HD38" s="585" t="e">
        <f>IF(#REF!=$N38,$CZ38,0)</f>
        <v>#REF!</v>
      </c>
      <c r="HE38" s="585" t="e">
        <f>IF(#REF!=$N38,$CZ38,0)</f>
        <v>#REF!</v>
      </c>
      <c r="HF38" s="585" t="e">
        <f>IF(#REF!=$N38,$CZ38,0)</f>
        <v>#REF!</v>
      </c>
    </row>
    <row r="39" spans="1:214" ht="20.100000000000001" customHeight="1" x14ac:dyDescent="0.4">
      <c r="A39" s="589"/>
      <c r="B39" s="578"/>
      <c r="C39" s="595"/>
      <c r="D39" s="578"/>
      <c r="E39" s="578"/>
      <c r="F39" s="578"/>
      <c r="G39" s="578" t="s">
        <v>9</v>
      </c>
      <c r="H39" s="578"/>
      <c r="I39" s="578"/>
      <c r="J39" s="578" t="s">
        <v>160</v>
      </c>
      <c r="K39" s="625"/>
      <c r="L39" s="549"/>
      <c r="M39" s="558"/>
      <c r="N39" s="565">
        <v>3299</v>
      </c>
      <c r="O39" s="539" t="s">
        <v>149</v>
      </c>
      <c r="P39" s="31">
        <v>2000</v>
      </c>
      <c r="Q39" s="31">
        <v>3000</v>
      </c>
      <c r="R39" s="31">
        <v>3000</v>
      </c>
      <c r="S39" s="31">
        <v>2000</v>
      </c>
      <c r="T39" s="31">
        <v>3000</v>
      </c>
      <c r="U39" s="31">
        <v>3000</v>
      </c>
      <c r="V39" s="31">
        <v>0</v>
      </c>
      <c r="W39" s="31">
        <f>(V39/T39)*100</f>
        <v>0</v>
      </c>
      <c r="X39" s="31">
        <f>(Y39-U39)</f>
        <v>0</v>
      </c>
      <c r="Y39" s="31">
        <v>3000</v>
      </c>
      <c r="Z39" s="31">
        <v>3000</v>
      </c>
      <c r="AA39" s="31">
        <v>3000</v>
      </c>
      <c r="AB39" s="31">
        <v>3000</v>
      </c>
      <c r="AC39" s="31">
        <v>3000</v>
      </c>
      <c r="AD39" s="31">
        <v>0</v>
      </c>
      <c r="AE39" s="31">
        <f>(AD39/AC39)*100</f>
        <v>0</v>
      </c>
      <c r="AF39" s="31">
        <f>(AG39-AC39)</f>
        <v>-1000</v>
      </c>
      <c r="AG39" s="31">
        <v>2000</v>
      </c>
      <c r="AH39" s="31"/>
      <c r="AI39" s="563"/>
      <c r="AJ39" s="31">
        <v>3000</v>
      </c>
      <c r="AK39" s="31">
        <v>2000</v>
      </c>
      <c r="AL39" s="31">
        <v>2000</v>
      </c>
      <c r="AM39" s="31">
        <v>44</v>
      </c>
      <c r="AN39" s="50">
        <v>344</v>
      </c>
      <c r="AO39" s="50">
        <v>2000</v>
      </c>
      <c r="AP39" s="50">
        <v>500</v>
      </c>
      <c r="AQ39" s="50">
        <v>874</v>
      </c>
      <c r="AR39" s="31">
        <v>874</v>
      </c>
      <c r="AS39" s="50">
        <f t="shared" si="58"/>
        <v>254.06976744186048</v>
      </c>
      <c r="AT39" s="50">
        <f>AR39/AP39*100</f>
        <v>174.8</v>
      </c>
      <c r="AU39" s="50">
        <v>500</v>
      </c>
      <c r="AV39" s="50">
        <v>500</v>
      </c>
      <c r="AW39" s="50"/>
      <c r="AX39" s="415"/>
      <c r="AY39" s="31">
        <f>(BB39-AV39)</f>
        <v>500</v>
      </c>
      <c r="AZ39" s="420">
        <f>(AP39-AO39)</f>
        <v>-1500</v>
      </c>
      <c r="BA39" s="35"/>
      <c r="BB39" s="50">
        <v>1000</v>
      </c>
      <c r="BC39" s="50">
        <v>1000</v>
      </c>
      <c r="BD39" s="50">
        <v>433.79</v>
      </c>
      <c r="BE39" s="50">
        <v>433.79</v>
      </c>
      <c r="BF39" s="50">
        <v>1000</v>
      </c>
      <c r="BG39" s="50">
        <v>1078.76</v>
      </c>
      <c r="BH39" s="50">
        <v>1000</v>
      </c>
      <c r="BI39" s="31">
        <f>(BJ39-BH39)</f>
        <v>0</v>
      </c>
      <c r="BJ39" s="50">
        <v>1000</v>
      </c>
      <c r="BK39" s="50">
        <v>1068.8</v>
      </c>
      <c r="BL39" s="50">
        <f t="shared" si="5"/>
        <v>106.88</v>
      </c>
      <c r="BM39" s="31"/>
      <c r="BN39" s="31"/>
      <c r="BO39" s="50">
        <v>1068.8</v>
      </c>
      <c r="BP39" s="50"/>
      <c r="BQ39" s="50"/>
      <c r="BR39" s="31">
        <f>(BS39-BO39)</f>
        <v>0</v>
      </c>
      <c r="BS39" s="50">
        <v>1068.8</v>
      </c>
      <c r="BT39" s="50">
        <v>1068.8</v>
      </c>
      <c r="BU39" s="31">
        <f>(BY39-BO39)</f>
        <v>2508.58</v>
      </c>
      <c r="BV39" s="50">
        <v>1068.8</v>
      </c>
      <c r="BW39" s="50"/>
      <c r="BX39" s="50"/>
      <c r="BY39" s="50">
        <v>3577.38</v>
      </c>
      <c r="BZ39" s="50">
        <v>3006.05</v>
      </c>
      <c r="CA39" s="50">
        <f t="shared" si="6"/>
        <v>278.65790351885499</v>
      </c>
      <c r="CB39" s="50">
        <f t="shared" si="7"/>
        <v>84.029373452079454</v>
      </c>
      <c r="CC39" s="50"/>
      <c r="CD39" s="50"/>
      <c r="CE39" s="50">
        <v>1068.8</v>
      </c>
      <c r="CF39" s="50">
        <v>80</v>
      </c>
      <c r="CG39" s="50">
        <f t="shared" si="63"/>
        <v>7.4850299401197615</v>
      </c>
      <c r="CH39" s="50">
        <f>(CI39-CE39)</f>
        <v>0.20000000000004547</v>
      </c>
      <c r="CI39" s="50">
        <v>1069</v>
      </c>
      <c r="CJ39" s="50"/>
      <c r="CK39" s="50">
        <f t="shared" si="64"/>
        <v>0</v>
      </c>
      <c r="CL39" s="50">
        <f>(CM39-CI39)</f>
        <v>0</v>
      </c>
      <c r="CM39" s="50">
        <v>1069</v>
      </c>
      <c r="CN39" s="50"/>
      <c r="CO39" s="50">
        <f t="shared" si="65"/>
        <v>0</v>
      </c>
      <c r="CP39" s="50">
        <f>(CQ39-CM39)</f>
        <v>0</v>
      </c>
      <c r="CQ39" s="50">
        <v>1069</v>
      </c>
      <c r="CR39" s="50">
        <v>1020</v>
      </c>
      <c r="CS39" s="50">
        <f t="shared" ref="CS39:CS66" si="66">IFERROR(CR39/CQ39*100,)</f>
        <v>95.41627689429373</v>
      </c>
      <c r="CT39" s="50">
        <f>(CU39-CQ39)</f>
        <v>-49</v>
      </c>
      <c r="CU39" s="50">
        <v>1020</v>
      </c>
      <c r="CV39" s="50">
        <v>1020</v>
      </c>
      <c r="CW39" s="50">
        <f t="shared" si="12"/>
        <v>100</v>
      </c>
      <c r="CX39" s="50">
        <f>(CY39-CU39)</f>
        <v>0</v>
      </c>
      <c r="CY39" s="50">
        <v>1020</v>
      </c>
      <c r="CZ39" s="50">
        <v>1069</v>
      </c>
      <c r="DA39" s="50"/>
      <c r="DB39" s="50"/>
      <c r="DC39" s="695" t="e">
        <f>IF(#REF!=B39,CZ39,0)</f>
        <v>#REF!</v>
      </c>
      <c r="DD39" s="50"/>
      <c r="DE39" s="50"/>
      <c r="DJ39" s="585" t="e">
        <f>IF(#REF!=$K39,$CY39,0)</f>
        <v>#REF!</v>
      </c>
      <c r="DK39" s="585" t="e">
        <f>IF(#REF!=$K39,$CY39,0)</f>
        <v>#REF!</v>
      </c>
      <c r="DL39" s="585" t="e">
        <f>IF(#REF!=$K39,$CY39,0)</f>
        <v>#REF!</v>
      </c>
      <c r="DM39" s="585" t="e">
        <f>IF(#REF!=$K39,$CY39,0)</f>
        <v>#REF!</v>
      </c>
      <c r="DN39" s="585" t="e">
        <f>IF(#REF!=$K39,$CY39,0)</f>
        <v>#REF!</v>
      </c>
      <c r="DO39" s="585" t="e">
        <f>IF(#REF!=$K39,$CY39,0)</f>
        <v>#REF!</v>
      </c>
      <c r="DP39" s="585" t="e">
        <f>IF(#REF!=$K39,$CY39,0)</f>
        <v>#REF!</v>
      </c>
      <c r="DQ39" s="585" t="e">
        <f>IF(#REF!=$K39,$CY39,0)</f>
        <v>#REF!</v>
      </c>
      <c r="DR39" s="585" t="e">
        <f>IF(#REF!=$K39,$CY39,0)</f>
        <v>#REF!</v>
      </c>
      <c r="DS39" s="585" t="e">
        <f>IF(#REF!=$K39,$CY39,0)</f>
        <v>#REF!</v>
      </c>
      <c r="DT39" s="585" t="e">
        <f>IF(#REF!=$K39,$CY39,0)</f>
        <v>#REF!</v>
      </c>
      <c r="DU39" s="585" t="e">
        <f>IF(#REF!=$K39,$CY39,0)</f>
        <v>#REF!</v>
      </c>
      <c r="DV39" s="585" t="e">
        <f>IF(#REF!=$K39,$CY39,0)</f>
        <v>#REF!</v>
      </c>
      <c r="DW39" s="585" t="e">
        <f>IF(#REF!=$K39,$CY39,0)</f>
        <v>#REF!</v>
      </c>
      <c r="DX39" s="585" t="e">
        <f>IF(#REF!=$K39,$CY39,0)</f>
        <v>#REF!</v>
      </c>
      <c r="DY39" s="585" t="e">
        <f>IF(#REF!=$K39,$CY39,0)</f>
        <v>#REF!</v>
      </c>
      <c r="DZ39" s="585" t="e">
        <f>IF(#REF!=$K39,$CY39,0)</f>
        <v>#REF!</v>
      </c>
      <c r="EC39" s="585" t="e">
        <f>IF(#REF!=$N39,$CZ39,0)</f>
        <v>#REF!</v>
      </c>
      <c r="ED39" s="585" t="e">
        <f>IF(#REF!=$N39,$CZ39,0)</f>
        <v>#REF!</v>
      </c>
      <c r="EE39" s="585" t="e">
        <f>IF(#REF!=$N39,$CZ39,0)</f>
        <v>#REF!</v>
      </c>
      <c r="EF39" s="585" t="e">
        <f>IF(#REF!=$N39,$CZ39,0)</f>
        <v>#REF!</v>
      </c>
      <c r="EG39" s="585" t="e">
        <f>IF(#REF!=$N39,$CZ39,0)</f>
        <v>#REF!</v>
      </c>
      <c r="EH39" s="585" t="e">
        <f>IF(#REF!=$N39,$CZ39,0)</f>
        <v>#REF!</v>
      </c>
      <c r="EI39" s="585" t="e">
        <f>IF(#REF!=$N39,$CZ39,0)</f>
        <v>#REF!</v>
      </c>
      <c r="EJ39" s="585" t="e">
        <f>IF(#REF!=$N39,$CZ39,0)</f>
        <v>#REF!</v>
      </c>
      <c r="EK39" s="585" t="e">
        <f>IF(#REF!=$N39,$CZ39,0)</f>
        <v>#REF!</v>
      </c>
      <c r="EL39" s="585" t="e">
        <f>IF(#REF!=$N39,$CZ39,0)</f>
        <v>#REF!</v>
      </c>
      <c r="EM39" s="585" t="e">
        <f>IF(#REF!=$N39,$CZ39,0)</f>
        <v>#REF!</v>
      </c>
      <c r="EN39" s="585" t="e">
        <f>IF(#REF!=$N39,$CZ39,0)</f>
        <v>#REF!</v>
      </c>
      <c r="EO39" s="585" t="e">
        <f>IF(#REF!=$N39,$CZ39,0)</f>
        <v>#REF!</v>
      </c>
      <c r="EP39" s="585" t="e">
        <f>IF(#REF!=$N39,$CZ39,0)</f>
        <v>#REF!</v>
      </c>
      <c r="EQ39" s="585" t="e">
        <f>IF(#REF!=$N39,$CZ39,0)</f>
        <v>#REF!</v>
      </c>
      <c r="ER39" s="585" t="e">
        <f>IF(#REF!=$N39,$CZ39,0)</f>
        <v>#REF!</v>
      </c>
      <c r="ES39" s="585" t="e">
        <f>IF(#REF!=$N39,$CZ39,0)</f>
        <v>#REF!</v>
      </c>
      <c r="ET39" s="585" t="e">
        <f>IF(#REF!=$N39,$CZ39,0)</f>
        <v>#REF!</v>
      </c>
      <c r="EU39" s="585" t="e">
        <f>IF(#REF!=$N39,$CZ39,0)</f>
        <v>#REF!</v>
      </c>
      <c r="EV39" s="585" t="e">
        <f>IF(#REF!=$N39,$CZ39,0)</f>
        <v>#REF!</v>
      </c>
      <c r="EW39" s="585" t="e">
        <f>IF(#REF!=$N39,$CZ39,0)</f>
        <v>#REF!</v>
      </c>
      <c r="EX39" s="585" t="e">
        <f>IF(#REF!=$N39,$CZ39,0)</f>
        <v>#REF!</v>
      </c>
      <c r="EY39" s="585" t="e">
        <f>IF(#REF!=$N39,$CZ39,0)</f>
        <v>#REF!</v>
      </c>
      <c r="EZ39" s="585" t="e">
        <f>IF(#REF!=$N39,$CZ39,0)</f>
        <v>#REF!</v>
      </c>
      <c r="FA39" s="585" t="e">
        <f>IF(#REF!=$N39,$CZ39,0)</f>
        <v>#REF!</v>
      </c>
      <c r="FB39" s="585" t="e">
        <f>IF(#REF!=$N39,$CZ39,0)</f>
        <v>#REF!</v>
      </c>
      <c r="FC39" s="585" t="e">
        <f>IF(#REF!=$N39,$CZ39,0)</f>
        <v>#REF!</v>
      </c>
      <c r="FD39" s="585" t="e">
        <f>IF(#REF!=$N39,$CZ39,0)</f>
        <v>#REF!</v>
      </c>
      <c r="FE39" s="585" t="e">
        <f>IF(#REF!=$N39,$CZ39,0)</f>
        <v>#REF!</v>
      </c>
      <c r="FF39" s="585" t="e">
        <f>IF(#REF!=$N39,$CZ39,0)</f>
        <v>#REF!</v>
      </c>
      <c r="FG39" s="585" t="e">
        <f>IF(#REF!=$N39,$CZ39,0)</f>
        <v>#REF!</v>
      </c>
      <c r="FH39" s="585" t="e">
        <f>IF(#REF!=$N39,$CZ39,0)</f>
        <v>#REF!</v>
      </c>
      <c r="FI39" s="585" t="e">
        <f>IF(#REF!=$N39,$CZ39,0)</f>
        <v>#REF!</v>
      </c>
      <c r="FJ39" s="585" t="e">
        <f>IF(#REF!=$N39,$CZ39,0)</f>
        <v>#REF!</v>
      </c>
      <c r="FK39" s="585" t="e">
        <f>IF(#REF!=$N39,$CZ39,0)</f>
        <v>#REF!</v>
      </c>
      <c r="FL39" s="585" t="e">
        <f>IF(#REF!=$N39,$CZ39,0)</f>
        <v>#REF!</v>
      </c>
      <c r="FM39" s="585" t="e">
        <f>IF(#REF!=$N39,$CZ39,0)</f>
        <v>#REF!</v>
      </c>
      <c r="FN39" s="585" t="e">
        <f>IF(#REF!=$N39,$CZ39,0)</f>
        <v>#REF!</v>
      </c>
      <c r="FO39" s="585" t="e">
        <f>IF(#REF!=$N39,$CZ39,0)</f>
        <v>#REF!</v>
      </c>
      <c r="FP39" s="585" t="e">
        <f>IF(#REF!=$N39,$CZ39,0)</f>
        <v>#REF!</v>
      </c>
      <c r="FQ39" s="585" t="e">
        <f>IF(#REF!=$N39,$CZ39,0)</f>
        <v>#REF!</v>
      </c>
      <c r="FR39" s="585" t="e">
        <f>IF(#REF!=$N39,$CZ39,0)</f>
        <v>#REF!</v>
      </c>
      <c r="FS39" s="585" t="e">
        <f>IF(#REF!=$N39,$CZ39,0)</f>
        <v>#REF!</v>
      </c>
      <c r="FT39" s="585" t="e">
        <f>IF(#REF!=$N39,$CZ39,0)</f>
        <v>#REF!</v>
      </c>
      <c r="FU39" s="585" t="e">
        <f>IF(#REF!=$N39,$CZ39,0)</f>
        <v>#REF!</v>
      </c>
      <c r="FV39" s="585" t="e">
        <f>IF(#REF!=$N39,$CZ39,0)</f>
        <v>#REF!</v>
      </c>
      <c r="FW39" s="585" t="e">
        <f>IF(#REF!=$N39,$CZ39,0)</f>
        <v>#REF!</v>
      </c>
      <c r="FX39" s="585" t="e">
        <f>IF(#REF!=$N39,$CZ39,0)</f>
        <v>#REF!</v>
      </c>
      <c r="FY39" s="585" t="e">
        <f>IF(#REF!=$N39,$CZ39,0)</f>
        <v>#REF!</v>
      </c>
      <c r="FZ39" s="585" t="e">
        <f>IF(#REF!=$N39,$CZ39,0)</f>
        <v>#REF!</v>
      </c>
      <c r="GA39" s="585" t="e">
        <f>IF(#REF!=$N39,$CZ39,0)</f>
        <v>#REF!</v>
      </c>
      <c r="GB39" s="585" t="e">
        <f>IF(#REF!=$N39,$CZ39,0)</f>
        <v>#REF!</v>
      </c>
      <c r="GC39" s="585" t="e">
        <f>IF(#REF!=$N39,$CZ39,0)</f>
        <v>#REF!</v>
      </c>
      <c r="GD39" s="585" t="e">
        <f>IF(#REF!=$N39,$CZ39,0)</f>
        <v>#REF!</v>
      </c>
      <c r="GE39" s="585" t="e">
        <f>IF(#REF!=$N39,$CZ39,0)</f>
        <v>#REF!</v>
      </c>
      <c r="GF39" s="585" t="e">
        <f>IF(#REF!=$N39,$CZ39,0)</f>
        <v>#REF!</v>
      </c>
      <c r="GG39" s="585" t="e">
        <f>IF(#REF!=$N39,$CZ39,0)</f>
        <v>#REF!</v>
      </c>
      <c r="GH39" s="585" t="e">
        <f>IF(#REF!=$N39,$CZ39,0)</f>
        <v>#REF!</v>
      </c>
      <c r="GI39" s="585" t="e">
        <f>IF(#REF!=$N39,$CZ39,0)</f>
        <v>#REF!</v>
      </c>
      <c r="GJ39" s="585" t="e">
        <f>IF(#REF!=$N39,$CZ39,0)</f>
        <v>#REF!</v>
      </c>
      <c r="GK39" s="585" t="e">
        <f>IF(#REF!=$N39,$CZ39,0)</f>
        <v>#REF!</v>
      </c>
      <c r="GL39" s="585" t="e">
        <f>IF(#REF!=$N39,$CZ39,0)</f>
        <v>#REF!</v>
      </c>
      <c r="GM39" s="585" t="e">
        <f>IF(#REF!=$N39,$CZ39,0)</f>
        <v>#REF!</v>
      </c>
      <c r="GN39" s="585" t="e">
        <f>IF(#REF!=$N39,$CZ39,0)</f>
        <v>#REF!</v>
      </c>
      <c r="GO39" s="585" t="e">
        <f>IF(#REF!=$N39,$CZ39,0)</f>
        <v>#REF!</v>
      </c>
      <c r="GP39" s="585" t="e">
        <f>IF(#REF!=$N39,$CZ39,0)</f>
        <v>#REF!</v>
      </c>
      <c r="GQ39" s="585" t="e">
        <f>IF(#REF!=$N39,$CZ39,0)</f>
        <v>#REF!</v>
      </c>
      <c r="GR39" s="585" t="e">
        <f>IF(#REF!=$N39,$CZ39,0)</f>
        <v>#REF!</v>
      </c>
      <c r="GS39" s="585" t="e">
        <f>IF(#REF!=$N39,$CZ39,0)</f>
        <v>#REF!</v>
      </c>
      <c r="GT39" s="585" t="e">
        <f>IF(#REF!=$N39,$CZ39,0)</f>
        <v>#REF!</v>
      </c>
      <c r="GU39" s="585" t="e">
        <f>IF(#REF!=$N39,$CZ39,0)</f>
        <v>#REF!</v>
      </c>
      <c r="GV39" s="585" t="e">
        <f>IF(#REF!=$N39,$CZ39,0)</f>
        <v>#REF!</v>
      </c>
      <c r="GW39" s="585" t="e">
        <f>IF(#REF!=$N39,$CZ39,0)</f>
        <v>#REF!</v>
      </c>
      <c r="GX39" s="585" t="e">
        <f>IF(#REF!=$N39,$CZ39,0)</f>
        <v>#REF!</v>
      </c>
      <c r="GY39" s="585" t="e">
        <f>IF(#REF!=$N39,$CZ39,0)</f>
        <v>#REF!</v>
      </c>
      <c r="GZ39" s="585" t="e">
        <f>IF(#REF!=$N39,$CZ39,0)</f>
        <v>#REF!</v>
      </c>
      <c r="HA39" s="585" t="e">
        <f>IF(#REF!=$N39,$CZ39,0)</f>
        <v>#REF!</v>
      </c>
      <c r="HB39" s="585" t="e">
        <f>IF(#REF!=$N39,$CZ39,0)</f>
        <v>#REF!</v>
      </c>
      <c r="HC39" s="585" t="e">
        <f>IF(#REF!=$N39,$CZ39,0)</f>
        <v>#REF!</v>
      </c>
      <c r="HD39" s="585" t="e">
        <f>IF(#REF!=$N39,$CZ39,0)</f>
        <v>#REF!</v>
      </c>
      <c r="HE39" s="585" t="e">
        <f>IF(#REF!=$N39,$CZ39,0)</f>
        <v>#REF!</v>
      </c>
      <c r="HF39" s="585" t="e">
        <f>IF(#REF!=$N39,$CZ39,0)</f>
        <v>#REF!</v>
      </c>
    </row>
    <row r="40" spans="1:214" ht="20.100000000000001" customHeight="1" x14ac:dyDescent="0.4">
      <c r="A40" s="578"/>
      <c r="B40" s="578"/>
      <c r="C40" s="595"/>
      <c r="D40" s="578"/>
      <c r="E40" s="578"/>
      <c r="F40" s="578"/>
      <c r="G40" s="578" t="s">
        <v>9</v>
      </c>
      <c r="H40" s="578"/>
      <c r="I40" s="578"/>
      <c r="J40" s="578" t="s">
        <v>160</v>
      </c>
      <c r="K40" s="625"/>
      <c r="L40" s="634">
        <v>34</v>
      </c>
      <c r="M40" s="634" t="s">
        <v>151</v>
      </c>
      <c r="N40" s="634"/>
      <c r="O40" s="618"/>
      <c r="P40" s="34">
        <f t="shared" ref="P40:V41" si="67">SUM(P41)</f>
        <v>4200</v>
      </c>
      <c r="Q40" s="34">
        <f t="shared" si="67"/>
        <v>4000</v>
      </c>
      <c r="R40" s="34">
        <f t="shared" si="67"/>
        <v>4000</v>
      </c>
      <c r="S40" s="34">
        <f t="shared" si="67"/>
        <v>4000</v>
      </c>
      <c r="T40" s="34">
        <f t="shared" si="67"/>
        <v>3624</v>
      </c>
      <c r="U40" s="34">
        <f t="shared" si="67"/>
        <v>3624</v>
      </c>
      <c r="V40" s="34">
        <f t="shared" si="67"/>
        <v>0</v>
      </c>
      <c r="W40" s="34">
        <f>(V40/T40)*100</f>
        <v>0</v>
      </c>
      <c r="X40" s="34">
        <f t="shared" ref="X40:Z41" si="68">SUM(X41)</f>
        <v>0</v>
      </c>
      <c r="Y40" s="34">
        <f t="shared" si="68"/>
        <v>3624</v>
      </c>
      <c r="Z40" s="34">
        <f t="shared" si="68"/>
        <v>3624</v>
      </c>
      <c r="AA40" s="34">
        <f>SUM(AG41)</f>
        <v>3624</v>
      </c>
      <c r="AB40" s="34">
        <f t="shared" ref="AB40:AD41" si="69">SUM(AB41)</f>
        <v>3624</v>
      </c>
      <c r="AC40" s="34">
        <f t="shared" si="69"/>
        <v>3624</v>
      </c>
      <c r="AD40" s="34">
        <f t="shared" si="69"/>
        <v>525.11</v>
      </c>
      <c r="AE40" s="34">
        <f>(AD40/AC40)*100</f>
        <v>14.489790286975717</v>
      </c>
      <c r="AF40" s="34">
        <f>SUM(AF41)</f>
        <v>0</v>
      </c>
      <c r="AG40" s="34">
        <f>SUM(AG41)</f>
        <v>3624</v>
      </c>
      <c r="AH40" s="34">
        <v>3624</v>
      </c>
      <c r="AI40" s="34">
        <v>3624</v>
      </c>
      <c r="AJ40" s="34">
        <f t="shared" ref="AJ40:AR41" si="70">SUM(AJ41)</f>
        <v>3624</v>
      </c>
      <c r="AK40" s="34">
        <f t="shared" si="70"/>
        <v>3624</v>
      </c>
      <c r="AL40" s="34">
        <f t="shared" si="70"/>
        <v>3624</v>
      </c>
      <c r="AM40" s="34">
        <f t="shared" si="70"/>
        <v>1414.03</v>
      </c>
      <c r="AN40" s="102">
        <f t="shared" si="70"/>
        <v>2714.15</v>
      </c>
      <c r="AO40" s="102">
        <f t="shared" si="70"/>
        <v>3624</v>
      </c>
      <c r="AP40" s="102">
        <f t="shared" si="70"/>
        <v>2800</v>
      </c>
      <c r="AQ40" s="102">
        <f t="shared" si="70"/>
        <v>3064</v>
      </c>
      <c r="AR40" s="34">
        <f t="shared" si="70"/>
        <v>2970</v>
      </c>
      <c r="AS40" s="102">
        <f t="shared" si="58"/>
        <v>109.42652395777684</v>
      </c>
      <c r="AT40" s="102">
        <f>AR40/AP40*100</f>
        <v>106.07142857142857</v>
      </c>
      <c r="AU40" s="102">
        <f>SUM(AU41)</f>
        <v>2800</v>
      </c>
      <c r="AV40" s="102">
        <f>SUM(AV41)</f>
        <v>2800</v>
      </c>
      <c r="AW40" s="102">
        <v>2800</v>
      </c>
      <c r="AX40" s="416">
        <v>2800</v>
      </c>
      <c r="AY40" s="102">
        <f t="shared" ref="AY40:BK41" si="71">SUM(AY41)</f>
        <v>320</v>
      </c>
      <c r="AZ40" s="417">
        <f t="shared" si="71"/>
        <v>-824</v>
      </c>
      <c r="BA40" s="34">
        <f t="shared" si="71"/>
        <v>0</v>
      </c>
      <c r="BB40" s="102">
        <f t="shared" si="71"/>
        <v>3120</v>
      </c>
      <c r="BC40" s="102">
        <f t="shared" si="71"/>
        <v>3120</v>
      </c>
      <c r="BD40" s="102">
        <f t="shared" si="71"/>
        <v>1248.8900000000001</v>
      </c>
      <c r="BE40" s="102">
        <f t="shared" si="71"/>
        <v>1838.89</v>
      </c>
      <c r="BF40" s="102">
        <f t="shared" si="71"/>
        <v>3120</v>
      </c>
      <c r="BG40" s="102">
        <f t="shared" si="71"/>
        <v>2789.47</v>
      </c>
      <c r="BH40" s="102">
        <f t="shared" si="71"/>
        <v>3120</v>
      </c>
      <c r="BI40" s="102">
        <f>SUM(BI41)</f>
        <v>-1120</v>
      </c>
      <c r="BJ40" s="102">
        <f>SUM(BJ41)</f>
        <v>2000</v>
      </c>
      <c r="BK40" s="102">
        <f t="shared" si="71"/>
        <v>1265.06</v>
      </c>
      <c r="BL40" s="102">
        <f t="shared" si="5"/>
        <v>63.252999999999993</v>
      </c>
      <c r="BM40" s="102"/>
      <c r="BN40" s="102"/>
      <c r="BO40" s="102">
        <f>SUM(BO41)</f>
        <v>2000</v>
      </c>
      <c r="BP40" s="102"/>
      <c r="BQ40" s="102"/>
      <c r="BR40" s="102">
        <f>SUM(BR41)</f>
        <v>0</v>
      </c>
      <c r="BS40" s="102">
        <f>SUM(BS41)</f>
        <v>2000</v>
      </c>
      <c r="BT40" s="102">
        <f>SUM(BT41)</f>
        <v>1487.8400000000001</v>
      </c>
      <c r="BU40" s="102">
        <f>SUM(BU41)</f>
        <v>-212.16000000000008</v>
      </c>
      <c r="BV40" s="102">
        <f>SUM(BV41)</f>
        <v>2000</v>
      </c>
      <c r="BW40" s="102"/>
      <c r="BX40" s="102"/>
      <c r="BY40" s="102">
        <f>SUM(BY41)</f>
        <v>1787.84</v>
      </c>
      <c r="BZ40" s="102">
        <f>SUM(BZ41)</f>
        <v>1787.8400000000001</v>
      </c>
      <c r="CA40" s="102">
        <f t="shared" si="6"/>
        <v>64.092462008912094</v>
      </c>
      <c r="CB40" s="102">
        <f t="shared" si="7"/>
        <v>100.00000000000003</v>
      </c>
      <c r="CC40" s="102">
        <v>2000</v>
      </c>
      <c r="CD40" s="102">
        <v>2000</v>
      </c>
      <c r="CE40" s="102">
        <f>SUM(CE41)</f>
        <v>2000</v>
      </c>
      <c r="CF40" s="102">
        <f>SUM(CF41)</f>
        <v>244.6</v>
      </c>
      <c r="CG40" s="102">
        <f t="shared" si="63"/>
        <v>12.229999999999999</v>
      </c>
      <c r="CH40" s="102">
        <f>SUM(CH41)</f>
        <v>0</v>
      </c>
      <c r="CI40" s="102">
        <f>SUM(CI41)</f>
        <v>2000</v>
      </c>
      <c r="CJ40" s="102"/>
      <c r="CK40" s="102">
        <f t="shared" si="64"/>
        <v>0</v>
      </c>
      <c r="CL40" s="102">
        <f>SUM(CL41)</f>
        <v>0</v>
      </c>
      <c r="CM40" s="102">
        <f>SUM(CM41)</f>
        <v>2000</v>
      </c>
      <c r="CN40" s="102"/>
      <c r="CO40" s="102">
        <f t="shared" si="65"/>
        <v>0</v>
      </c>
      <c r="CP40" s="102">
        <f t="shared" ref="CP40:CR41" si="72">SUM(CP41)</f>
        <v>0</v>
      </c>
      <c r="CQ40" s="102">
        <f t="shared" si="72"/>
        <v>2000</v>
      </c>
      <c r="CR40" s="102">
        <f t="shared" si="72"/>
        <v>1142.6500000000001</v>
      </c>
      <c r="CS40" s="102">
        <f t="shared" si="66"/>
        <v>57.132500000000007</v>
      </c>
      <c r="CT40" s="102">
        <f t="shared" ref="CT40:CV41" si="73">SUM(CT41)</f>
        <v>-300</v>
      </c>
      <c r="CU40" s="102">
        <f t="shared" si="73"/>
        <v>1700</v>
      </c>
      <c r="CV40" s="102">
        <f t="shared" si="73"/>
        <v>1142.6500000000001</v>
      </c>
      <c r="CW40" s="102">
        <f t="shared" si="12"/>
        <v>67.214705882352945</v>
      </c>
      <c r="CX40" s="102">
        <f>SUM(CX41)</f>
        <v>0</v>
      </c>
      <c r="CY40" s="102">
        <f>SUM(CY41)</f>
        <v>1700</v>
      </c>
      <c r="CZ40" s="102">
        <f t="shared" ref="CZ40:DB41" si="74">SUM(CZ41)</f>
        <v>1800</v>
      </c>
      <c r="DA40" s="102">
        <v>1800</v>
      </c>
      <c r="DB40" s="102">
        <v>1800</v>
      </c>
      <c r="DC40" s="695" t="e">
        <f>IF(#REF!=B40,CZ40,0)</f>
        <v>#REF!</v>
      </c>
      <c r="DD40" s="108"/>
      <c r="DE40" s="108"/>
      <c r="DJ40" s="585" t="e">
        <f>IF(#REF!=$K40,$CY40,0)</f>
        <v>#REF!</v>
      </c>
      <c r="DK40" s="585" t="e">
        <f>IF(#REF!=$K40,$CY40,0)</f>
        <v>#REF!</v>
      </c>
      <c r="DL40" s="585" t="e">
        <f>IF(#REF!=$K40,$CY40,0)</f>
        <v>#REF!</v>
      </c>
      <c r="DM40" s="585" t="e">
        <f>IF(#REF!=$K40,$CY40,0)</f>
        <v>#REF!</v>
      </c>
      <c r="DN40" s="585" t="e">
        <f>IF(#REF!=$K40,$CY40,0)</f>
        <v>#REF!</v>
      </c>
      <c r="DO40" s="585" t="e">
        <f>IF(#REF!=$K40,$CY40,0)</f>
        <v>#REF!</v>
      </c>
      <c r="DP40" s="585" t="e">
        <f>IF(#REF!=$K40,$CY40,0)</f>
        <v>#REF!</v>
      </c>
      <c r="DQ40" s="585" t="e">
        <f>IF(#REF!=$K40,$CY40,0)</f>
        <v>#REF!</v>
      </c>
      <c r="DR40" s="585" t="e">
        <f>IF(#REF!=$K40,$CY40,0)</f>
        <v>#REF!</v>
      </c>
      <c r="DS40" s="585" t="e">
        <f>IF(#REF!=$K40,$CY40,0)</f>
        <v>#REF!</v>
      </c>
      <c r="DT40" s="585" t="e">
        <f>IF(#REF!=$K40,$CY40,0)</f>
        <v>#REF!</v>
      </c>
      <c r="DU40" s="585" t="e">
        <f>IF(#REF!=$K40,$CY40,0)</f>
        <v>#REF!</v>
      </c>
      <c r="DV40" s="585" t="e">
        <f>IF(#REF!=$K40,$CY40,0)</f>
        <v>#REF!</v>
      </c>
      <c r="DW40" s="585" t="e">
        <f>IF(#REF!=$K40,$CY40,0)</f>
        <v>#REF!</v>
      </c>
      <c r="DX40" s="585" t="e">
        <f>IF(#REF!=$K40,$CY40,0)</f>
        <v>#REF!</v>
      </c>
      <c r="DY40" s="585" t="e">
        <f>IF(#REF!=$K40,$CY40,0)</f>
        <v>#REF!</v>
      </c>
      <c r="DZ40" s="585" t="e">
        <f>IF(#REF!=$K40,$CY40,0)</f>
        <v>#REF!</v>
      </c>
      <c r="EC40" s="585" t="e">
        <f>IF(#REF!=$N40,$CZ40,0)</f>
        <v>#REF!</v>
      </c>
      <c r="ED40" s="585" t="e">
        <f>IF(#REF!=$N40,$CZ40,0)</f>
        <v>#REF!</v>
      </c>
      <c r="EE40" s="585" t="e">
        <f>IF(#REF!=$N40,$CZ40,0)</f>
        <v>#REF!</v>
      </c>
      <c r="EF40" s="585" t="e">
        <f>IF(#REF!=$N40,$CZ40,0)</f>
        <v>#REF!</v>
      </c>
      <c r="EG40" s="585" t="e">
        <f>IF(#REF!=$N40,$CZ40,0)</f>
        <v>#REF!</v>
      </c>
      <c r="EH40" s="585" t="e">
        <f>IF(#REF!=$N40,$CZ40,0)</f>
        <v>#REF!</v>
      </c>
      <c r="EI40" s="585" t="e">
        <f>IF(#REF!=$N40,$CZ40,0)</f>
        <v>#REF!</v>
      </c>
      <c r="EJ40" s="585" t="e">
        <f>IF(#REF!=$N40,$CZ40,0)</f>
        <v>#REF!</v>
      </c>
      <c r="EK40" s="585" t="e">
        <f>IF(#REF!=$N40,$CZ40,0)</f>
        <v>#REF!</v>
      </c>
      <c r="EL40" s="585" t="e">
        <f>IF(#REF!=$N40,$CZ40,0)</f>
        <v>#REF!</v>
      </c>
      <c r="EM40" s="585" t="e">
        <f>IF(#REF!=$N40,$CZ40,0)</f>
        <v>#REF!</v>
      </c>
      <c r="EN40" s="585" t="e">
        <f>IF(#REF!=$N40,$CZ40,0)</f>
        <v>#REF!</v>
      </c>
      <c r="EO40" s="585" t="e">
        <f>IF(#REF!=$N40,$CZ40,0)</f>
        <v>#REF!</v>
      </c>
      <c r="EP40" s="585" t="e">
        <f>IF(#REF!=$N40,$CZ40,0)</f>
        <v>#REF!</v>
      </c>
      <c r="EQ40" s="585" t="e">
        <f>IF(#REF!=$N40,$CZ40,0)</f>
        <v>#REF!</v>
      </c>
      <c r="ER40" s="585" t="e">
        <f>IF(#REF!=$N40,$CZ40,0)</f>
        <v>#REF!</v>
      </c>
      <c r="ES40" s="585" t="e">
        <f>IF(#REF!=$N40,$CZ40,0)</f>
        <v>#REF!</v>
      </c>
      <c r="ET40" s="585" t="e">
        <f>IF(#REF!=$N40,$CZ40,0)</f>
        <v>#REF!</v>
      </c>
      <c r="EU40" s="585" t="e">
        <f>IF(#REF!=$N40,$CZ40,0)</f>
        <v>#REF!</v>
      </c>
      <c r="EV40" s="585" t="e">
        <f>IF(#REF!=$N40,$CZ40,0)</f>
        <v>#REF!</v>
      </c>
      <c r="EW40" s="585" t="e">
        <f>IF(#REF!=$N40,$CZ40,0)</f>
        <v>#REF!</v>
      </c>
      <c r="EX40" s="585" t="e">
        <f>IF(#REF!=$N40,$CZ40,0)</f>
        <v>#REF!</v>
      </c>
      <c r="EY40" s="585" t="e">
        <f>IF(#REF!=$N40,$CZ40,0)</f>
        <v>#REF!</v>
      </c>
      <c r="EZ40" s="585" t="e">
        <f>IF(#REF!=$N40,$CZ40,0)</f>
        <v>#REF!</v>
      </c>
      <c r="FA40" s="585" t="e">
        <f>IF(#REF!=$N40,$CZ40,0)</f>
        <v>#REF!</v>
      </c>
      <c r="FB40" s="585" t="e">
        <f>IF(#REF!=$N40,$CZ40,0)</f>
        <v>#REF!</v>
      </c>
      <c r="FC40" s="585" t="e">
        <f>IF(#REF!=$N40,$CZ40,0)</f>
        <v>#REF!</v>
      </c>
      <c r="FD40" s="585" t="e">
        <f>IF(#REF!=$N40,$CZ40,0)</f>
        <v>#REF!</v>
      </c>
      <c r="FE40" s="585" t="e">
        <f>IF(#REF!=$N40,$CZ40,0)</f>
        <v>#REF!</v>
      </c>
      <c r="FF40" s="585" t="e">
        <f>IF(#REF!=$N40,$CZ40,0)</f>
        <v>#REF!</v>
      </c>
      <c r="FG40" s="585" t="e">
        <f>IF(#REF!=$N40,$CZ40,0)</f>
        <v>#REF!</v>
      </c>
      <c r="FH40" s="585" t="e">
        <f>IF(#REF!=$N40,$CZ40,0)</f>
        <v>#REF!</v>
      </c>
      <c r="FI40" s="585" t="e">
        <f>IF(#REF!=$N40,$CZ40,0)</f>
        <v>#REF!</v>
      </c>
      <c r="FJ40" s="585" t="e">
        <f>IF(#REF!=$N40,$CZ40,0)</f>
        <v>#REF!</v>
      </c>
      <c r="FK40" s="585" t="e">
        <f>IF(#REF!=$N40,$CZ40,0)</f>
        <v>#REF!</v>
      </c>
      <c r="FL40" s="585" t="e">
        <f>IF(#REF!=$N40,$CZ40,0)</f>
        <v>#REF!</v>
      </c>
      <c r="FM40" s="585" t="e">
        <f>IF(#REF!=$N40,$CZ40,0)</f>
        <v>#REF!</v>
      </c>
      <c r="FN40" s="585" t="e">
        <f>IF(#REF!=$N40,$CZ40,0)</f>
        <v>#REF!</v>
      </c>
      <c r="FO40" s="585" t="e">
        <f>IF(#REF!=$N40,$CZ40,0)</f>
        <v>#REF!</v>
      </c>
      <c r="FP40" s="585" t="e">
        <f>IF(#REF!=$N40,$CZ40,0)</f>
        <v>#REF!</v>
      </c>
      <c r="FQ40" s="585" t="e">
        <f>IF(#REF!=$N40,$CZ40,0)</f>
        <v>#REF!</v>
      </c>
      <c r="FR40" s="585" t="e">
        <f>IF(#REF!=$N40,$CZ40,0)</f>
        <v>#REF!</v>
      </c>
      <c r="FS40" s="585" t="e">
        <f>IF(#REF!=$N40,$CZ40,0)</f>
        <v>#REF!</v>
      </c>
      <c r="FT40" s="585" t="e">
        <f>IF(#REF!=$N40,$CZ40,0)</f>
        <v>#REF!</v>
      </c>
      <c r="FU40" s="585" t="e">
        <f>IF(#REF!=$N40,$CZ40,0)</f>
        <v>#REF!</v>
      </c>
      <c r="FV40" s="585" t="e">
        <f>IF(#REF!=$N40,$CZ40,0)</f>
        <v>#REF!</v>
      </c>
      <c r="FW40" s="585" t="e">
        <f>IF(#REF!=$N40,$CZ40,0)</f>
        <v>#REF!</v>
      </c>
      <c r="FX40" s="585" t="e">
        <f>IF(#REF!=$N40,$CZ40,0)</f>
        <v>#REF!</v>
      </c>
      <c r="FY40" s="585" t="e">
        <f>IF(#REF!=$N40,$CZ40,0)</f>
        <v>#REF!</v>
      </c>
      <c r="FZ40" s="585" t="e">
        <f>IF(#REF!=$N40,$CZ40,0)</f>
        <v>#REF!</v>
      </c>
      <c r="GA40" s="585" t="e">
        <f>IF(#REF!=$N40,$CZ40,0)</f>
        <v>#REF!</v>
      </c>
      <c r="GB40" s="585" t="e">
        <f>IF(#REF!=$N40,$CZ40,0)</f>
        <v>#REF!</v>
      </c>
      <c r="GC40" s="585" t="e">
        <f>IF(#REF!=$N40,$CZ40,0)</f>
        <v>#REF!</v>
      </c>
      <c r="GD40" s="585" t="e">
        <f>IF(#REF!=$N40,$CZ40,0)</f>
        <v>#REF!</v>
      </c>
      <c r="GE40" s="585" t="e">
        <f>IF(#REF!=$N40,$CZ40,0)</f>
        <v>#REF!</v>
      </c>
      <c r="GF40" s="585" t="e">
        <f>IF(#REF!=$N40,$CZ40,0)</f>
        <v>#REF!</v>
      </c>
      <c r="GG40" s="585" t="e">
        <f>IF(#REF!=$N40,$CZ40,0)</f>
        <v>#REF!</v>
      </c>
      <c r="GH40" s="585" t="e">
        <f>IF(#REF!=$N40,$CZ40,0)</f>
        <v>#REF!</v>
      </c>
      <c r="GI40" s="585" t="e">
        <f>IF(#REF!=$N40,$CZ40,0)</f>
        <v>#REF!</v>
      </c>
      <c r="GJ40" s="585" t="e">
        <f>IF(#REF!=$N40,$CZ40,0)</f>
        <v>#REF!</v>
      </c>
      <c r="GK40" s="585" t="e">
        <f>IF(#REF!=$N40,$CZ40,0)</f>
        <v>#REF!</v>
      </c>
      <c r="GL40" s="585" t="e">
        <f>IF(#REF!=$N40,$CZ40,0)</f>
        <v>#REF!</v>
      </c>
      <c r="GM40" s="585" t="e">
        <f>IF(#REF!=$N40,$CZ40,0)</f>
        <v>#REF!</v>
      </c>
      <c r="GN40" s="585" t="e">
        <f>IF(#REF!=$N40,$CZ40,0)</f>
        <v>#REF!</v>
      </c>
      <c r="GO40" s="585" t="e">
        <f>IF(#REF!=$N40,$CZ40,0)</f>
        <v>#REF!</v>
      </c>
      <c r="GP40" s="585" t="e">
        <f>IF(#REF!=$N40,$CZ40,0)</f>
        <v>#REF!</v>
      </c>
      <c r="GQ40" s="585" t="e">
        <f>IF(#REF!=$N40,$CZ40,0)</f>
        <v>#REF!</v>
      </c>
      <c r="GR40" s="585" t="e">
        <f>IF(#REF!=$N40,$CZ40,0)</f>
        <v>#REF!</v>
      </c>
      <c r="GS40" s="585" t="e">
        <f>IF(#REF!=$N40,$CZ40,0)</f>
        <v>#REF!</v>
      </c>
      <c r="GT40" s="585" t="e">
        <f>IF(#REF!=$N40,$CZ40,0)</f>
        <v>#REF!</v>
      </c>
      <c r="GU40" s="585" t="e">
        <f>IF(#REF!=$N40,$CZ40,0)</f>
        <v>#REF!</v>
      </c>
      <c r="GV40" s="585" t="e">
        <f>IF(#REF!=$N40,$CZ40,0)</f>
        <v>#REF!</v>
      </c>
      <c r="GW40" s="585" t="e">
        <f>IF(#REF!=$N40,$CZ40,0)</f>
        <v>#REF!</v>
      </c>
      <c r="GX40" s="585" t="e">
        <f>IF(#REF!=$N40,$CZ40,0)</f>
        <v>#REF!</v>
      </c>
      <c r="GY40" s="585" t="e">
        <f>IF(#REF!=$N40,$CZ40,0)</f>
        <v>#REF!</v>
      </c>
      <c r="GZ40" s="585" t="e">
        <f>IF(#REF!=$N40,$CZ40,0)</f>
        <v>#REF!</v>
      </c>
      <c r="HA40" s="585" t="e">
        <f>IF(#REF!=$N40,$CZ40,0)</f>
        <v>#REF!</v>
      </c>
      <c r="HB40" s="585" t="e">
        <f>IF(#REF!=$N40,$CZ40,0)</f>
        <v>#REF!</v>
      </c>
      <c r="HC40" s="585" t="e">
        <f>IF(#REF!=$N40,$CZ40,0)</f>
        <v>#REF!</v>
      </c>
      <c r="HD40" s="585" t="e">
        <f>IF(#REF!=$N40,$CZ40,0)</f>
        <v>#REF!</v>
      </c>
      <c r="HE40" s="585" t="e">
        <f>IF(#REF!=$N40,$CZ40,0)</f>
        <v>#REF!</v>
      </c>
      <c r="HF40" s="585" t="e">
        <f>IF(#REF!=$N40,$CZ40,0)</f>
        <v>#REF!</v>
      </c>
    </row>
    <row r="41" spans="1:214" ht="20.100000000000001" customHeight="1" x14ac:dyDescent="0.4">
      <c r="A41" s="582" t="s">
        <v>384</v>
      </c>
      <c r="B41" s="594" t="s">
        <v>357</v>
      </c>
      <c r="C41" s="595" t="s">
        <v>9</v>
      </c>
      <c r="D41" s="578"/>
      <c r="E41" s="578"/>
      <c r="F41" s="578"/>
      <c r="G41" s="578" t="s">
        <v>9</v>
      </c>
      <c r="H41" s="578"/>
      <c r="I41" s="578"/>
      <c r="J41" s="578" t="s">
        <v>160</v>
      </c>
      <c r="K41" s="544"/>
      <c r="L41" s="495"/>
      <c r="M41" s="633">
        <v>343</v>
      </c>
      <c r="N41" s="633" t="s">
        <v>165</v>
      </c>
      <c r="O41" s="621"/>
      <c r="P41" s="418">
        <f t="shared" si="67"/>
        <v>4200</v>
      </c>
      <c r="Q41" s="418">
        <f t="shared" si="67"/>
        <v>4000</v>
      </c>
      <c r="R41" s="418">
        <f t="shared" si="67"/>
        <v>4000</v>
      </c>
      <c r="S41" s="418">
        <f t="shared" si="67"/>
        <v>4000</v>
      </c>
      <c r="T41" s="418">
        <f t="shared" si="67"/>
        <v>3624</v>
      </c>
      <c r="U41" s="418">
        <f t="shared" si="67"/>
        <v>3624</v>
      </c>
      <c r="V41" s="418">
        <f t="shared" si="67"/>
        <v>0</v>
      </c>
      <c r="W41" s="418">
        <f>(V41/T41)*100</f>
        <v>0</v>
      </c>
      <c r="X41" s="418">
        <f t="shared" si="68"/>
        <v>0</v>
      </c>
      <c r="Y41" s="418">
        <f t="shared" si="68"/>
        <v>3624</v>
      </c>
      <c r="Z41" s="37">
        <f t="shared" si="68"/>
        <v>3624</v>
      </c>
      <c r="AA41" s="37">
        <f>SUM(AG42)</f>
        <v>3624</v>
      </c>
      <c r="AB41" s="37">
        <f t="shared" si="69"/>
        <v>3624</v>
      </c>
      <c r="AC41" s="37">
        <f t="shared" si="69"/>
        <v>3624</v>
      </c>
      <c r="AD41" s="37">
        <f t="shared" si="69"/>
        <v>525.11</v>
      </c>
      <c r="AE41" s="37">
        <f>(AD41/AC41)*100</f>
        <v>14.489790286975717</v>
      </c>
      <c r="AF41" s="418">
        <f>SUM(AF42)</f>
        <v>0</v>
      </c>
      <c r="AG41" s="37">
        <f>SUM(AG42)</f>
        <v>3624</v>
      </c>
      <c r="AH41" s="37"/>
      <c r="AI41" s="37"/>
      <c r="AJ41" s="37">
        <f t="shared" si="70"/>
        <v>3624</v>
      </c>
      <c r="AK41" s="37">
        <f t="shared" si="70"/>
        <v>3624</v>
      </c>
      <c r="AL41" s="37">
        <f t="shared" si="70"/>
        <v>3624</v>
      </c>
      <c r="AM41" s="37">
        <f t="shared" si="70"/>
        <v>1414.03</v>
      </c>
      <c r="AN41" s="101">
        <f t="shared" si="70"/>
        <v>2714.15</v>
      </c>
      <c r="AO41" s="101">
        <f t="shared" si="70"/>
        <v>3624</v>
      </c>
      <c r="AP41" s="101">
        <f t="shared" si="70"/>
        <v>2800</v>
      </c>
      <c r="AQ41" s="101">
        <f t="shared" si="70"/>
        <v>3064</v>
      </c>
      <c r="AR41" s="37">
        <f t="shared" si="70"/>
        <v>2970</v>
      </c>
      <c r="AS41" s="101">
        <f t="shared" si="58"/>
        <v>109.42652395777684</v>
      </c>
      <c r="AT41" s="101">
        <f>AR41/AP41*100</f>
        <v>106.07142857142857</v>
      </c>
      <c r="AU41" s="101">
        <f>SUM(AU42)</f>
        <v>2800</v>
      </c>
      <c r="AV41" s="101">
        <f>SUM(AV42)</f>
        <v>2800</v>
      </c>
      <c r="AW41" s="101"/>
      <c r="AX41" s="101"/>
      <c r="AY41" s="101">
        <f t="shared" si="71"/>
        <v>320</v>
      </c>
      <c r="AZ41" s="418">
        <f t="shared" si="71"/>
        <v>-824</v>
      </c>
      <c r="BA41" s="37">
        <f t="shared" si="71"/>
        <v>0</v>
      </c>
      <c r="BB41" s="101">
        <f t="shared" si="71"/>
        <v>3120</v>
      </c>
      <c r="BC41" s="101">
        <f t="shared" si="71"/>
        <v>3120</v>
      </c>
      <c r="BD41" s="101">
        <f t="shared" si="71"/>
        <v>1248.8900000000001</v>
      </c>
      <c r="BE41" s="101">
        <f t="shared" si="71"/>
        <v>1838.89</v>
      </c>
      <c r="BF41" s="101">
        <f t="shared" si="71"/>
        <v>3120</v>
      </c>
      <c r="BG41" s="101">
        <f t="shared" si="71"/>
        <v>2789.47</v>
      </c>
      <c r="BH41" s="101">
        <f t="shared" si="71"/>
        <v>3120</v>
      </c>
      <c r="BI41" s="101">
        <f>SUM(BI42)</f>
        <v>-1120</v>
      </c>
      <c r="BJ41" s="101">
        <f>SUM(BJ42)</f>
        <v>2000</v>
      </c>
      <c r="BK41" s="101">
        <f t="shared" si="71"/>
        <v>1265.06</v>
      </c>
      <c r="BL41" s="101">
        <f t="shared" si="5"/>
        <v>63.252999999999993</v>
      </c>
      <c r="BM41" s="101"/>
      <c r="BN41" s="101"/>
      <c r="BO41" s="101">
        <f>SUM(BO42)</f>
        <v>2000</v>
      </c>
      <c r="BP41" s="101"/>
      <c r="BQ41" s="101"/>
      <c r="BR41" s="101">
        <f>SUM(BR42)</f>
        <v>0</v>
      </c>
      <c r="BS41" s="101">
        <f>SUM(BS42)</f>
        <v>2000</v>
      </c>
      <c r="BT41" s="101">
        <f>SUM(BT42:BT43)</f>
        <v>1487.8400000000001</v>
      </c>
      <c r="BU41" s="101">
        <f>SUM(BU42)</f>
        <v>-212.16000000000008</v>
      </c>
      <c r="BV41" s="101">
        <f>SUM(BV42)</f>
        <v>2000</v>
      </c>
      <c r="BW41" s="101"/>
      <c r="BX41" s="101"/>
      <c r="BY41" s="101">
        <f>SUM(BY42)</f>
        <v>1787.84</v>
      </c>
      <c r="BZ41" s="101">
        <f>SUM(BZ42:BZ43)</f>
        <v>1787.8400000000001</v>
      </c>
      <c r="CA41" s="101">
        <f t="shared" si="6"/>
        <v>64.092462008912094</v>
      </c>
      <c r="CB41" s="101">
        <f t="shared" si="7"/>
        <v>100.00000000000003</v>
      </c>
      <c r="CC41" s="101">
        <f>SUM(CC42)</f>
        <v>0</v>
      </c>
      <c r="CD41" s="101">
        <f>SUM(CD42)</f>
        <v>0</v>
      </c>
      <c r="CE41" s="101">
        <f>SUM(CE42)</f>
        <v>2000</v>
      </c>
      <c r="CF41" s="101">
        <f>SUM(CF42)</f>
        <v>244.6</v>
      </c>
      <c r="CG41" s="101">
        <f t="shared" si="63"/>
        <v>12.229999999999999</v>
      </c>
      <c r="CH41" s="101">
        <f>SUM(CH42)</f>
        <v>0</v>
      </c>
      <c r="CI41" s="101">
        <f>SUM(CI42)</f>
        <v>2000</v>
      </c>
      <c r="CJ41" s="101"/>
      <c r="CK41" s="101">
        <f t="shared" si="64"/>
        <v>0</v>
      </c>
      <c r="CL41" s="101">
        <f>SUM(CL42)</f>
        <v>0</v>
      </c>
      <c r="CM41" s="101">
        <f>SUM(CM42)</f>
        <v>2000</v>
      </c>
      <c r="CN41" s="101"/>
      <c r="CO41" s="101">
        <f t="shared" si="65"/>
        <v>0</v>
      </c>
      <c r="CP41" s="101">
        <f t="shared" si="72"/>
        <v>0</v>
      </c>
      <c r="CQ41" s="101">
        <f t="shared" si="72"/>
        <v>2000</v>
      </c>
      <c r="CR41" s="101">
        <f t="shared" si="72"/>
        <v>1142.6500000000001</v>
      </c>
      <c r="CS41" s="101">
        <f t="shared" si="66"/>
        <v>57.132500000000007</v>
      </c>
      <c r="CT41" s="101">
        <f t="shared" si="73"/>
        <v>-300</v>
      </c>
      <c r="CU41" s="101">
        <f t="shared" si="73"/>
        <v>1700</v>
      </c>
      <c r="CV41" s="101">
        <f t="shared" si="73"/>
        <v>1142.6500000000001</v>
      </c>
      <c r="CW41" s="101">
        <f t="shared" si="12"/>
        <v>67.214705882352945</v>
      </c>
      <c r="CX41" s="101">
        <f>SUM(CX42)</f>
        <v>0</v>
      </c>
      <c r="CY41" s="101">
        <f>SUM(CY42)</f>
        <v>1700</v>
      </c>
      <c r="CZ41" s="101">
        <f t="shared" si="74"/>
        <v>1800</v>
      </c>
      <c r="DA41" s="101">
        <f t="shared" si="74"/>
        <v>0</v>
      </c>
      <c r="DB41" s="101">
        <f t="shared" si="74"/>
        <v>0</v>
      </c>
      <c r="DC41" s="695" t="e">
        <f>IF(#REF!=B41,CZ41,0)</f>
        <v>#REF!</v>
      </c>
      <c r="DD41" s="108"/>
      <c r="DE41" s="108"/>
      <c r="DJ41" s="585" t="e">
        <f>IF(#REF!=$K41,$CY41,0)</f>
        <v>#REF!</v>
      </c>
      <c r="DK41" s="585" t="e">
        <f>IF(#REF!=$K41,$CY41,0)</f>
        <v>#REF!</v>
      </c>
      <c r="DL41" s="585" t="e">
        <f>IF(#REF!=$K41,$CY41,0)</f>
        <v>#REF!</v>
      </c>
      <c r="DM41" s="585" t="e">
        <f>IF(#REF!=$K41,$CY41,0)</f>
        <v>#REF!</v>
      </c>
      <c r="DN41" s="585" t="e">
        <f>IF(#REF!=$K41,$CY41,0)</f>
        <v>#REF!</v>
      </c>
      <c r="DO41" s="585" t="e">
        <f>IF(#REF!=$K41,$CY41,0)</f>
        <v>#REF!</v>
      </c>
      <c r="DP41" s="585" t="e">
        <f>IF(#REF!=$K41,$CY41,0)</f>
        <v>#REF!</v>
      </c>
      <c r="DQ41" s="585" t="e">
        <f>IF(#REF!=$K41,$CY41,0)</f>
        <v>#REF!</v>
      </c>
      <c r="DR41" s="585" t="e">
        <f>IF(#REF!=$K41,$CY41,0)</f>
        <v>#REF!</v>
      </c>
      <c r="DS41" s="585" t="e">
        <f>IF(#REF!=$K41,$CY41,0)</f>
        <v>#REF!</v>
      </c>
      <c r="DT41" s="585" t="e">
        <f>IF(#REF!=$K41,$CY41,0)</f>
        <v>#REF!</v>
      </c>
      <c r="DU41" s="585" t="e">
        <f>IF(#REF!=$K41,$CY41,0)</f>
        <v>#REF!</v>
      </c>
      <c r="DV41" s="585" t="e">
        <f>IF(#REF!=$K41,$CY41,0)</f>
        <v>#REF!</v>
      </c>
      <c r="DW41" s="585" t="e">
        <f>IF(#REF!=$K41,$CY41,0)</f>
        <v>#REF!</v>
      </c>
      <c r="DX41" s="585" t="e">
        <f>IF(#REF!=$K41,$CY41,0)</f>
        <v>#REF!</v>
      </c>
      <c r="DY41" s="585" t="e">
        <f>IF(#REF!=$K41,$CY41,0)</f>
        <v>#REF!</v>
      </c>
      <c r="DZ41" s="585" t="e">
        <f>IF(#REF!=$K41,$CY41,0)</f>
        <v>#REF!</v>
      </c>
      <c r="EC41" s="585" t="e">
        <f>IF(#REF!=$N41,$CZ41,0)</f>
        <v>#REF!</v>
      </c>
      <c r="ED41" s="585" t="e">
        <f>IF(#REF!=$N41,$CZ41,0)</f>
        <v>#REF!</v>
      </c>
      <c r="EE41" s="585" t="e">
        <f>IF(#REF!=$N41,$CZ41,0)</f>
        <v>#REF!</v>
      </c>
      <c r="EF41" s="585" t="e">
        <f>IF(#REF!=$N41,$CZ41,0)</f>
        <v>#REF!</v>
      </c>
      <c r="EG41" s="585" t="e">
        <f>IF(#REF!=$N41,$CZ41,0)</f>
        <v>#REF!</v>
      </c>
      <c r="EH41" s="585" t="e">
        <f>IF(#REF!=$N41,$CZ41,0)</f>
        <v>#REF!</v>
      </c>
      <c r="EI41" s="585" t="e">
        <f>IF(#REF!=$N41,$CZ41,0)</f>
        <v>#REF!</v>
      </c>
      <c r="EJ41" s="585" t="e">
        <f>IF(#REF!=$N41,$CZ41,0)</f>
        <v>#REF!</v>
      </c>
      <c r="EK41" s="585" t="e">
        <f>IF(#REF!=$N41,$CZ41,0)</f>
        <v>#REF!</v>
      </c>
      <c r="EL41" s="585" t="e">
        <f>IF(#REF!=$N41,$CZ41,0)</f>
        <v>#REF!</v>
      </c>
      <c r="EM41" s="585" t="e">
        <f>IF(#REF!=$N41,$CZ41,0)</f>
        <v>#REF!</v>
      </c>
      <c r="EN41" s="585" t="e">
        <f>IF(#REF!=$N41,$CZ41,0)</f>
        <v>#REF!</v>
      </c>
      <c r="EO41" s="585" t="e">
        <f>IF(#REF!=$N41,$CZ41,0)</f>
        <v>#REF!</v>
      </c>
      <c r="EP41" s="585" t="e">
        <f>IF(#REF!=$N41,$CZ41,0)</f>
        <v>#REF!</v>
      </c>
      <c r="EQ41" s="585" t="e">
        <f>IF(#REF!=$N41,$CZ41,0)</f>
        <v>#REF!</v>
      </c>
      <c r="ER41" s="585" t="e">
        <f>IF(#REF!=$N41,$CZ41,0)</f>
        <v>#REF!</v>
      </c>
      <c r="ES41" s="585" t="e">
        <f>IF(#REF!=$N41,$CZ41,0)</f>
        <v>#REF!</v>
      </c>
      <c r="ET41" s="585" t="e">
        <f>IF(#REF!=$N41,$CZ41,0)</f>
        <v>#REF!</v>
      </c>
      <c r="EU41" s="585" t="e">
        <f>IF(#REF!=$N41,$CZ41,0)</f>
        <v>#REF!</v>
      </c>
      <c r="EV41" s="585" t="e">
        <f>IF(#REF!=$N41,$CZ41,0)</f>
        <v>#REF!</v>
      </c>
      <c r="EW41" s="585" t="e">
        <f>IF(#REF!=$N41,$CZ41,0)</f>
        <v>#REF!</v>
      </c>
      <c r="EX41" s="585" t="e">
        <f>IF(#REF!=$N41,$CZ41,0)</f>
        <v>#REF!</v>
      </c>
      <c r="EY41" s="585" t="e">
        <f>IF(#REF!=$N41,$CZ41,0)</f>
        <v>#REF!</v>
      </c>
      <c r="EZ41" s="585" t="e">
        <f>IF(#REF!=$N41,$CZ41,0)</f>
        <v>#REF!</v>
      </c>
      <c r="FA41" s="585" t="e">
        <f>IF(#REF!=$N41,$CZ41,0)</f>
        <v>#REF!</v>
      </c>
      <c r="FB41" s="585" t="e">
        <f>IF(#REF!=$N41,$CZ41,0)</f>
        <v>#REF!</v>
      </c>
      <c r="FC41" s="585" t="e">
        <f>IF(#REF!=$N41,$CZ41,0)</f>
        <v>#REF!</v>
      </c>
      <c r="FD41" s="585" t="e">
        <f>IF(#REF!=$N41,$CZ41,0)</f>
        <v>#REF!</v>
      </c>
      <c r="FE41" s="585" t="e">
        <f>IF(#REF!=$N41,$CZ41,0)</f>
        <v>#REF!</v>
      </c>
      <c r="FF41" s="585" t="e">
        <f>IF(#REF!=$N41,$CZ41,0)</f>
        <v>#REF!</v>
      </c>
      <c r="FG41" s="585" t="e">
        <f>IF(#REF!=$N41,$CZ41,0)</f>
        <v>#REF!</v>
      </c>
      <c r="FH41" s="585" t="e">
        <f>IF(#REF!=$N41,$CZ41,0)</f>
        <v>#REF!</v>
      </c>
      <c r="FI41" s="585" t="e">
        <f>IF(#REF!=$N41,$CZ41,0)</f>
        <v>#REF!</v>
      </c>
      <c r="FJ41" s="585" t="e">
        <f>IF(#REF!=$N41,$CZ41,0)</f>
        <v>#REF!</v>
      </c>
      <c r="FK41" s="585" t="e">
        <f>IF(#REF!=$N41,$CZ41,0)</f>
        <v>#REF!</v>
      </c>
      <c r="FL41" s="585" t="e">
        <f>IF(#REF!=$N41,$CZ41,0)</f>
        <v>#REF!</v>
      </c>
      <c r="FM41" s="585" t="e">
        <f>IF(#REF!=$N41,$CZ41,0)</f>
        <v>#REF!</v>
      </c>
      <c r="FN41" s="585" t="e">
        <f>IF(#REF!=$N41,$CZ41,0)</f>
        <v>#REF!</v>
      </c>
      <c r="FO41" s="585" t="e">
        <f>IF(#REF!=$N41,$CZ41,0)</f>
        <v>#REF!</v>
      </c>
      <c r="FP41" s="585" t="e">
        <f>IF(#REF!=$N41,$CZ41,0)</f>
        <v>#REF!</v>
      </c>
      <c r="FQ41" s="585" t="e">
        <f>IF(#REF!=$N41,$CZ41,0)</f>
        <v>#REF!</v>
      </c>
      <c r="FR41" s="585" t="e">
        <f>IF(#REF!=$N41,$CZ41,0)</f>
        <v>#REF!</v>
      </c>
      <c r="FS41" s="585" t="e">
        <f>IF(#REF!=$N41,$CZ41,0)</f>
        <v>#REF!</v>
      </c>
      <c r="FT41" s="585" t="e">
        <f>IF(#REF!=$N41,$CZ41,0)</f>
        <v>#REF!</v>
      </c>
      <c r="FU41" s="585" t="e">
        <f>IF(#REF!=$N41,$CZ41,0)</f>
        <v>#REF!</v>
      </c>
      <c r="FV41" s="585" t="e">
        <f>IF(#REF!=$N41,$CZ41,0)</f>
        <v>#REF!</v>
      </c>
      <c r="FW41" s="585" t="e">
        <f>IF(#REF!=$N41,$CZ41,0)</f>
        <v>#REF!</v>
      </c>
      <c r="FX41" s="585" t="e">
        <f>IF(#REF!=$N41,$CZ41,0)</f>
        <v>#REF!</v>
      </c>
      <c r="FY41" s="585" t="e">
        <f>IF(#REF!=$N41,$CZ41,0)</f>
        <v>#REF!</v>
      </c>
      <c r="FZ41" s="585" t="e">
        <f>IF(#REF!=$N41,$CZ41,0)</f>
        <v>#REF!</v>
      </c>
      <c r="GA41" s="585" t="e">
        <f>IF(#REF!=$N41,$CZ41,0)</f>
        <v>#REF!</v>
      </c>
      <c r="GB41" s="585" t="e">
        <f>IF(#REF!=$N41,$CZ41,0)</f>
        <v>#REF!</v>
      </c>
      <c r="GC41" s="585" t="e">
        <f>IF(#REF!=$N41,$CZ41,0)</f>
        <v>#REF!</v>
      </c>
      <c r="GD41" s="585" t="e">
        <f>IF(#REF!=$N41,$CZ41,0)</f>
        <v>#REF!</v>
      </c>
      <c r="GE41" s="585" t="e">
        <f>IF(#REF!=$N41,$CZ41,0)</f>
        <v>#REF!</v>
      </c>
      <c r="GF41" s="585" t="e">
        <f>IF(#REF!=$N41,$CZ41,0)</f>
        <v>#REF!</v>
      </c>
      <c r="GG41" s="585" t="e">
        <f>IF(#REF!=$N41,$CZ41,0)</f>
        <v>#REF!</v>
      </c>
      <c r="GH41" s="585" t="e">
        <f>IF(#REF!=$N41,$CZ41,0)</f>
        <v>#REF!</v>
      </c>
      <c r="GI41" s="585" t="e">
        <f>IF(#REF!=$N41,$CZ41,0)</f>
        <v>#REF!</v>
      </c>
      <c r="GJ41" s="585" t="e">
        <f>IF(#REF!=$N41,$CZ41,0)</f>
        <v>#REF!</v>
      </c>
      <c r="GK41" s="585" t="e">
        <f>IF(#REF!=$N41,$CZ41,0)</f>
        <v>#REF!</v>
      </c>
      <c r="GL41" s="585" t="e">
        <f>IF(#REF!=$N41,$CZ41,0)</f>
        <v>#REF!</v>
      </c>
      <c r="GM41" s="585" t="e">
        <f>IF(#REF!=$N41,$CZ41,0)</f>
        <v>#REF!</v>
      </c>
      <c r="GN41" s="585" t="e">
        <f>IF(#REF!=$N41,$CZ41,0)</f>
        <v>#REF!</v>
      </c>
      <c r="GO41" s="585" t="e">
        <f>IF(#REF!=$N41,$CZ41,0)</f>
        <v>#REF!</v>
      </c>
      <c r="GP41" s="585" t="e">
        <f>IF(#REF!=$N41,$CZ41,0)</f>
        <v>#REF!</v>
      </c>
      <c r="GQ41" s="585" t="e">
        <f>IF(#REF!=$N41,$CZ41,0)</f>
        <v>#REF!</v>
      </c>
      <c r="GR41" s="585" t="e">
        <f>IF(#REF!=$N41,$CZ41,0)</f>
        <v>#REF!</v>
      </c>
      <c r="GS41" s="585" t="e">
        <f>IF(#REF!=$N41,$CZ41,0)</f>
        <v>#REF!</v>
      </c>
      <c r="GT41" s="585" t="e">
        <f>IF(#REF!=$N41,$CZ41,0)</f>
        <v>#REF!</v>
      </c>
      <c r="GU41" s="585" t="e">
        <f>IF(#REF!=$N41,$CZ41,0)</f>
        <v>#REF!</v>
      </c>
      <c r="GV41" s="585" t="e">
        <f>IF(#REF!=$N41,$CZ41,0)</f>
        <v>#REF!</v>
      </c>
      <c r="GW41" s="585" t="e">
        <f>IF(#REF!=$N41,$CZ41,0)</f>
        <v>#REF!</v>
      </c>
      <c r="GX41" s="585" t="e">
        <f>IF(#REF!=$N41,$CZ41,0)</f>
        <v>#REF!</v>
      </c>
      <c r="GY41" s="585" t="e">
        <f>IF(#REF!=$N41,$CZ41,0)</f>
        <v>#REF!</v>
      </c>
      <c r="GZ41" s="585" t="e">
        <f>IF(#REF!=$N41,$CZ41,0)</f>
        <v>#REF!</v>
      </c>
      <c r="HA41" s="585" t="e">
        <f>IF(#REF!=$N41,$CZ41,0)</f>
        <v>#REF!</v>
      </c>
      <c r="HB41" s="585" t="e">
        <f>IF(#REF!=$N41,$CZ41,0)</f>
        <v>#REF!</v>
      </c>
      <c r="HC41" s="585" t="e">
        <f>IF(#REF!=$N41,$CZ41,0)</f>
        <v>#REF!</v>
      </c>
      <c r="HD41" s="585" t="e">
        <f>IF(#REF!=$N41,$CZ41,0)</f>
        <v>#REF!</v>
      </c>
      <c r="HE41" s="585" t="e">
        <f>IF(#REF!=$N41,$CZ41,0)</f>
        <v>#REF!</v>
      </c>
      <c r="HF41" s="585" t="e">
        <f>IF(#REF!=$N41,$CZ41,0)</f>
        <v>#REF!</v>
      </c>
    </row>
    <row r="42" spans="1:214" ht="20.100000000000001" customHeight="1" x14ac:dyDescent="0.4">
      <c r="A42" s="578"/>
      <c r="B42" s="578"/>
      <c r="C42" s="595"/>
      <c r="D42" s="578"/>
      <c r="E42" s="578"/>
      <c r="F42" s="578"/>
      <c r="G42" s="578" t="s">
        <v>9</v>
      </c>
      <c r="H42" s="578"/>
      <c r="I42" s="578"/>
      <c r="J42" s="578" t="s">
        <v>160</v>
      </c>
      <c r="K42" s="607"/>
      <c r="L42" s="548"/>
      <c r="M42" s="565"/>
      <c r="N42" s="565">
        <v>3431</v>
      </c>
      <c r="O42" s="539" t="s">
        <v>166</v>
      </c>
      <c r="P42" s="419">
        <v>4200</v>
      </c>
      <c r="Q42" s="419">
        <v>4000</v>
      </c>
      <c r="R42" s="419">
        <v>4000</v>
      </c>
      <c r="S42" s="419">
        <v>4000</v>
      </c>
      <c r="T42" s="419">
        <v>3624</v>
      </c>
      <c r="U42" s="419">
        <v>3624</v>
      </c>
      <c r="V42" s="419">
        <v>0</v>
      </c>
      <c r="W42" s="419">
        <f>(V42/T42)*100</f>
        <v>0</v>
      </c>
      <c r="X42" s="419">
        <f>(Y42-U42)</f>
        <v>0</v>
      </c>
      <c r="Y42" s="419">
        <v>3624</v>
      </c>
      <c r="Z42" s="31">
        <v>3624</v>
      </c>
      <c r="AA42" s="419">
        <v>3624</v>
      </c>
      <c r="AB42" s="31">
        <v>3624</v>
      </c>
      <c r="AC42" s="31">
        <v>3624</v>
      </c>
      <c r="AD42" s="31">
        <v>525.11</v>
      </c>
      <c r="AE42" s="31">
        <f>(AD42/AC42)*100</f>
        <v>14.489790286975717</v>
      </c>
      <c r="AF42" s="419">
        <f>(AG42-AC42)</f>
        <v>0</v>
      </c>
      <c r="AG42" s="31">
        <v>3624</v>
      </c>
      <c r="AH42" s="31"/>
      <c r="AI42" s="563"/>
      <c r="AJ42" s="31">
        <v>3624</v>
      </c>
      <c r="AK42" s="31">
        <v>3624</v>
      </c>
      <c r="AL42" s="31">
        <v>3624</v>
      </c>
      <c r="AM42" s="31">
        <v>1414.03</v>
      </c>
      <c r="AN42" s="50">
        <v>2714.15</v>
      </c>
      <c r="AO42" s="50">
        <v>3624</v>
      </c>
      <c r="AP42" s="50">
        <v>2800</v>
      </c>
      <c r="AQ42" s="99">
        <v>3064</v>
      </c>
      <c r="AR42" s="99">
        <v>2970</v>
      </c>
      <c r="AS42" s="562">
        <f>AT42+AW42</f>
        <v>106.07142857142857</v>
      </c>
      <c r="AT42" s="50">
        <f>AR42/AP42*100</f>
        <v>106.07142857142857</v>
      </c>
      <c r="AU42" s="99">
        <v>2800</v>
      </c>
      <c r="AV42" s="99">
        <v>2800</v>
      </c>
      <c r="AW42" s="99"/>
      <c r="AX42" s="99"/>
      <c r="AY42" s="419">
        <f>(BB42-AV42)</f>
        <v>320</v>
      </c>
      <c r="AZ42" s="420">
        <f>(AP42-AO42)</f>
        <v>-824</v>
      </c>
      <c r="BA42" s="35"/>
      <c r="BB42" s="99">
        <v>3120</v>
      </c>
      <c r="BC42" s="99">
        <v>3120</v>
      </c>
      <c r="BD42" s="50">
        <v>1248.8900000000001</v>
      </c>
      <c r="BE42" s="99">
        <v>1838.89</v>
      </c>
      <c r="BF42" s="99">
        <v>3120</v>
      </c>
      <c r="BG42" s="50">
        <v>2789.47</v>
      </c>
      <c r="BH42" s="50">
        <v>3120</v>
      </c>
      <c r="BI42" s="31">
        <f>(BJ42-BH42)</f>
        <v>-1120</v>
      </c>
      <c r="BJ42" s="50">
        <v>2000</v>
      </c>
      <c r="BK42" s="50">
        <v>1265.06</v>
      </c>
      <c r="BL42" s="50">
        <f t="shared" si="5"/>
        <v>63.252999999999993</v>
      </c>
      <c r="BM42" s="31"/>
      <c r="BN42" s="31"/>
      <c r="BO42" s="50">
        <v>2000</v>
      </c>
      <c r="BP42" s="50"/>
      <c r="BQ42" s="50"/>
      <c r="BR42" s="31">
        <f>(BS42-BO42)</f>
        <v>0</v>
      </c>
      <c r="BS42" s="50">
        <v>2000</v>
      </c>
      <c r="BT42" s="50">
        <v>1455.46</v>
      </c>
      <c r="BU42" s="31">
        <f>(BY42-BO42)</f>
        <v>-212.16000000000008</v>
      </c>
      <c r="BV42" s="50">
        <v>2000</v>
      </c>
      <c r="BW42" s="50"/>
      <c r="BX42" s="50"/>
      <c r="BY42" s="99">
        <v>1787.84</v>
      </c>
      <c r="BZ42" s="99">
        <v>1755.46</v>
      </c>
      <c r="CA42" s="99">
        <f t="shared" si="6"/>
        <v>62.93166802295778</v>
      </c>
      <c r="CB42" s="99">
        <f t="shared" si="7"/>
        <v>98.18887596205478</v>
      </c>
      <c r="CC42" s="50"/>
      <c r="CD42" s="50"/>
      <c r="CE42" s="50">
        <v>2000</v>
      </c>
      <c r="CF42" s="50">
        <v>244.6</v>
      </c>
      <c r="CG42" s="50">
        <f t="shared" si="63"/>
        <v>12.229999999999999</v>
      </c>
      <c r="CH42" s="50">
        <f>(CI42-CE42)</f>
        <v>0</v>
      </c>
      <c r="CI42" s="50">
        <v>2000</v>
      </c>
      <c r="CJ42" s="50"/>
      <c r="CK42" s="50">
        <f t="shared" si="64"/>
        <v>0</v>
      </c>
      <c r="CL42" s="50">
        <f>(CM42-CI42)</f>
        <v>0</v>
      </c>
      <c r="CM42" s="50">
        <v>2000</v>
      </c>
      <c r="CN42" s="50"/>
      <c r="CO42" s="50">
        <f t="shared" si="65"/>
        <v>0</v>
      </c>
      <c r="CP42" s="50">
        <f>(CQ42-CM42)</f>
        <v>0</v>
      </c>
      <c r="CQ42" s="50">
        <v>2000</v>
      </c>
      <c r="CR42" s="50">
        <v>1142.6500000000001</v>
      </c>
      <c r="CS42" s="50">
        <f t="shared" si="66"/>
        <v>57.132500000000007</v>
      </c>
      <c r="CT42" s="50">
        <f>(CU42-CQ42)</f>
        <v>-300</v>
      </c>
      <c r="CU42" s="50">
        <v>1700</v>
      </c>
      <c r="CV42" s="50">
        <v>1142.6500000000001</v>
      </c>
      <c r="CW42" s="50">
        <f t="shared" si="12"/>
        <v>67.214705882352945</v>
      </c>
      <c r="CX42" s="50">
        <f>(CY42-CU42)</f>
        <v>0</v>
      </c>
      <c r="CY42" s="50">
        <v>1700</v>
      </c>
      <c r="CZ42" s="50">
        <v>1800</v>
      </c>
      <c r="DA42" s="50"/>
      <c r="DB42" s="50"/>
      <c r="DC42" s="695" t="e">
        <f>IF(#REF!=B42,CZ42,0)</f>
        <v>#REF!</v>
      </c>
      <c r="DD42" s="50"/>
      <c r="DE42" s="50"/>
      <c r="DJ42" s="585" t="e">
        <f>IF(#REF!=$K42,$CY42,0)</f>
        <v>#REF!</v>
      </c>
      <c r="DK42" s="585" t="e">
        <f>IF(#REF!=$K42,$CY42,0)</f>
        <v>#REF!</v>
      </c>
      <c r="DL42" s="585" t="e">
        <f>IF(#REF!=$K42,$CY42,0)</f>
        <v>#REF!</v>
      </c>
      <c r="DM42" s="585" t="e">
        <f>IF(#REF!=$K42,$CY42,0)</f>
        <v>#REF!</v>
      </c>
      <c r="DN42" s="585" t="e">
        <f>IF(#REF!=$K42,$CY42,0)</f>
        <v>#REF!</v>
      </c>
      <c r="DO42" s="585" t="e">
        <f>IF(#REF!=$K42,$CY42,0)</f>
        <v>#REF!</v>
      </c>
      <c r="DP42" s="585" t="e">
        <f>IF(#REF!=$K42,$CY42,0)</f>
        <v>#REF!</v>
      </c>
      <c r="DQ42" s="585" t="e">
        <f>IF(#REF!=$K42,$CY42,0)</f>
        <v>#REF!</v>
      </c>
      <c r="DR42" s="585" t="e">
        <f>IF(#REF!=$K42,$CY42,0)</f>
        <v>#REF!</v>
      </c>
      <c r="DS42" s="585" t="e">
        <f>IF(#REF!=$K42,$CY42,0)</f>
        <v>#REF!</v>
      </c>
      <c r="DT42" s="585" t="e">
        <f>IF(#REF!=$K42,$CY42,0)</f>
        <v>#REF!</v>
      </c>
      <c r="DU42" s="585" t="e">
        <f>IF(#REF!=$K42,$CY42,0)</f>
        <v>#REF!</v>
      </c>
      <c r="DV42" s="585" t="e">
        <f>IF(#REF!=$K42,$CY42,0)</f>
        <v>#REF!</v>
      </c>
      <c r="DW42" s="585" t="e">
        <f>IF(#REF!=$K42,$CY42,0)</f>
        <v>#REF!</v>
      </c>
      <c r="DX42" s="585" t="e">
        <f>IF(#REF!=$K42,$CY42,0)</f>
        <v>#REF!</v>
      </c>
      <c r="DY42" s="585" t="e">
        <f>IF(#REF!=$K42,$CY42,0)</f>
        <v>#REF!</v>
      </c>
      <c r="DZ42" s="585" t="e">
        <f>IF(#REF!=$K42,$CY42,0)</f>
        <v>#REF!</v>
      </c>
      <c r="EC42" s="585" t="e">
        <f>IF(#REF!=$N42,$CZ42,0)</f>
        <v>#REF!</v>
      </c>
      <c r="ED42" s="585" t="e">
        <f>IF(#REF!=$N42,$CZ42,0)</f>
        <v>#REF!</v>
      </c>
      <c r="EE42" s="585" t="e">
        <f>IF(#REF!=$N42,$CZ42,0)</f>
        <v>#REF!</v>
      </c>
      <c r="EF42" s="585" t="e">
        <f>IF(#REF!=$N42,$CZ42,0)</f>
        <v>#REF!</v>
      </c>
      <c r="EG42" s="585" t="e">
        <f>IF(#REF!=$N42,$CZ42,0)</f>
        <v>#REF!</v>
      </c>
      <c r="EH42" s="585" t="e">
        <f>IF(#REF!=$N42,$CZ42,0)</f>
        <v>#REF!</v>
      </c>
      <c r="EI42" s="585" t="e">
        <f>IF(#REF!=$N42,$CZ42,0)</f>
        <v>#REF!</v>
      </c>
      <c r="EJ42" s="585" t="e">
        <f>IF(#REF!=$N42,$CZ42,0)</f>
        <v>#REF!</v>
      </c>
      <c r="EK42" s="585" t="e">
        <f>IF(#REF!=$N42,$CZ42,0)</f>
        <v>#REF!</v>
      </c>
      <c r="EL42" s="585" t="e">
        <f>IF(#REF!=$N42,$CZ42,0)</f>
        <v>#REF!</v>
      </c>
      <c r="EM42" s="585" t="e">
        <f>IF(#REF!=$N42,$CZ42,0)</f>
        <v>#REF!</v>
      </c>
      <c r="EN42" s="585" t="e">
        <f>IF(#REF!=$N42,$CZ42,0)</f>
        <v>#REF!</v>
      </c>
      <c r="EO42" s="585" t="e">
        <f>IF(#REF!=$N42,$CZ42,0)</f>
        <v>#REF!</v>
      </c>
      <c r="EP42" s="585" t="e">
        <f>IF(#REF!=$N42,$CZ42,0)</f>
        <v>#REF!</v>
      </c>
      <c r="EQ42" s="585" t="e">
        <f>IF(#REF!=$N42,$CZ42,0)</f>
        <v>#REF!</v>
      </c>
      <c r="ER42" s="585" t="e">
        <f>IF(#REF!=$N42,$CZ42,0)</f>
        <v>#REF!</v>
      </c>
      <c r="ES42" s="585" t="e">
        <f>IF(#REF!=$N42,$CZ42,0)</f>
        <v>#REF!</v>
      </c>
      <c r="ET42" s="585" t="e">
        <f>IF(#REF!=$N42,$CZ42,0)</f>
        <v>#REF!</v>
      </c>
      <c r="EU42" s="585" t="e">
        <f>IF(#REF!=$N42,$CZ42,0)</f>
        <v>#REF!</v>
      </c>
      <c r="EV42" s="585" t="e">
        <f>IF(#REF!=$N42,$CZ42,0)</f>
        <v>#REF!</v>
      </c>
      <c r="EW42" s="585" t="e">
        <f>IF(#REF!=$N42,$CZ42,0)</f>
        <v>#REF!</v>
      </c>
      <c r="EX42" s="585" t="e">
        <f>IF(#REF!=$N42,$CZ42,0)</f>
        <v>#REF!</v>
      </c>
      <c r="EY42" s="585" t="e">
        <f>IF(#REF!=$N42,$CZ42,0)</f>
        <v>#REF!</v>
      </c>
      <c r="EZ42" s="585" t="e">
        <f>IF(#REF!=$N42,$CZ42,0)</f>
        <v>#REF!</v>
      </c>
      <c r="FA42" s="585" t="e">
        <f>IF(#REF!=$N42,$CZ42,0)</f>
        <v>#REF!</v>
      </c>
      <c r="FB42" s="585" t="e">
        <f>IF(#REF!=$N42,$CZ42,0)</f>
        <v>#REF!</v>
      </c>
      <c r="FC42" s="585" t="e">
        <f>IF(#REF!=$N42,$CZ42,0)</f>
        <v>#REF!</v>
      </c>
      <c r="FD42" s="585" t="e">
        <f>IF(#REF!=$N42,$CZ42,0)</f>
        <v>#REF!</v>
      </c>
      <c r="FE42" s="585" t="e">
        <f>IF(#REF!=$N42,$CZ42,0)</f>
        <v>#REF!</v>
      </c>
      <c r="FF42" s="585" t="e">
        <f>IF(#REF!=$N42,$CZ42,0)</f>
        <v>#REF!</v>
      </c>
      <c r="FG42" s="585" t="e">
        <f>IF(#REF!=$N42,$CZ42,0)</f>
        <v>#REF!</v>
      </c>
      <c r="FH42" s="585" t="e">
        <f>IF(#REF!=$N42,$CZ42,0)</f>
        <v>#REF!</v>
      </c>
      <c r="FI42" s="585" t="e">
        <f>IF(#REF!=$N42,$CZ42,0)</f>
        <v>#REF!</v>
      </c>
      <c r="FJ42" s="585" t="e">
        <f>IF(#REF!=$N42,$CZ42,0)</f>
        <v>#REF!</v>
      </c>
      <c r="FK42" s="585" t="e">
        <f>IF(#REF!=$N42,$CZ42,0)</f>
        <v>#REF!</v>
      </c>
      <c r="FL42" s="585" t="e">
        <f>IF(#REF!=$N42,$CZ42,0)</f>
        <v>#REF!</v>
      </c>
      <c r="FM42" s="585" t="e">
        <f>IF(#REF!=$N42,$CZ42,0)</f>
        <v>#REF!</v>
      </c>
      <c r="FN42" s="585" t="e">
        <f>IF(#REF!=$N42,$CZ42,0)</f>
        <v>#REF!</v>
      </c>
      <c r="FO42" s="585" t="e">
        <f>IF(#REF!=$N42,$CZ42,0)</f>
        <v>#REF!</v>
      </c>
      <c r="FP42" s="585" t="e">
        <f>IF(#REF!=$N42,$CZ42,0)</f>
        <v>#REF!</v>
      </c>
      <c r="FQ42" s="585" t="e">
        <f>IF(#REF!=$N42,$CZ42,0)</f>
        <v>#REF!</v>
      </c>
      <c r="FR42" s="585" t="e">
        <f>IF(#REF!=$N42,$CZ42,0)</f>
        <v>#REF!</v>
      </c>
      <c r="FS42" s="585" t="e">
        <f>IF(#REF!=$N42,$CZ42,0)</f>
        <v>#REF!</v>
      </c>
      <c r="FT42" s="585" t="e">
        <f>IF(#REF!=$N42,$CZ42,0)</f>
        <v>#REF!</v>
      </c>
      <c r="FU42" s="585" t="e">
        <f>IF(#REF!=$N42,$CZ42,0)</f>
        <v>#REF!</v>
      </c>
      <c r="FV42" s="585" t="e">
        <f>IF(#REF!=$N42,$CZ42,0)</f>
        <v>#REF!</v>
      </c>
      <c r="FW42" s="585" t="e">
        <f>IF(#REF!=$N42,$CZ42,0)</f>
        <v>#REF!</v>
      </c>
      <c r="FX42" s="585" t="e">
        <f>IF(#REF!=$N42,$CZ42,0)</f>
        <v>#REF!</v>
      </c>
      <c r="FY42" s="585" t="e">
        <f>IF(#REF!=$N42,$CZ42,0)</f>
        <v>#REF!</v>
      </c>
      <c r="FZ42" s="585" t="e">
        <f>IF(#REF!=$N42,$CZ42,0)</f>
        <v>#REF!</v>
      </c>
      <c r="GA42" s="585" t="e">
        <f>IF(#REF!=$N42,$CZ42,0)</f>
        <v>#REF!</v>
      </c>
      <c r="GB42" s="585" t="e">
        <f>IF(#REF!=$N42,$CZ42,0)</f>
        <v>#REF!</v>
      </c>
      <c r="GC42" s="585" t="e">
        <f>IF(#REF!=$N42,$CZ42,0)</f>
        <v>#REF!</v>
      </c>
      <c r="GD42" s="585" t="e">
        <f>IF(#REF!=$N42,$CZ42,0)</f>
        <v>#REF!</v>
      </c>
      <c r="GE42" s="585" t="e">
        <f>IF(#REF!=$N42,$CZ42,0)</f>
        <v>#REF!</v>
      </c>
      <c r="GF42" s="585" t="e">
        <f>IF(#REF!=$N42,$CZ42,0)</f>
        <v>#REF!</v>
      </c>
      <c r="GG42" s="585" t="e">
        <f>IF(#REF!=$N42,$CZ42,0)</f>
        <v>#REF!</v>
      </c>
      <c r="GH42" s="585" t="e">
        <f>IF(#REF!=$N42,$CZ42,0)</f>
        <v>#REF!</v>
      </c>
      <c r="GI42" s="585" t="e">
        <f>IF(#REF!=$N42,$CZ42,0)</f>
        <v>#REF!</v>
      </c>
      <c r="GJ42" s="585" t="e">
        <f>IF(#REF!=$N42,$CZ42,0)</f>
        <v>#REF!</v>
      </c>
      <c r="GK42" s="585" t="e">
        <f>IF(#REF!=$N42,$CZ42,0)</f>
        <v>#REF!</v>
      </c>
      <c r="GL42" s="585" t="e">
        <f>IF(#REF!=$N42,$CZ42,0)</f>
        <v>#REF!</v>
      </c>
      <c r="GM42" s="585" t="e">
        <f>IF(#REF!=$N42,$CZ42,0)</f>
        <v>#REF!</v>
      </c>
      <c r="GN42" s="585" t="e">
        <f>IF(#REF!=$N42,$CZ42,0)</f>
        <v>#REF!</v>
      </c>
      <c r="GO42" s="585" t="e">
        <f>IF(#REF!=$N42,$CZ42,0)</f>
        <v>#REF!</v>
      </c>
      <c r="GP42" s="585" t="e">
        <f>IF(#REF!=$N42,$CZ42,0)</f>
        <v>#REF!</v>
      </c>
      <c r="GQ42" s="585" t="e">
        <f>IF(#REF!=$N42,$CZ42,0)</f>
        <v>#REF!</v>
      </c>
      <c r="GR42" s="585" t="e">
        <f>IF(#REF!=$N42,$CZ42,0)</f>
        <v>#REF!</v>
      </c>
      <c r="GS42" s="585" t="e">
        <f>IF(#REF!=$N42,$CZ42,0)</f>
        <v>#REF!</v>
      </c>
      <c r="GT42" s="585" t="e">
        <f>IF(#REF!=$N42,$CZ42,0)</f>
        <v>#REF!</v>
      </c>
      <c r="GU42" s="585" t="e">
        <f>IF(#REF!=$N42,$CZ42,0)</f>
        <v>#REF!</v>
      </c>
      <c r="GV42" s="585" t="e">
        <f>IF(#REF!=$N42,$CZ42,0)</f>
        <v>#REF!</v>
      </c>
      <c r="GW42" s="585" t="e">
        <f>IF(#REF!=$N42,$CZ42,0)</f>
        <v>#REF!</v>
      </c>
      <c r="GX42" s="585" t="e">
        <f>IF(#REF!=$N42,$CZ42,0)</f>
        <v>#REF!</v>
      </c>
      <c r="GY42" s="585" t="e">
        <f>IF(#REF!=$N42,$CZ42,0)</f>
        <v>#REF!</v>
      </c>
      <c r="GZ42" s="585" t="e">
        <f>IF(#REF!=$N42,$CZ42,0)</f>
        <v>#REF!</v>
      </c>
      <c r="HA42" s="585" t="e">
        <f>IF(#REF!=$N42,$CZ42,0)</f>
        <v>#REF!</v>
      </c>
      <c r="HB42" s="585" t="e">
        <f>IF(#REF!=$N42,$CZ42,0)</f>
        <v>#REF!</v>
      </c>
      <c r="HC42" s="585" t="e">
        <f>IF(#REF!=$N42,$CZ42,0)</f>
        <v>#REF!</v>
      </c>
      <c r="HD42" s="585" t="e">
        <f>IF(#REF!=$N42,$CZ42,0)</f>
        <v>#REF!</v>
      </c>
      <c r="HE42" s="585" t="e">
        <f>IF(#REF!=$N42,$CZ42,0)</f>
        <v>#REF!</v>
      </c>
      <c r="HF42" s="585" t="e">
        <f>IF(#REF!=$N42,$CZ42,0)</f>
        <v>#REF!</v>
      </c>
    </row>
    <row r="43" spans="1:214" ht="20.100000000000001" hidden="1" customHeight="1" x14ac:dyDescent="0.4">
      <c r="A43" s="578"/>
      <c r="B43" s="589"/>
      <c r="C43" s="595"/>
      <c r="D43" s="578"/>
      <c r="E43" s="578"/>
      <c r="F43" s="578"/>
      <c r="G43" s="578"/>
      <c r="H43" s="578"/>
      <c r="I43" s="578"/>
      <c r="J43" s="578" t="s">
        <v>160</v>
      </c>
      <c r="K43" s="607"/>
      <c r="L43" s="548"/>
      <c r="M43" s="565"/>
      <c r="N43" s="565">
        <v>3433</v>
      </c>
      <c r="O43" s="539" t="s">
        <v>129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563"/>
      <c r="AJ43" s="31"/>
      <c r="AK43" s="31"/>
      <c r="AL43" s="31"/>
      <c r="AM43" s="31"/>
      <c r="AN43" s="50"/>
      <c r="AO43" s="50"/>
      <c r="AP43" s="50"/>
      <c r="AQ43" s="99"/>
      <c r="AR43" s="99"/>
      <c r="AS43" s="562"/>
      <c r="AT43" s="50"/>
      <c r="AU43" s="99"/>
      <c r="AV43" s="99"/>
      <c r="AW43" s="99"/>
      <c r="AX43" s="99"/>
      <c r="AY43" s="31"/>
      <c r="AZ43" s="31"/>
      <c r="BA43" s="31"/>
      <c r="BB43" s="99"/>
      <c r="BC43" s="99"/>
      <c r="BD43" s="50"/>
      <c r="BE43" s="99"/>
      <c r="BF43" s="99"/>
      <c r="BG43" s="50">
        <v>0</v>
      </c>
      <c r="BH43" s="50">
        <v>0</v>
      </c>
      <c r="BI43" s="31"/>
      <c r="BJ43" s="50">
        <v>0</v>
      </c>
      <c r="BK43" s="50"/>
      <c r="BL43" s="50"/>
      <c r="BM43" s="31"/>
      <c r="BN43" s="31"/>
      <c r="BO43" s="50">
        <v>0</v>
      </c>
      <c r="BP43" s="50"/>
      <c r="BQ43" s="50"/>
      <c r="BR43" s="31"/>
      <c r="BS43" s="50"/>
      <c r="BT43" s="50">
        <v>32.380000000000003</v>
      </c>
      <c r="BU43" s="31">
        <v>0</v>
      </c>
      <c r="BV43" s="50"/>
      <c r="BW43" s="50"/>
      <c r="BX43" s="50"/>
      <c r="BY43" s="50">
        <v>0</v>
      </c>
      <c r="BZ43" s="50">
        <v>32.380000000000003</v>
      </c>
      <c r="CA43" s="50">
        <f t="shared" si="6"/>
        <v>0</v>
      </c>
      <c r="CB43" s="50">
        <f t="shared" si="7"/>
        <v>0</v>
      </c>
      <c r="CC43" s="50"/>
      <c r="CD43" s="50"/>
      <c r="CE43" s="50"/>
      <c r="CF43" s="50"/>
      <c r="CG43" s="50">
        <f t="shared" si="63"/>
        <v>0</v>
      </c>
      <c r="CH43" s="50">
        <v>0</v>
      </c>
      <c r="CI43" s="50"/>
      <c r="CJ43" s="50"/>
      <c r="CK43" s="50">
        <f t="shared" si="64"/>
        <v>0</v>
      </c>
      <c r="CL43" s="50">
        <v>0</v>
      </c>
      <c r="CM43" s="50"/>
      <c r="CN43" s="50"/>
      <c r="CO43" s="50">
        <f t="shared" si="65"/>
        <v>0</v>
      </c>
      <c r="CP43" s="50">
        <v>0</v>
      </c>
      <c r="CQ43" s="50"/>
      <c r="CR43" s="50"/>
      <c r="CS43" s="50">
        <f t="shared" si="66"/>
        <v>0</v>
      </c>
      <c r="CT43" s="50">
        <v>0</v>
      </c>
      <c r="CU43" s="50"/>
      <c r="CV43" s="50"/>
      <c r="CW43" s="50">
        <f t="shared" si="12"/>
        <v>0</v>
      </c>
      <c r="CX43" s="50">
        <v>0</v>
      </c>
      <c r="CY43" s="50"/>
      <c r="CZ43" s="50"/>
      <c r="DA43" s="50"/>
      <c r="DB43" s="50"/>
      <c r="DC43" s="695" t="e">
        <f>IF(#REF!=B43,CZ43,0)</f>
        <v>#REF!</v>
      </c>
      <c r="DD43" s="50"/>
      <c r="DE43" s="50"/>
      <c r="DJ43" s="585" t="e">
        <f>IF(#REF!=$K43,$CY43,0)</f>
        <v>#REF!</v>
      </c>
      <c r="DK43" s="585" t="e">
        <f>IF(#REF!=$K43,$CY43,0)</f>
        <v>#REF!</v>
      </c>
      <c r="DL43" s="585" t="e">
        <f>IF(#REF!=$K43,$CY43,0)</f>
        <v>#REF!</v>
      </c>
      <c r="DM43" s="585" t="e">
        <f>IF(#REF!=$K43,$CY43,0)</f>
        <v>#REF!</v>
      </c>
      <c r="DN43" s="585" t="e">
        <f>IF(#REF!=$K43,$CY43,0)</f>
        <v>#REF!</v>
      </c>
      <c r="DO43" s="585" t="e">
        <f>IF(#REF!=$K43,$CY43,0)</f>
        <v>#REF!</v>
      </c>
      <c r="DP43" s="585" t="e">
        <f>IF(#REF!=$K43,$CY43,0)</f>
        <v>#REF!</v>
      </c>
      <c r="DQ43" s="585" t="e">
        <f>IF(#REF!=$K43,$CY43,0)</f>
        <v>#REF!</v>
      </c>
      <c r="DR43" s="585" t="e">
        <f>IF(#REF!=$K43,$CY43,0)</f>
        <v>#REF!</v>
      </c>
      <c r="DS43" s="585" t="e">
        <f>IF(#REF!=$K43,$CY43,0)</f>
        <v>#REF!</v>
      </c>
      <c r="DT43" s="585" t="e">
        <f>IF(#REF!=$K43,$CY43,0)</f>
        <v>#REF!</v>
      </c>
      <c r="DU43" s="585" t="e">
        <f>IF(#REF!=$K43,$CY43,0)</f>
        <v>#REF!</v>
      </c>
      <c r="DV43" s="585" t="e">
        <f>IF(#REF!=$K43,$CY43,0)</f>
        <v>#REF!</v>
      </c>
      <c r="DW43" s="585" t="e">
        <f>IF(#REF!=$K43,$CY43,0)</f>
        <v>#REF!</v>
      </c>
      <c r="DX43" s="585" t="e">
        <f>IF(#REF!=$K43,$CY43,0)</f>
        <v>#REF!</v>
      </c>
      <c r="DY43" s="585" t="e">
        <f>IF(#REF!=$K43,$CY43,0)</f>
        <v>#REF!</v>
      </c>
      <c r="DZ43" s="585" t="e">
        <f>IF(#REF!=$K43,$CY43,0)</f>
        <v>#REF!</v>
      </c>
      <c r="EC43" s="585" t="e">
        <f>IF(#REF!=$N43,$CZ43,0)</f>
        <v>#REF!</v>
      </c>
      <c r="ED43" s="585" t="e">
        <f>IF(#REF!=$N43,$CZ43,0)</f>
        <v>#REF!</v>
      </c>
      <c r="EE43" s="585" t="e">
        <f>IF(#REF!=$N43,$CZ43,0)</f>
        <v>#REF!</v>
      </c>
      <c r="EF43" s="585" t="e">
        <f>IF(#REF!=$N43,$CZ43,0)</f>
        <v>#REF!</v>
      </c>
      <c r="EG43" s="585" t="e">
        <f>IF(#REF!=$N43,$CZ43,0)</f>
        <v>#REF!</v>
      </c>
      <c r="EH43" s="585" t="e">
        <f>IF(#REF!=$N43,$CZ43,0)</f>
        <v>#REF!</v>
      </c>
      <c r="EI43" s="585" t="e">
        <f>IF(#REF!=$N43,$CZ43,0)</f>
        <v>#REF!</v>
      </c>
      <c r="EJ43" s="585" t="e">
        <f>IF(#REF!=$N43,$CZ43,0)</f>
        <v>#REF!</v>
      </c>
      <c r="EK43" s="585" t="e">
        <f>IF(#REF!=$N43,$CZ43,0)</f>
        <v>#REF!</v>
      </c>
      <c r="EL43" s="585" t="e">
        <f>IF(#REF!=$N43,$CZ43,0)</f>
        <v>#REF!</v>
      </c>
      <c r="EM43" s="585" t="e">
        <f>IF(#REF!=$N43,$CZ43,0)</f>
        <v>#REF!</v>
      </c>
      <c r="EN43" s="585" t="e">
        <f>IF(#REF!=$N43,$CZ43,0)</f>
        <v>#REF!</v>
      </c>
      <c r="EO43" s="585" t="e">
        <f>IF(#REF!=$N43,$CZ43,0)</f>
        <v>#REF!</v>
      </c>
      <c r="EP43" s="585" t="e">
        <f>IF(#REF!=$N43,$CZ43,0)</f>
        <v>#REF!</v>
      </c>
      <c r="EQ43" s="585" t="e">
        <f>IF(#REF!=$N43,$CZ43,0)</f>
        <v>#REF!</v>
      </c>
      <c r="ER43" s="585" t="e">
        <f>IF(#REF!=$N43,$CZ43,0)</f>
        <v>#REF!</v>
      </c>
      <c r="ES43" s="585" t="e">
        <f>IF(#REF!=$N43,$CZ43,0)</f>
        <v>#REF!</v>
      </c>
      <c r="ET43" s="585" t="e">
        <f>IF(#REF!=$N43,$CZ43,0)</f>
        <v>#REF!</v>
      </c>
      <c r="EU43" s="585" t="e">
        <f>IF(#REF!=$N43,$CZ43,0)</f>
        <v>#REF!</v>
      </c>
      <c r="EV43" s="585" t="e">
        <f>IF(#REF!=$N43,$CZ43,0)</f>
        <v>#REF!</v>
      </c>
      <c r="EW43" s="585" t="e">
        <f>IF(#REF!=$N43,$CZ43,0)</f>
        <v>#REF!</v>
      </c>
      <c r="EX43" s="585" t="e">
        <f>IF(#REF!=$N43,$CZ43,0)</f>
        <v>#REF!</v>
      </c>
      <c r="EY43" s="585" t="e">
        <f>IF(#REF!=$N43,$CZ43,0)</f>
        <v>#REF!</v>
      </c>
      <c r="EZ43" s="585" t="e">
        <f>IF(#REF!=$N43,$CZ43,0)</f>
        <v>#REF!</v>
      </c>
      <c r="FA43" s="585" t="e">
        <f>IF(#REF!=$N43,$CZ43,0)</f>
        <v>#REF!</v>
      </c>
      <c r="FB43" s="585" t="e">
        <f>IF(#REF!=$N43,$CZ43,0)</f>
        <v>#REF!</v>
      </c>
      <c r="FC43" s="585" t="e">
        <f>IF(#REF!=$N43,$CZ43,0)</f>
        <v>#REF!</v>
      </c>
      <c r="FD43" s="585" t="e">
        <f>IF(#REF!=$N43,$CZ43,0)</f>
        <v>#REF!</v>
      </c>
      <c r="FE43" s="585" t="e">
        <f>IF(#REF!=$N43,$CZ43,0)</f>
        <v>#REF!</v>
      </c>
      <c r="FF43" s="585" t="e">
        <f>IF(#REF!=$N43,$CZ43,0)</f>
        <v>#REF!</v>
      </c>
      <c r="FG43" s="585" t="e">
        <f>IF(#REF!=$N43,$CZ43,0)</f>
        <v>#REF!</v>
      </c>
      <c r="FH43" s="585" t="e">
        <f>IF(#REF!=$N43,$CZ43,0)</f>
        <v>#REF!</v>
      </c>
      <c r="FI43" s="585" t="e">
        <f>IF(#REF!=$N43,$CZ43,0)</f>
        <v>#REF!</v>
      </c>
      <c r="FJ43" s="585" t="e">
        <f>IF(#REF!=$N43,$CZ43,0)</f>
        <v>#REF!</v>
      </c>
      <c r="FK43" s="585" t="e">
        <f>IF(#REF!=$N43,$CZ43,0)</f>
        <v>#REF!</v>
      </c>
      <c r="FL43" s="585" t="e">
        <f>IF(#REF!=$N43,$CZ43,0)</f>
        <v>#REF!</v>
      </c>
      <c r="FM43" s="585" t="e">
        <f>IF(#REF!=$N43,$CZ43,0)</f>
        <v>#REF!</v>
      </c>
      <c r="FN43" s="585" t="e">
        <f>IF(#REF!=$N43,$CZ43,0)</f>
        <v>#REF!</v>
      </c>
      <c r="FO43" s="585" t="e">
        <f>IF(#REF!=$N43,$CZ43,0)</f>
        <v>#REF!</v>
      </c>
      <c r="FP43" s="585" t="e">
        <f>IF(#REF!=$N43,$CZ43,0)</f>
        <v>#REF!</v>
      </c>
      <c r="FQ43" s="585" t="e">
        <f>IF(#REF!=$N43,$CZ43,0)</f>
        <v>#REF!</v>
      </c>
      <c r="FR43" s="585" t="e">
        <f>IF(#REF!=$N43,$CZ43,0)</f>
        <v>#REF!</v>
      </c>
      <c r="FS43" s="585" t="e">
        <f>IF(#REF!=$N43,$CZ43,0)</f>
        <v>#REF!</v>
      </c>
      <c r="FT43" s="585" t="e">
        <f>IF(#REF!=$N43,$CZ43,0)</f>
        <v>#REF!</v>
      </c>
      <c r="FU43" s="585" t="e">
        <f>IF(#REF!=$N43,$CZ43,0)</f>
        <v>#REF!</v>
      </c>
      <c r="FV43" s="585" t="e">
        <f>IF(#REF!=$N43,$CZ43,0)</f>
        <v>#REF!</v>
      </c>
      <c r="FW43" s="585" t="e">
        <f>IF(#REF!=$N43,$CZ43,0)</f>
        <v>#REF!</v>
      </c>
      <c r="FX43" s="585" t="e">
        <f>IF(#REF!=$N43,$CZ43,0)</f>
        <v>#REF!</v>
      </c>
      <c r="FY43" s="585" t="e">
        <f>IF(#REF!=$N43,$CZ43,0)</f>
        <v>#REF!</v>
      </c>
      <c r="FZ43" s="585" t="e">
        <f>IF(#REF!=$N43,$CZ43,0)</f>
        <v>#REF!</v>
      </c>
      <c r="GA43" s="585" t="e">
        <f>IF(#REF!=$N43,$CZ43,0)</f>
        <v>#REF!</v>
      </c>
      <c r="GB43" s="585" t="e">
        <f>IF(#REF!=$N43,$CZ43,0)</f>
        <v>#REF!</v>
      </c>
      <c r="GC43" s="585" t="e">
        <f>IF(#REF!=$N43,$CZ43,0)</f>
        <v>#REF!</v>
      </c>
      <c r="GD43" s="585" t="e">
        <f>IF(#REF!=$N43,$CZ43,0)</f>
        <v>#REF!</v>
      </c>
      <c r="GE43" s="585" t="e">
        <f>IF(#REF!=$N43,$CZ43,0)</f>
        <v>#REF!</v>
      </c>
      <c r="GF43" s="585" t="e">
        <f>IF(#REF!=$N43,$CZ43,0)</f>
        <v>#REF!</v>
      </c>
      <c r="GG43" s="585" t="e">
        <f>IF(#REF!=$N43,$CZ43,0)</f>
        <v>#REF!</v>
      </c>
      <c r="GH43" s="585" t="e">
        <f>IF(#REF!=$N43,$CZ43,0)</f>
        <v>#REF!</v>
      </c>
      <c r="GI43" s="585" t="e">
        <f>IF(#REF!=$N43,$CZ43,0)</f>
        <v>#REF!</v>
      </c>
      <c r="GJ43" s="585" t="e">
        <f>IF(#REF!=$N43,$CZ43,0)</f>
        <v>#REF!</v>
      </c>
      <c r="GK43" s="585" t="e">
        <f>IF(#REF!=$N43,$CZ43,0)</f>
        <v>#REF!</v>
      </c>
      <c r="GL43" s="585" t="e">
        <f>IF(#REF!=$N43,$CZ43,0)</f>
        <v>#REF!</v>
      </c>
      <c r="GM43" s="585" t="e">
        <f>IF(#REF!=$N43,$CZ43,0)</f>
        <v>#REF!</v>
      </c>
      <c r="GN43" s="585" t="e">
        <f>IF(#REF!=$N43,$CZ43,0)</f>
        <v>#REF!</v>
      </c>
      <c r="GO43" s="585" t="e">
        <f>IF(#REF!=$N43,$CZ43,0)</f>
        <v>#REF!</v>
      </c>
      <c r="GP43" s="585" t="e">
        <f>IF(#REF!=$N43,$CZ43,0)</f>
        <v>#REF!</v>
      </c>
      <c r="GQ43" s="585" t="e">
        <f>IF(#REF!=$N43,$CZ43,0)</f>
        <v>#REF!</v>
      </c>
      <c r="GR43" s="585" t="e">
        <f>IF(#REF!=$N43,$CZ43,0)</f>
        <v>#REF!</v>
      </c>
      <c r="GS43" s="585" t="e">
        <f>IF(#REF!=$N43,$CZ43,0)</f>
        <v>#REF!</v>
      </c>
      <c r="GT43" s="585" t="e">
        <f>IF(#REF!=$N43,$CZ43,0)</f>
        <v>#REF!</v>
      </c>
      <c r="GU43" s="585" t="e">
        <f>IF(#REF!=$N43,$CZ43,0)</f>
        <v>#REF!</v>
      </c>
      <c r="GV43" s="585" t="e">
        <f>IF(#REF!=$N43,$CZ43,0)</f>
        <v>#REF!</v>
      </c>
      <c r="GW43" s="585" t="e">
        <f>IF(#REF!=$N43,$CZ43,0)</f>
        <v>#REF!</v>
      </c>
      <c r="GX43" s="585" t="e">
        <f>IF(#REF!=$N43,$CZ43,0)</f>
        <v>#REF!</v>
      </c>
      <c r="GY43" s="585" t="e">
        <f>IF(#REF!=$N43,$CZ43,0)</f>
        <v>#REF!</v>
      </c>
      <c r="GZ43" s="585" t="e">
        <f>IF(#REF!=$N43,$CZ43,0)</f>
        <v>#REF!</v>
      </c>
      <c r="HA43" s="585" t="e">
        <f>IF(#REF!=$N43,$CZ43,0)</f>
        <v>#REF!</v>
      </c>
      <c r="HB43" s="585" t="e">
        <f>IF(#REF!=$N43,$CZ43,0)</f>
        <v>#REF!</v>
      </c>
      <c r="HC43" s="585" t="e">
        <f>IF(#REF!=$N43,$CZ43,0)</f>
        <v>#REF!</v>
      </c>
      <c r="HD43" s="585" t="e">
        <f>IF(#REF!=$N43,$CZ43,0)</f>
        <v>#REF!</v>
      </c>
      <c r="HE43" s="585" t="e">
        <f>IF(#REF!=$N43,$CZ43,0)</f>
        <v>#REF!</v>
      </c>
      <c r="HF43" s="585" t="e">
        <f>IF(#REF!=$N43,$CZ43,0)</f>
        <v>#REF!</v>
      </c>
    </row>
    <row r="44" spans="1:214" ht="20.100000000000001" customHeight="1" x14ac:dyDescent="0.4">
      <c r="A44" s="578"/>
      <c r="B44" s="588" t="s">
        <v>520</v>
      </c>
      <c r="C44" s="472"/>
      <c r="D44" s="588"/>
      <c r="E44" s="588"/>
      <c r="F44" s="588"/>
      <c r="G44" s="588"/>
      <c r="H44" s="588"/>
      <c r="I44" s="588"/>
      <c r="J44" s="588" t="s">
        <v>160</v>
      </c>
      <c r="K44" s="493"/>
      <c r="L44" s="438" t="s">
        <v>519</v>
      </c>
      <c r="M44" s="438"/>
      <c r="N44" s="438"/>
      <c r="O44" s="620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532"/>
      <c r="AJ44" s="36"/>
      <c r="AK44" s="36"/>
      <c r="AL44" s="36"/>
      <c r="AM44" s="36"/>
      <c r="AN44" s="465" t="e">
        <f t="shared" ref="AN44:AY44" si="75">AN47</f>
        <v>#REF!</v>
      </c>
      <c r="AO44" s="465" t="e">
        <f t="shared" si="75"/>
        <v>#REF!</v>
      </c>
      <c r="AP44" s="465" t="e">
        <f t="shared" si="75"/>
        <v>#REF!</v>
      </c>
      <c r="AQ44" s="465" t="e">
        <f t="shared" si="75"/>
        <v>#REF!</v>
      </c>
      <c r="AR44" s="465">
        <f t="shared" si="75"/>
        <v>0</v>
      </c>
      <c r="AS44" s="465" t="e">
        <f t="shared" si="75"/>
        <v>#REF!</v>
      </c>
      <c r="AT44" s="465" t="e">
        <f t="shared" si="75"/>
        <v>#REF!</v>
      </c>
      <c r="AU44" s="465" t="e">
        <f t="shared" si="75"/>
        <v>#REF!</v>
      </c>
      <c r="AV44" s="465">
        <f t="shared" si="75"/>
        <v>782000</v>
      </c>
      <c r="AW44" s="465">
        <f t="shared" si="75"/>
        <v>782000</v>
      </c>
      <c r="AX44" s="465">
        <f t="shared" si="75"/>
        <v>782000</v>
      </c>
      <c r="AY44" s="465">
        <f t="shared" si="75"/>
        <v>35080</v>
      </c>
      <c r="AZ44" s="31"/>
      <c r="BA44" s="31"/>
      <c r="BB44" s="465">
        <f>BB47</f>
        <v>817080</v>
      </c>
      <c r="BC44" s="465">
        <f>BC47</f>
        <v>817080</v>
      </c>
      <c r="BD44" s="465">
        <f>BD47</f>
        <v>675614.55999999994</v>
      </c>
      <c r="BE44" s="465">
        <f>BE47</f>
        <v>719661.72</v>
      </c>
      <c r="BF44" s="465">
        <f>BF47</f>
        <v>785931.27</v>
      </c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>
        <f>BZ47</f>
        <v>833192.76</v>
      </c>
      <c r="CA44" s="465"/>
      <c r="CB44" s="465"/>
      <c r="CC44" s="465">
        <f>CC47</f>
        <v>439000</v>
      </c>
      <c r="CD44" s="465">
        <f>CD47</f>
        <v>439000</v>
      </c>
      <c r="CE44" s="465">
        <f>CE47</f>
        <v>439000</v>
      </c>
      <c r="CF44" s="465">
        <f>CF47</f>
        <v>56410.39</v>
      </c>
      <c r="CG44" s="465">
        <f t="shared" si="63"/>
        <v>12.849747152619589</v>
      </c>
      <c r="CH44" s="465">
        <f>CH47</f>
        <v>-160000</v>
      </c>
      <c r="CI44" s="465">
        <f>CI47</f>
        <v>279000</v>
      </c>
      <c r="CJ44" s="465"/>
      <c r="CK44" s="465">
        <f t="shared" si="64"/>
        <v>0</v>
      </c>
      <c r="CL44" s="465">
        <f>CL47</f>
        <v>0</v>
      </c>
      <c r="CM44" s="465">
        <f>CM47</f>
        <v>279000</v>
      </c>
      <c r="CN44" s="465"/>
      <c r="CO44" s="465">
        <f t="shared" si="65"/>
        <v>0</v>
      </c>
      <c r="CP44" s="465">
        <f>CP47</f>
        <v>0</v>
      </c>
      <c r="CQ44" s="465">
        <f>CQ47</f>
        <v>279000</v>
      </c>
      <c r="CR44" s="465">
        <f>CR47</f>
        <v>139728.23000000001</v>
      </c>
      <c r="CS44" s="465">
        <f t="shared" si="66"/>
        <v>50.081802867383516</v>
      </c>
      <c r="CT44" s="465">
        <f>CT47</f>
        <v>-33265</v>
      </c>
      <c r="CU44" s="465">
        <f>CU47</f>
        <v>245735</v>
      </c>
      <c r="CV44" s="465">
        <f>CV47</f>
        <v>139728.23000000001</v>
      </c>
      <c r="CW44" s="465">
        <f t="shared" si="12"/>
        <v>56.861346572527317</v>
      </c>
      <c r="CX44" s="465">
        <f>CX47</f>
        <v>-3747</v>
      </c>
      <c r="CY44" s="465">
        <f>CY47</f>
        <v>241988</v>
      </c>
      <c r="CZ44" s="465">
        <f>CZ47</f>
        <v>255000</v>
      </c>
      <c r="DA44" s="465">
        <f>DA47</f>
        <v>255000</v>
      </c>
      <c r="DB44" s="465">
        <f>DB47</f>
        <v>255000</v>
      </c>
      <c r="DC44" s="695" t="e">
        <f>IF(#REF!=B44,CZ44,0)</f>
        <v>#REF!</v>
      </c>
      <c r="DD44" s="704"/>
      <c r="DE44" s="704"/>
      <c r="DJ44" s="585" t="e">
        <f>IF(#REF!=$K44,$CY44,0)</f>
        <v>#REF!</v>
      </c>
      <c r="DK44" s="585" t="e">
        <f>IF(#REF!=$K44,$CY44,0)</f>
        <v>#REF!</v>
      </c>
      <c r="DL44" s="585" t="e">
        <f>IF(#REF!=$K44,$CY44,0)</f>
        <v>#REF!</v>
      </c>
      <c r="DM44" s="585" t="e">
        <f>IF(#REF!=$K44,$CY44,0)</f>
        <v>#REF!</v>
      </c>
      <c r="DN44" s="585" t="e">
        <f>IF(#REF!=$K44,$CY44,0)</f>
        <v>#REF!</v>
      </c>
      <c r="DO44" s="585" t="e">
        <f>IF(#REF!=$K44,$CY44,0)</f>
        <v>#REF!</v>
      </c>
      <c r="DP44" s="585" t="e">
        <f>IF(#REF!=$K44,$CY44,0)</f>
        <v>#REF!</v>
      </c>
      <c r="DQ44" s="585" t="e">
        <f>IF(#REF!=$K44,$CY44,0)</f>
        <v>#REF!</v>
      </c>
      <c r="DR44" s="585" t="e">
        <f>IF(#REF!=$K44,$CY44,0)</f>
        <v>#REF!</v>
      </c>
      <c r="DS44" s="585" t="e">
        <f>IF(#REF!=$K44,$CY44,0)</f>
        <v>#REF!</v>
      </c>
      <c r="DT44" s="585" t="e">
        <f>IF(#REF!=$K44,$CY44,0)</f>
        <v>#REF!</v>
      </c>
      <c r="DU44" s="585" t="e">
        <f>IF(#REF!=$K44,$CY44,0)</f>
        <v>#REF!</v>
      </c>
      <c r="DV44" s="585" t="e">
        <f>IF(#REF!=$K44,$CY44,0)</f>
        <v>#REF!</v>
      </c>
      <c r="DW44" s="585" t="e">
        <f>IF(#REF!=$K44,$CY44,0)</f>
        <v>#REF!</v>
      </c>
      <c r="DX44" s="585" t="e">
        <f>IF(#REF!=$K44,$CY44,0)</f>
        <v>#REF!</v>
      </c>
      <c r="DY44" s="585" t="e">
        <f>IF(#REF!=$K44,$CY44,0)</f>
        <v>#REF!</v>
      </c>
      <c r="DZ44" s="585" t="e">
        <f>IF(#REF!=$K44,$CY44,0)</f>
        <v>#REF!</v>
      </c>
      <c r="EC44" s="585" t="e">
        <f>IF(#REF!=$N44,$CZ44,0)</f>
        <v>#REF!</v>
      </c>
      <c r="ED44" s="585" t="e">
        <f>IF(#REF!=$N44,$CZ44,0)</f>
        <v>#REF!</v>
      </c>
      <c r="EE44" s="585" t="e">
        <f>IF(#REF!=$N44,$CZ44,0)</f>
        <v>#REF!</v>
      </c>
      <c r="EF44" s="585" t="e">
        <f>IF(#REF!=$N44,$CZ44,0)</f>
        <v>#REF!</v>
      </c>
      <c r="EG44" s="585" t="e">
        <f>IF(#REF!=$N44,$CZ44,0)</f>
        <v>#REF!</v>
      </c>
      <c r="EH44" s="585" t="e">
        <f>IF(#REF!=$N44,$CZ44,0)</f>
        <v>#REF!</v>
      </c>
      <c r="EI44" s="585" t="e">
        <f>IF(#REF!=$N44,$CZ44,0)</f>
        <v>#REF!</v>
      </c>
      <c r="EJ44" s="585" t="e">
        <f>IF(#REF!=$N44,$CZ44,0)</f>
        <v>#REF!</v>
      </c>
      <c r="EK44" s="585" t="e">
        <f>IF(#REF!=$N44,$CZ44,0)</f>
        <v>#REF!</v>
      </c>
      <c r="EL44" s="585" t="e">
        <f>IF(#REF!=$N44,$CZ44,0)</f>
        <v>#REF!</v>
      </c>
      <c r="EM44" s="585" t="e">
        <f>IF(#REF!=$N44,$CZ44,0)</f>
        <v>#REF!</v>
      </c>
      <c r="EN44" s="585" t="e">
        <f>IF(#REF!=$N44,$CZ44,0)</f>
        <v>#REF!</v>
      </c>
      <c r="EO44" s="585" t="e">
        <f>IF(#REF!=$N44,$CZ44,0)</f>
        <v>#REF!</v>
      </c>
      <c r="EP44" s="585" t="e">
        <f>IF(#REF!=$N44,$CZ44,0)</f>
        <v>#REF!</v>
      </c>
      <c r="EQ44" s="585" t="e">
        <f>IF(#REF!=$N44,$CZ44,0)</f>
        <v>#REF!</v>
      </c>
      <c r="ER44" s="585" t="e">
        <f>IF(#REF!=$N44,$CZ44,0)</f>
        <v>#REF!</v>
      </c>
      <c r="ES44" s="585" t="e">
        <f>IF(#REF!=$N44,$CZ44,0)</f>
        <v>#REF!</v>
      </c>
      <c r="ET44" s="585" t="e">
        <f>IF(#REF!=$N44,$CZ44,0)</f>
        <v>#REF!</v>
      </c>
      <c r="EU44" s="585" t="e">
        <f>IF(#REF!=$N44,$CZ44,0)</f>
        <v>#REF!</v>
      </c>
      <c r="EV44" s="585" t="e">
        <f>IF(#REF!=$N44,$CZ44,0)</f>
        <v>#REF!</v>
      </c>
      <c r="EW44" s="585" t="e">
        <f>IF(#REF!=$N44,$CZ44,0)</f>
        <v>#REF!</v>
      </c>
      <c r="EX44" s="585" t="e">
        <f>IF(#REF!=$N44,$CZ44,0)</f>
        <v>#REF!</v>
      </c>
      <c r="EY44" s="585" t="e">
        <f>IF(#REF!=$N44,$CZ44,0)</f>
        <v>#REF!</v>
      </c>
      <c r="EZ44" s="585" t="e">
        <f>IF(#REF!=$N44,$CZ44,0)</f>
        <v>#REF!</v>
      </c>
      <c r="FA44" s="585" t="e">
        <f>IF(#REF!=$N44,$CZ44,0)</f>
        <v>#REF!</v>
      </c>
      <c r="FB44" s="585" t="e">
        <f>IF(#REF!=$N44,$CZ44,0)</f>
        <v>#REF!</v>
      </c>
      <c r="FC44" s="585" t="e">
        <f>IF(#REF!=$N44,$CZ44,0)</f>
        <v>#REF!</v>
      </c>
      <c r="FD44" s="585" t="e">
        <f>IF(#REF!=$N44,$CZ44,0)</f>
        <v>#REF!</v>
      </c>
      <c r="FE44" s="585" t="e">
        <f>IF(#REF!=$N44,$CZ44,0)</f>
        <v>#REF!</v>
      </c>
      <c r="FF44" s="585" t="e">
        <f>IF(#REF!=$N44,$CZ44,0)</f>
        <v>#REF!</v>
      </c>
      <c r="FG44" s="585" t="e">
        <f>IF(#REF!=$N44,$CZ44,0)</f>
        <v>#REF!</v>
      </c>
      <c r="FH44" s="585" t="e">
        <f>IF(#REF!=$N44,$CZ44,0)</f>
        <v>#REF!</v>
      </c>
      <c r="FI44" s="585" t="e">
        <f>IF(#REF!=$N44,$CZ44,0)</f>
        <v>#REF!</v>
      </c>
      <c r="FJ44" s="585" t="e">
        <f>IF(#REF!=$N44,$CZ44,0)</f>
        <v>#REF!</v>
      </c>
      <c r="FK44" s="585" t="e">
        <f>IF(#REF!=$N44,$CZ44,0)</f>
        <v>#REF!</v>
      </c>
      <c r="FL44" s="585" t="e">
        <f>IF(#REF!=$N44,$CZ44,0)</f>
        <v>#REF!</v>
      </c>
      <c r="FM44" s="585" t="e">
        <f>IF(#REF!=$N44,$CZ44,0)</f>
        <v>#REF!</v>
      </c>
      <c r="FN44" s="585" t="e">
        <f>IF(#REF!=$N44,$CZ44,0)</f>
        <v>#REF!</v>
      </c>
      <c r="FO44" s="585" t="e">
        <f>IF(#REF!=$N44,$CZ44,0)</f>
        <v>#REF!</v>
      </c>
      <c r="FP44" s="585" t="e">
        <f>IF(#REF!=$N44,$CZ44,0)</f>
        <v>#REF!</v>
      </c>
      <c r="FQ44" s="585" t="e">
        <f>IF(#REF!=$N44,$CZ44,0)</f>
        <v>#REF!</v>
      </c>
      <c r="FR44" s="585" t="e">
        <f>IF(#REF!=$N44,$CZ44,0)</f>
        <v>#REF!</v>
      </c>
      <c r="FS44" s="585" t="e">
        <f>IF(#REF!=$N44,$CZ44,0)</f>
        <v>#REF!</v>
      </c>
      <c r="FT44" s="585" t="e">
        <f>IF(#REF!=$N44,$CZ44,0)</f>
        <v>#REF!</v>
      </c>
      <c r="FU44" s="585" t="e">
        <f>IF(#REF!=$N44,$CZ44,0)</f>
        <v>#REF!</v>
      </c>
      <c r="FV44" s="585" t="e">
        <f>IF(#REF!=$N44,$CZ44,0)</f>
        <v>#REF!</v>
      </c>
      <c r="FW44" s="585" t="e">
        <f>IF(#REF!=$N44,$CZ44,0)</f>
        <v>#REF!</v>
      </c>
      <c r="FX44" s="585" t="e">
        <f>IF(#REF!=$N44,$CZ44,0)</f>
        <v>#REF!</v>
      </c>
      <c r="FY44" s="585" t="e">
        <f>IF(#REF!=$N44,$CZ44,0)</f>
        <v>#REF!</v>
      </c>
      <c r="FZ44" s="585" t="e">
        <f>IF(#REF!=$N44,$CZ44,0)</f>
        <v>#REF!</v>
      </c>
      <c r="GA44" s="585" t="e">
        <f>IF(#REF!=$N44,$CZ44,0)</f>
        <v>#REF!</v>
      </c>
      <c r="GB44" s="585" t="e">
        <f>IF(#REF!=$N44,$CZ44,0)</f>
        <v>#REF!</v>
      </c>
      <c r="GC44" s="585" t="e">
        <f>IF(#REF!=$N44,$CZ44,0)</f>
        <v>#REF!</v>
      </c>
      <c r="GD44" s="585" t="e">
        <f>IF(#REF!=$N44,$CZ44,0)</f>
        <v>#REF!</v>
      </c>
      <c r="GE44" s="585" t="e">
        <f>IF(#REF!=$N44,$CZ44,0)</f>
        <v>#REF!</v>
      </c>
      <c r="GF44" s="585" t="e">
        <f>IF(#REF!=$N44,$CZ44,0)</f>
        <v>#REF!</v>
      </c>
      <c r="GG44" s="585" t="e">
        <f>IF(#REF!=$N44,$CZ44,0)</f>
        <v>#REF!</v>
      </c>
      <c r="GH44" s="585" t="e">
        <f>IF(#REF!=$N44,$CZ44,0)</f>
        <v>#REF!</v>
      </c>
      <c r="GI44" s="585" t="e">
        <f>IF(#REF!=$N44,$CZ44,0)</f>
        <v>#REF!</v>
      </c>
      <c r="GJ44" s="585" t="e">
        <f>IF(#REF!=$N44,$CZ44,0)</f>
        <v>#REF!</v>
      </c>
      <c r="GK44" s="585" t="e">
        <f>IF(#REF!=$N44,$CZ44,0)</f>
        <v>#REF!</v>
      </c>
      <c r="GL44" s="585" t="e">
        <f>IF(#REF!=$N44,$CZ44,0)</f>
        <v>#REF!</v>
      </c>
      <c r="GM44" s="585" t="e">
        <f>IF(#REF!=$N44,$CZ44,0)</f>
        <v>#REF!</v>
      </c>
      <c r="GN44" s="585" t="e">
        <f>IF(#REF!=$N44,$CZ44,0)</f>
        <v>#REF!</v>
      </c>
      <c r="GO44" s="585" t="e">
        <f>IF(#REF!=$N44,$CZ44,0)</f>
        <v>#REF!</v>
      </c>
      <c r="GP44" s="585" t="e">
        <f>IF(#REF!=$N44,$CZ44,0)</f>
        <v>#REF!</v>
      </c>
      <c r="GQ44" s="585" t="e">
        <f>IF(#REF!=$N44,$CZ44,0)</f>
        <v>#REF!</v>
      </c>
      <c r="GR44" s="585" t="e">
        <f>IF(#REF!=$N44,$CZ44,0)</f>
        <v>#REF!</v>
      </c>
      <c r="GS44" s="585" t="e">
        <f>IF(#REF!=$N44,$CZ44,0)</f>
        <v>#REF!</v>
      </c>
      <c r="GT44" s="585" t="e">
        <f>IF(#REF!=$N44,$CZ44,0)</f>
        <v>#REF!</v>
      </c>
      <c r="GU44" s="585" t="e">
        <f>IF(#REF!=$N44,$CZ44,0)</f>
        <v>#REF!</v>
      </c>
      <c r="GV44" s="585" t="e">
        <f>IF(#REF!=$N44,$CZ44,0)</f>
        <v>#REF!</v>
      </c>
      <c r="GW44" s="585" t="e">
        <f>IF(#REF!=$N44,$CZ44,0)</f>
        <v>#REF!</v>
      </c>
      <c r="GX44" s="585" t="e">
        <f>IF(#REF!=$N44,$CZ44,0)</f>
        <v>#REF!</v>
      </c>
      <c r="GY44" s="585" t="e">
        <f>IF(#REF!=$N44,$CZ44,0)</f>
        <v>#REF!</v>
      </c>
      <c r="GZ44" s="585" t="e">
        <f>IF(#REF!=$N44,$CZ44,0)</f>
        <v>#REF!</v>
      </c>
      <c r="HA44" s="585" t="e">
        <f>IF(#REF!=$N44,$CZ44,0)</f>
        <v>#REF!</v>
      </c>
      <c r="HB44" s="585" t="e">
        <f>IF(#REF!=$N44,$CZ44,0)</f>
        <v>#REF!</v>
      </c>
      <c r="HC44" s="585" t="e">
        <f>IF(#REF!=$N44,$CZ44,0)</f>
        <v>#REF!</v>
      </c>
      <c r="HD44" s="585" t="e">
        <f>IF(#REF!=$N44,$CZ44,0)</f>
        <v>#REF!</v>
      </c>
      <c r="HE44" s="585" t="e">
        <f>IF(#REF!=$N44,$CZ44,0)</f>
        <v>#REF!</v>
      </c>
      <c r="HF44" s="585" t="e">
        <f>IF(#REF!=$N44,$CZ44,0)</f>
        <v>#REF!</v>
      </c>
    </row>
    <row r="45" spans="1:214" ht="20.100000000000001" customHeight="1" x14ac:dyDescent="0.4">
      <c r="A45" s="578"/>
      <c r="B45" s="591"/>
      <c r="C45" s="475"/>
      <c r="D45" s="586"/>
      <c r="E45" s="586"/>
      <c r="F45" s="586"/>
      <c r="G45" s="586"/>
      <c r="H45" s="586"/>
      <c r="I45" s="586"/>
      <c r="J45" s="586"/>
      <c r="K45" s="606" t="s">
        <v>9</v>
      </c>
      <c r="L45" s="499" t="s">
        <v>128</v>
      </c>
      <c r="M45" s="499"/>
      <c r="N45" s="499"/>
      <c r="O45" s="632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540"/>
      <c r="AJ45" s="35"/>
      <c r="AK45" s="35"/>
      <c r="AL45" s="35"/>
      <c r="AM45" s="35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31"/>
      <c r="BA45" s="31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>
        <f>BZ47</f>
        <v>833192.76</v>
      </c>
      <c r="CA45" s="112"/>
      <c r="CB45" s="112"/>
      <c r="CC45" s="112">
        <f>CC47</f>
        <v>439000</v>
      </c>
      <c r="CD45" s="112">
        <f>CD47</f>
        <v>439000</v>
      </c>
      <c r="CE45" s="112">
        <f>CE47</f>
        <v>439000</v>
      </c>
      <c r="CF45" s="112">
        <f>CF47</f>
        <v>56410.39</v>
      </c>
      <c r="CG45" s="112">
        <f t="shared" si="63"/>
        <v>12.849747152619589</v>
      </c>
      <c r="CH45" s="112">
        <f>CH47</f>
        <v>-160000</v>
      </c>
      <c r="CI45" s="112">
        <f>CI47</f>
        <v>279000</v>
      </c>
      <c r="CJ45" s="112"/>
      <c r="CK45" s="112">
        <f t="shared" si="64"/>
        <v>0</v>
      </c>
      <c r="CL45" s="112">
        <f>CL47</f>
        <v>0</v>
      </c>
      <c r="CM45" s="112">
        <f>CM47</f>
        <v>279000</v>
      </c>
      <c r="CN45" s="112"/>
      <c r="CO45" s="112">
        <f t="shared" si="65"/>
        <v>0</v>
      </c>
      <c r="CP45" s="112">
        <f>CP47</f>
        <v>0</v>
      </c>
      <c r="CQ45" s="112">
        <f>CQ47</f>
        <v>279000</v>
      </c>
      <c r="CR45" s="112">
        <f>CR47</f>
        <v>139728.23000000001</v>
      </c>
      <c r="CS45" s="112">
        <f t="shared" si="66"/>
        <v>50.081802867383516</v>
      </c>
      <c r="CT45" s="112">
        <f>CT47</f>
        <v>-33265</v>
      </c>
      <c r="CU45" s="112">
        <f>CU47</f>
        <v>245735</v>
      </c>
      <c r="CV45" s="112">
        <f>CV47</f>
        <v>139728.23000000001</v>
      </c>
      <c r="CW45" s="112">
        <f t="shared" si="12"/>
        <v>56.861346572527317</v>
      </c>
      <c r="CX45" s="112">
        <f>CX47</f>
        <v>-3747</v>
      </c>
      <c r="CY45" s="112">
        <f>CY47</f>
        <v>241988</v>
      </c>
      <c r="CZ45" s="112">
        <f>CZ47</f>
        <v>255000</v>
      </c>
      <c r="DA45" s="112">
        <f>DA47</f>
        <v>255000</v>
      </c>
      <c r="DB45" s="112">
        <f>DB47</f>
        <v>255000</v>
      </c>
      <c r="DC45" s="695" t="e">
        <f>IF(#REF!=B45,CZ45,0)</f>
        <v>#REF!</v>
      </c>
      <c r="DD45" s="122"/>
      <c r="DE45" s="122"/>
      <c r="DJ45" s="585" t="e">
        <f>IF(#REF!=$K45,$CY45,0)</f>
        <v>#REF!</v>
      </c>
      <c r="DK45" s="585" t="e">
        <f>IF(#REF!=$K45,$CY45,0)</f>
        <v>#REF!</v>
      </c>
      <c r="DL45" s="585" t="e">
        <f>IF(#REF!=$K45,$CY45,0)</f>
        <v>#REF!</v>
      </c>
      <c r="DM45" s="585" t="e">
        <f>IF(#REF!=$K45,$CY45,0)</f>
        <v>#REF!</v>
      </c>
      <c r="DN45" s="585" t="e">
        <f>IF(#REF!=$K45,$CY45,0)</f>
        <v>#REF!</v>
      </c>
      <c r="DO45" s="585" t="e">
        <f>IF(#REF!=$K45,$CY45,0)</f>
        <v>#REF!</v>
      </c>
      <c r="DP45" s="585" t="e">
        <f>IF(#REF!=$K45,$CY45,0)</f>
        <v>#REF!</v>
      </c>
      <c r="DQ45" s="585" t="e">
        <f>IF(#REF!=$K45,$CY45,0)</f>
        <v>#REF!</v>
      </c>
      <c r="DR45" s="585" t="e">
        <f>IF(#REF!=$K45,$CY45,0)</f>
        <v>#REF!</v>
      </c>
      <c r="DS45" s="585" t="e">
        <f>IF(#REF!=$K45,$CY45,0)</f>
        <v>#REF!</v>
      </c>
      <c r="DT45" s="585" t="e">
        <f>IF(#REF!=$K45,$CY45,0)</f>
        <v>#REF!</v>
      </c>
      <c r="DU45" s="585" t="e">
        <f>IF(#REF!=$K45,$CY45,0)</f>
        <v>#REF!</v>
      </c>
      <c r="DV45" s="585" t="e">
        <f>IF(#REF!=$K45,$CY45,0)</f>
        <v>#REF!</v>
      </c>
      <c r="DW45" s="585" t="e">
        <f>IF(#REF!=$K45,$CY45,0)</f>
        <v>#REF!</v>
      </c>
      <c r="DX45" s="585" t="e">
        <f>IF(#REF!=$K45,$CY45,0)</f>
        <v>#REF!</v>
      </c>
      <c r="DY45" s="585" t="e">
        <f>IF(#REF!=$K45,$CY45,0)</f>
        <v>#REF!</v>
      </c>
      <c r="DZ45" s="585" t="e">
        <f>IF(#REF!=$K45,$CY45,0)</f>
        <v>#REF!</v>
      </c>
      <c r="EC45" s="585" t="e">
        <f>IF(#REF!=$N45,$CZ45,0)</f>
        <v>#REF!</v>
      </c>
      <c r="ED45" s="585" t="e">
        <f>IF(#REF!=$N45,$CZ45,0)</f>
        <v>#REF!</v>
      </c>
      <c r="EE45" s="585" t="e">
        <f>IF(#REF!=$N45,$CZ45,0)</f>
        <v>#REF!</v>
      </c>
      <c r="EF45" s="585" t="e">
        <f>IF(#REF!=$N45,$CZ45,0)</f>
        <v>#REF!</v>
      </c>
      <c r="EG45" s="585" t="e">
        <f>IF(#REF!=$N45,$CZ45,0)</f>
        <v>#REF!</v>
      </c>
      <c r="EH45" s="585" t="e">
        <f>IF(#REF!=$N45,$CZ45,0)</f>
        <v>#REF!</v>
      </c>
      <c r="EI45" s="585" t="e">
        <f>IF(#REF!=$N45,$CZ45,0)</f>
        <v>#REF!</v>
      </c>
      <c r="EJ45" s="585" t="e">
        <f>IF(#REF!=$N45,$CZ45,0)</f>
        <v>#REF!</v>
      </c>
      <c r="EK45" s="585" t="e">
        <f>IF(#REF!=$N45,$CZ45,0)</f>
        <v>#REF!</v>
      </c>
      <c r="EL45" s="585" t="e">
        <f>IF(#REF!=$N45,$CZ45,0)</f>
        <v>#REF!</v>
      </c>
      <c r="EM45" s="585" t="e">
        <f>IF(#REF!=$N45,$CZ45,0)</f>
        <v>#REF!</v>
      </c>
      <c r="EN45" s="585" t="e">
        <f>IF(#REF!=$N45,$CZ45,0)</f>
        <v>#REF!</v>
      </c>
      <c r="EO45" s="585" t="e">
        <f>IF(#REF!=$N45,$CZ45,0)</f>
        <v>#REF!</v>
      </c>
      <c r="EP45" s="585" t="e">
        <f>IF(#REF!=$N45,$CZ45,0)</f>
        <v>#REF!</v>
      </c>
      <c r="EQ45" s="585" t="e">
        <f>IF(#REF!=$N45,$CZ45,0)</f>
        <v>#REF!</v>
      </c>
      <c r="ER45" s="585" t="e">
        <f>IF(#REF!=$N45,$CZ45,0)</f>
        <v>#REF!</v>
      </c>
      <c r="ES45" s="585" t="e">
        <f>IF(#REF!=$N45,$CZ45,0)</f>
        <v>#REF!</v>
      </c>
      <c r="ET45" s="585" t="e">
        <f>IF(#REF!=$N45,$CZ45,0)</f>
        <v>#REF!</v>
      </c>
      <c r="EU45" s="585" t="e">
        <f>IF(#REF!=$N45,$CZ45,0)</f>
        <v>#REF!</v>
      </c>
      <c r="EV45" s="585" t="e">
        <f>IF(#REF!=$N45,$CZ45,0)</f>
        <v>#REF!</v>
      </c>
      <c r="EW45" s="585" t="e">
        <f>IF(#REF!=$N45,$CZ45,0)</f>
        <v>#REF!</v>
      </c>
      <c r="EX45" s="585" t="e">
        <f>IF(#REF!=$N45,$CZ45,0)</f>
        <v>#REF!</v>
      </c>
      <c r="EY45" s="585" t="e">
        <f>IF(#REF!=$N45,$CZ45,0)</f>
        <v>#REF!</v>
      </c>
      <c r="EZ45" s="585" t="e">
        <f>IF(#REF!=$N45,$CZ45,0)</f>
        <v>#REF!</v>
      </c>
      <c r="FA45" s="585" t="e">
        <f>IF(#REF!=$N45,$CZ45,0)</f>
        <v>#REF!</v>
      </c>
      <c r="FB45" s="585" t="e">
        <f>IF(#REF!=$N45,$CZ45,0)</f>
        <v>#REF!</v>
      </c>
      <c r="FC45" s="585" t="e">
        <f>IF(#REF!=$N45,$CZ45,0)</f>
        <v>#REF!</v>
      </c>
      <c r="FD45" s="585" t="e">
        <f>IF(#REF!=$N45,$CZ45,0)</f>
        <v>#REF!</v>
      </c>
      <c r="FE45" s="585" t="e">
        <f>IF(#REF!=$N45,$CZ45,0)</f>
        <v>#REF!</v>
      </c>
      <c r="FF45" s="585" t="e">
        <f>IF(#REF!=$N45,$CZ45,0)</f>
        <v>#REF!</v>
      </c>
      <c r="FG45" s="585" t="e">
        <f>IF(#REF!=$N45,$CZ45,0)</f>
        <v>#REF!</v>
      </c>
      <c r="FH45" s="585" t="e">
        <f>IF(#REF!=$N45,$CZ45,0)</f>
        <v>#REF!</v>
      </c>
      <c r="FI45" s="585" t="e">
        <f>IF(#REF!=$N45,$CZ45,0)</f>
        <v>#REF!</v>
      </c>
      <c r="FJ45" s="585" t="e">
        <f>IF(#REF!=$N45,$CZ45,0)</f>
        <v>#REF!</v>
      </c>
      <c r="FK45" s="585" t="e">
        <f>IF(#REF!=$N45,$CZ45,0)</f>
        <v>#REF!</v>
      </c>
      <c r="FL45" s="585" t="e">
        <f>IF(#REF!=$N45,$CZ45,0)</f>
        <v>#REF!</v>
      </c>
      <c r="FM45" s="585" t="e">
        <f>IF(#REF!=$N45,$CZ45,0)</f>
        <v>#REF!</v>
      </c>
      <c r="FN45" s="585" t="e">
        <f>IF(#REF!=$N45,$CZ45,0)</f>
        <v>#REF!</v>
      </c>
      <c r="FO45" s="585" t="e">
        <f>IF(#REF!=$N45,$CZ45,0)</f>
        <v>#REF!</v>
      </c>
      <c r="FP45" s="585" t="e">
        <f>IF(#REF!=$N45,$CZ45,0)</f>
        <v>#REF!</v>
      </c>
      <c r="FQ45" s="585" t="e">
        <f>IF(#REF!=$N45,$CZ45,0)</f>
        <v>#REF!</v>
      </c>
      <c r="FR45" s="585" t="e">
        <f>IF(#REF!=$N45,$CZ45,0)</f>
        <v>#REF!</v>
      </c>
      <c r="FS45" s="585" t="e">
        <f>IF(#REF!=$N45,$CZ45,0)</f>
        <v>#REF!</v>
      </c>
      <c r="FT45" s="585" t="e">
        <f>IF(#REF!=$N45,$CZ45,0)</f>
        <v>#REF!</v>
      </c>
      <c r="FU45" s="585" t="e">
        <f>IF(#REF!=$N45,$CZ45,0)</f>
        <v>#REF!</v>
      </c>
      <c r="FV45" s="585" t="e">
        <f>IF(#REF!=$N45,$CZ45,0)</f>
        <v>#REF!</v>
      </c>
      <c r="FW45" s="585" t="e">
        <f>IF(#REF!=$N45,$CZ45,0)</f>
        <v>#REF!</v>
      </c>
      <c r="FX45" s="585" t="e">
        <f>IF(#REF!=$N45,$CZ45,0)</f>
        <v>#REF!</v>
      </c>
      <c r="FY45" s="585" t="e">
        <f>IF(#REF!=$N45,$CZ45,0)</f>
        <v>#REF!</v>
      </c>
      <c r="FZ45" s="585" t="e">
        <f>IF(#REF!=$N45,$CZ45,0)</f>
        <v>#REF!</v>
      </c>
      <c r="GA45" s="585" t="e">
        <f>IF(#REF!=$N45,$CZ45,0)</f>
        <v>#REF!</v>
      </c>
      <c r="GB45" s="585" t="e">
        <f>IF(#REF!=$N45,$CZ45,0)</f>
        <v>#REF!</v>
      </c>
      <c r="GC45" s="585" t="e">
        <f>IF(#REF!=$N45,$CZ45,0)</f>
        <v>#REF!</v>
      </c>
      <c r="GD45" s="585" t="e">
        <f>IF(#REF!=$N45,$CZ45,0)</f>
        <v>#REF!</v>
      </c>
      <c r="GE45" s="585" t="e">
        <f>IF(#REF!=$N45,$CZ45,0)</f>
        <v>#REF!</v>
      </c>
      <c r="GF45" s="585" t="e">
        <f>IF(#REF!=$N45,$CZ45,0)</f>
        <v>#REF!</v>
      </c>
      <c r="GG45" s="585" t="e">
        <f>IF(#REF!=$N45,$CZ45,0)</f>
        <v>#REF!</v>
      </c>
      <c r="GH45" s="585" t="e">
        <f>IF(#REF!=$N45,$CZ45,0)</f>
        <v>#REF!</v>
      </c>
      <c r="GI45" s="585" t="e">
        <f>IF(#REF!=$N45,$CZ45,0)</f>
        <v>#REF!</v>
      </c>
      <c r="GJ45" s="585" t="e">
        <f>IF(#REF!=$N45,$CZ45,0)</f>
        <v>#REF!</v>
      </c>
      <c r="GK45" s="585" t="e">
        <f>IF(#REF!=$N45,$CZ45,0)</f>
        <v>#REF!</v>
      </c>
      <c r="GL45" s="585" t="e">
        <f>IF(#REF!=$N45,$CZ45,0)</f>
        <v>#REF!</v>
      </c>
      <c r="GM45" s="585" t="e">
        <f>IF(#REF!=$N45,$CZ45,0)</f>
        <v>#REF!</v>
      </c>
      <c r="GN45" s="585" t="e">
        <f>IF(#REF!=$N45,$CZ45,0)</f>
        <v>#REF!</v>
      </c>
      <c r="GO45" s="585" t="e">
        <f>IF(#REF!=$N45,$CZ45,0)</f>
        <v>#REF!</v>
      </c>
      <c r="GP45" s="585" t="e">
        <f>IF(#REF!=$N45,$CZ45,0)</f>
        <v>#REF!</v>
      </c>
      <c r="GQ45" s="585" t="e">
        <f>IF(#REF!=$N45,$CZ45,0)</f>
        <v>#REF!</v>
      </c>
      <c r="GR45" s="585" t="e">
        <f>IF(#REF!=$N45,$CZ45,0)</f>
        <v>#REF!</v>
      </c>
      <c r="GS45" s="585" t="e">
        <f>IF(#REF!=$N45,$CZ45,0)</f>
        <v>#REF!</v>
      </c>
      <c r="GT45" s="585" t="e">
        <f>IF(#REF!=$N45,$CZ45,0)</f>
        <v>#REF!</v>
      </c>
      <c r="GU45" s="585" t="e">
        <f>IF(#REF!=$N45,$CZ45,0)</f>
        <v>#REF!</v>
      </c>
      <c r="GV45" s="585" t="e">
        <f>IF(#REF!=$N45,$CZ45,0)</f>
        <v>#REF!</v>
      </c>
      <c r="GW45" s="585" t="e">
        <f>IF(#REF!=$N45,$CZ45,0)</f>
        <v>#REF!</v>
      </c>
      <c r="GX45" s="585" t="e">
        <f>IF(#REF!=$N45,$CZ45,0)</f>
        <v>#REF!</v>
      </c>
      <c r="GY45" s="585" t="e">
        <f>IF(#REF!=$N45,$CZ45,0)</f>
        <v>#REF!</v>
      </c>
      <c r="GZ45" s="585" t="e">
        <f>IF(#REF!=$N45,$CZ45,0)</f>
        <v>#REF!</v>
      </c>
      <c r="HA45" s="585" t="e">
        <f>IF(#REF!=$N45,$CZ45,0)</f>
        <v>#REF!</v>
      </c>
      <c r="HB45" s="585" t="e">
        <f>IF(#REF!=$N45,$CZ45,0)</f>
        <v>#REF!</v>
      </c>
      <c r="HC45" s="585" t="e">
        <f>IF(#REF!=$N45,$CZ45,0)</f>
        <v>#REF!</v>
      </c>
      <c r="HD45" s="585" t="e">
        <f>IF(#REF!=$N45,$CZ45,0)</f>
        <v>#REF!</v>
      </c>
      <c r="HE45" s="585" t="e">
        <f>IF(#REF!=$N45,$CZ45,0)</f>
        <v>#REF!</v>
      </c>
      <c r="HF45" s="585" t="e">
        <f>IF(#REF!=$N45,$CZ45,0)</f>
        <v>#REF!</v>
      </c>
    </row>
    <row r="46" spans="1:214" ht="20.100000000000001" customHeight="1" x14ac:dyDescent="0.4">
      <c r="A46" s="578"/>
      <c r="B46" s="578"/>
      <c r="C46" s="595"/>
      <c r="D46" s="578"/>
      <c r="E46" s="578"/>
      <c r="F46" s="578"/>
      <c r="G46" s="578"/>
      <c r="H46" s="578"/>
      <c r="I46" s="578"/>
      <c r="J46" s="578" t="s">
        <v>160</v>
      </c>
      <c r="K46" s="626">
        <v>3</v>
      </c>
      <c r="L46" s="634" t="s">
        <v>170</v>
      </c>
      <c r="M46" s="634"/>
      <c r="N46" s="634"/>
      <c r="O46" s="618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563"/>
      <c r="AJ46" s="31"/>
      <c r="AK46" s="31"/>
      <c r="AL46" s="31"/>
      <c r="AM46" s="31"/>
      <c r="AN46" s="562"/>
      <c r="AO46" s="562"/>
      <c r="AP46" s="562"/>
      <c r="AQ46" s="562"/>
      <c r="AR46" s="562"/>
      <c r="AS46" s="562"/>
      <c r="AT46" s="562"/>
      <c r="AU46" s="562"/>
      <c r="AV46" s="562"/>
      <c r="AW46" s="562"/>
      <c r="AX46" s="562"/>
      <c r="AY46" s="562"/>
      <c r="AZ46" s="31"/>
      <c r="BA46" s="31"/>
      <c r="BB46" s="562"/>
      <c r="BC46" s="562"/>
      <c r="BD46" s="562"/>
      <c r="BE46" s="562"/>
      <c r="BF46" s="562"/>
      <c r="BG46" s="562">
        <f>BG47</f>
        <v>785931.27</v>
      </c>
      <c r="BH46" s="562">
        <f>BH47</f>
        <v>785931.27</v>
      </c>
      <c r="BI46" s="562"/>
      <c r="BJ46" s="562">
        <f>BJ47</f>
        <v>874918.42</v>
      </c>
      <c r="BK46" s="562"/>
      <c r="BL46" s="562"/>
      <c r="BM46" s="562"/>
      <c r="BN46" s="562"/>
      <c r="BO46" s="562">
        <f>BO47</f>
        <v>864918.42</v>
      </c>
      <c r="BP46" s="562"/>
      <c r="BQ46" s="562"/>
      <c r="BR46" s="562"/>
      <c r="BS46" s="562">
        <f>BS47</f>
        <v>439000</v>
      </c>
      <c r="BT46" s="562">
        <f>BT47</f>
        <v>653518.30000000005</v>
      </c>
      <c r="BU46" s="562"/>
      <c r="BV46" s="562">
        <f>BV47</f>
        <v>439000</v>
      </c>
      <c r="BW46" s="562"/>
      <c r="BX46" s="562"/>
      <c r="BY46" s="562">
        <f>BY47</f>
        <v>833192.76</v>
      </c>
      <c r="BZ46" s="712">
        <f>BZ47</f>
        <v>833192.76</v>
      </c>
      <c r="CA46" s="562">
        <f t="shared" si="6"/>
        <v>106.01343804528862</v>
      </c>
      <c r="CB46" s="562">
        <f t="shared" si="7"/>
        <v>100</v>
      </c>
      <c r="CC46" s="562">
        <f>CC47</f>
        <v>439000</v>
      </c>
      <c r="CD46" s="562">
        <f>CD47</f>
        <v>439000</v>
      </c>
      <c r="CE46" s="562">
        <f>CE47</f>
        <v>439000</v>
      </c>
      <c r="CF46" s="562">
        <f>CF47</f>
        <v>56410.39</v>
      </c>
      <c r="CG46" s="562">
        <f t="shared" si="63"/>
        <v>12.849747152619589</v>
      </c>
      <c r="CH46" s="562">
        <f>CH47</f>
        <v>-160000</v>
      </c>
      <c r="CI46" s="562">
        <f>CI47</f>
        <v>279000</v>
      </c>
      <c r="CJ46" s="562"/>
      <c r="CK46" s="562">
        <f t="shared" si="64"/>
        <v>0</v>
      </c>
      <c r="CL46" s="562">
        <f>CL47</f>
        <v>0</v>
      </c>
      <c r="CM46" s="562">
        <f>CM47</f>
        <v>279000</v>
      </c>
      <c r="CN46" s="562"/>
      <c r="CO46" s="562">
        <f t="shared" si="65"/>
        <v>0</v>
      </c>
      <c r="CP46" s="562">
        <f>CP47</f>
        <v>0</v>
      </c>
      <c r="CQ46" s="562">
        <f>CQ47</f>
        <v>279000</v>
      </c>
      <c r="CR46" s="562">
        <f>CR47</f>
        <v>139728.23000000001</v>
      </c>
      <c r="CS46" s="562">
        <f t="shared" si="66"/>
        <v>50.081802867383516</v>
      </c>
      <c r="CT46" s="562">
        <f>CT47</f>
        <v>-33265</v>
      </c>
      <c r="CU46" s="562">
        <f>CU47</f>
        <v>245735</v>
      </c>
      <c r="CV46" s="712">
        <f>CV47</f>
        <v>139728.23000000001</v>
      </c>
      <c r="CW46" s="712">
        <f t="shared" si="12"/>
        <v>56.861346572527317</v>
      </c>
      <c r="CX46" s="712">
        <f>CX47</f>
        <v>-3747</v>
      </c>
      <c r="CY46" s="712">
        <f>CY47</f>
        <v>241988</v>
      </c>
      <c r="CZ46" s="562">
        <f>CZ47</f>
        <v>255000</v>
      </c>
      <c r="DA46" s="562">
        <f>DA47</f>
        <v>255000</v>
      </c>
      <c r="DB46" s="562">
        <f>DB47</f>
        <v>255000</v>
      </c>
      <c r="DC46" s="695" t="e">
        <f>IF(#REF!=B46,CZ46,0)</f>
        <v>#REF!</v>
      </c>
      <c r="DD46" s="553"/>
      <c r="DE46" s="553"/>
      <c r="DJ46" s="585" t="e">
        <f>IF(#REF!=$K46,$CY46,0)</f>
        <v>#REF!</v>
      </c>
      <c r="DK46" s="585" t="e">
        <f>IF(#REF!=$K46,$CY46,0)</f>
        <v>#REF!</v>
      </c>
      <c r="DL46" s="585" t="e">
        <f>IF(#REF!=$K46,$CY46,0)</f>
        <v>#REF!</v>
      </c>
      <c r="DM46" s="585" t="e">
        <f>IF(#REF!=$K46,$CY46,0)</f>
        <v>#REF!</v>
      </c>
      <c r="DN46" s="585" t="e">
        <f>IF(#REF!=$K46,$CY46,0)</f>
        <v>#REF!</v>
      </c>
      <c r="DO46" s="585" t="e">
        <f>IF(#REF!=$K46,$CY46,0)</f>
        <v>#REF!</v>
      </c>
      <c r="DP46" s="585" t="e">
        <f>IF(#REF!=$K46,$CY46,0)</f>
        <v>#REF!</v>
      </c>
      <c r="DQ46" s="585" t="e">
        <f>IF(#REF!=$K46,$CY46,0)</f>
        <v>#REF!</v>
      </c>
      <c r="DR46" s="585" t="e">
        <f>IF(#REF!=$K46,$CY46,0)</f>
        <v>#REF!</v>
      </c>
      <c r="DS46" s="585" t="e">
        <f>IF(#REF!=$K46,$CY46,0)</f>
        <v>#REF!</v>
      </c>
      <c r="DT46" s="585" t="e">
        <f>IF(#REF!=$K46,$CY46,0)</f>
        <v>#REF!</v>
      </c>
      <c r="DU46" s="585" t="e">
        <f>IF(#REF!=$K46,$CY46,0)</f>
        <v>#REF!</v>
      </c>
      <c r="DV46" s="585" t="e">
        <f>IF(#REF!=$K46,$CY46,0)</f>
        <v>#REF!</v>
      </c>
      <c r="DW46" s="585" t="e">
        <f>IF(#REF!=$K46,$CY46,0)</f>
        <v>#REF!</v>
      </c>
      <c r="DX46" s="585" t="e">
        <f>IF(#REF!=$K46,$CY46,0)</f>
        <v>#REF!</v>
      </c>
      <c r="DY46" s="585" t="e">
        <f>IF(#REF!=$K46,$CY46,0)</f>
        <v>#REF!</v>
      </c>
      <c r="DZ46" s="585" t="e">
        <f>IF(#REF!=$K46,$CY46,0)</f>
        <v>#REF!</v>
      </c>
      <c r="EC46" s="585" t="e">
        <f>IF(#REF!=$N46,$CZ46,0)</f>
        <v>#REF!</v>
      </c>
      <c r="ED46" s="585" t="e">
        <f>IF(#REF!=$N46,$CZ46,0)</f>
        <v>#REF!</v>
      </c>
      <c r="EE46" s="585" t="e">
        <f>IF(#REF!=$N46,$CZ46,0)</f>
        <v>#REF!</v>
      </c>
      <c r="EF46" s="585" t="e">
        <f>IF(#REF!=$N46,$CZ46,0)</f>
        <v>#REF!</v>
      </c>
      <c r="EG46" s="585" t="e">
        <f>IF(#REF!=$N46,$CZ46,0)</f>
        <v>#REF!</v>
      </c>
      <c r="EH46" s="585" t="e">
        <f>IF(#REF!=$N46,$CZ46,0)</f>
        <v>#REF!</v>
      </c>
      <c r="EI46" s="585" t="e">
        <f>IF(#REF!=$N46,$CZ46,0)</f>
        <v>#REF!</v>
      </c>
      <c r="EJ46" s="585" t="e">
        <f>IF(#REF!=$N46,$CZ46,0)</f>
        <v>#REF!</v>
      </c>
      <c r="EK46" s="585" t="e">
        <f>IF(#REF!=$N46,$CZ46,0)</f>
        <v>#REF!</v>
      </c>
      <c r="EL46" s="585" t="e">
        <f>IF(#REF!=$N46,$CZ46,0)</f>
        <v>#REF!</v>
      </c>
      <c r="EM46" s="585" t="e">
        <f>IF(#REF!=$N46,$CZ46,0)</f>
        <v>#REF!</v>
      </c>
      <c r="EN46" s="585" t="e">
        <f>IF(#REF!=$N46,$CZ46,0)</f>
        <v>#REF!</v>
      </c>
      <c r="EO46" s="585" t="e">
        <f>IF(#REF!=$N46,$CZ46,0)</f>
        <v>#REF!</v>
      </c>
      <c r="EP46" s="585" t="e">
        <f>IF(#REF!=$N46,$CZ46,0)</f>
        <v>#REF!</v>
      </c>
      <c r="EQ46" s="585" t="e">
        <f>IF(#REF!=$N46,$CZ46,0)</f>
        <v>#REF!</v>
      </c>
      <c r="ER46" s="585" t="e">
        <f>IF(#REF!=$N46,$CZ46,0)</f>
        <v>#REF!</v>
      </c>
      <c r="ES46" s="585" t="e">
        <f>IF(#REF!=$N46,$CZ46,0)</f>
        <v>#REF!</v>
      </c>
      <c r="ET46" s="585" t="e">
        <f>IF(#REF!=$N46,$CZ46,0)</f>
        <v>#REF!</v>
      </c>
      <c r="EU46" s="585" t="e">
        <f>IF(#REF!=$N46,$CZ46,0)</f>
        <v>#REF!</v>
      </c>
      <c r="EV46" s="585" t="e">
        <f>IF(#REF!=$N46,$CZ46,0)</f>
        <v>#REF!</v>
      </c>
      <c r="EW46" s="585" t="e">
        <f>IF(#REF!=$N46,$CZ46,0)</f>
        <v>#REF!</v>
      </c>
      <c r="EX46" s="585" t="e">
        <f>IF(#REF!=$N46,$CZ46,0)</f>
        <v>#REF!</v>
      </c>
      <c r="EY46" s="585" t="e">
        <f>IF(#REF!=$N46,$CZ46,0)</f>
        <v>#REF!</v>
      </c>
      <c r="EZ46" s="585" t="e">
        <f>IF(#REF!=$N46,$CZ46,0)</f>
        <v>#REF!</v>
      </c>
      <c r="FA46" s="585" t="e">
        <f>IF(#REF!=$N46,$CZ46,0)</f>
        <v>#REF!</v>
      </c>
      <c r="FB46" s="585" t="e">
        <f>IF(#REF!=$N46,$CZ46,0)</f>
        <v>#REF!</v>
      </c>
      <c r="FC46" s="585" t="e">
        <f>IF(#REF!=$N46,$CZ46,0)</f>
        <v>#REF!</v>
      </c>
      <c r="FD46" s="585" t="e">
        <f>IF(#REF!=$N46,$CZ46,0)</f>
        <v>#REF!</v>
      </c>
      <c r="FE46" s="585" t="e">
        <f>IF(#REF!=$N46,$CZ46,0)</f>
        <v>#REF!</v>
      </c>
      <c r="FF46" s="585" t="e">
        <f>IF(#REF!=$N46,$CZ46,0)</f>
        <v>#REF!</v>
      </c>
      <c r="FG46" s="585" t="e">
        <f>IF(#REF!=$N46,$CZ46,0)</f>
        <v>#REF!</v>
      </c>
      <c r="FH46" s="585" t="e">
        <f>IF(#REF!=$N46,$CZ46,0)</f>
        <v>#REF!</v>
      </c>
      <c r="FI46" s="585" t="e">
        <f>IF(#REF!=$N46,$CZ46,0)</f>
        <v>#REF!</v>
      </c>
      <c r="FJ46" s="585" t="e">
        <f>IF(#REF!=$N46,$CZ46,0)</f>
        <v>#REF!</v>
      </c>
      <c r="FK46" s="585" t="e">
        <f>IF(#REF!=$N46,$CZ46,0)</f>
        <v>#REF!</v>
      </c>
      <c r="FL46" s="585" t="e">
        <f>IF(#REF!=$N46,$CZ46,0)</f>
        <v>#REF!</v>
      </c>
      <c r="FM46" s="585" t="e">
        <f>IF(#REF!=$N46,$CZ46,0)</f>
        <v>#REF!</v>
      </c>
      <c r="FN46" s="585" t="e">
        <f>IF(#REF!=$N46,$CZ46,0)</f>
        <v>#REF!</v>
      </c>
      <c r="FO46" s="585" t="e">
        <f>IF(#REF!=$N46,$CZ46,0)</f>
        <v>#REF!</v>
      </c>
      <c r="FP46" s="585" t="e">
        <f>IF(#REF!=$N46,$CZ46,0)</f>
        <v>#REF!</v>
      </c>
      <c r="FQ46" s="585" t="e">
        <f>IF(#REF!=$N46,$CZ46,0)</f>
        <v>#REF!</v>
      </c>
      <c r="FR46" s="585" t="e">
        <f>IF(#REF!=$N46,$CZ46,0)</f>
        <v>#REF!</v>
      </c>
      <c r="FS46" s="585" t="e">
        <f>IF(#REF!=$N46,$CZ46,0)</f>
        <v>#REF!</v>
      </c>
      <c r="FT46" s="585" t="e">
        <f>IF(#REF!=$N46,$CZ46,0)</f>
        <v>#REF!</v>
      </c>
      <c r="FU46" s="585" t="e">
        <f>IF(#REF!=$N46,$CZ46,0)</f>
        <v>#REF!</v>
      </c>
      <c r="FV46" s="585" t="e">
        <f>IF(#REF!=$N46,$CZ46,0)</f>
        <v>#REF!</v>
      </c>
      <c r="FW46" s="585" t="e">
        <f>IF(#REF!=$N46,$CZ46,0)</f>
        <v>#REF!</v>
      </c>
      <c r="FX46" s="585" t="e">
        <f>IF(#REF!=$N46,$CZ46,0)</f>
        <v>#REF!</v>
      </c>
      <c r="FY46" s="585" t="e">
        <f>IF(#REF!=$N46,$CZ46,0)</f>
        <v>#REF!</v>
      </c>
      <c r="FZ46" s="585" t="e">
        <f>IF(#REF!=$N46,$CZ46,0)</f>
        <v>#REF!</v>
      </c>
      <c r="GA46" s="585" t="e">
        <f>IF(#REF!=$N46,$CZ46,0)</f>
        <v>#REF!</v>
      </c>
      <c r="GB46" s="585" t="e">
        <f>IF(#REF!=$N46,$CZ46,0)</f>
        <v>#REF!</v>
      </c>
      <c r="GC46" s="585" t="e">
        <f>IF(#REF!=$N46,$CZ46,0)</f>
        <v>#REF!</v>
      </c>
      <c r="GD46" s="585" t="e">
        <f>IF(#REF!=$N46,$CZ46,0)</f>
        <v>#REF!</v>
      </c>
      <c r="GE46" s="585" t="e">
        <f>IF(#REF!=$N46,$CZ46,0)</f>
        <v>#REF!</v>
      </c>
      <c r="GF46" s="585" t="e">
        <f>IF(#REF!=$N46,$CZ46,0)</f>
        <v>#REF!</v>
      </c>
      <c r="GG46" s="585" t="e">
        <f>IF(#REF!=$N46,$CZ46,0)</f>
        <v>#REF!</v>
      </c>
      <c r="GH46" s="585" t="e">
        <f>IF(#REF!=$N46,$CZ46,0)</f>
        <v>#REF!</v>
      </c>
      <c r="GI46" s="585" t="e">
        <f>IF(#REF!=$N46,$CZ46,0)</f>
        <v>#REF!</v>
      </c>
      <c r="GJ46" s="585" t="e">
        <f>IF(#REF!=$N46,$CZ46,0)</f>
        <v>#REF!</v>
      </c>
      <c r="GK46" s="585" t="e">
        <f>IF(#REF!=$N46,$CZ46,0)</f>
        <v>#REF!</v>
      </c>
      <c r="GL46" s="585" t="e">
        <f>IF(#REF!=$N46,$CZ46,0)</f>
        <v>#REF!</v>
      </c>
      <c r="GM46" s="585" t="e">
        <f>IF(#REF!=$N46,$CZ46,0)</f>
        <v>#REF!</v>
      </c>
      <c r="GN46" s="585" t="e">
        <f>IF(#REF!=$N46,$CZ46,0)</f>
        <v>#REF!</v>
      </c>
      <c r="GO46" s="585" t="e">
        <f>IF(#REF!=$N46,$CZ46,0)</f>
        <v>#REF!</v>
      </c>
      <c r="GP46" s="585" t="e">
        <f>IF(#REF!=$N46,$CZ46,0)</f>
        <v>#REF!</v>
      </c>
      <c r="GQ46" s="585" t="e">
        <f>IF(#REF!=$N46,$CZ46,0)</f>
        <v>#REF!</v>
      </c>
      <c r="GR46" s="585" t="e">
        <f>IF(#REF!=$N46,$CZ46,0)</f>
        <v>#REF!</v>
      </c>
      <c r="GS46" s="585" t="e">
        <f>IF(#REF!=$N46,$CZ46,0)</f>
        <v>#REF!</v>
      </c>
      <c r="GT46" s="585" t="e">
        <f>IF(#REF!=$N46,$CZ46,0)</f>
        <v>#REF!</v>
      </c>
      <c r="GU46" s="585" t="e">
        <f>IF(#REF!=$N46,$CZ46,0)</f>
        <v>#REF!</v>
      </c>
      <c r="GV46" s="585" t="e">
        <f>IF(#REF!=$N46,$CZ46,0)</f>
        <v>#REF!</v>
      </c>
      <c r="GW46" s="585" t="e">
        <f>IF(#REF!=$N46,$CZ46,0)</f>
        <v>#REF!</v>
      </c>
      <c r="GX46" s="585" t="e">
        <f>IF(#REF!=$N46,$CZ46,0)</f>
        <v>#REF!</v>
      </c>
      <c r="GY46" s="585" t="e">
        <f>IF(#REF!=$N46,$CZ46,0)</f>
        <v>#REF!</v>
      </c>
      <c r="GZ46" s="585" t="e">
        <f>IF(#REF!=$N46,$CZ46,0)</f>
        <v>#REF!</v>
      </c>
      <c r="HA46" s="585" t="e">
        <f>IF(#REF!=$N46,$CZ46,0)</f>
        <v>#REF!</v>
      </c>
      <c r="HB46" s="585" t="e">
        <f>IF(#REF!=$N46,$CZ46,0)</f>
        <v>#REF!</v>
      </c>
      <c r="HC46" s="585" t="e">
        <f>IF(#REF!=$N46,$CZ46,0)</f>
        <v>#REF!</v>
      </c>
      <c r="HD46" s="585" t="e">
        <f>IF(#REF!=$N46,$CZ46,0)</f>
        <v>#REF!</v>
      </c>
      <c r="HE46" s="585" t="e">
        <f>IF(#REF!=$N46,$CZ46,0)</f>
        <v>#REF!</v>
      </c>
      <c r="HF46" s="585" t="e">
        <f>IF(#REF!=$N46,$CZ46,0)</f>
        <v>#REF!</v>
      </c>
    </row>
    <row r="47" spans="1:214" ht="20.100000000000001" customHeight="1" x14ac:dyDescent="0.4">
      <c r="A47" s="578"/>
      <c r="B47" s="578"/>
      <c r="C47" s="595"/>
      <c r="D47" s="578"/>
      <c r="E47" s="578"/>
      <c r="F47" s="578"/>
      <c r="G47" s="578"/>
      <c r="H47" s="578"/>
      <c r="I47" s="578"/>
      <c r="J47" s="578" t="s">
        <v>160</v>
      </c>
      <c r="K47" s="607"/>
      <c r="L47" s="634">
        <v>32</v>
      </c>
      <c r="M47" s="634" t="s">
        <v>139</v>
      </c>
      <c r="N47" s="634"/>
      <c r="O47" s="618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563"/>
      <c r="AJ47" s="31"/>
      <c r="AK47" s="31"/>
      <c r="AL47" s="31"/>
      <c r="AM47" s="31"/>
      <c r="AN47" s="562" t="e">
        <f>AN48+AN51</f>
        <v>#REF!</v>
      </c>
      <c r="AO47" s="562" t="e">
        <f>AO48+AO51</f>
        <v>#REF!</v>
      </c>
      <c r="AP47" s="562" t="e">
        <f>AP48+AP51</f>
        <v>#REF!</v>
      </c>
      <c r="AQ47" s="562" t="e">
        <f>AQ48+AQ51</f>
        <v>#REF!</v>
      </c>
      <c r="AR47" s="562">
        <f>AR48+AR51</f>
        <v>0</v>
      </c>
      <c r="AS47" s="562" t="e">
        <f>SUM(#REF!+AS48+AS51+#REF!)</f>
        <v>#REF!</v>
      </c>
      <c r="AT47" s="562" t="e">
        <f>SUM(#REF!+AT48+AT51+#REF!)</f>
        <v>#REF!</v>
      </c>
      <c r="AU47" s="562" t="e">
        <f>AU48+AU51</f>
        <v>#REF!</v>
      </c>
      <c r="AV47" s="562">
        <f>AV48+AV51</f>
        <v>782000</v>
      </c>
      <c r="AW47" s="562">
        <v>782000</v>
      </c>
      <c r="AX47" s="562">
        <v>782000</v>
      </c>
      <c r="AY47" s="562">
        <f>AY48+AY51</f>
        <v>35080</v>
      </c>
      <c r="AZ47" s="31"/>
      <c r="BA47" s="31"/>
      <c r="BB47" s="562">
        <f t="shared" ref="BB47:BK47" si="76">BB48+BB51</f>
        <v>817080</v>
      </c>
      <c r="BC47" s="562">
        <f t="shared" si="76"/>
        <v>817080</v>
      </c>
      <c r="BD47" s="562">
        <f t="shared" si="76"/>
        <v>675614.55999999994</v>
      </c>
      <c r="BE47" s="562">
        <f t="shared" si="76"/>
        <v>719661.72</v>
      </c>
      <c r="BF47" s="562">
        <f t="shared" si="76"/>
        <v>785931.27</v>
      </c>
      <c r="BG47" s="562">
        <f t="shared" si="76"/>
        <v>785931.27</v>
      </c>
      <c r="BH47" s="562">
        <f t="shared" si="76"/>
        <v>785931.27</v>
      </c>
      <c r="BI47" s="562">
        <f>BI48+BI51</f>
        <v>88987.150000000052</v>
      </c>
      <c r="BJ47" s="562">
        <f>BJ48+BJ51</f>
        <v>874918.42</v>
      </c>
      <c r="BK47" s="562">
        <f t="shared" si="76"/>
        <v>561132.37</v>
      </c>
      <c r="BL47" s="562">
        <f t="shared" si="5"/>
        <v>64.13539333187201</v>
      </c>
      <c r="BM47" s="562"/>
      <c r="BN47" s="562"/>
      <c r="BO47" s="562">
        <f>BO48+BO51</f>
        <v>864918.42</v>
      </c>
      <c r="BP47" s="562"/>
      <c r="BQ47" s="562"/>
      <c r="BR47" s="562">
        <f t="shared" ref="BR47:BY47" si="77">BR48+BR51</f>
        <v>-425918.42000000004</v>
      </c>
      <c r="BS47" s="562">
        <f t="shared" si="77"/>
        <v>439000</v>
      </c>
      <c r="BT47" s="562">
        <f>BT48+BT51</f>
        <v>653518.30000000005</v>
      </c>
      <c r="BU47" s="562">
        <f t="shared" si="77"/>
        <v>-31725.660000000018</v>
      </c>
      <c r="BV47" s="562">
        <f t="shared" si="77"/>
        <v>439000</v>
      </c>
      <c r="BW47" s="562"/>
      <c r="BX47" s="562"/>
      <c r="BY47" s="562">
        <f t="shared" si="77"/>
        <v>833192.76</v>
      </c>
      <c r="BZ47" s="712">
        <f>BZ48+BZ51</f>
        <v>833192.76</v>
      </c>
      <c r="CA47" s="562">
        <f t="shared" si="6"/>
        <v>106.01343804528862</v>
      </c>
      <c r="CB47" s="562">
        <f t="shared" si="7"/>
        <v>100</v>
      </c>
      <c r="CC47" s="562">
        <v>439000</v>
      </c>
      <c r="CD47" s="562">
        <v>439000</v>
      </c>
      <c r="CE47" s="562">
        <f>CE48+CE51</f>
        <v>439000</v>
      </c>
      <c r="CF47" s="562">
        <f>CF48+CF51</f>
        <v>56410.39</v>
      </c>
      <c r="CG47" s="562">
        <f t="shared" si="63"/>
        <v>12.849747152619589</v>
      </c>
      <c r="CH47" s="562">
        <f>CH48+CH51</f>
        <v>-160000</v>
      </c>
      <c r="CI47" s="562">
        <f>CI48+CI51</f>
        <v>279000</v>
      </c>
      <c r="CJ47" s="562"/>
      <c r="CK47" s="562">
        <f t="shared" si="64"/>
        <v>0</v>
      </c>
      <c r="CL47" s="562">
        <f>CL48+CL51</f>
        <v>0</v>
      </c>
      <c r="CM47" s="562">
        <f>CM48+CM51</f>
        <v>279000</v>
      </c>
      <c r="CN47" s="562"/>
      <c r="CO47" s="562">
        <f t="shared" si="65"/>
        <v>0</v>
      </c>
      <c r="CP47" s="562">
        <f>CP48+CP51</f>
        <v>0</v>
      </c>
      <c r="CQ47" s="562">
        <f>CQ48+CQ51</f>
        <v>279000</v>
      </c>
      <c r="CR47" s="562">
        <f>CR48+CR51</f>
        <v>139728.23000000001</v>
      </c>
      <c r="CS47" s="562">
        <f t="shared" si="66"/>
        <v>50.081802867383516</v>
      </c>
      <c r="CT47" s="562">
        <f>CT48+CT51</f>
        <v>-33265</v>
      </c>
      <c r="CU47" s="562">
        <f>CU48+CU51</f>
        <v>245735</v>
      </c>
      <c r="CV47" s="712">
        <f>CV48+CV51</f>
        <v>139728.23000000001</v>
      </c>
      <c r="CW47" s="712">
        <f t="shared" si="12"/>
        <v>56.861346572527317</v>
      </c>
      <c r="CX47" s="712">
        <f>CX48+CX51</f>
        <v>-3747</v>
      </c>
      <c r="CY47" s="712">
        <f>CY48+CY51</f>
        <v>241988</v>
      </c>
      <c r="CZ47" s="562">
        <f>CZ48+CZ51</f>
        <v>255000</v>
      </c>
      <c r="DA47" s="562">
        <v>255000</v>
      </c>
      <c r="DB47" s="562">
        <v>255000</v>
      </c>
      <c r="DC47" s="695" t="e">
        <f>IF(#REF!=B47,CZ47,0)</f>
        <v>#REF!</v>
      </c>
      <c r="DD47" s="553"/>
      <c r="DE47" s="553"/>
      <c r="DJ47" s="585" t="e">
        <f>IF(#REF!=$K47,$CY47,0)</f>
        <v>#REF!</v>
      </c>
      <c r="DK47" s="585" t="e">
        <f>IF(#REF!=$K47,$CY47,0)</f>
        <v>#REF!</v>
      </c>
      <c r="DL47" s="585" t="e">
        <f>IF(#REF!=$K47,$CY47,0)</f>
        <v>#REF!</v>
      </c>
      <c r="DM47" s="585" t="e">
        <f>IF(#REF!=$K47,$CY47,0)</f>
        <v>#REF!</v>
      </c>
      <c r="DN47" s="585" t="e">
        <f>IF(#REF!=$K47,$CY47,0)</f>
        <v>#REF!</v>
      </c>
      <c r="DO47" s="585" t="e">
        <f>IF(#REF!=$K47,$CY47,0)</f>
        <v>#REF!</v>
      </c>
      <c r="DP47" s="585" t="e">
        <f>IF(#REF!=$K47,$CY47,0)</f>
        <v>#REF!</v>
      </c>
      <c r="DQ47" s="585" t="e">
        <f>IF(#REF!=$K47,$CY47,0)</f>
        <v>#REF!</v>
      </c>
      <c r="DR47" s="585" t="e">
        <f>IF(#REF!=$K47,$CY47,0)</f>
        <v>#REF!</v>
      </c>
      <c r="DS47" s="585" t="e">
        <f>IF(#REF!=$K47,$CY47,0)</f>
        <v>#REF!</v>
      </c>
      <c r="DT47" s="585" t="e">
        <f>IF(#REF!=$K47,$CY47,0)</f>
        <v>#REF!</v>
      </c>
      <c r="DU47" s="585" t="e">
        <f>IF(#REF!=$K47,$CY47,0)</f>
        <v>#REF!</v>
      </c>
      <c r="DV47" s="585" t="e">
        <f>IF(#REF!=$K47,$CY47,0)</f>
        <v>#REF!</v>
      </c>
      <c r="DW47" s="585" t="e">
        <f>IF(#REF!=$K47,$CY47,0)</f>
        <v>#REF!</v>
      </c>
      <c r="DX47" s="585" t="e">
        <f>IF(#REF!=$K47,$CY47,0)</f>
        <v>#REF!</v>
      </c>
      <c r="DY47" s="585" t="e">
        <f>IF(#REF!=$K47,$CY47,0)</f>
        <v>#REF!</v>
      </c>
      <c r="DZ47" s="585" t="e">
        <f>IF(#REF!=$K47,$CY47,0)</f>
        <v>#REF!</v>
      </c>
      <c r="EC47" s="585" t="e">
        <f>IF(#REF!=$N47,$CZ47,0)</f>
        <v>#REF!</v>
      </c>
      <c r="ED47" s="585" t="e">
        <f>IF(#REF!=$N47,$CZ47,0)</f>
        <v>#REF!</v>
      </c>
      <c r="EE47" s="585" t="e">
        <f>IF(#REF!=$N47,$CZ47,0)</f>
        <v>#REF!</v>
      </c>
      <c r="EF47" s="585" t="e">
        <f>IF(#REF!=$N47,$CZ47,0)</f>
        <v>#REF!</v>
      </c>
      <c r="EG47" s="585" t="e">
        <f>IF(#REF!=$N47,$CZ47,0)</f>
        <v>#REF!</v>
      </c>
      <c r="EH47" s="585" t="e">
        <f>IF(#REF!=$N47,$CZ47,0)</f>
        <v>#REF!</v>
      </c>
      <c r="EI47" s="585" t="e">
        <f>IF(#REF!=$N47,$CZ47,0)</f>
        <v>#REF!</v>
      </c>
      <c r="EJ47" s="585" t="e">
        <f>IF(#REF!=$N47,$CZ47,0)</f>
        <v>#REF!</v>
      </c>
      <c r="EK47" s="585" t="e">
        <f>IF(#REF!=$N47,$CZ47,0)</f>
        <v>#REF!</v>
      </c>
      <c r="EL47" s="585" t="e">
        <f>IF(#REF!=$N47,$CZ47,0)</f>
        <v>#REF!</v>
      </c>
      <c r="EM47" s="585" t="e">
        <f>IF(#REF!=$N47,$CZ47,0)</f>
        <v>#REF!</v>
      </c>
      <c r="EN47" s="585" t="e">
        <f>IF(#REF!=$N47,$CZ47,0)</f>
        <v>#REF!</v>
      </c>
      <c r="EO47" s="585" t="e">
        <f>IF(#REF!=$N47,$CZ47,0)</f>
        <v>#REF!</v>
      </c>
      <c r="EP47" s="585" t="e">
        <f>IF(#REF!=$N47,$CZ47,0)</f>
        <v>#REF!</v>
      </c>
      <c r="EQ47" s="585" t="e">
        <f>IF(#REF!=$N47,$CZ47,0)</f>
        <v>#REF!</v>
      </c>
      <c r="ER47" s="585" t="e">
        <f>IF(#REF!=$N47,$CZ47,0)</f>
        <v>#REF!</v>
      </c>
      <c r="ES47" s="585" t="e">
        <f>IF(#REF!=$N47,$CZ47,0)</f>
        <v>#REF!</v>
      </c>
      <c r="ET47" s="585" t="e">
        <f>IF(#REF!=$N47,$CZ47,0)</f>
        <v>#REF!</v>
      </c>
      <c r="EU47" s="585" t="e">
        <f>IF(#REF!=$N47,$CZ47,0)</f>
        <v>#REF!</v>
      </c>
      <c r="EV47" s="585" t="e">
        <f>IF(#REF!=$N47,$CZ47,0)</f>
        <v>#REF!</v>
      </c>
      <c r="EW47" s="585" t="e">
        <f>IF(#REF!=$N47,$CZ47,0)</f>
        <v>#REF!</v>
      </c>
      <c r="EX47" s="585" t="e">
        <f>IF(#REF!=$N47,$CZ47,0)</f>
        <v>#REF!</v>
      </c>
      <c r="EY47" s="585" t="e">
        <f>IF(#REF!=$N47,$CZ47,0)</f>
        <v>#REF!</v>
      </c>
      <c r="EZ47" s="585" t="e">
        <f>IF(#REF!=$N47,$CZ47,0)</f>
        <v>#REF!</v>
      </c>
      <c r="FA47" s="585" t="e">
        <f>IF(#REF!=$N47,$CZ47,0)</f>
        <v>#REF!</v>
      </c>
      <c r="FB47" s="585" t="e">
        <f>IF(#REF!=$N47,$CZ47,0)</f>
        <v>#REF!</v>
      </c>
      <c r="FC47" s="585" t="e">
        <f>IF(#REF!=$N47,$CZ47,0)</f>
        <v>#REF!</v>
      </c>
      <c r="FD47" s="585" t="e">
        <f>IF(#REF!=$N47,$CZ47,0)</f>
        <v>#REF!</v>
      </c>
      <c r="FE47" s="585" t="e">
        <f>IF(#REF!=$N47,$CZ47,0)</f>
        <v>#REF!</v>
      </c>
      <c r="FF47" s="585" t="e">
        <f>IF(#REF!=$N47,$CZ47,0)</f>
        <v>#REF!</v>
      </c>
      <c r="FG47" s="585" t="e">
        <f>IF(#REF!=$N47,$CZ47,0)</f>
        <v>#REF!</v>
      </c>
      <c r="FH47" s="585" t="e">
        <f>IF(#REF!=$N47,$CZ47,0)</f>
        <v>#REF!</v>
      </c>
      <c r="FI47" s="585" t="e">
        <f>IF(#REF!=$N47,$CZ47,0)</f>
        <v>#REF!</v>
      </c>
      <c r="FJ47" s="585" t="e">
        <f>IF(#REF!=$N47,$CZ47,0)</f>
        <v>#REF!</v>
      </c>
      <c r="FK47" s="585" t="e">
        <f>IF(#REF!=$N47,$CZ47,0)</f>
        <v>#REF!</v>
      </c>
      <c r="FL47" s="585" t="e">
        <f>IF(#REF!=$N47,$CZ47,0)</f>
        <v>#REF!</v>
      </c>
      <c r="FM47" s="585" t="e">
        <f>IF(#REF!=$N47,$CZ47,0)</f>
        <v>#REF!</v>
      </c>
      <c r="FN47" s="585" t="e">
        <f>IF(#REF!=$N47,$CZ47,0)</f>
        <v>#REF!</v>
      </c>
      <c r="FO47" s="585" t="e">
        <f>IF(#REF!=$N47,$CZ47,0)</f>
        <v>#REF!</v>
      </c>
      <c r="FP47" s="585" t="e">
        <f>IF(#REF!=$N47,$CZ47,0)</f>
        <v>#REF!</v>
      </c>
      <c r="FQ47" s="585" t="e">
        <f>IF(#REF!=$N47,$CZ47,0)</f>
        <v>#REF!</v>
      </c>
      <c r="FR47" s="585" t="e">
        <f>IF(#REF!=$N47,$CZ47,0)</f>
        <v>#REF!</v>
      </c>
      <c r="FS47" s="585" t="e">
        <f>IF(#REF!=$N47,$CZ47,0)</f>
        <v>#REF!</v>
      </c>
      <c r="FT47" s="585" t="e">
        <f>IF(#REF!=$N47,$CZ47,0)</f>
        <v>#REF!</v>
      </c>
      <c r="FU47" s="585" t="e">
        <f>IF(#REF!=$N47,$CZ47,0)</f>
        <v>#REF!</v>
      </c>
      <c r="FV47" s="585" t="e">
        <f>IF(#REF!=$N47,$CZ47,0)</f>
        <v>#REF!</v>
      </c>
      <c r="FW47" s="585" t="e">
        <f>IF(#REF!=$N47,$CZ47,0)</f>
        <v>#REF!</v>
      </c>
      <c r="FX47" s="585" t="e">
        <f>IF(#REF!=$N47,$CZ47,0)</f>
        <v>#REF!</v>
      </c>
      <c r="FY47" s="585" t="e">
        <f>IF(#REF!=$N47,$CZ47,0)</f>
        <v>#REF!</v>
      </c>
      <c r="FZ47" s="585" t="e">
        <f>IF(#REF!=$N47,$CZ47,0)</f>
        <v>#REF!</v>
      </c>
      <c r="GA47" s="585" t="e">
        <f>IF(#REF!=$N47,$CZ47,0)</f>
        <v>#REF!</v>
      </c>
      <c r="GB47" s="585" t="e">
        <f>IF(#REF!=$N47,$CZ47,0)</f>
        <v>#REF!</v>
      </c>
      <c r="GC47" s="585" t="e">
        <f>IF(#REF!=$N47,$CZ47,0)</f>
        <v>#REF!</v>
      </c>
      <c r="GD47" s="585" t="e">
        <f>IF(#REF!=$N47,$CZ47,0)</f>
        <v>#REF!</v>
      </c>
      <c r="GE47" s="585" t="e">
        <f>IF(#REF!=$N47,$CZ47,0)</f>
        <v>#REF!</v>
      </c>
      <c r="GF47" s="585" t="e">
        <f>IF(#REF!=$N47,$CZ47,0)</f>
        <v>#REF!</v>
      </c>
      <c r="GG47" s="585" t="e">
        <f>IF(#REF!=$N47,$CZ47,0)</f>
        <v>#REF!</v>
      </c>
      <c r="GH47" s="585" t="e">
        <f>IF(#REF!=$N47,$CZ47,0)</f>
        <v>#REF!</v>
      </c>
      <c r="GI47" s="585" t="e">
        <f>IF(#REF!=$N47,$CZ47,0)</f>
        <v>#REF!</v>
      </c>
      <c r="GJ47" s="585" t="e">
        <f>IF(#REF!=$N47,$CZ47,0)</f>
        <v>#REF!</v>
      </c>
      <c r="GK47" s="585" t="e">
        <f>IF(#REF!=$N47,$CZ47,0)</f>
        <v>#REF!</v>
      </c>
      <c r="GL47" s="585" t="e">
        <f>IF(#REF!=$N47,$CZ47,0)</f>
        <v>#REF!</v>
      </c>
      <c r="GM47" s="585" t="e">
        <f>IF(#REF!=$N47,$CZ47,0)</f>
        <v>#REF!</v>
      </c>
      <c r="GN47" s="585" t="e">
        <f>IF(#REF!=$N47,$CZ47,0)</f>
        <v>#REF!</v>
      </c>
      <c r="GO47" s="585" t="e">
        <f>IF(#REF!=$N47,$CZ47,0)</f>
        <v>#REF!</v>
      </c>
      <c r="GP47" s="585" t="e">
        <f>IF(#REF!=$N47,$CZ47,0)</f>
        <v>#REF!</v>
      </c>
      <c r="GQ47" s="585" t="e">
        <f>IF(#REF!=$N47,$CZ47,0)</f>
        <v>#REF!</v>
      </c>
      <c r="GR47" s="585" t="e">
        <f>IF(#REF!=$N47,$CZ47,0)</f>
        <v>#REF!</v>
      </c>
      <c r="GS47" s="585" t="e">
        <f>IF(#REF!=$N47,$CZ47,0)</f>
        <v>#REF!</v>
      </c>
      <c r="GT47" s="585" t="e">
        <f>IF(#REF!=$N47,$CZ47,0)</f>
        <v>#REF!</v>
      </c>
      <c r="GU47" s="585" t="e">
        <f>IF(#REF!=$N47,$CZ47,0)</f>
        <v>#REF!</v>
      </c>
      <c r="GV47" s="585" t="e">
        <f>IF(#REF!=$N47,$CZ47,0)</f>
        <v>#REF!</v>
      </c>
      <c r="GW47" s="585" t="e">
        <f>IF(#REF!=$N47,$CZ47,0)</f>
        <v>#REF!</v>
      </c>
      <c r="GX47" s="585" t="e">
        <f>IF(#REF!=$N47,$CZ47,0)</f>
        <v>#REF!</v>
      </c>
      <c r="GY47" s="585" t="e">
        <f>IF(#REF!=$N47,$CZ47,0)</f>
        <v>#REF!</v>
      </c>
      <c r="GZ47" s="585" t="e">
        <f>IF(#REF!=$N47,$CZ47,0)</f>
        <v>#REF!</v>
      </c>
      <c r="HA47" s="585" t="e">
        <f>IF(#REF!=$N47,$CZ47,0)</f>
        <v>#REF!</v>
      </c>
      <c r="HB47" s="585" t="e">
        <f>IF(#REF!=$N47,$CZ47,0)</f>
        <v>#REF!</v>
      </c>
      <c r="HC47" s="585" t="e">
        <f>IF(#REF!=$N47,$CZ47,0)</f>
        <v>#REF!</v>
      </c>
      <c r="HD47" s="585" t="e">
        <f>IF(#REF!=$N47,$CZ47,0)</f>
        <v>#REF!</v>
      </c>
      <c r="HE47" s="585" t="e">
        <f>IF(#REF!=$N47,$CZ47,0)</f>
        <v>#REF!</v>
      </c>
      <c r="HF47" s="585" t="e">
        <f>IF(#REF!=$N47,$CZ47,0)</f>
        <v>#REF!</v>
      </c>
    </row>
    <row r="48" spans="1:214" ht="20.100000000000001" customHeight="1" x14ac:dyDescent="0.4">
      <c r="A48" s="578" t="s">
        <v>358</v>
      </c>
      <c r="B48" s="578" t="s">
        <v>535</v>
      </c>
      <c r="C48" s="595" t="s">
        <v>9</v>
      </c>
      <c r="D48" s="578"/>
      <c r="E48" s="578"/>
      <c r="F48" s="578"/>
      <c r="G48" s="578"/>
      <c r="H48" s="578"/>
      <c r="I48" s="578"/>
      <c r="J48" s="578" t="s">
        <v>160</v>
      </c>
      <c r="K48" s="607"/>
      <c r="L48" s="495"/>
      <c r="M48" s="634">
        <v>322</v>
      </c>
      <c r="N48" s="634" t="s">
        <v>144</v>
      </c>
      <c r="O48" s="618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563"/>
      <c r="AJ48" s="31"/>
      <c r="AK48" s="31"/>
      <c r="AL48" s="31"/>
      <c r="AM48" s="31"/>
      <c r="AN48" s="102" t="e">
        <f>SUM(AN50+#REF!)</f>
        <v>#REF!</v>
      </c>
      <c r="AO48" s="102" t="e">
        <f>SUM(AO50+#REF!)</f>
        <v>#REF!</v>
      </c>
      <c r="AP48" s="102" t="e">
        <f>SUM(AP50+#REF!)</f>
        <v>#REF!</v>
      </c>
      <c r="AQ48" s="102" t="e">
        <f>SUM(AQ50+#REF!)</f>
        <v>#REF!</v>
      </c>
      <c r="AR48" s="102">
        <f>SUM(AR50+AR49)</f>
        <v>0</v>
      </c>
      <c r="AS48" s="102" t="e">
        <f>SUM(AS50+#REF!)</f>
        <v>#REF!</v>
      </c>
      <c r="AT48" s="102" t="e">
        <f>SUM(AT50+#REF!)</f>
        <v>#REF!</v>
      </c>
      <c r="AU48" s="102" t="e">
        <f>SUM(AU50+#REF!)</f>
        <v>#REF!</v>
      </c>
      <c r="AV48" s="102">
        <f>SUM(AV50+AV49)</f>
        <v>167000</v>
      </c>
      <c r="AW48" s="102"/>
      <c r="AX48" s="102"/>
      <c r="AY48" s="102">
        <f>SUM(AY50+AY49)</f>
        <v>-34920</v>
      </c>
      <c r="AZ48" s="31"/>
      <c r="BA48" s="31"/>
      <c r="BB48" s="102">
        <f t="shared" ref="BB48:BK48" si="78">SUM(BB50+BB49)</f>
        <v>132080</v>
      </c>
      <c r="BC48" s="102">
        <f t="shared" si="78"/>
        <v>132080</v>
      </c>
      <c r="BD48" s="102">
        <f t="shared" si="78"/>
        <v>93367.85</v>
      </c>
      <c r="BE48" s="102">
        <f t="shared" si="78"/>
        <v>96923.13</v>
      </c>
      <c r="BF48" s="102">
        <f t="shared" si="78"/>
        <v>136722.68</v>
      </c>
      <c r="BG48" s="102">
        <f t="shared" si="78"/>
        <v>136722.68</v>
      </c>
      <c r="BH48" s="102">
        <f t="shared" si="78"/>
        <v>136722.68</v>
      </c>
      <c r="BI48" s="102">
        <f>SUM(BI50+BI49)</f>
        <v>-7398.4099999999962</v>
      </c>
      <c r="BJ48" s="102">
        <f>SUM(BJ50+BJ49)</f>
        <v>129324.27</v>
      </c>
      <c r="BK48" s="102">
        <f t="shared" si="78"/>
        <v>83569.119999999995</v>
      </c>
      <c r="BL48" s="102">
        <f t="shared" si="5"/>
        <v>64.619827353365295</v>
      </c>
      <c r="BM48" s="102"/>
      <c r="BN48" s="102"/>
      <c r="BO48" s="102">
        <f>SUM(BO50+BO49)</f>
        <v>129324.27</v>
      </c>
      <c r="BP48" s="102"/>
      <c r="BQ48" s="102"/>
      <c r="BR48" s="102">
        <f t="shared" ref="BR48:BY48" si="79">SUM(BR50+BR49)</f>
        <v>159675.72999999998</v>
      </c>
      <c r="BS48" s="102">
        <f t="shared" si="79"/>
        <v>289000</v>
      </c>
      <c r="BT48" s="102">
        <f>SUM(BT50+BT49)</f>
        <v>120955.05</v>
      </c>
      <c r="BU48" s="102">
        <f t="shared" si="79"/>
        <v>15330.779999999984</v>
      </c>
      <c r="BV48" s="102">
        <f t="shared" si="79"/>
        <v>289000</v>
      </c>
      <c r="BW48" s="102"/>
      <c r="BX48" s="102"/>
      <c r="BY48" s="102">
        <f t="shared" si="79"/>
        <v>144655.04999999999</v>
      </c>
      <c r="BZ48" s="102">
        <f>SUM(BZ50+BZ49)</f>
        <v>144655.04999999999</v>
      </c>
      <c r="CA48" s="102">
        <f t="shared" si="6"/>
        <v>105.80179528370859</v>
      </c>
      <c r="CB48" s="102">
        <f t="shared" si="7"/>
        <v>100</v>
      </c>
      <c r="CC48" s="102">
        <f>SUM(CC50+CC49)</f>
        <v>0</v>
      </c>
      <c r="CD48" s="102">
        <f>SUM(CD50+CD49)</f>
        <v>0</v>
      </c>
      <c r="CE48" s="102">
        <f>SUM(CE50+CE49)</f>
        <v>289000</v>
      </c>
      <c r="CF48" s="102">
        <f>SUM(CF50+CF49)</f>
        <v>42204.75</v>
      </c>
      <c r="CG48" s="102">
        <f t="shared" si="63"/>
        <v>14.603719723183392</v>
      </c>
      <c r="CH48" s="102">
        <f>SUM(CH50+CH49)</f>
        <v>-145000</v>
      </c>
      <c r="CI48" s="102">
        <f>SUM(CI50+CI49)</f>
        <v>144000</v>
      </c>
      <c r="CJ48" s="102"/>
      <c r="CK48" s="102">
        <f t="shared" si="64"/>
        <v>0</v>
      </c>
      <c r="CL48" s="102">
        <f>SUM(CL50+CL49)</f>
        <v>0</v>
      </c>
      <c r="CM48" s="102">
        <f>SUM(CM50+CM49)</f>
        <v>144000</v>
      </c>
      <c r="CN48" s="102"/>
      <c r="CO48" s="102">
        <f t="shared" si="65"/>
        <v>0</v>
      </c>
      <c r="CP48" s="102">
        <f>SUM(CP50+CP49)</f>
        <v>0</v>
      </c>
      <c r="CQ48" s="102">
        <f>SUM(CQ50+CQ49)</f>
        <v>144000</v>
      </c>
      <c r="CR48" s="102">
        <f>SUM(CR50+CR49)</f>
        <v>65730.63</v>
      </c>
      <c r="CS48" s="102">
        <f t="shared" si="66"/>
        <v>45.646270833333332</v>
      </c>
      <c r="CT48" s="102">
        <f>SUM(CT50+CT49)</f>
        <v>-15805</v>
      </c>
      <c r="CU48" s="102">
        <f>SUM(CU50+CU49)</f>
        <v>128195</v>
      </c>
      <c r="CV48" s="102">
        <f>SUM(CV50+CV49)</f>
        <v>65730.63</v>
      </c>
      <c r="CW48" s="102">
        <f t="shared" si="12"/>
        <v>51.273942041421272</v>
      </c>
      <c r="CX48" s="102">
        <f>SUM(CX50+CX49)</f>
        <v>0</v>
      </c>
      <c r="CY48" s="102">
        <f>SUM(CY50+CY49)</f>
        <v>128195</v>
      </c>
      <c r="CZ48" s="102">
        <f>SUM(CZ50+CZ49)</f>
        <v>120000</v>
      </c>
      <c r="DA48" s="102">
        <f>SUM(DA50+DA49)</f>
        <v>0</v>
      </c>
      <c r="DB48" s="102">
        <f>SUM(DB50+DB49)</f>
        <v>0</v>
      </c>
      <c r="DC48" s="695" t="e">
        <f>IF(#REF!=B48,CZ48,0)</f>
        <v>#REF!</v>
      </c>
      <c r="DD48" s="108"/>
      <c r="DE48" s="108"/>
      <c r="DJ48" s="585" t="e">
        <f>IF(#REF!=$K48,$CY48,0)</f>
        <v>#REF!</v>
      </c>
      <c r="DK48" s="585" t="e">
        <f>IF(#REF!=$K48,$CY48,0)</f>
        <v>#REF!</v>
      </c>
      <c r="DL48" s="585" t="e">
        <f>IF(#REF!=$K48,$CY48,0)</f>
        <v>#REF!</v>
      </c>
      <c r="DM48" s="585" t="e">
        <f>IF(#REF!=$K48,$CY48,0)</f>
        <v>#REF!</v>
      </c>
      <c r="DN48" s="585" t="e">
        <f>IF(#REF!=$K48,$CY48,0)</f>
        <v>#REF!</v>
      </c>
      <c r="DO48" s="585" t="e">
        <f>IF(#REF!=$K48,$CY48,0)</f>
        <v>#REF!</v>
      </c>
      <c r="DP48" s="585" t="e">
        <f>IF(#REF!=$K48,$CY48,0)</f>
        <v>#REF!</v>
      </c>
      <c r="DQ48" s="585" t="e">
        <f>IF(#REF!=$K48,$CY48,0)</f>
        <v>#REF!</v>
      </c>
      <c r="DR48" s="585" t="e">
        <f>IF(#REF!=$K48,$CY48,0)</f>
        <v>#REF!</v>
      </c>
      <c r="DS48" s="585" t="e">
        <f>IF(#REF!=$K48,$CY48,0)</f>
        <v>#REF!</v>
      </c>
      <c r="DT48" s="585" t="e">
        <f>IF(#REF!=$K48,$CY48,0)</f>
        <v>#REF!</v>
      </c>
      <c r="DU48" s="585" t="e">
        <f>IF(#REF!=$K48,$CY48,0)</f>
        <v>#REF!</v>
      </c>
      <c r="DV48" s="585" t="e">
        <f>IF(#REF!=$K48,$CY48,0)</f>
        <v>#REF!</v>
      </c>
      <c r="DW48" s="585" t="e">
        <f>IF(#REF!=$K48,$CY48,0)</f>
        <v>#REF!</v>
      </c>
      <c r="DX48" s="585" t="e">
        <f>IF(#REF!=$K48,$CY48,0)</f>
        <v>#REF!</v>
      </c>
      <c r="DY48" s="585" t="e">
        <f>IF(#REF!=$K48,$CY48,0)</f>
        <v>#REF!</v>
      </c>
      <c r="DZ48" s="585" t="e">
        <f>IF(#REF!=$K48,$CY48,0)</f>
        <v>#REF!</v>
      </c>
      <c r="EC48" s="585" t="e">
        <f>IF(#REF!=$N48,$CZ48,0)</f>
        <v>#REF!</v>
      </c>
      <c r="ED48" s="585" t="e">
        <f>IF(#REF!=$N48,$CZ48,0)</f>
        <v>#REF!</v>
      </c>
      <c r="EE48" s="585" t="e">
        <f>IF(#REF!=$N48,$CZ48,0)</f>
        <v>#REF!</v>
      </c>
      <c r="EF48" s="585" t="e">
        <f>IF(#REF!=$N48,$CZ48,0)</f>
        <v>#REF!</v>
      </c>
      <c r="EG48" s="585" t="e">
        <f>IF(#REF!=$N48,$CZ48,0)</f>
        <v>#REF!</v>
      </c>
      <c r="EH48" s="585" t="e">
        <f>IF(#REF!=$N48,$CZ48,0)</f>
        <v>#REF!</v>
      </c>
      <c r="EI48" s="585" t="e">
        <f>IF(#REF!=$N48,$CZ48,0)</f>
        <v>#REF!</v>
      </c>
      <c r="EJ48" s="585" t="e">
        <f>IF(#REF!=$N48,$CZ48,0)</f>
        <v>#REF!</v>
      </c>
      <c r="EK48" s="585" t="e">
        <f>IF(#REF!=$N48,$CZ48,0)</f>
        <v>#REF!</v>
      </c>
      <c r="EL48" s="585" t="e">
        <f>IF(#REF!=$N48,$CZ48,0)</f>
        <v>#REF!</v>
      </c>
      <c r="EM48" s="585" t="e">
        <f>IF(#REF!=$N48,$CZ48,0)</f>
        <v>#REF!</v>
      </c>
      <c r="EN48" s="585" t="e">
        <f>IF(#REF!=$N48,$CZ48,0)</f>
        <v>#REF!</v>
      </c>
      <c r="EO48" s="585" t="e">
        <f>IF(#REF!=$N48,$CZ48,0)</f>
        <v>#REF!</v>
      </c>
      <c r="EP48" s="585" t="e">
        <f>IF(#REF!=$N48,$CZ48,0)</f>
        <v>#REF!</v>
      </c>
      <c r="EQ48" s="585" t="e">
        <f>IF(#REF!=$N48,$CZ48,0)</f>
        <v>#REF!</v>
      </c>
      <c r="ER48" s="585" t="e">
        <f>IF(#REF!=$N48,$CZ48,0)</f>
        <v>#REF!</v>
      </c>
      <c r="ES48" s="585" t="e">
        <f>IF(#REF!=$N48,$CZ48,0)</f>
        <v>#REF!</v>
      </c>
      <c r="ET48" s="585" t="e">
        <f>IF(#REF!=$N48,$CZ48,0)</f>
        <v>#REF!</v>
      </c>
      <c r="EU48" s="585" t="e">
        <f>IF(#REF!=$N48,$CZ48,0)</f>
        <v>#REF!</v>
      </c>
      <c r="EV48" s="585" t="e">
        <f>IF(#REF!=$N48,$CZ48,0)</f>
        <v>#REF!</v>
      </c>
      <c r="EW48" s="585" t="e">
        <f>IF(#REF!=$N48,$CZ48,0)</f>
        <v>#REF!</v>
      </c>
      <c r="EX48" s="585" t="e">
        <f>IF(#REF!=$N48,$CZ48,0)</f>
        <v>#REF!</v>
      </c>
      <c r="EY48" s="585" t="e">
        <f>IF(#REF!=$N48,$CZ48,0)</f>
        <v>#REF!</v>
      </c>
      <c r="EZ48" s="585" t="e">
        <f>IF(#REF!=$N48,$CZ48,0)</f>
        <v>#REF!</v>
      </c>
      <c r="FA48" s="585" t="e">
        <f>IF(#REF!=$N48,$CZ48,0)</f>
        <v>#REF!</v>
      </c>
      <c r="FB48" s="585" t="e">
        <f>IF(#REF!=$N48,$CZ48,0)</f>
        <v>#REF!</v>
      </c>
      <c r="FC48" s="585" t="e">
        <f>IF(#REF!=$N48,$CZ48,0)</f>
        <v>#REF!</v>
      </c>
      <c r="FD48" s="585" t="e">
        <f>IF(#REF!=$N48,$CZ48,0)</f>
        <v>#REF!</v>
      </c>
      <c r="FE48" s="585" t="e">
        <f>IF(#REF!=$N48,$CZ48,0)</f>
        <v>#REF!</v>
      </c>
      <c r="FF48" s="585" t="e">
        <f>IF(#REF!=$N48,$CZ48,0)</f>
        <v>#REF!</v>
      </c>
      <c r="FG48" s="585" t="e">
        <f>IF(#REF!=$N48,$CZ48,0)</f>
        <v>#REF!</v>
      </c>
      <c r="FH48" s="585" t="e">
        <f>IF(#REF!=$N48,$CZ48,0)</f>
        <v>#REF!</v>
      </c>
      <c r="FI48" s="585" t="e">
        <f>IF(#REF!=$N48,$CZ48,0)</f>
        <v>#REF!</v>
      </c>
      <c r="FJ48" s="585" t="e">
        <f>IF(#REF!=$N48,$CZ48,0)</f>
        <v>#REF!</v>
      </c>
      <c r="FK48" s="585" t="e">
        <f>IF(#REF!=$N48,$CZ48,0)</f>
        <v>#REF!</v>
      </c>
      <c r="FL48" s="585" t="e">
        <f>IF(#REF!=$N48,$CZ48,0)</f>
        <v>#REF!</v>
      </c>
      <c r="FM48" s="585" t="e">
        <f>IF(#REF!=$N48,$CZ48,0)</f>
        <v>#REF!</v>
      </c>
      <c r="FN48" s="585" t="e">
        <f>IF(#REF!=$N48,$CZ48,0)</f>
        <v>#REF!</v>
      </c>
      <c r="FO48" s="585" t="e">
        <f>IF(#REF!=$N48,$CZ48,0)</f>
        <v>#REF!</v>
      </c>
      <c r="FP48" s="585" t="e">
        <f>IF(#REF!=$N48,$CZ48,0)</f>
        <v>#REF!</v>
      </c>
      <c r="FQ48" s="585" t="e">
        <f>IF(#REF!=$N48,$CZ48,0)</f>
        <v>#REF!</v>
      </c>
      <c r="FR48" s="585" t="e">
        <f>IF(#REF!=$N48,$CZ48,0)</f>
        <v>#REF!</v>
      </c>
      <c r="FS48" s="585" t="e">
        <f>IF(#REF!=$N48,$CZ48,0)</f>
        <v>#REF!</v>
      </c>
      <c r="FT48" s="585" t="e">
        <f>IF(#REF!=$N48,$CZ48,0)</f>
        <v>#REF!</v>
      </c>
      <c r="FU48" s="585" t="e">
        <f>IF(#REF!=$N48,$CZ48,0)</f>
        <v>#REF!</v>
      </c>
      <c r="FV48" s="585" t="e">
        <f>IF(#REF!=$N48,$CZ48,0)</f>
        <v>#REF!</v>
      </c>
      <c r="FW48" s="585" t="e">
        <f>IF(#REF!=$N48,$CZ48,0)</f>
        <v>#REF!</v>
      </c>
      <c r="FX48" s="585" t="e">
        <f>IF(#REF!=$N48,$CZ48,0)</f>
        <v>#REF!</v>
      </c>
      <c r="FY48" s="585" t="e">
        <f>IF(#REF!=$N48,$CZ48,0)</f>
        <v>#REF!</v>
      </c>
      <c r="FZ48" s="585" t="e">
        <f>IF(#REF!=$N48,$CZ48,0)</f>
        <v>#REF!</v>
      </c>
      <c r="GA48" s="585" t="e">
        <f>IF(#REF!=$N48,$CZ48,0)</f>
        <v>#REF!</v>
      </c>
      <c r="GB48" s="585" t="e">
        <f>IF(#REF!=$N48,$CZ48,0)</f>
        <v>#REF!</v>
      </c>
      <c r="GC48" s="585" t="e">
        <f>IF(#REF!=$N48,$CZ48,0)</f>
        <v>#REF!</v>
      </c>
      <c r="GD48" s="585" t="e">
        <f>IF(#REF!=$N48,$CZ48,0)</f>
        <v>#REF!</v>
      </c>
      <c r="GE48" s="585" t="e">
        <f>IF(#REF!=$N48,$CZ48,0)</f>
        <v>#REF!</v>
      </c>
      <c r="GF48" s="585" t="e">
        <f>IF(#REF!=$N48,$CZ48,0)</f>
        <v>#REF!</v>
      </c>
      <c r="GG48" s="585" t="e">
        <f>IF(#REF!=$N48,$CZ48,0)</f>
        <v>#REF!</v>
      </c>
      <c r="GH48" s="585" t="e">
        <f>IF(#REF!=$N48,$CZ48,0)</f>
        <v>#REF!</v>
      </c>
      <c r="GI48" s="585" t="e">
        <f>IF(#REF!=$N48,$CZ48,0)</f>
        <v>#REF!</v>
      </c>
      <c r="GJ48" s="585" t="e">
        <f>IF(#REF!=$N48,$CZ48,0)</f>
        <v>#REF!</v>
      </c>
      <c r="GK48" s="585" t="e">
        <f>IF(#REF!=$N48,$CZ48,0)</f>
        <v>#REF!</v>
      </c>
      <c r="GL48" s="585" t="e">
        <f>IF(#REF!=$N48,$CZ48,0)</f>
        <v>#REF!</v>
      </c>
      <c r="GM48" s="585" t="e">
        <f>IF(#REF!=$N48,$CZ48,0)</f>
        <v>#REF!</v>
      </c>
      <c r="GN48" s="585" t="e">
        <f>IF(#REF!=$N48,$CZ48,0)</f>
        <v>#REF!</v>
      </c>
      <c r="GO48" s="585" t="e">
        <f>IF(#REF!=$N48,$CZ48,0)</f>
        <v>#REF!</v>
      </c>
      <c r="GP48" s="585" t="e">
        <f>IF(#REF!=$N48,$CZ48,0)</f>
        <v>#REF!</v>
      </c>
      <c r="GQ48" s="585" t="e">
        <f>IF(#REF!=$N48,$CZ48,0)</f>
        <v>#REF!</v>
      </c>
      <c r="GR48" s="585" t="e">
        <f>IF(#REF!=$N48,$CZ48,0)</f>
        <v>#REF!</v>
      </c>
      <c r="GS48" s="585" t="e">
        <f>IF(#REF!=$N48,$CZ48,0)</f>
        <v>#REF!</v>
      </c>
      <c r="GT48" s="585" t="e">
        <f>IF(#REF!=$N48,$CZ48,0)</f>
        <v>#REF!</v>
      </c>
      <c r="GU48" s="585" t="e">
        <f>IF(#REF!=$N48,$CZ48,0)</f>
        <v>#REF!</v>
      </c>
      <c r="GV48" s="585" t="e">
        <f>IF(#REF!=$N48,$CZ48,0)</f>
        <v>#REF!</v>
      </c>
      <c r="GW48" s="585" t="e">
        <f>IF(#REF!=$N48,$CZ48,0)</f>
        <v>#REF!</v>
      </c>
      <c r="GX48" s="585" t="e">
        <f>IF(#REF!=$N48,$CZ48,0)</f>
        <v>#REF!</v>
      </c>
      <c r="GY48" s="585" t="e">
        <f>IF(#REF!=$N48,$CZ48,0)</f>
        <v>#REF!</v>
      </c>
      <c r="GZ48" s="585" t="e">
        <f>IF(#REF!=$N48,$CZ48,0)</f>
        <v>#REF!</v>
      </c>
      <c r="HA48" s="585" t="e">
        <f>IF(#REF!=$N48,$CZ48,0)</f>
        <v>#REF!</v>
      </c>
      <c r="HB48" s="585" t="e">
        <f>IF(#REF!=$N48,$CZ48,0)</f>
        <v>#REF!</v>
      </c>
      <c r="HC48" s="585" t="e">
        <f>IF(#REF!=$N48,$CZ48,0)</f>
        <v>#REF!</v>
      </c>
      <c r="HD48" s="585" t="e">
        <f>IF(#REF!=$N48,$CZ48,0)</f>
        <v>#REF!</v>
      </c>
      <c r="HE48" s="585" t="e">
        <f>IF(#REF!=$N48,$CZ48,0)</f>
        <v>#REF!</v>
      </c>
      <c r="HF48" s="585" t="e">
        <f>IF(#REF!=$N48,$CZ48,0)</f>
        <v>#REF!</v>
      </c>
    </row>
    <row r="49" spans="1:214" ht="20.100000000000001" customHeight="1" x14ac:dyDescent="0.4">
      <c r="A49" s="578"/>
      <c r="B49" s="578"/>
      <c r="C49" s="595"/>
      <c r="D49" s="578"/>
      <c r="E49" s="578"/>
      <c r="F49" s="578"/>
      <c r="G49" s="578"/>
      <c r="H49" s="578"/>
      <c r="I49" s="578"/>
      <c r="J49" s="578" t="s">
        <v>160</v>
      </c>
      <c r="K49" s="607"/>
      <c r="L49" s="548"/>
      <c r="M49" s="565"/>
      <c r="N49" s="496">
        <v>3221</v>
      </c>
      <c r="O49" s="477" t="s">
        <v>157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563"/>
      <c r="AJ49" s="31"/>
      <c r="AK49" s="31"/>
      <c r="AL49" s="31"/>
      <c r="AM49" s="31"/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/>
      <c r="AT49" s="50"/>
      <c r="AU49" s="50">
        <v>5000</v>
      </c>
      <c r="AV49" s="50">
        <v>5000</v>
      </c>
      <c r="AW49" s="50"/>
      <c r="AX49" s="50"/>
      <c r="AY49" s="31">
        <f>(BB49-AV49)</f>
        <v>2500</v>
      </c>
      <c r="AZ49" s="31"/>
      <c r="BA49" s="31"/>
      <c r="BB49" s="50">
        <v>7500</v>
      </c>
      <c r="BC49" s="50">
        <v>7500</v>
      </c>
      <c r="BD49" s="50">
        <v>6487.3</v>
      </c>
      <c r="BE49" s="50">
        <v>7640.05</v>
      </c>
      <c r="BF49" s="50">
        <v>6722.68</v>
      </c>
      <c r="BG49" s="50">
        <v>7640.05</v>
      </c>
      <c r="BH49" s="50">
        <v>6722.68</v>
      </c>
      <c r="BI49" s="31">
        <f>(BJ49-BH49)</f>
        <v>-5569.93</v>
      </c>
      <c r="BJ49" s="50">
        <v>1152.75</v>
      </c>
      <c r="BK49" s="50">
        <v>900</v>
      </c>
      <c r="BL49" s="50">
        <f t="shared" si="5"/>
        <v>78.074170461938834</v>
      </c>
      <c r="BM49" s="31"/>
      <c r="BN49" s="31"/>
      <c r="BO49" s="50">
        <v>1152.75</v>
      </c>
      <c r="BP49" s="50"/>
      <c r="BQ49" s="50"/>
      <c r="BR49" s="31">
        <f>(BS49-BO49)</f>
        <v>447.25</v>
      </c>
      <c r="BS49" s="50">
        <v>1600</v>
      </c>
      <c r="BT49" s="50">
        <v>1549</v>
      </c>
      <c r="BU49" s="31">
        <f>(BY49-BO49)</f>
        <v>396.25</v>
      </c>
      <c r="BV49" s="50">
        <v>1600</v>
      </c>
      <c r="BW49" s="50"/>
      <c r="BX49" s="50"/>
      <c r="BY49" s="50">
        <v>1549</v>
      </c>
      <c r="BZ49" s="50">
        <v>1549</v>
      </c>
      <c r="CA49" s="50">
        <f t="shared" si="6"/>
        <v>20.274736421882057</v>
      </c>
      <c r="CB49" s="50">
        <f t="shared" si="7"/>
        <v>100</v>
      </c>
      <c r="CC49" s="50"/>
      <c r="CD49" s="50"/>
      <c r="CE49" s="50">
        <v>1600</v>
      </c>
      <c r="CF49" s="50">
        <v>0</v>
      </c>
      <c r="CG49" s="50">
        <f t="shared" si="63"/>
        <v>0</v>
      </c>
      <c r="CH49" s="50">
        <f>(CI49-CE49)</f>
        <v>0</v>
      </c>
      <c r="CI49" s="50">
        <v>1600</v>
      </c>
      <c r="CJ49" s="50"/>
      <c r="CK49" s="50">
        <f t="shared" si="64"/>
        <v>0</v>
      </c>
      <c r="CL49" s="50">
        <f>(CM49-CI49)</f>
        <v>0</v>
      </c>
      <c r="CM49" s="50">
        <v>1600</v>
      </c>
      <c r="CN49" s="50"/>
      <c r="CO49" s="50">
        <f t="shared" si="65"/>
        <v>0</v>
      </c>
      <c r="CP49" s="50">
        <f>(CQ49-CM49)</f>
        <v>0</v>
      </c>
      <c r="CQ49" s="50">
        <v>1600</v>
      </c>
      <c r="CR49" s="50">
        <v>2190</v>
      </c>
      <c r="CS49" s="50">
        <f t="shared" si="66"/>
        <v>136.875</v>
      </c>
      <c r="CT49" s="50">
        <f>(CU49-CQ49)</f>
        <v>590</v>
      </c>
      <c r="CU49" s="50">
        <v>2190</v>
      </c>
      <c r="CV49" s="50">
        <v>2190</v>
      </c>
      <c r="CW49" s="50">
        <f t="shared" si="12"/>
        <v>100</v>
      </c>
      <c r="CX49" s="50">
        <f>(CY49-CU49)</f>
        <v>0</v>
      </c>
      <c r="CY49" s="50">
        <v>2190</v>
      </c>
      <c r="CZ49" s="50">
        <v>2200</v>
      </c>
      <c r="DA49" s="50"/>
      <c r="DB49" s="50"/>
      <c r="DC49" s="695" t="e">
        <f>IF(#REF!=B49,CZ49,0)</f>
        <v>#REF!</v>
      </c>
      <c r="DD49" s="50"/>
      <c r="DE49" s="50"/>
      <c r="DJ49" s="585" t="e">
        <f>IF(#REF!=$K49,$CY49,0)</f>
        <v>#REF!</v>
      </c>
      <c r="DK49" s="585" t="e">
        <f>IF(#REF!=$K49,$CY49,0)</f>
        <v>#REF!</v>
      </c>
      <c r="DL49" s="585" t="e">
        <f>IF(#REF!=$K49,$CY49,0)</f>
        <v>#REF!</v>
      </c>
      <c r="DM49" s="585" t="e">
        <f>IF(#REF!=$K49,$CY49,0)</f>
        <v>#REF!</v>
      </c>
      <c r="DN49" s="585" t="e">
        <f>IF(#REF!=$K49,$CY49,0)</f>
        <v>#REF!</v>
      </c>
      <c r="DO49" s="585" t="e">
        <f>IF(#REF!=$K49,$CY49,0)</f>
        <v>#REF!</v>
      </c>
      <c r="DP49" s="585" t="e">
        <f>IF(#REF!=$K49,$CY49,0)</f>
        <v>#REF!</v>
      </c>
      <c r="DQ49" s="585" t="e">
        <f>IF(#REF!=$K49,$CY49,0)</f>
        <v>#REF!</v>
      </c>
      <c r="DR49" s="585" t="e">
        <f>IF(#REF!=$K49,$CY49,0)</f>
        <v>#REF!</v>
      </c>
      <c r="DS49" s="585" t="e">
        <f>IF(#REF!=$K49,$CY49,0)</f>
        <v>#REF!</v>
      </c>
      <c r="DT49" s="585" t="e">
        <f>IF(#REF!=$K49,$CY49,0)</f>
        <v>#REF!</v>
      </c>
      <c r="DU49" s="585" t="e">
        <f>IF(#REF!=$K49,$CY49,0)</f>
        <v>#REF!</v>
      </c>
      <c r="DV49" s="585" t="e">
        <f>IF(#REF!=$K49,$CY49,0)</f>
        <v>#REF!</v>
      </c>
      <c r="DW49" s="585" t="e">
        <f>IF(#REF!=$K49,$CY49,0)</f>
        <v>#REF!</v>
      </c>
      <c r="DX49" s="585" t="e">
        <f>IF(#REF!=$K49,$CY49,0)</f>
        <v>#REF!</v>
      </c>
      <c r="DY49" s="585" t="e">
        <f>IF(#REF!=$K49,$CY49,0)</f>
        <v>#REF!</v>
      </c>
      <c r="DZ49" s="585" t="e">
        <f>IF(#REF!=$K49,$CY49,0)</f>
        <v>#REF!</v>
      </c>
      <c r="EC49" s="585" t="e">
        <f>IF(#REF!=$N49,$CZ49,0)</f>
        <v>#REF!</v>
      </c>
      <c r="ED49" s="585" t="e">
        <f>IF(#REF!=$N49,$CZ49,0)</f>
        <v>#REF!</v>
      </c>
      <c r="EE49" s="585" t="e">
        <f>IF(#REF!=$N49,$CZ49,0)</f>
        <v>#REF!</v>
      </c>
      <c r="EF49" s="585" t="e">
        <f>IF(#REF!=$N49,$CZ49,0)</f>
        <v>#REF!</v>
      </c>
      <c r="EG49" s="585" t="e">
        <f>IF(#REF!=$N49,$CZ49,0)</f>
        <v>#REF!</v>
      </c>
      <c r="EH49" s="585" t="e">
        <f>IF(#REF!=$N49,$CZ49,0)</f>
        <v>#REF!</v>
      </c>
      <c r="EI49" s="585" t="e">
        <f>IF(#REF!=$N49,$CZ49,0)</f>
        <v>#REF!</v>
      </c>
      <c r="EJ49" s="585" t="e">
        <f>IF(#REF!=$N49,$CZ49,0)</f>
        <v>#REF!</v>
      </c>
      <c r="EK49" s="585" t="e">
        <f>IF(#REF!=$N49,$CZ49,0)</f>
        <v>#REF!</v>
      </c>
      <c r="EL49" s="585" t="e">
        <f>IF(#REF!=$N49,$CZ49,0)</f>
        <v>#REF!</v>
      </c>
      <c r="EM49" s="585" t="e">
        <f>IF(#REF!=$N49,$CZ49,0)</f>
        <v>#REF!</v>
      </c>
      <c r="EN49" s="585" t="e">
        <f>IF(#REF!=$N49,$CZ49,0)</f>
        <v>#REF!</v>
      </c>
      <c r="EO49" s="585" t="e">
        <f>IF(#REF!=$N49,$CZ49,0)</f>
        <v>#REF!</v>
      </c>
      <c r="EP49" s="585" t="e">
        <f>IF(#REF!=$N49,$CZ49,0)</f>
        <v>#REF!</v>
      </c>
      <c r="EQ49" s="585" t="e">
        <f>IF(#REF!=$N49,$CZ49,0)</f>
        <v>#REF!</v>
      </c>
      <c r="ER49" s="585" t="e">
        <f>IF(#REF!=$N49,$CZ49,0)</f>
        <v>#REF!</v>
      </c>
      <c r="ES49" s="585" t="e">
        <f>IF(#REF!=$N49,$CZ49,0)</f>
        <v>#REF!</v>
      </c>
      <c r="ET49" s="585" t="e">
        <f>IF(#REF!=$N49,$CZ49,0)</f>
        <v>#REF!</v>
      </c>
      <c r="EU49" s="585" t="e">
        <f>IF(#REF!=$N49,$CZ49,0)</f>
        <v>#REF!</v>
      </c>
      <c r="EV49" s="585" t="e">
        <f>IF(#REF!=$N49,$CZ49,0)</f>
        <v>#REF!</v>
      </c>
      <c r="EW49" s="585" t="e">
        <f>IF(#REF!=$N49,$CZ49,0)</f>
        <v>#REF!</v>
      </c>
      <c r="EX49" s="585" t="e">
        <f>IF(#REF!=$N49,$CZ49,0)</f>
        <v>#REF!</v>
      </c>
      <c r="EY49" s="585" t="e">
        <f>IF(#REF!=$N49,$CZ49,0)</f>
        <v>#REF!</v>
      </c>
      <c r="EZ49" s="585" t="e">
        <f>IF(#REF!=$N49,$CZ49,0)</f>
        <v>#REF!</v>
      </c>
      <c r="FA49" s="585" t="e">
        <f>IF(#REF!=$N49,$CZ49,0)</f>
        <v>#REF!</v>
      </c>
      <c r="FB49" s="585" t="e">
        <f>IF(#REF!=$N49,$CZ49,0)</f>
        <v>#REF!</v>
      </c>
      <c r="FC49" s="585" t="e">
        <f>IF(#REF!=$N49,$CZ49,0)</f>
        <v>#REF!</v>
      </c>
      <c r="FD49" s="585" t="e">
        <f>IF(#REF!=$N49,$CZ49,0)</f>
        <v>#REF!</v>
      </c>
      <c r="FE49" s="585" t="e">
        <f>IF(#REF!=$N49,$CZ49,0)</f>
        <v>#REF!</v>
      </c>
      <c r="FF49" s="585" t="e">
        <f>IF(#REF!=$N49,$CZ49,0)</f>
        <v>#REF!</v>
      </c>
      <c r="FG49" s="585" t="e">
        <f>IF(#REF!=$N49,$CZ49,0)</f>
        <v>#REF!</v>
      </c>
      <c r="FH49" s="585" t="e">
        <f>IF(#REF!=$N49,$CZ49,0)</f>
        <v>#REF!</v>
      </c>
      <c r="FI49" s="585" t="e">
        <f>IF(#REF!=$N49,$CZ49,0)</f>
        <v>#REF!</v>
      </c>
      <c r="FJ49" s="585" t="e">
        <f>IF(#REF!=$N49,$CZ49,0)</f>
        <v>#REF!</v>
      </c>
      <c r="FK49" s="585" t="e">
        <f>IF(#REF!=$N49,$CZ49,0)</f>
        <v>#REF!</v>
      </c>
      <c r="FL49" s="585" t="e">
        <f>IF(#REF!=$N49,$CZ49,0)</f>
        <v>#REF!</v>
      </c>
      <c r="FM49" s="585" t="e">
        <f>IF(#REF!=$N49,$CZ49,0)</f>
        <v>#REF!</v>
      </c>
      <c r="FN49" s="585" t="e">
        <f>IF(#REF!=$N49,$CZ49,0)</f>
        <v>#REF!</v>
      </c>
      <c r="FO49" s="585" t="e">
        <f>IF(#REF!=$N49,$CZ49,0)</f>
        <v>#REF!</v>
      </c>
      <c r="FP49" s="585" t="e">
        <f>IF(#REF!=$N49,$CZ49,0)</f>
        <v>#REF!</v>
      </c>
      <c r="FQ49" s="585" t="e">
        <f>IF(#REF!=$N49,$CZ49,0)</f>
        <v>#REF!</v>
      </c>
      <c r="FR49" s="585" t="e">
        <f>IF(#REF!=$N49,$CZ49,0)</f>
        <v>#REF!</v>
      </c>
      <c r="FS49" s="585" t="e">
        <f>IF(#REF!=$N49,$CZ49,0)</f>
        <v>#REF!</v>
      </c>
      <c r="FT49" s="585" t="e">
        <f>IF(#REF!=$N49,$CZ49,0)</f>
        <v>#REF!</v>
      </c>
      <c r="FU49" s="585" t="e">
        <f>IF(#REF!=$N49,$CZ49,0)</f>
        <v>#REF!</v>
      </c>
      <c r="FV49" s="585" t="e">
        <f>IF(#REF!=$N49,$CZ49,0)</f>
        <v>#REF!</v>
      </c>
      <c r="FW49" s="585" t="e">
        <f>IF(#REF!=$N49,$CZ49,0)</f>
        <v>#REF!</v>
      </c>
      <c r="FX49" s="585" t="e">
        <f>IF(#REF!=$N49,$CZ49,0)</f>
        <v>#REF!</v>
      </c>
      <c r="FY49" s="585" t="e">
        <f>IF(#REF!=$N49,$CZ49,0)</f>
        <v>#REF!</v>
      </c>
      <c r="FZ49" s="585" t="e">
        <f>IF(#REF!=$N49,$CZ49,0)</f>
        <v>#REF!</v>
      </c>
      <c r="GA49" s="585" t="e">
        <f>IF(#REF!=$N49,$CZ49,0)</f>
        <v>#REF!</v>
      </c>
      <c r="GB49" s="585" t="e">
        <f>IF(#REF!=$N49,$CZ49,0)</f>
        <v>#REF!</v>
      </c>
      <c r="GC49" s="585" t="e">
        <f>IF(#REF!=$N49,$CZ49,0)</f>
        <v>#REF!</v>
      </c>
      <c r="GD49" s="585" t="e">
        <f>IF(#REF!=$N49,$CZ49,0)</f>
        <v>#REF!</v>
      </c>
      <c r="GE49" s="585" t="e">
        <f>IF(#REF!=$N49,$CZ49,0)</f>
        <v>#REF!</v>
      </c>
      <c r="GF49" s="585" t="e">
        <f>IF(#REF!=$N49,$CZ49,0)</f>
        <v>#REF!</v>
      </c>
      <c r="GG49" s="585" t="e">
        <f>IF(#REF!=$N49,$CZ49,0)</f>
        <v>#REF!</v>
      </c>
      <c r="GH49" s="585" t="e">
        <f>IF(#REF!=$N49,$CZ49,0)</f>
        <v>#REF!</v>
      </c>
      <c r="GI49" s="585" t="e">
        <f>IF(#REF!=$N49,$CZ49,0)</f>
        <v>#REF!</v>
      </c>
      <c r="GJ49" s="585" t="e">
        <f>IF(#REF!=$N49,$CZ49,0)</f>
        <v>#REF!</v>
      </c>
      <c r="GK49" s="585" t="e">
        <f>IF(#REF!=$N49,$CZ49,0)</f>
        <v>#REF!</v>
      </c>
      <c r="GL49" s="585" t="e">
        <f>IF(#REF!=$N49,$CZ49,0)</f>
        <v>#REF!</v>
      </c>
      <c r="GM49" s="585" t="e">
        <f>IF(#REF!=$N49,$CZ49,0)</f>
        <v>#REF!</v>
      </c>
      <c r="GN49" s="585" t="e">
        <f>IF(#REF!=$N49,$CZ49,0)</f>
        <v>#REF!</v>
      </c>
      <c r="GO49" s="585" t="e">
        <f>IF(#REF!=$N49,$CZ49,0)</f>
        <v>#REF!</v>
      </c>
      <c r="GP49" s="585" t="e">
        <f>IF(#REF!=$N49,$CZ49,0)</f>
        <v>#REF!</v>
      </c>
      <c r="GQ49" s="585" t="e">
        <f>IF(#REF!=$N49,$CZ49,0)</f>
        <v>#REF!</v>
      </c>
      <c r="GR49" s="585" t="e">
        <f>IF(#REF!=$N49,$CZ49,0)</f>
        <v>#REF!</v>
      </c>
      <c r="GS49" s="585" t="e">
        <f>IF(#REF!=$N49,$CZ49,0)</f>
        <v>#REF!</v>
      </c>
      <c r="GT49" s="585" t="e">
        <f>IF(#REF!=$N49,$CZ49,0)</f>
        <v>#REF!</v>
      </c>
      <c r="GU49" s="585" t="e">
        <f>IF(#REF!=$N49,$CZ49,0)</f>
        <v>#REF!</v>
      </c>
      <c r="GV49" s="585" t="e">
        <f>IF(#REF!=$N49,$CZ49,0)</f>
        <v>#REF!</v>
      </c>
      <c r="GW49" s="585" t="e">
        <f>IF(#REF!=$N49,$CZ49,0)</f>
        <v>#REF!</v>
      </c>
      <c r="GX49" s="585" t="e">
        <f>IF(#REF!=$N49,$CZ49,0)</f>
        <v>#REF!</v>
      </c>
      <c r="GY49" s="585" t="e">
        <f>IF(#REF!=$N49,$CZ49,0)</f>
        <v>#REF!</v>
      </c>
      <c r="GZ49" s="585" t="e">
        <f>IF(#REF!=$N49,$CZ49,0)</f>
        <v>#REF!</v>
      </c>
      <c r="HA49" s="585" t="e">
        <f>IF(#REF!=$N49,$CZ49,0)</f>
        <v>#REF!</v>
      </c>
      <c r="HB49" s="585" t="e">
        <f>IF(#REF!=$N49,$CZ49,0)</f>
        <v>#REF!</v>
      </c>
      <c r="HC49" s="585" t="e">
        <f>IF(#REF!=$N49,$CZ49,0)</f>
        <v>#REF!</v>
      </c>
      <c r="HD49" s="585" t="e">
        <f>IF(#REF!=$N49,$CZ49,0)</f>
        <v>#REF!</v>
      </c>
      <c r="HE49" s="585" t="e">
        <f>IF(#REF!=$N49,$CZ49,0)</f>
        <v>#REF!</v>
      </c>
      <c r="HF49" s="585" t="e">
        <f>IF(#REF!=$N49,$CZ49,0)</f>
        <v>#REF!</v>
      </c>
    </row>
    <row r="50" spans="1:214" ht="20.100000000000001" customHeight="1" x14ac:dyDescent="0.4">
      <c r="A50" s="578"/>
      <c r="B50" s="578"/>
      <c r="C50" s="595"/>
      <c r="D50" s="578"/>
      <c r="E50" s="578"/>
      <c r="F50" s="578"/>
      <c r="G50" s="578"/>
      <c r="H50" s="578"/>
      <c r="I50" s="578"/>
      <c r="J50" s="578" t="s">
        <v>160</v>
      </c>
      <c r="K50" s="607"/>
      <c r="L50" s="548"/>
      <c r="M50" s="565"/>
      <c r="N50" s="496">
        <v>3223</v>
      </c>
      <c r="O50" s="477" t="s">
        <v>162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563"/>
      <c r="AJ50" s="31"/>
      <c r="AK50" s="31"/>
      <c r="AL50" s="31"/>
      <c r="AM50" s="31"/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/>
      <c r="AT50" s="50"/>
      <c r="AU50" s="50">
        <v>162000</v>
      </c>
      <c r="AV50" s="50">
        <v>162000</v>
      </c>
      <c r="AW50" s="50"/>
      <c r="AX50" s="50"/>
      <c r="AY50" s="31">
        <f>(BB50-AV50)</f>
        <v>-37420</v>
      </c>
      <c r="AZ50" s="31"/>
      <c r="BA50" s="31"/>
      <c r="BB50" s="50">
        <v>124580</v>
      </c>
      <c r="BC50" s="50">
        <v>124580</v>
      </c>
      <c r="BD50" s="50">
        <v>86880.55</v>
      </c>
      <c r="BE50" s="50">
        <v>89283.08</v>
      </c>
      <c r="BF50" s="50">
        <v>130000</v>
      </c>
      <c r="BG50" s="50">
        <v>129082.63</v>
      </c>
      <c r="BH50" s="50">
        <v>130000</v>
      </c>
      <c r="BI50" s="31">
        <f>(BJ50-BH50)</f>
        <v>-1828.4799999999959</v>
      </c>
      <c r="BJ50" s="50">
        <v>128171.52</v>
      </c>
      <c r="BK50" s="50">
        <v>82669.119999999995</v>
      </c>
      <c r="BL50" s="50">
        <f t="shared" si="5"/>
        <v>64.498821579084023</v>
      </c>
      <c r="BM50" s="31"/>
      <c r="BN50" s="31"/>
      <c r="BO50" s="50">
        <v>128171.52</v>
      </c>
      <c r="BP50" s="50"/>
      <c r="BQ50" s="50"/>
      <c r="BR50" s="31">
        <f>(BS50-BO50)</f>
        <v>159228.47999999998</v>
      </c>
      <c r="BS50" s="50">
        <v>287400</v>
      </c>
      <c r="BT50" s="50">
        <v>119406.05</v>
      </c>
      <c r="BU50" s="31">
        <f>(BY50-BO50)</f>
        <v>14934.529999999984</v>
      </c>
      <c r="BV50" s="50">
        <v>287400</v>
      </c>
      <c r="BW50" s="50"/>
      <c r="BX50" s="50"/>
      <c r="BY50" s="50">
        <v>143106.04999999999</v>
      </c>
      <c r="BZ50" s="50">
        <v>143106.04999999999</v>
      </c>
      <c r="CA50" s="50">
        <f t="shared" si="6"/>
        <v>110.86390941988088</v>
      </c>
      <c r="CB50" s="50">
        <f t="shared" si="7"/>
        <v>100</v>
      </c>
      <c r="CC50" s="50"/>
      <c r="CD50" s="50"/>
      <c r="CE50" s="50">
        <v>287400</v>
      </c>
      <c r="CF50" s="50">
        <v>42204.75</v>
      </c>
      <c r="CG50" s="50">
        <f t="shared" si="63"/>
        <v>14.685020876826721</v>
      </c>
      <c r="CH50" s="50">
        <f>(CI50-CE50)</f>
        <v>-145000</v>
      </c>
      <c r="CI50" s="50">
        <v>142400</v>
      </c>
      <c r="CJ50" s="50"/>
      <c r="CK50" s="50">
        <f t="shared" si="64"/>
        <v>0</v>
      </c>
      <c r="CL50" s="50">
        <f>(CM50-CI50)</f>
        <v>0</v>
      </c>
      <c r="CM50" s="50">
        <v>142400</v>
      </c>
      <c r="CN50" s="50"/>
      <c r="CO50" s="50">
        <f t="shared" si="65"/>
        <v>0</v>
      </c>
      <c r="CP50" s="50">
        <f>(CQ50-CM50)</f>
        <v>0</v>
      </c>
      <c r="CQ50" s="50">
        <v>142400</v>
      </c>
      <c r="CR50" s="50">
        <v>63540.63</v>
      </c>
      <c r="CS50" s="50">
        <f t="shared" si="66"/>
        <v>44.621228932584266</v>
      </c>
      <c r="CT50" s="50">
        <f>(CU50-CQ50)</f>
        <v>-16395</v>
      </c>
      <c r="CU50" s="50">
        <v>126005</v>
      </c>
      <c r="CV50" s="50">
        <v>63540.63</v>
      </c>
      <c r="CW50" s="50">
        <f t="shared" si="12"/>
        <v>50.427070354351009</v>
      </c>
      <c r="CX50" s="50">
        <f>(CY50-CU50)</f>
        <v>0</v>
      </c>
      <c r="CY50" s="50">
        <v>126005</v>
      </c>
      <c r="CZ50" s="50">
        <v>117800</v>
      </c>
      <c r="DA50" s="50"/>
      <c r="DB50" s="50"/>
      <c r="DC50" s="695" t="e">
        <f>IF(#REF!=B50,CZ50,0)</f>
        <v>#REF!</v>
      </c>
      <c r="DD50" s="50"/>
      <c r="DE50" s="50"/>
      <c r="DJ50" s="585" t="e">
        <f>IF(#REF!=$K50,$CY50,0)</f>
        <v>#REF!</v>
      </c>
      <c r="DK50" s="585" t="e">
        <f>IF(#REF!=$K50,$CY50,0)</f>
        <v>#REF!</v>
      </c>
      <c r="DL50" s="585" t="e">
        <f>IF(#REF!=$K50,$CY50,0)</f>
        <v>#REF!</v>
      </c>
      <c r="DM50" s="585" t="e">
        <f>IF(#REF!=$K50,$CY50,0)</f>
        <v>#REF!</v>
      </c>
      <c r="DN50" s="585" t="e">
        <f>IF(#REF!=$K50,$CY50,0)</f>
        <v>#REF!</v>
      </c>
      <c r="DO50" s="585" t="e">
        <f>IF(#REF!=$K50,$CY50,0)</f>
        <v>#REF!</v>
      </c>
      <c r="DP50" s="585" t="e">
        <f>IF(#REF!=$K50,$CY50,0)</f>
        <v>#REF!</v>
      </c>
      <c r="DQ50" s="585" t="e">
        <f>IF(#REF!=$K50,$CY50,0)</f>
        <v>#REF!</v>
      </c>
      <c r="DR50" s="585" t="e">
        <f>IF(#REF!=$K50,$CY50,0)</f>
        <v>#REF!</v>
      </c>
      <c r="DS50" s="585" t="e">
        <f>IF(#REF!=$K50,$CY50,0)</f>
        <v>#REF!</v>
      </c>
      <c r="DT50" s="585" t="e">
        <f>IF(#REF!=$K50,$CY50,0)</f>
        <v>#REF!</v>
      </c>
      <c r="DU50" s="585" t="e">
        <f>IF(#REF!=$K50,$CY50,0)</f>
        <v>#REF!</v>
      </c>
      <c r="DV50" s="585" t="e">
        <f>IF(#REF!=$K50,$CY50,0)</f>
        <v>#REF!</v>
      </c>
      <c r="DW50" s="585" t="e">
        <f>IF(#REF!=$K50,$CY50,0)</f>
        <v>#REF!</v>
      </c>
      <c r="DX50" s="585" t="e">
        <f>IF(#REF!=$K50,$CY50,0)</f>
        <v>#REF!</v>
      </c>
      <c r="DY50" s="585" t="e">
        <f>IF(#REF!=$K50,$CY50,0)</f>
        <v>#REF!</v>
      </c>
      <c r="DZ50" s="585" t="e">
        <f>IF(#REF!=$K50,$CY50,0)</f>
        <v>#REF!</v>
      </c>
      <c r="EC50" s="585" t="e">
        <f>IF(#REF!=$N50,$CZ50,0)</f>
        <v>#REF!</v>
      </c>
      <c r="ED50" s="585" t="e">
        <f>IF(#REF!=$N50,$CZ50,0)</f>
        <v>#REF!</v>
      </c>
      <c r="EE50" s="585" t="e">
        <f>IF(#REF!=$N50,$CZ50,0)</f>
        <v>#REF!</v>
      </c>
      <c r="EF50" s="585" t="e">
        <f>IF(#REF!=$N50,$CZ50,0)</f>
        <v>#REF!</v>
      </c>
      <c r="EG50" s="585" t="e">
        <f>IF(#REF!=$N50,$CZ50,0)</f>
        <v>#REF!</v>
      </c>
      <c r="EH50" s="585" t="e">
        <f>IF(#REF!=$N50,$CZ50,0)</f>
        <v>#REF!</v>
      </c>
      <c r="EI50" s="585" t="e">
        <f>IF(#REF!=$N50,$CZ50,0)</f>
        <v>#REF!</v>
      </c>
      <c r="EJ50" s="585" t="e">
        <f>IF(#REF!=$N50,$CZ50,0)</f>
        <v>#REF!</v>
      </c>
      <c r="EK50" s="585" t="e">
        <f>IF(#REF!=$N50,$CZ50,0)</f>
        <v>#REF!</v>
      </c>
      <c r="EL50" s="585" t="e">
        <f>IF(#REF!=$N50,$CZ50,0)</f>
        <v>#REF!</v>
      </c>
      <c r="EM50" s="585" t="e">
        <f>IF(#REF!=$N50,$CZ50,0)</f>
        <v>#REF!</v>
      </c>
      <c r="EN50" s="585" t="e">
        <f>IF(#REF!=$N50,$CZ50,0)</f>
        <v>#REF!</v>
      </c>
      <c r="EO50" s="585" t="e">
        <f>IF(#REF!=$N50,$CZ50,0)</f>
        <v>#REF!</v>
      </c>
      <c r="EP50" s="585" t="e">
        <f>IF(#REF!=$N50,$CZ50,0)</f>
        <v>#REF!</v>
      </c>
      <c r="EQ50" s="585" t="e">
        <f>IF(#REF!=$N50,$CZ50,0)</f>
        <v>#REF!</v>
      </c>
      <c r="ER50" s="585" t="e">
        <f>IF(#REF!=$N50,$CZ50,0)</f>
        <v>#REF!</v>
      </c>
      <c r="ES50" s="585" t="e">
        <f>IF(#REF!=$N50,$CZ50,0)</f>
        <v>#REF!</v>
      </c>
      <c r="ET50" s="585" t="e">
        <f>IF(#REF!=$N50,$CZ50,0)</f>
        <v>#REF!</v>
      </c>
      <c r="EU50" s="585" t="e">
        <f>IF(#REF!=$N50,$CZ50,0)</f>
        <v>#REF!</v>
      </c>
      <c r="EV50" s="585" t="e">
        <f>IF(#REF!=$N50,$CZ50,0)</f>
        <v>#REF!</v>
      </c>
      <c r="EW50" s="585" t="e">
        <f>IF(#REF!=$N50,$CZ50,0)</f>
        <v>#REF!</v>
      </c>
      <c r="EX50" s="585" t="e">
        <f>IF(#REF!=$N50,$CZ50,0)</f>
        <v>#REF!</v>
      </c>
      <c r="EY50" s="585" t="e">
        <f>IF(#REF!=$N50,$CZ50,0)</f>
        <v>#REF!</v>
      </c>
      <c r="EZ50" s="585" t="e">
        <f>IF(#REF!=$N50,$CZ50,0)</f>
        <v>#REF!</v>
      </c>
      <c r="FA50" s="585" t="e">
        <f>IF(#REF!=$N50,$CZ50,0)</f>
        <v>#REF!</v>
      </c>
      <c r="FB50" s="585" t="e">
        <f>IF(#REF!=$N50,$CZ50,0)</f>
        <v>#REF!</v>
      </c>
      <c r="FC50" s="585" t="e">
        <f>IF(#REF!=$N50,$CZ50,0)</f>
        <v>#REF!</v>
      </c>
      <c r="FD50" s="585" t="e">
        <f>IF(#REF!=$N50,$CZ50,0)</f>
        <v>#REF!</v>
      </c>
      <c r="FE50" s="585" t="e">
        <f>IF(#REF!=$N50,$CZ50,0)</f>
        <v>#REF!</v>
      </c>
      <c r="FF50" s="585" t="e">
        <f>IF(#REF!=$N50,$CZ50,0)</f>
        <v>#REF!</v>
      </c>
      <c r="FG50" s="585" t="e">
        <f>IF(#REF!=$N50,$CZ50,0)</f>
        <v>#REF!</v>
      </c>
      <c r="FH50" s="585" t="e">
        <f>IF(#REF!=$N50,$CZ50,0)</f>
        <v>#REF!</v>
      </c>
      <c r="FI50" s="585" t="e">
        <f>IF(#REF!=$N50,$CZ50,0)</f>
        <v>#REF!</v>
      </c>
      <c r="FJ50" s="585" t="e">
        <f>IF(#REF!=$N50,$CZ50,0)</f>
        <v>#REF!</v>
      </c>
      <c r="FK50" s="585" t="e">
        <f>IF(#REF!=$N50,$CZ50,0)</f>
        <v>#REF!</v>
      </c>
      <c r="FL50" s="585" t="e">
        <f>IF(#REF!=$N50,$CZ50,0)</f>
        <v>#REF!</v>
      </c>
      <c r="FM50" s="585" t="e">
        <f>IF(#REF!=$N50,$CZ50,0)</f>
        <v>#REF!</v>
      </c>
      <c r="FN50" s="585" t="e">
        <f>IF(#REF!=$N50,$CZ50,0)</f>
        <v>#REF!</v>
      </c>
      <c r="FO50" s="585" t="e">
        <f>IF(#REF!=$N50,$CZ50,0)</f>
        <v>#REF!</v>
      </c>
      <c r="FP50" s="585" t="e">
        <f>IF(#REF!=$N50,$CZ50,0)</f>
        <v>#REF!</v>
      </c>
      <c r="FQ50" s="585" t="e">
        <f>IF(#REF!=$N50,$CZ50,0)</f>
        <v>#REF!</v>
      </c>
      <c r="FR50" s="585" t="e">
        <f>IF(#REF!=$N50,$CZ50,0)</f>
        <v>#REF!</v>
      </c>
      <c r="FS50" s="585" t="e">
        <f>IF(#REF!=$N50,$CZ50,0)</f>
        <v>#REF!</v>
      </c>
      <c r="FT50" s="585" t="e">
        <f>IF(#REF!=$N50,$CZ50,0)</f>
        <v>#REF!</v>
      </c>
      <c r="FU50" s="585" t="e">
        <f>IF(#REF!=$N50,$CZ50,0)</f>
        <v>#REF!</v>
      </c>
      <c r="FV50" s="585" t="e">
        <f>IF(#REF!=$N50,$CZ50,0)</f>
        <v>#REF!</v>
      </c>
      <c r="FW50" s="585" t="e">
        <f>IF(#REF!=$N50,$CZ50,0)</f>
        <v>#REF!</v>
      </c>
      <c r="FX50" s="585" t="e">
        <f>IF(#REF!=$N50,$CZ50,0)</f>
        <v>#REF!</v>
      </c>
      <c r="FY50" s="585" t="e">
        <f>IF(#REF!=$N50,$CZ50,0)</f>
        <v>#REF!</v>
      </c>
      <c r="FZ50" s="585" t="e">
        <f>IF(#REF!=$N50,$CZ50,0)</f>
        <v>#REF!</v>
      </c>
      <c r="GA50" s="585" t="e">
        <f>IF(#REF!=$N50,$CZ50,0)</f>
        <v>#REF!</v>
      </c>
      <c r="GB50" s="585" t="e">
        <f>IF(#REF!=$N50,$CZ50,0)</f>
        <v>#REF!</v>
      </c>
      <c r="GC50" s="585" t="e">
        <f>IF(#REF!=$N50,$CZ50,0)</f>
        <v>#REF!</v>
      </c>
      <c r="GD50" s="585" t="e">
        <f>IF(#REF!=$N50,$CZ50,0)</f>
        <v>#REF!</v>
      </c>
      <c r="GE50" s="585" t="e">
        <f>IF(#REF!=$N50,$CZ50,0)</f>
        <v>#REF!</v>
      </c>
      <c r="GF50" s="585" t="e">
        <f>IF(#REF!=$N50,$CZ50,0)</f>
        <v>#REF!</v>
      </c>
      <c r="GG50" s="585" t="e">
        <f>IF(#REF!=$N50,$CZ50,0)</f>
        <v>#REF!</v>
      </c>
      <c r="GH50" s="585" t="e">
        <f>IF(#REF!=$N50,$CZ50,0)</f>
        <v>#REF!</v>
      </c>
      <c r="GI50" s="585" t="e">
        <f>IF(#REF!=$N50,$CZ50,0)</f>
        <v>#REF!</v>
      </c>
      <c r="GJ50" s="585" t="e">
        <f>IF(#REF!=$N50,$CZ50,0)</f>
        <v>#REF!</v>
      </c>
      <c r="GK50" s="585" t="e">
        <f>IF(#REF!=$N50,$CZ50,0)</f>
        <v>#REF!</v>
      </c>
      <c r="GL50" s="585" t="e">
        <f>IF(#REF!=$N50,$CZ50,0)</f>
        <v>#REF!</v>
      </c>
      <c r="GM50" s="585" t="e">
        <f>IF(#REF!=$N50,$CZ50,0)</f>
        <v>#REF!</v>
      </c>
      <c r="GN50" s="585" t="e">
        <f>IF(#REF!=$N50,$CZ50,0)</f>
        <v>#REF!</v>
      </c>
      <c r="GO50" s="585" t="e">
        <f>IF(#REF!=$N50,$CZ50,0)</f>
        <v>#REF!</v>
      </c>
      <c r="GP50" s="585" t="e">
        <f>IF(#REF!=$N50,$CZ50,0)</f>
        <v>#REF!</v>
      </c>
      <c r="GQ50" s="585" t="e">
        <f>IF(#REF!=$N50,$CZ50,0)</f>
        <v>#REF!</v>
      </c>
      <c r="GR50" s="585" t="e">
        <f>IF(#REF!=$N50,$CZ50,0)</f>
        <v>#REF!</v>
      </c>
      <c r="GS50" s="585" t="e">
        <f>IF(#REF!=$N50,$CZ50,0)</f>
        <v>#REF!</v>
      </c>
      <c r="GT50" s="585" t="e">
        <f>IF(#REF!=$N50,$CZ50,0)</f>
        <v>#REF!</v>
      </c>
      <c r="GU50" s="585" t="e">
        <f>IF(#REF!=$N50,$CZ50,0)</f>
        <v>#REF!</v>
      </c>
      <c r="GV50" s="585" t="e">
        <f>IF(#REF!=$N50,$CZ50,0)</f>
        <v>#REF!</v>
      </c>
      <c r="GW50" s="585" t="e">
        <f>IF(#REF!=$N50,$CZ50,0)</f>
        <v>#REF!</v>
      </c>
      <c r="GX50" s="585" t="e">
        <f>IF(#REF!=$N50,$CZ50,0)</f>
        <v>#REF!</v>
      </c>
      <c r="GY50" s="585" t="e">
        <f>IF(#REF!=$N50,$CZ50,0)</f>
        <v>#REF!</v>
      </c>
      <c r="GZ50" s="585" t="e">
        <f>IF(#REF!=$N50,$CZ50,0)</f>
        <v>#REF!</v>
      </c>
      <c r="HA50" s="585" t="e">
        <f>IF(#REF!=$N50,$CZ50,0)</f>
        <v>#REF!</v>
      </c>
      <c r="HB50" s="585" t="e">
        <f>IF(#REF!=$N50,$CZ50,0)</f>
        <v>#REF!</v>
      </c>
      <c r="HC50" s="585" t="e">
        <f>IF(#REF!=$N50,$CZ50,0)</f>
        <v>#REF!</v>
      </c>
      <c r="HD50" s="585" t="e">
        <f>IF(#REF!=$N50,$CZ50,0)</f>
        <v>#REF!</v>
      </c>
      <c r="HE50" s="585" t="e">
        <f>IF(#REF!=$N50,$CZ50,0)</f>
        <v>#REF!</v>
      </c>
      <c r="HF50" s="585" t="e">
        <f>IF(#REF!=$N50,$CZ50,0)</f>
        <v>#REF!</v>
      </c>
    </row>
    <row r="51" spans="1:214" ht="20.100000000000001" customHeight="1" x14ac:dyDescent="0.4">
      <c r="A51" s="578" t="s">
        <v>359</v>
      </c>
      <c r="B51" s="578" t="s">
        <v>536</v>
      </c>
      <c r="C51" s="595" t="s">
        <v>9</v>
      </c>
      <c r="D51" s="578"/>
      <c r="E51" s="578"/>
      <c r="F51" s="578"/>
      <c r="G51" s="578"/>
      <c r="H51" s="578"/>
      <c r="I51" s="578"/>
      <c r="J51" s="578" t="s">
        <v>160</v>
      </c>
      <c r="K51" s="607"/>
      <c r="L51" s="548"/>
      <c r="M51" s="634">
        <v>323</v>
      </c>
      <c r="N51" s="634" t="s">
        <v>145</v>
      </c>
      <c r="O51" s="618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563"/>
      <c r="AJ51" s="31"/>
      <c r="AK51" s="31"/>
      <c r="AL51" s="31"/>
      <c r="AM51" s="31"/>
      <c r="AN51" s="102">
        <f t="shared" ref="AN51:AV51" si="80">SUM(AN52+AN53+AN55+AN56)</f>
        <v>0</v>
      </c>
      <c r="AO51" s="102">
        <f t="shared" si="80"/>
        <v>0</v>
      </c>
      <c r="AP51" s="102">
        <f t="shared" si="80"/>
        <v>0</v>
      </c>
      <c r="AQ51" s="102">
        <f t="shared" si="80"/>
        <v>0</v>
      </c>
      <c r="AR51" s="102">
        <f t="shared" si="80"/>
        <v>0</v>
      </c>
      <c r="AS51" s="102">
        <f t="shared" si="80"/>
        <v>0</v>
      </c>
      <c r="AT51" s="102">
        <f t="shared" si="80"/>
        <v>0</v>
      </c>
      <c r="AU51" s="102">
        <f t="shared" si="80"/>
        <v>615000</v>
      </c>
      <c r="AV51" s="102">
        <f t="shared" si="80"/>
        <v>615000</v>
      </c>
      <c r="AW51" s="102"/>
      <c r="AX51" s="102"/>
      <c r="AY51" s="102">
        <f>SUM(AY52+AY53+AY55+AY56)</f>
        <v>70000</v>
      </c>
      <c r="AZ51" s="31"/>
      <c r="BA51" s="31"/>
      <c r="BB51" s="102">
        <f t="shared" ref="BB51:BK51" si="81">SUM(BB52+BB53+BB55+BB56)</f>
        <v>685000</v>
      </c>
      <c r="BC51" s="102">
        <f t="shared" si="81"/>
        <v>685000</v>
      </c>
      <c r="BD51" s="102">
        <f t="shared" si="81"/>
        <v>582246.71</v>
      </c>
      <c r="BE51" s="102">
        <f t="shared" si="81"/>
        <v>622738.59</v>
      </c>
      <c r="BF51" s="102">
        <f t="shared" si="81"/>
        <v>649208.59</v>
      </c>
      <c r="BG51" s="102">
        <f t="shared" si="81"/>
        <v>649208.59</v>
      </c>
      <c r="BH51" s="102">
        <f t="shared" si="81"/>
        <v>649208.59</v>
      </c>
      <c r="BI51" s="102">
        <f>SUM(BI52+BI53+BI55+BI56)</f>
        <v>96385.560000000041</v>
      </c>
      <c r="BJ51" s="102">
        <f>SUM(BJ52+BJ53+BJ55+BJ56)</f>
        <v>745594.15</v>
      </c>
      <c r="BK51" s="102">
        <f t="shared" si="81"/>
        <v>477563.25</v>
      </c>
      <c r="BL51" s="102">
        <f t="shared" si="5"/>
        <v>64.051367624061967</v>
      </c>
      <c r="BM51" s="102"/>
      <c r="BN51" s="102"/>
      <c r="BO51" s="102">
        <f>SUM(BO52+BO53+BO55+BO56)</f>
        <v>735594.15</v>
      </c>
      <c r="BP51" s="102"/>
      <c r="BQ51" s="102"/>
      <c r="BR51" s="102">
        <f t="shared" ref="BR51:BY51" si="82">SUM(BR52+BR53+BR55+BR56)</f>
        <v>-585594.15</v>
      </c>
      <c r="BS51" s="102">
        <f t="shared" si="82"/>
        <v>150000</v>
      </c>
      <c r="BT51" s="102">
        <f>SUM(BT52+BT53+BT55+BT56)</f>
        <v>532563.25</v>
      </c>
      <c r="BU51" s="102">
        <f t="shared" si="82"/>
        <v>-47056.44</v>
      </c>
      <c r="BV51" s="102">
        <f t="shared" si="82"/>
        <v>150000</v>
      </c>
      <c r="BW51" s="102"/>
      <c r="BX51" s="102"/>
      <c r="BY51" s="102">
        <f t="shared" si="82"/>
        <v>688537.71</v>
      </c>
      <c r="BZ51" s="102">
        <f>SUM(BZ52:BZ57)</f>
        <v>688537.71000000008</v>
      </c>
      <c r="CA51" s="102">
        <f t="shared" si="6"/>
        <v>106.05800979928502</v>
      </c>
      <c r="CB51" s="102">
        <f t="shared" si="7"/>
        <v>100.00000000000003</v>
      </c>
      <c r="CC51" s="102">
        <f>SUM(CC52+CC53+CC55+CC56)</f>
        <v>0</v>
      </c>
      <c r="CD51" s="102">
        <f>SUM(CD52+CD53+CD55+CD56)</f>
        <v>0</v>
      </c>
      <c r="CE51" s="102">
        <f>SUM(CE52:CE57)</f>
        <v>150000</v>
      </c>
      <c r="CF51" s="102">
        <f>SUM(CF52:CF57)</f>
        <v>14205.64</v>
      </c>
      <c r="CG51" s="102">
        <f t="shared" si="63"/>
        <v>9.4704266666666665</v>
      </c>
      <c r="CH51" s="102">
        <f>SUM(CH52:CH57)</f>
        <v>-15000</v>
      </c>
      <c r="CI51" s="102">
        <f>SUM(CI52:CI57)</f>
        <v>135000</v>
      </c>
      <c r="CJ51" s="102"/>
      <c r="CK51" s="102">
        <f t="shared" si="64"/>
        <v>0</v>
      </c>
      <c r="CL51" s="102">
        <f>SUM(CL52:CL57)</f>
        <v>0</v>
      </c>
      <c r="CM51" s="102">
        <f>SUM(CM52:CM57)</f>
        <v>135000</v>
      </c>
      <c r="CN51" s="102"/>
      <c r="CO51" s="102">
        <f t="shared" si="65"/>
        <v>0</v>
      </c>
      <c r="CP51" s="102">
        <f>SUM(CP52:CP57)</f>
        <v>0</v>
      </c>
      <c r="CQ51" s="102">
        <f>SUM(CQ52:CQ57)</f>
        <v>135000</v>
      </c>
      <c r="CR51" s="102">
        <f>SUM(CR52:CR57)</f>
        <v>73997.600000000006</v>
      </c>
      <c r="CS51" s="102">
        <f t="shared" si="66"/>
        <v>54.813037037037034</v>
      </c>
      <c r="CT51" s="102">
        <f>SUM(CT52:CT57)</f>
        <v>-17460</v>
      </c>
      <c r="CU51" s="102">
        <f>SUM(CU52:CU57)</f>
        <v>117540</v>
      </c>
      <c r="CV51" s="102">
        <f>SUM(CV52:CV57)</f>
        <v>73997.600000000006</v>
      </c>
      <c r="CW51" s="102">
        <f t="shared" si="12"/>
        <v>62.955249276841926</v>
      </c>
      <c r="CX51" s="102">
        <f>SUM(CX52:CX57)</f>
        <v>-3747</v>
      </c>
      <c r="CY51" s="102">
        <f>SUM(CY52:CY57)</f>
        <v>113793</v>
      </c>
      <c r="CZ51" s="102">
        <f>SUM(CZ52:CZ57)</f>
        <v>135000</v>
      </c>
      <c r="DA51" s="102">
        <f>SUM(DA52:DA57)</f>
        <v>0</v>
      </c>
      <c r="DB51" s="102">
        <f>SUM(DB52:DB57)</f>
        <v>0</v>
      </c>
      <c r="DC51" s="695" t="e">
        <f>IF(#REF!=B51,CZ51,0)</f>
        <v>#REF!</v>
      </c>
      <c r="DD51" s="108"/>
      <c r="DE51" s="108"/>
      <c r="DJ51" s="585" t="e">
        <f>IF(#REF!=$K51,$CY51,0)</f>
        <v>#REF!</v>
      </c>
      <c r="DK51" s="585" t="e">
        <f>IF(#REF!=$K51,$CY51,0)</f>
        <v>#REF!</v>
      </c>
      <c r="DL51" s="585" t="e">
        <f>IF(#REF!=$K51,$CY51,0)</f>
        <v>#REF!</v>
      </c>
      <c r="DM51" s="585" t="e">
        <f>IF(#REF!=$K51,$CY51,0)</f>
        <v>#REF!</v>
      </c>
      <c r="DN51" s="585" t="e">
        <f>IF(#REF!=$K51,$CY51,0)</f>
        <v>#REF!</v>
      </c>
      <c r="DO51" s="585" t="e">
        <f>IF(#REF!=$K51,$CY51,0)</f>
        <v>#REF!</v>
      </c>
      <c r="DP51" s="585" t="e">
        <f>IF(#REF!=$K51,$CY51,0)</f>
        <v>#REF!</v>
      </c>
      <c r="DQ51" s="585" t="e">
        <f>IF(#REF!=$K51,$CY51,0)</f>
        <v>#REF!</v>
      </c>
      <c r="DR51" s="585" t="e">
        <f>IF(#REF!=$K51,$CY51,0)</f>
        <v>#REF!</v>
      </c>
      <c r="DS51" s="585" t="e">
        <f>IF(#REF!=$K51,$CY51,0)</f>
        <v>#REF!</v>
      </c>
      <c r="DT51" s="585" t="e">
        <f>IF(#REF!=$K51,$CY51,0)</f>
        <v>#REF!</v>
      </c>
      <c r="DU51" s="585" t="e">
        <f>IF(#REF!=$K51,$CY51,0)</f>
        <v>#REF!</v>
      </c>
      <c r="DV51" s="585" t="e">
        <f>IF(#REF!=$K51,$CY51,0)</f>
        <v>#REF!</v>
      </c>
      <c r="DW51" s="585" t="e">
        <f>IF(#REF!=$K51,$CY51,0)</f>
        <v>#REF!</v>
      </c>
      <c r="DX51" s="585" t="e">
        <f>IF(#REF!=$K51,$CY51,0)</f>
        <v>#REF!</v>
      </c>
      <c r="DY51" s="585" t="e">
        <f>IF(#REF!=$K51,$CY51,0)</f>
        <v>#REF!</v>
      </c>
      <c r="DZ51" s="585" t="e">
        <f>IF(#REF!=$K51,$CY51,0)</f>
        <v>#REF!</v>
      </c>
      <c r="EC51" s="585" t="e">
        <f>IF(#REF!=$N51,$CZ51,0)</f>
        <v>#REF!</v>
      </c>
      <c r="ED51" s="585" t="e">
        <f>IF(#REF!=$N51,$CZ51,0)</f>
        <v>#REF!</v>
      </c>
      <c r="EE51" s="585" t="e">
        <f>IF(#REF!=$N51,$CZ51,0)</f>
        <v>#REF!</v>
      </c>
      <c r="EF51" s="585" t="e">
        <f>IF(#REF!=$N51,$CZ51,0)</f>
        <v>#REF!</v>
      </c>
      <c r="EG51" s="585" t="e">
        <f>IF(#REF!=$N51,$CZ51,0)</f>
        <v>#REF!</v>
      </c>
      <c r="EH51" s="585" t="e">
        <f>IF(#REF!=$N51,$CZ51,0)</f>
        <v>#REF!</v>
      </c>
      <c r="EI51" s="585" t="e">
        <f>IF(#REF!=$N51,$CZ51,0)</f>
        <v>#REF!</v>
      </c>
      <c r="EJ51" s="585" t="e">
        <f>IF(#REF!=$N51,$CZ51,0)</f>
        <v>#REF!</v>
      </c>
      <c r="EK51" s="585" t="e">
        <f>IF(#REF!=$N51,$CZ51,0)</f>
        <v>#REF!</v>
      </c>
      <c r="EL51" s="585" t="e">
        <f>IF(#REF!=$N51,$CZ51,0)</f>
        <v>#REF!</v>
      </c>
      <c r="EM51" s="585" t="e">
        <f>IF(#REF!=$N51,$CZ51,0)</f>
        <v>#REF!</v>
      </c>
      <c r="EN51" s="585" t="e">
        <f>IF(#REF!=$N51,$CZ51,0)</f>
        <v>#REF!</v>
      </c>
      <c r="EO51" s="585" t="e">
        <f>IF(#REF!=$N51,$CZ51,0)</f>
        <v>#REF!</v>
      </c>
      <c r="EP51" s="585" t="e">
        <f>IF(#REF!=$N51,$CZ51,0)</f>
        <v>#REF!</v>
      </c>
      <c r="EQ51" s="585" t="e">
        <f>IF(#REF!=$N51,$CZ51,0)</f>
        <v>#REF!</v>
      </c>
      <c r="ER51" s="585" t="e">
        <f>IF(#REF!=$N51,$CZ51,0)</f>
        <v>#REF!</v>
      </c>
      <c r="ES51" s="585" t="e">
        <f>IF(#REF!=$N51,$CZ51,0)</f>
        <v>#REF!</v>
      </c>
      <c r="ET51" s="585" t="e">
        <f>IF(#REF!=$N51,$CZ51,0)</f>
        <v>#REF!</v>
      </c>
      <c r="EU51" s="585" t="e">
        <f>IF(#REF!=$N51,$CZ51,0)</f>
        <v>#REF!</v>
      </c>
      <c r="EV51" s="585" t="e">
        <f>IF(#REF!=$N51,$CZ51,0)</f>
        <v>#REF!</v>
      </c>
      <c r="EW51" s="585" t="e">
        <f>IF(#REF!=$N51,$CZ51,0)</f>
        <v>#REF!</v>
      </c>
      <c r="EX51" s="585" t="e">
        <f>IF(#REF!=$N51,$CZ51,0)</f>
        <v>#REF!</v>
      </c>
      <c r="EY51" s="585" t="e">
        <f>IF(#REF!=$N51,$CZ51,0)</f>
        <v>#REF!</v>
      </c>
      <c r="EZ51" s="585" t="e">
        <f>IF(#REF!=$N51,$CZ51,0)</f>
        <v>#REF!</v>
      </c>
      <c r="FA51" s="585" t="e">
        <f>IF(#REF!=$N51,$CZ51,0)</f>
        <v>#REF!</v>
      </c>
      <c r="FB51" s="585" t="e">
        <f>IF(#REF!=$N51,$CZ51,0)</f>
        <v>#REF!</v>
      </c>
      <c r="FC51" s="585" t="e">
        <f>IF(#REF!=$N51,$CZ51,0)</f>
        <v>#REF!</v>
      </c>
      <c r="FD51" s="585" t="e">
        <f>IF(#REF!=$N51,$CZ51,0)</f>
        <v>#REF!</v>
      </c>
      <c r="FE51" s="585" t="e">
        <f>IF(#REF!=$N51,$CZ51,0)</f>
        <v>#REF!</v>
      </c>
      <c r="FF51" s="585" t="e">
        <f>IF(#REF!=$N51,$CZ51,0)</f>
        <v>#REF!</v>
      </c>
      <c r="FG51" s="585" t="e">
        <f>IF(#REF!=$N51,$CZ51,0)</f>
        <v>#REF!</v>
      </c>
      <c r="FH51" s="585" t="e">
        <f>IF(#REF!=$N51,$CZ51,0)</f>
        <v>#REF!</v>
      </c>
      <c r="FI51" s="585" t="e">
        <f>IF(#REF!=$N51,$CZ51,0)</f>
        <v>#REF!</v>
      </c>
      <c r="FJ51" s="585" t="e">
        <f>IF(#REF!=$N51,$CZ51,0)</f>
        <v>#REF!</v>
      </c>
      <c r="FK51" s="585" t="e">
        <f>IF(#REF!=$N51,$CZ51,0)</f>
        <v>#REF!</v>
      </c>
      <c r="FL51" s="585" t="e">
        <f>IF(#REF!=$N51,$CZ51,0)</f>
        <v>#REF!</v>
      </c>
      <c r="FM51" s="585" t="e">
        <f>IF(#REF!=$N51,$CZ51,0)</f>
        <v>#REF!</v>
      </c>
      <c r="FN51" s="585" t="e">
        <f>IF(#REF!=$N51,$CZ51,0)</f>
        <v>#REF!</v>
      </c>
      <c r="FO51" s="585" t="e">
        <f>IF(#REF!=$N51,$CZ51,0)</f>
        <v>#REF!</v>
      </c>
      <c r="FP51" s="585" t="e">
        <f>IF(#REF!=$N51,$CZ51,0)</f>
        <v>#REF!</v>
      </c>
      <c r="FQ51" s="585" t="e">
        <f>IF(#REF!=$N51,$CZ51,0)</f>
        <v>#REF!</v>
      </c>
      <c r="FR51" s="585" t="e">
        <f>IF(#REF!=$N51,$CZ51,0)</f>
        <v>#REF!</v>
      </c>
      <c r="FS51" s="585" t="e">
        <f>IF(#REF!=$N51,$CZ51,0)</f>
        <v>#REF!</v>
      </c>
      <c r="FT51" s="585" t="e">
        <f>IF(#REF!=$N51,$CZ51,0)</f>
        <v>#REF!</v>
      </c>
      <c r="FU51" s="585" t="e">
        <f>IF(#REF!=$N51,$CZ51,0)</f>
        <v>#REF!</v>
      </c>
      <c r="FV51" s="585" t="e">
        <f>IF(#REF!=$N51,$CZ51,0)</f>
        <v>#REF!</v>
      </c>
      <c r="FW51" s="585" t="e">
        <f>IF(#REF!=$N51,$CZ51,0)</f>
        <v>#REF!</v>
      </c>
      <c r="FX51" s="585" t="e">
        <f>IF(#REF!=$N51,$CZ51,0)</f>
        <v>#REF!</v>
      </c>
      <c r="FY51" s="585" t="e">
        <f>IF(#REF!=$N51,$CZ51,0)</f>
        <v>#REF!</v>
      </c>
      <c r="FZ51" s="585" t="e">
        <f>IF(#REF!=$N51,$CZ51,0)</f>
        <v>#REF!</v>
      </c>
      <c r="GA51" s="585" t="e">
        <f>IF(#REF!=$N51,$CZ51,0)</f>
        <v>#REF!</v>
      </c>
      <c r="GB51" s="585" t="e">
        <f>IF(#REF!=$N51,$CZ51,0)</f>
        <v>#REF!</v>
      </c>
      <c r="GC51" s="585" t="e">
        <f>IF(#REF!=$N51,$CZ51,0)</f>
        <v>#REF!</v>
      </c>
      <c r="GD51" s="585" t="e">
        <f>IF(#REF!=$N51,$CZ51,0)</f>
        <v>#REF!</v>
      </c>
      <c r="GE51" s="585" t="e">
        <f>IF(#REF!=$N51,$CZ51,0)</f>
        <v>#REF!</v>
      </c>
      <c r="GF51" s="585" t="e">
        <f>IF(#REF!=$N51,$CZ51,0)</f>
        <v>#REF!</v>
      </c>
      <c r="GG51" s="585" t="e">
        <f>IF(#REF!=$N51,$CZ51,0)</f>
        <v>#REF!</v>
      </c>
      <c r="GH51" s="585" t="e">
        <f>IF(#REF!=$N51,$CZ51,0)</f>
        <v>#REF!</v>
      </c>
      <c r="GI51" s="585" t="e">
        <f>IF(#REF!=$N51,$CZ51,0)</f>
        <v>#REF!</v>
      </c>
      <c r="GJ51" s="585" t="e">
        <f>IF(#REF!=$N51,$CZ51,0)</f>
        <v>#REF!</v>
      </c>
      <c r="GK51" s="585" t="e">
        <f>IF(#REF!=$N51,$CZ51,0)</f>
        <v>#REF!</v>
      </c>
      <c r="GL51" s="585" t="e">
        <f>IF(#REF!=$N51,$CZ51,0)</f>
        <v>#REF!</v>
      </c>
      <c r="GM51" s="585" t="e">
        <f>IF(#REF!=$N51,$CZ51,0)</f>
        <v>#REF!</v>
      </c>
      <c r="GN51" s="585" t="e">
        <f>IF(#REF!=$N51,$CZ51,0)</f>
        <v>#REF!</v>
      </c>
      <c r="GO51" s="585" t="e">
        <f>IF(#REF!=$N51,$CZ51,0)</f>
        <v>#REF!</v>
      </c>
      <c r="GP51" s="585" t="e">
        <f>IF(#REF!=$N51,$CZ51,0)</f>
        <v>#REF!</v>
      </c>
      <c r="GQ51" s="585" t="e">
        <f>IF(#REF!=$N51,$CZ51,0)</f>
        <v>#REF!</v>
      </c>
      <c r="GR51" s="585" t="e">
        <f>IF(#REF!=$N51,$CZ51,0)</f>
        <v>#REF!</v>
      </c>
      <c r="GS51" s="585" t="e">
        <f>IF(#REF!=$N51,$CZ51,0)</f>
        <v>#REF!</v>
      </c>
      <c r="GT51" s="585" t="e">
        <f>IF(#REF!=$N51,$CZ51,0)</f>
        <v>#REF!</v>
      </c>
      <c r="GU51" s="585" t="e">
        <f>IF(#REF!=$N51,$CZ51,0)</f>
        <v>#REF!</v>
      </c>
      <c r="GV51" s="585" t="e">
        <f>IF(#REF!=$N51,$CZ51,0)</f>
        <v>#REF!</v>
      </c>
      <c r="GW51" s="585" t="e">
        <f>IF(#REF!=$N51,$CZ51,0)</f>
        <v>#REF!</v>
      </c>
      <c r="GX51" s="585" t="e">
        <f>IF(#REF!=$N51,$CZ51,0)</f>
        <v>#REF!</v>
      </c>
      <c r="GY51" s="585" t="e">
        <f>IF(#REF!=$N51,$CZ51,0)</f>
        <v>#REF!</v>
      </c>
      <c r="GZ51" s="585" t="e">
        <f>IF(#REF!=$N51,$CZ51,0)</f>
        <v>#REF!</v>
      </c>
      <c r="HA51" s="585" t="e">
        <f>IF(#REF!=$N51,$CZ51,0)</f>
        <v>#REF!</v>
      </c>
      <c r="HB51" s="585" t="e">
        <f>IF(#REF!=$N51,$CZ51,0)</f>
        <v>#REF!</v>
      </c>
      <c r="HC51" s="585" t="e">
        <f>IF(#REF!=$N51,$CZ51,0)</f>
        <v>#REF!</v>
      </c>
      <c r="HD51" s="585" t="e">
        <f>IF(#REF!=$N51,$CZ51,0)</f>
        <v>#REF!</v>
      </c>
      <c r="HE51" s="585" t="e">
        <f>IF(#REF!=$N51,$CZ51,0)</f>
        <v>#REF!</v>
      </c>
      <c r="HF51" s="585" t="e">
        <f>IF(#REF!=$N51,$CZ51,0)</f>
        <v>#REF!</v>
      </c>
    </row>
    <row r="52" spans="1:214" ht="20.100000000000001" customHeight="1" x14ac:dyDescent="0.4">
      <c r="A52" s="578"/>
      <c r="B52" s="578"/>
      <c r="C52" s="595"/>
      <c r="D52" s="578"/>
      <c r="E52" s="578"/>
      <c r="F52" s="578"/>
      <c r="G52" s="578"/>
      <c r="H52" s="578"/>
      <c r="I52" s="578"/>
      <c r="J52" s="578" t="s">
        <v>160</v>
      </c>
      <c r="K52" s="607"/>
      <c r="L52" s="548"/>
      <c r="M52" s="565"/>
      <c r="N52" s="496">
        <v>3231</v>
      </c>
      <c r="O52" s="539" t="s">
        <v>146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563"/>
      <c r="AJ52" s="31"/>
      <c r="AK52" s="31"/>
      <c r="AL52" s="31"/>
      <c r="AM52" s="31"/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/>
      <c r="AT52" s="50"/>
      <c r="AU52" s="50">
        <v>582000</v>
      </c>
      <c r="AV52" s="50">
        <v>582000</v>
      </c>
      <c r="AW52" s="50"/>
      <c r="AX52" s="50"/>
      <c r="AY52" s="31">
        <f>(BB52-AV52)</f>
        <v>0</v>
      </c>
      <c r="AZ52" s="31"/>
      <c r="BA52" s="31"/>
      <c r="BB52" s="50">
        <v>582000</v>
      </c>
      <c r="BC52" s="50">
        <v>582000</v>
      </c>
      <c r="BD52" s="50">
        <v>493525.01</v>
      </c>
      <c r="BE52" s="50">
        <v>522746.89</v>
      </c>
      <c r="BF52" s="50">
        <v>559208.59</v>
      </c>
      <c r="BG52" s="50">
        <v>543614.43999999994</v>
      </c>
      <c r="BH52" s="50">
        <v>559208.59</v>
      </c>
      <c r="BI52" s="31">
        <f>(BJ52-BH52)</f>
        <v>80791.410000000033</v>
      </c>
      <c r="BJ52" s="50">
        <v>640000</v>
      </c>
      <c r="BK52" s="50">
        <v>383131.29</v>
      </c>
      <c r="BL52" s="50">
        <f t="shared" si="5"/>
        <v>59.864264062499991</v>
      </c>
      <c r="BM52" s="31"/>
      <c r="BN52" s="31"/>
      <c r="BO52" s="50">
        <v>630000</v>
      </c>
      <c r="BP52" s="50"/>
      <c r="BQ52" s="50"/>
      <c r="BR52" s="31">
        <f>(BS52-BO52)</f>
        <v>-602087</v>
      </c>
      <c r="BS52" s="50">
        <v>27913</v>
      </c>
      <c r="BT52" s="50">
        <v>438131.29</v>
      </c>
      <c r="BU52" s="31">
        <f>(BY52-BO52)</f>
        <v>-73618.75</v>
      </c>
      <c r="BV52" s="50">
        <v>27913</v>
      </c>
      <c r="BW52" s="50"/>
      <c r="BX52" s="50"/>
      <c r="BY52" s="50">
        <v>556381.25</v>
      </c>
      <c r="BZ52" s="50">
        <v>556381.29</v>
      </c>
      <c r="CA52" s="50">
        <f t="shared" si="6"/>
        <v>102.34851193430406</v>
      </c>
      <c r="CB52" s="50">
        <f t="shared" si="7"/>
        <v>100.00000718931487</v>
      </c>
      <c r="CC52" s="50"/>
      <c r="CD52" s="50"/>
      <c r="CE52" s="50">
        <v>27913</v>
      </c>
      <c r="CF52" s="50">
        <v>0</v>
      </c>
      <c r="CG52" s="50">
        <f t="shared" si="63"/>
        <v>0</v>
      </c>
      <c r="CH52" s="50">
        <f t="shared" ref="CH52:CH57" si="83">(CI52-CE52)</f>
        <v>-22913</v>
      </c>
      <c r="CI52" s="50">
        <v>5000</v>
      </c>
      <c r="CJ52" s="50"/>
      <c r="CK52" s="50">
        <f t="shared" si="64"/>
        <v>0</v>
      </c>
      <c r="CL52" s="50">
        <f t="shared" ref="CL52:CL57" si="84">(CM52-CI52)</f>
        <v>0</v>
      </c>
      <c r="CM52" s="50">
        <v>5000</v>
      </c>
      <c r="CN52" s="50"/>
      <c r="CO52" s="50">
        <f t="shared" si="65"/>
        <v>0</v>
      </c>
      <c r="CP52" s="50">
        <f t="shared" ref="CP52:CP57" si="85">(CQ52-CM52)</f>
        <v>0</v>
      </c>
      <c r="CQ52" s="50">
        <v>5000</v>
      </c>
      <c r="CR52" s="50">
        <v>0</v>
      </c>
      <c r="CS52" s="50">
        <f t="shared" si="66"/>
        <v>0</v>
      </c>
      <c r="CT52" s="50">
        <f t="shared" ref="CT52:CT57" si="86">(CU52-CQ52)</f>
        <v>-5000</v>
      </c>
      <c r="CU52" s="50">
        <v>0</v>
      </c>
      <c r="CV52" s="50">
        <v>0</v>
      </c>
      <c r="CW52" s="50">
        <f t="shared" si="12"/>
        <v>0</v>
      </c>
      <c r="CX52" s="50">
        <f t="shared" ref="CX52:CX57" si="87">(CY52-CU52)</f>
        <v>0</v>
      </c>
      <c r="CY52" s="50">
        <v>0</v>
      </c>
      <c r="CZ52" s="50">
        <v>2000</v>
      </c>
      <c r="DA52" s="50"/>
      <c r="DB52" s="50"/>
      <c r="DC52" s="695" t="e">
        <f>IF(#REF!=B52,CZ52,0)</f>
        <v>#REF!</v>
      </c>
      <c r="DD52" s="50"/>
      <c r="DE52" s="50"/>
      <c r="DJ52" s="585" t="e">
        <f>IF(#REF!=$K52,$CY52,0)</f>
        <v>#REF!</v>
      </c>
      <c r="DK52" s="585" t="e">
        <f>IF(#REF!=$K52,$CY52,0)</f>
        <v>#REF!</v>
      </c>
      <c r="DL52" s="585" t="e">
        <f>IF(#REF!=$K52,$CY52,0)</f>
        <v>#REF!</v>
      </c>
      <c r="DM52" s="585" t="e">
        <f>IF(#REF!=$K52,$CY52,0)</f>
        <v>#REF!</v>
      </c>
      <c r="DN52" s="585" t="e">
        <f>IF(#REF!=$K52,$CY52,0)</f>
        <v>#REF!</v>
      </c>
      <c r="DO52" s="585" t="e">
        <f>IF(#REF!=$K52,$CY52,0)</f>
        <v>#REF!</v>
      </c>
      <c r="DP52" s="585" t="e">
        <f>IF(#REF!=$K52,$CY52,0)</f>
        <v>#REF!</v>
      </c>
      <c r="DQ52" s="585" t="e">
        <f>IF(#REF!=$K52,$CY52,0)</f>
        <v>#REF!</v>
      </c>
      <c r="DR52" s="585" t="e">
        <f>IF(#REF!=$K52,$CY52,0)</f>
        <v>#REF!</v>
      </c>
      <c r="DS52" s="585" t="e">
        <f>IF(#REF!=$K52,$CY52,0)</f>
        <v>#REF!</v>
      </c>
      <c r="DT52" s="585" t="e">
        <f>IF(#REF!=$K52,$CY52,0)</f>
        <v>#REF!</v>
      </c>
      <c r="DU52" s="585" t="e">
        <f>IF(#REF!=$K52,$CY52,0)</f>
        <v>#REF!</v>
      </c>
      <c r="DV52" s="585" t="e">
        <f>IF(#REF!=$K52,$CY52,0)</f>
        <v>#REF!</v>
      </c>
      <c r="DW52" s="585" t="e">
        <f>IF(#REF!=$K52,$CY52,0)</f>
        <v>#REF!</v>
      </c>
      <c r="DX52" s="585" t="e">
        <f>IF(#REF!=$K52,$CY52,0)</f>
        <v>#REF!</v>
      </c>
      <c r="DY52" s="585" t="e">
        <f>IF(#REF!=$K52,$CY52,0)</f>
        <v>#REF!</v>
      </c>
      <c r="DZ52" s="585" t="e">
        <f>IF(#REF!=$K52,$CY52,0)</f>
        <v>#REF!</v>
      </c>
      <c r="EC52" s="585" t="e">
        <f>IF(#REF!=$N52,$CZ52,0)</f>
        <v>#REF!</v>
      </c>
      <c r="ED52" s="585" t="e">
        <f>IF(#REF!=$N52,$CZ52,0)</f>
        <v>#REF!</v>
      </c>
      <c r="EE52" s="585" t="e">
        <f>IF(#REF!=$N52,$CZ52,0)</f>
        <v>#REF!</v>
      </c>
      <c r="EF52" s="585" t="e">
        <f>IF(#REF!=$N52,$CZ52,0)</f>
        <v>#REF!</v>
      </c>
      <c r="EG52" s="585" t="e">
        <f>IF(#REF!=$N52,$CZ52,0)</f>
        <v>#REF!</v>
      </c>
      <c r="EH52" s="585" t="e">
        <f>IF(#REF!=$N52,$CZ52,0)</f>
        <v>#REF!</v>
      </c>
      <c r="EI52" s="585" t="e">
        <f>IF(#REF!=$N52,$CZ52,0)</f>
        <v>#REF!</v>
      </c>
      <c r="EJ52" s="585" t="e">
        <f>IF(#REF!=$N52,$CZ52,0)</f>
        <v>#REF!</v>
      </c>
      <c r="EK52" s="585" t="e">
        <f>IF(#REF!=$N52,$CZ52,0)</f>
        <v>#REF!</v>
      </c>
      <c r="EL52" s="585" t="e">
        <f>IF(#REF!=$N52,$CZ52,0)</f>
        <v>#REF!</v>
      </c>
      <c r="EM52" s="585" t="e">
        <f>IF(#REF!=$N52,$CZ52,0)</f>
        <v>#REF!</v>
      </c>
      <c r="EN52" s="585" t="e">
        <f>IF(#REF!=$N52,$CZ52,0)</f>
        <v>#REF!</v>
      </c>
      <c r="EO52" s="585" t="e">
        <f>IF(#REF!=$N52,$CZ52,0)</f>
        <v>#REF!</v>
      </c>
      <c r="EP52" s="585" t="e">
        <f>IF(#REF!=$N52,$CZ52,0)</f>
        <v>#REF!</v>
      </c>
      <c r="EQ52" s="585" t="e">
        <f>IF(#REF!=$N52,$CZ52,0)</f>
        <v>#REF!</v>
      </c>
      <c r="ER52" s="585" t="e">
        <f>IF(#REF!=$N52,$CZ52,0)</f>
        <v>#REF!</v>
      </c>
      <c r="ES52" s="585" t="e">
        <f>IF(#REF!=$N52,$CZ52,0)</f>
        <v>#REF!</v>
      </c>
      <c r="ET52" s="585" t="e">
        <f>IF(#REF!=$N52,$CZ52,0)</f>
        <v>#REF!</v>
      </c>
      <c r="EU52" s="585" t="e">
        <f>IF(#REF!=$N52,$CZ52,0)</f>
        <v>#REF!</v>
      </c>
      <c r="EV52" s="585" t="e">
        <f>IF(#REF!=$N52,$CZ52,0)</f>
        <v>#REF!</v>
      </c>
      <c r="EW52" s="585" t="e">
        <f>IF(#REF!=$N52,$CZ52,0)</f>
        <v>#REF!</v>
      </c>
      <c r="EX52" s="585" t="e">
        <f>IF(#REF!=$N52,$CZ52,0)</f>
        <v>#REF!</v>
      </c>
      <c r="EY52" s="585" t="e">
        <f>IF(#REF!=$N52,$CZ52,0)</f>
        <v>#REF!</v>
      </c>
      <c r="EZ52" s="585" t="e">
        <f>IF(#REF!=$N52,$CZ52,0)</f>
        <v>#REF!</v>
      </c>
      <c r="FA52" s="585" t="e">
        <f>IF(#REF!=$N52,$CZ52,0)</f>
        <v>#REF!</v>
      </c>
      <c r="FB52" s="585" t="e">
        <f>IF(#REF!=$N52,$CZ52,0)</f>
        <v>#REF!</v>
      </c>
      <c r="FC52" s="585" t="e">
        <f>IF(#REF!=$N52,$CZ52,0)</f>
        <v>#REF!</v>
      </c>
      <c r="FD52" s="585" t="e">
        <f>IF(#REF!=$N52,$CZ52,0)</f>
        <v>#REF!</v>
      </c>
      <c r="FE52" s="585" t="e">
        <f>IF(#REF!=$N52,$CZ52,0)</f>
        <v>#REF!</v>
      </c>
      <c r="FF52" s="585" t="e">
        <f>IF(#REF!=$N52,$CZ52,0)</f>
        <v>#REF!</v>
      </c>
      <c r="FG52" s="585" t="e">
        <f>IF(#REF!=$N52,$CZ52,0)</f>
        <v>#REF!</v>
      </c>
      <c r="FH52" s="585" t="e">
        <f>IF(#REF!=$N52,$CZ52,0)</f>
        <v>#REF!</v>
      </c>
      <c r="FI52" s="585" t="e">
        <f>IF(#REF!=$N52,$CZ52,0)</f>
        <v>#REF!</v>
      </c>
      <c r="FJ52" s="585" t="e">
        <f>IF(#REF!=$N52,$CZ52,0)</f>
        <v>#REF!</v>
      </c>
      <c r="FK52" s="585" t="e">
        <f>IF(#REF!=$N52,$CZ52,0)</f>
        <v>#REF!</v>
      </c>
      <c r="FL52" s="585" t="e">
        <f>IF(#REF!=$N52,$CZ52,0)</f>
        <v>#REF!</v>
      </c>
      <c r="FM52" s="585" t="e">
        <f>IF(#REF!=$N52,$CZ52,0)</f>
        <v>#REF!</v>
      </c>
      <c r="FN52" s="585" t="e">
        <f>IF(#REF!=$N52,$CZ52,0)</f>
        <v>#REF!</v>
      </c>
      <c r="FO52" s="585" t="e">
        <f>IF(#REF!=$N52,$CZ52,0)</f>
        <v>#REF!</v>
      </c>
      <c r="FP52" s="585" t="e">
        <f>IF(#REF!=$N52,$CZ52,0)</f>
        <v>#REF!</v>
      </c>
      <c r="FQ52" s="585" t="e">
        <f>IF(#REF!=$N52,$CZ52,0)</f>
        <v>#REF!</v>
      </c>
      <c r="FR52" s="585" t="e">
        <f>IF(#REF!=$N52,$CZ52,0)</f>
        <v>#REF!</v>
      </c>
      <c r="FS52" s="585" t="e">
        <f>IF(#REF!=$N52,$CZ52,0)</f>
        <v>#REF!</v>
      </c>
      <c r="FT52" s="585" t="e">
        <f>IF(#REF!=$N52,$CZ52,0)</f>
        <v>#REF!</v>
      </c>
      <c r="FU52" s="585" t="e">
        <f>IF(#REF!=$N52,$CZ52,0)</f>
        <v>#REF!</v>
      </c>
      <c r="FV52" s="585" t="e">
        <f>IF(#REF!=$N52,$CZ52,0)</f>
        <v>#REF!</v>
      </c>
      <c r="FW52" s="585" t="e">
        <f>IF(#REF!=$N52,$CZ52,0)</f>
        <v>#REF!</v>
      </c>
      <c r="FX52" s="585" t="e">
        <f>IF(#REF!=$N52,$CZ52,0)</f>
        <v>#REF!</v>
      </c>
      <c r="FY52" s="585" t="e">
        <f>IF(#REF!=$N52,$CZ52,0)</f>
        <v>#REF!</v>
      </c>
      <c r="FZ52" s="585" t="e">
        <f>IF(#REF!=$N52,$CZ52,0)</f>
        <v>#REF!</v>
      </c>
      <c r="GA52" s="585" t="e">
        <f>IF(#REF!=$N52,$CZ52,0)</f>
        <v>#REF!</v>
      </c>
      <c r="GB52" s="585" t="e">
        <f>IF(#REF!=$N52,$CZ52,0)</f>
        <v>#REF!</v>
      </c>
      <c r="GC52" s="585" t="e">
        <f>IF(#REF!=$N52,$CZ52,0)</f>
        <v>#REF!</v>
      </c>
      <c r="GD52" s="585" t="e">
        <f>IF(#REF!=$N52,$CZ52,0)</f>
        <v>#REF!</v>
      </c>
      <c r="GE52" s="585" t="e">
        <f>IF(#REF!=$N52,$CZ52,0)</f>
        <v>#REF!</v>
      </c>
      <c r="GF52" s="585" t="e">
        <f>IF(#REF!=$N52,$CZ52,0)</f>
        <v>#REF!</v>
      </c>
      <c r="GG52" s="585" t="e">
        <f>IF(#REF!=$N52,$CZ52,0)</f>
        <v>#REF!</v>
      </c>
      <c r="GH52" s="585" t="e">
        <f>IF(#REF!=$N52,$CZ52,0)</f>
        <v>#REF!</v>
      </c>
      <c r="GI52" s="585" t="e">
        <f>IF(#REF!=$N52,$CZ52,0)</f>
        <v>#REF!</v>
      </c>
      <c r="GJ52" s="585" t="e">
        <f>IF(#REF!=$N52,$CZ52,0)</f>
        <v>#REF!</v>
      </c>
      <c r="GK52" s="585" t="e">
        <f>IF(#REF!=$N52,$CZ52,0)</f>
        <v>#REF!</v>
      </c>
      <c r="GL52" s="585" t="e">
        <f>IF(#REF!=$N52,$CZ52,0)</f>
        <v>#REF!</v>
      </c>
      <c r="GM52" s="585" t="e">
        <f>IF(#REF!=$N52,$CZ52,0)</f>
        <v>#REF!</v>
      </c>
      <c r="GN52" s="585" t="e">
        <f>IF(#REF!=$N52,$CZ52,0)</f>
        <v>#REF!</v>
      </c>
      <c r="GO52" s="585" t="e">
        <f>IF(#REF!=$N52,$CZ52,0)</f>
        <v>#REF!</v>
      </c>
      <c r="GP52" s="585" t="e">
        <f>IF(#REF!=$N52,$CZ52,0)</f>
        <v>#REF!</v>
      </c>
      <c r="GQ52" s="585" t="e">
        <f>IF(#REF!=$N52,$CZ52,0)</f>
        <v>#REF!</v>
      </c>
      <c r="GR52" s="585" t="e">
        <f>IF(#REF!=$N52,$CZ52,0)</f>
        <v>#REF!</v>
      </c>
      <c r="GS52" s="585" t="e">
        <f>IF(#REF!=$N52,$CZ52,0)</f>
        <v>#REF!</v>
      </c>
      <c r="GT52" s="585" t="e">
        <f>IF(#REF!=$N52,$CZ52,0)</f>
        <v>#REF!</v>
      </c>
      <c r="GU52" s="585" t="e">
        <f>IF(#REF!=$N52,$CZ52,0)</f>
        <v>#REF!</v>
      </c>
      <c r="GV52" s="585" t="e">
        <f>IF(#REF!=$N52,$CZ52,0)</f>
        <v>#REF!</v>
      </c>
      <c r="GW52" s="585" t="e">
        <f>IF(#REF!=$N52,$CZ52,0)</f>
        <v>#REF!</v>
      </c>
      <c r="GX52" s="585" t="e">
        <f>IF(#REF!=$N52,$CZ52,0)</f>
        <v>#REF!</v>
      </c>
      <c r="GY52" s="585" t="e">
        <f>IF(#REF!=$N52,$CZ52,0)</f>
        <v>#REF!</v>
      </c>
      <c r="GZ52" s="585" t="e">
        <f>IF(#REF!=$N52,$CZ52,0)</f>
        <v>#REF!</v>
      </c>
      <c r="HA52" s="585" t="e">
        <f>IF(#REF!=$N52,$CZ52,0)</f>
        <v>#REF!</v>
      </c>
      <c r="HB52" s="585" t="e">
        <f>IF(#REF!=$N52,$CZ52,0)</f>
        <v>#REF!</v>
      </c>
      <c r="HC52" s="585" t="e">
        <f>IF(#REF!=$N52,$CZ52,0)</f>
        <v>#REF!</v>
      </c>
      <c r="HD52" s="585" t="e">
        <f>IF(#REF!=$N52,$CZ52,0)</f>
        <v>#REF!</v>
      </c>
      <c r="HE52" s="585" t="e">
        <f>IF(#REF!=$N52,$CZ52,0)</f>
        <v>#REF!</v>
      </c>
      <c r="HF52" s="585" t="e">
        <f>IF(#REF!=$N52,$CZ52,0)</f>
        <v>#REF!</v>
      </c>
    </row>
    <row r="53" spans="1:214" ht="20.100000000000001" customHeight="1" x14ac:dyDescent="0.4">
      <c r="A53" s="578"/>
      <c r="B53" s="578"/>
      <c r="C53" s="595"/>
      <c r="D53" s="578"/>
      <c r="E53" s="578"/>
      <c r="F53" s="578"/>
      <c r="G53" s="578"/>
      <c r="H53" s="578"/>
      <c r="I53" s="578"/>
      <c r="J53" s="578" t="s">
        <v>160</v>
      </c>
      <c r="K53" s="607"/>
      <c r="L53" s="548"/>
      <c r="M53" s="565"/>
      <c r="N53" s="565">
        <v>3232</v>
      </c>
      <c r="O53" s="537" t="s">
        <v>34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563"/>
      <c r="AJ53" s="31"/>
      <c r="AK53" s="31"/>
      <c r="AL53" s="31"/>
      <c r="AM53" s="31"/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/>
      <c r="AT53" s="50"/>
      <c r="AU53" s="50">
        <v>25000</v>
      </c>
      <c r="AV53" s="50">
        <v>25000</v>
      </c>
      <c r="AW53" s="50"/>
      <c r="AX53" s="50"/>
      <c r="AY53" s="31">
        <f>(BB53-AV53)</f>
        <v>0</v>
      </c>
      <c r="AZ53" s="31"/>
      <c r="BA53" s="31"/>
      <c r="BB53" s="50">
        <v>25000</v>
      </c>
      <c r="BC53" s="50">
        <v>25000</v>
      </c>
      <c r="BD53" s="50">
        <v>23457.24</v>
      </c>
      <c r="BE53" s="50">
        <v>23457.24</v>
      </c>
      <c r="BF53" s="50">
        <v>20000</v>
      </c>
      <c r="BG53" s="50">
        <v>28477.24</v>
      </c>
      <c r="BH53" s="50">
        <v>20000</v>
      </c>
      <c r="BI53" s="31">
        <f>(BJ53-BH53)</f>
        <v>8477.2400000000016</v>
      </c>
      <c r="BJ53" s="50">
        <v>28477.24</v>
      </c>
      <c r="BK53" s="50">
        <v>18647.5</v>
      </c>
      <c r="BL53" s="50">
        <f t="shared" si="5"/>
        <v>65.482118351357073</v>
      </c>
      <c r="BM53" s="31"/>
      <c r="BN53" s="31"/>
      <c r="BO53" s="50">
        <v>28477.24</v>
      </c>
      <c r="BP53" s="50"/>
      <c r="BQ53" s="50"/>
      <c r="BR53" s="31">
        <f>(BS53-BO53)</f>
        <v>1522.7599999999984</v>
      </c>
      <c r="BS53" s="50">
        <v>30000</v>
      </c>
      <c r="BT53" s="50">
        <v>18647.5</v>
      </c>
      <c r="BU53" s="31">
        <f>(BY53-BO53)</f>
        <v>3045.2599999999984</v>
      </c>
      <c r="BV53" s="50">
        <v>30000</v>
      </c>
      <c r="BW53" s="50"/>
      <c r="BX53" s="50"/>
      <c r="BY53" s="50">
        <v>31522.5</v>
      </c>
      <c r="BZ53" s="50">
        <v>18647.5</v>
      </c>
      <c r="CA53" s="50">
        <f t="shared" si="6"/>
        <v>65.482118351357073</v>
      </c>
      <c r="CB53" s="50">
        <f t="shared" si="7"/>
        <v>59.156158299627251</v>
      </c>
      <c r="CC53" s="50"/>
      <c r="CD53" s="50"/>
      <c r="CE53" s="50">
        <v>30000</v>
      </c>
      <c r="CF53" s="50">
        <v>4586.25</v>
      </c>
      <c r="CG53" s="50">
        <f t="shared" si="63"/>
        <v>15.287500000000001</v>
      </c>
      <c r="CH53" s="50">
        <f t="shared" si="83"/>
        <v>11200</v>
      </c>
      <c r="CI53" s="50">
        <v>41200</v>
      </c>
      <c r="CJ53" s="50"/>
      <c r="CK53" s="50">
        <f t="shared" si="64"/>
        <v>0</v>
      </c>
      <c r="CL53" s="50">
        <f t="shared" si="84"/>
        <v>0</v>
      </c>
      <c r="CM53" s="50">
        <v>41200</v>
      </c>
      <c r="CN53" s="50"/>
      <c r="CO53" s="50">
        <f t="shared" si="65"/>
        <v>0</v>
      </c>
      <c r="CP53" s="50">
        <f t="shared" si="85"/>
        <v>0</v>
      </c>
      <c r="CQ53" s="50">
        <v>41200</v>
      </c>
      <c r="CR53" s="50">
        <v>16258.75</v>
      </c>
      <c r="CS53" s="50">
        <f t="shared" si="66"/>
        <v>39.462985436893206</v>
      </c>
      <c r="CT53" s="50">
        <f t="shared" si="86"/>
        <v>-12460</v>
      </c>
      <c r="CU53" s="50">
        <v>28740</v>
      </c>
      <c r="CV53" s="50">
        <v>16258.75</v>
      </c>
      <c r="CW53" s="50">
        <f t="shared" si="12"/>
        <v>56.571851078636051</v>
      </c>
      <c r="CX53" s="50">
        <f t="shared" si="87"/>
        <v>-3747</v>
      </c>
      <c r="CY53" s="50">
        <v>24993</v>
      </c>
      <c r="CZ53" s="50">
        <v>36815</v>
      </c>
      <c r="DA53" s="50"/>
      <c r="DB53" s="50"/>
      <c r="DC53" s="695" t="e">
        <f>IF(#REF!=B53,CZ53,0)</f>
        <v>#REF!</v>
      </c>
      <c r="DD53" s="50"/>
      <c r="DE53" s="50"/>
      <c r="DJ53" s="585" t="e">
        <f>IF(#REF!=$K53,$CY53,0)</f>
        <v>#REF!</v>
      </c>
      <c r="DK53" s="585" t="e">
        <f>IF(#REF!=$K53,$CY53,0)</f>
        <v>#REF!</v>
      </c>
      <c r="DL53" s="585" t="e">
        <f>IF(#REF!=$K53,$CY53,0)</f>
        <v>#REF!</v>
      </c>
      <c r="DM53" s="585" t="e">
        <f>IF(#REF!=$K53,$CY53,0)</f>
        <v>#REF!</v>
      </c>
      <c r="DN53" s="585" t="e">
        <f>IF(#REF!=$K53,$CY53,0)</f>
        <v>#REF!</v>
      </c>
      <c r="DO53" s="585" t="e">
        <f>IF(#REF!=$K53,$CY53,0)</f>
        <v>#REF!</v>
      </c>
      <c r="DP53" s="585" t="e">
        <f>IF(#REF!=$K53,$CY53,0)</f>
        <v>#REF!</v>
      </c>
      <c r="DQ53" s="585" t="e">
        <f>IF(#REF!=$K53,$CY53,0)</f>
        <v>#REF!</v>
      </c>
      <c r="DR53" s="585" t="e">
        <f>IF(#REF!=$K53,$CY53,0)</f>
        <v>#REF!</v>
      </c>
      <c r="DS53" s="585" t="e">
        <f>IF(#REF!=$K53,$CY53,0)</f>
        <v>#REF!</v>
      </c>
      <c r="DT53" s="585" t="e">
        <f>IF(#REF!=$K53,$CY53,0)</f>
        <v>#REF!</v>
      </c>
      <c r="DU53" s="585" t="e">
        <f>IF(#REF!=$K53,$CY53,0)</f>
        <v>#REF!</v>
      </c>
      <c r="DV53" s="585" t="e">
        <f>IF(#REF!=$K53,$CY53,0)</f>
        <v>#REF!</v>
      </c>
      <c r="DW53" s="585" t="e">
        <f>IF(#REF!=$K53,$CY53,0)</f>
        <v>#REF!</v>
      </c>
      <c r="DX53" s="585" t="e">
        <f>IF(#REF!=$K53,$CY53,0)</f>
        <v>#REF!</v>
      </c>
      <c r="DY53" s="585" t="e">
        <f>IF(#REF!=$K53,$CY53,0)</f>
        <v>#REF!</v>
      </c>
      <c r="DZ53" s="585" t="e">
        <f>IF(#REF!=$K53,$CY53,0)</f>
        <v>#REF!</v>
      </c>
      <c r="EC53" s="585" t="e">
        <f>IF(#REF!=$N53,$CZ53,0)</f>
        <v>#REF!</v>
      </c>
      <c r="ED53" s="585" t="e">
        <f>IF(#REF!=$N53,$CZ53,0)</f>
        <v>#REF!</v>
      </c>
      <c r="EE53" s="585" t="e">
        <f>IF(#REF!=$N53,$CZ53,0)</f>
        <v>#REF!</v>
      </c>
      <c r="EF53" s="585" t="e">
        <f>IF(#REF!=$N53,$CZ53,0)</f>
        <v>#REF!</v>
      </c>
      <c r="EG53" s="585" t="e">
        <f>IF(#REF!=$N53,$CZ53,0)</f>
        <v>#REF!</v>
      </c>
      <c r="EH53" s="585" t="e">
        <f>IF(#REF!=$N53,$CZ53,0)</f>
        <v>#REF!</v>
      </c>
      <c r="EI53" s="585" t="e">
        <f>IF(#REF!=$N53,$CZ53,0)</f>
        <v>#REF!</v>
      </c>
      <c r="EJ53" s="585" t="e">
        <f>IF(#REF!=$N53,$CZ53,0)</f>
        <v>#REF!</v>
      </c>
      <c r="EK53" s="585" t="e">
        <f>IF(#REF!=$N53,$CZ53,0)</f>
        <v>#REF!</v>
      </c>
      <c r="EL53" s="585" t="e">
        <f>IF(#REF!=$N53,$CZ53,0)</f>
        <v>#REF!</v>
      </c>
      <c r="EM53" s="585" t="e">
        <f>IF(#REF!=$N53,$CZ53,0)</f>
        <v>#REF!</v>
      </c>
      <c r="EN53" s="585" t="e">
        <f>IF(#REF!=$N53,$CZ53,0)</f>
        <v>#REF!</v>
      </c>
      <c r="EO53" s="585" t="e">
        <f>IF(#REF!=$N53,$CZ53,0)</f>
        <v>#REF!</v>
      </c>
      <c r="EP53" s="585" t="e">
        <f>IF(#REF!=$N53,$CZ53,0)</f>
        <v>#REF!</v>
      </c>
      <c r="EQ53" s="585" t="e">
        <f>IF(#REF!=$N53,$CZ53,0)</f>
        <v>#REF!</v>
      </c>
      <c r="ER53" s="585" t="e">
        <f>IF(#REF!=$N53,$CZ53,0)</f>
        <v>#REF!</v>
      </c>
      <c r="ES53" s="585" t="e">
        <f>IF(#REF!=$N53,$CZ53,0)</f>
        <v>#REF!</v>
      </c>
      <c r="ET53" s="585" t="e">
        <f>IF(#REF!=$N53,$CZ53,0)</f>
        <v>#REF!</v>
      </c>
      <c r="EU53" s="585" t="e">
        <f>IF(#REF!=$N53,$CZ53,0)</f>
        <v>#REF!</v>
      </c>
      <c r="EV53" s="585" t="e">
        <f>IF(#REF!=$N53,$CZ53,0)</f>
        <v>#REF!</v>
      </c>
      <c r="EW53" s="585" t="e">
        <f>IF(#REF!=$N53,$CZ53,0)</f>
        <v>#REF!</v>
      </c>
      <c r="EX53" s="585" t="e">
        <f>IF(#REF!=$N53,$CZ53,0)</f>
        <v>#REF!</v>
      </c>
      <c r="EY53" s="585" t="e">
        <f>IF(#REF!=$N53,$CZ53,0)</f>
        <v>#REF!</v>
      </c>
      <c r="EZ53" s="585" t="e">
        <f>IF(#REF!=$N53,$CZ53,0)</f>
        <v>#REF!</v>
      </c>
      <c r="FA53" s="585" t="e">
        <f>IF(#REF!=$N53,$CZ53,0)</f>
        <v>#REF!</v>
      </c>
      <c r="FB53" s="585" t="e">
        <f>IF(#REF!=$N53,$CZ53,0)</f>
        <v>#REF!</v>
      </c>
      <c r="FC53" s="585" t="e">
        <f>IF(#REF!=$N53,$CZ53,0)</f>
        <v>#REF!</v>
      </c>
      <c r="FD53" s="585" t="e">
        <f>IF(#REF!=$N53,$CZ53,0)</f>
        <v>#REF!</v>
      </c>
      <c r="FE53" s="585" t="e">
        <f>IF(#REF!=$N53,$CZ53,0)</f>
        <v>#REF!</v>
      </c>
      <c r="FF53" s="585" t="e">
        <f>IF(#REF!=$N53,$CZ53,0)</f>
        <v>#REF!</v>
      </c>
      <c r="FG53" s="585" t="e">
        <f>IF(#REF!=$N53,$CZ53,0)</f>
        <v>#REF!</v>
      </c>
      <c r="FH53" s="585" t="e">
        <f>IF(#REF!=$N53,$CZ53,0)</f>
        <v>#REF!</v>
      </c>
      <c r="FI53" s="585" t="e">
        <f>IF(#REF!=$N53,$CZ53,0)</f>
        <v>#REF!</v>
      </c>
      <c r="FJ53" s="585" t="e">
        <f>IF(#REF!=$N53,$CZ53,0)</f>
        <v>#REF!</v>
      </c>
      <c r="FK53" s="585" t="e">
        <f>IF(#REF!=$N53,$CZ53,0)</f>
        <v>#REF!</v>
      </c>
      <c r="FL53" s="585" t="e">
        <f>IF(#REF!=$N53,$CZ53,0)</f>
        <v>#REF!</v>
      </c>
      <c r="FM53" s="585" t="e">
        <f>IF(#REF!=$N53,$CZ53,0)</f>
        <v>#REF!</v>
      </c>
      <c r="FN53" s="585" t="e">
        <f>IF(#REF!=$N53,$CZ53,0)</f>
        <v>#REF!</v>
      </c>
      <c r="FO53" s="585" t="e">
        <f>IF(#REF!=$N53,$CZ53,0)</f>
        <v>#REF!</v>
      </c>
      <c r="FP53" s="585" t="e">
        <f>IF(#REF!=$N53,$CZ53,0)</f>
        <v>#REF!</v>
      </c>
      <c r="FQ53" s="585" t="e">
        <f>IF(#REF!=$N53,$CZ53,0)</f>
        <v>#REF!</v>
      </c>
      <c r="FR53" s="585" t="e">
        <f>IF(#REF!=$N53,$CZ53,0)</f>
        <v>#REF!</v>
      </c>
      <c r="FS53" s="585" t="e">
        <f>IF(#REF!=$N53,$CZ53,0)</f>
        <v>#REF!</v>
      </c>
      <c r="FT53" s="585" t="e">
        <f>IF(#REF!=$N53,$CZ53,0)</f>
        <v>#REF!</v>
      </c>
      <c r="FU53" s="585" t="e">
        <f>IF(#REF!=$N53,$CZ53,0)</f>
        <v>#REF!</v>
      </c>
      <c r="FV53" s="585" t="e">
        <f>IF(#REF!=$N53,$CZ53,0)</f>
        <v>#REF!</v>
      </c>
      <c r="FW53" s="585" t="e">
        <f>IF(#REF!=$N53,$CZ53,0)</f>
        <v>#REF!</v>
      </c>
      <c r="FX53" s="585" t="e">
        <f>IF(#REF!=$N53,$CZ53,0)</f>
        <v>#REF!</v>
      </c>
      <c r="FY53" s="585" t="e">
        <f>IF(#REF!=$N53,$CZ53,0)</f>
        <v>#REF!</v>
      </c>
      <c r="FZ53" s="585" t="e">
        <f>IF(#REF!=$N53,$CZ53,0)</f>
        <v>#REF!</v>
      </c>
      <c r="GA53" s="585" t="e">
        <f>IF(#REF!=$N53,$CZ53,0)</f>
        <v>#REF!</v>
      </c>
      <c r="GB53" s="585" t="e">
        <f>IF(#REF!=$N53,$CZ53,0)</f>
        <v>#REF!</v>
      </c>
      <c r="GC53" s="585" t="e">
        <f>IF(#REF!=$N53,$CZ53,0)</f>
        <v>#REF!</v>
      </c>
      <c r="GD53" s="585" t="e">
        <f>IF(#REF!=$N53,$CZ53,0)</f>
        <v>#REF!</v>
      </c>
      <c r="GE53" s="585" t="e">
        <f>IF(#REF!=$N53,$CZ53,0)</f>
        <v>#REF!</v>
      </c>
      <c r="GF53" s="585" t="e">
        <f>IF(#REF!=$N53,$CZ53,0)</f>
        <v>#REF!</v>
      </c>
      <c r="GG53" s="585" t="e">
        <f>IF(#REF!=$N53,$CZ53,0)</f>
        <v>#REF!</v>
      </c>
      <c r="GH53" s="585" t="e">
        <f>IF(#REF!=$N53,$CZ53,0)</f>
        <v>#REF!</v>
      </c>
      <c r="GI53" s="585" t="e">
        <f>IF(#REF!=$N53,$CZ53,0)</f>
        <v>#REF!</v>
      </c>
      <c r="GJ53" s="585" t="e">
        <f>IF(#REF!=$N53,$CZ53,0)</f>
        <v>#REF!</v>
      </c>
      <c r="GK53" s="585" t="e">
        <f>IF(#REF!=$N53,$CZ53,0)</f>
        <v>#REF!</v>
      </c>
      <c r="GL53" s="585" t="e">
        <f>IF(#REF!=$N53,$CZ53,0)</f>
        <v>#REF!</v>
      </c>
      <c r="GM53" s="585" t="e">
        <f>IF(#REF!=$N53,$CZ53,0)</f>
        <v>#REF!</v>
      </c>
      <c r="GN53" s="585" t="e">
        <f>IF(#REF!=$N53,$CZ53,0)</f>
        <v>#REF!</v>
      </c>
      <c r="GO53" s="585" t="e">
        <f>IF(#REF!=$N53,$CZ53,0)</f>
        <v>#REF!</v>
      </c>
      <c r="GP53" s="585" t="e">
        <f>IF(#REF!=$N53,$CZ53,0)</f>
        <v>#REF!</v>
      </c>
      <c r="GQ53" s="585" t="e">
        <f>IF(#REF!=$N53,$CZ53,0)</f>
        <v>#REF!</v>
      </c>
      <c r="GR53" s="585" t="e">
        <f>IF(#REF!=$N53,$CZ53,0)</f>
        <v>#REF!</v>
      </c>
      <c r="GS53" s="585" t="e">
        <f>IF(#REF!=$N53,$CZ53,0)</f>
        <v>#REF!</v>
      </c>
      <c r="GT53" s="585" t="e">
        <f>IF(#REF!=$N53,$CZ53,0)</f>
        <v>#REF!</v>
      </c>
      <c r="GU53" s="585" t="e">
        <f>IF(#REF!=$N53,$CZ53,0)</f>
        <v>#REF!</v>
      </c>
      <c r="GV53" s="585" t="e">
        <f>IF(#REF!=$N53,$CZ53,0)</f>
        <v>#REF!</v>
      </c>
      <c r="GW53" s="585" t="e">
        <f>IF(#REF!=$N53,$CZ53,0)</f>
        <v>#REF!</v>
      </c>
      <c r="GX53" s="585" t="e">
        <f>IF(#REF!=$N53,$CZ53,0)</f>
        <v>#REF!</v>
      </c>
      <c r="GY53" s="585" t="e">
        <f>IF(#REF!=$N53,$CZ53,0)</f>
        <v>#REF!</v>
      </c>
      <c r="GZ53" s="585" t="e">
        <f>IF(#REF!=$N53,$CZ53,0)</f>
        <v>#REF!</v>
      </c>
      <c r="HA53" s="585" t="e">
        <f>IF(#REF!=$N53,$CZ53,0)</f>
        <v>#REF!</v>
      </c>
      <c r="HB53" s="585" t="e">
        <f>IF(#REF!=$N53,$CZ53,0)</f>
        <v>#REF!</v>
      </c>
      <c r="HC53" s="585" t="e">
        <f>IF(#REF!=$N53,$CZ53,0)</f>
        <v>#REF!</v>
      </c>
      <c r="HD53" s="585" t="e">
        <f>IF(#REF!=$N53,$CZ53,0)</f>
        <v>#REF!</v>
      </c>
      <c r="HE53" s="585" t="e">
        <f>IF(#REF!=$N53,$CZ53,0)</f>
        <v>#REF!</v>
      </c>
      <c r="HF53" s="585" t="e">
        <f>IF(#REF!=$N53,$CZ53,0)</f>
        <v>#REF!</v>
      </c>
    </row>
    <row r="54" spans="1:214" ht="20.100000000000001" customHeight="1" x14ac:dyDescent="0.4">
      <c r="A54" s="578"/>
      <c r="B54" s="578"/>
      <c r="C54" s="595"/>
      <c r="D54" s="578"/>
      <c r="E54" s="578"/>
      <c r="F54" s="578"/>
      <c r="G54" s="578"/>
      <c r="H54" s="578"/>
      <c r="I54" s="578"/>
      <c r="J54" s="578" t="s">
        <v>160</v>
      </c>
      <c r="K54" s="607"/>
      <c r="L54" s="548"/>
      <c r="M54" s="565"/>
      <c r="N54" s="565">
        <v>3234</v>
      </c>
      <c r="O54" s="537" t="s">
        <v>36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563"/>
      <c r="AJ54" s="31"/>
      <c r="AK54" s="31"/>
      <c r="AL54" s="31"/>
      <c r="AM54" s="31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31"/>
      <c r="AZ54" s="31"/>
      <c r="BA54" s="31"/>
      <c r="BB54" s="50"/>
      <c r="BC54" s="50"/>
      <c r="BD54" s="50"/>
      <c r="BE54" s="50"/>
      <c r="BF54" s="50"/>
      <c r="BG54" s="50"/>
      <c r="BH54" s="50"/>
      <c r="BI54" s="31"/>
      <c r="BJ54" s="50"/>
      <c r="BK54" s="50"/>
      <c r="BL54" s="50"/>
      <c r="BM54" s="31"/>
      <c r="BN54" s="31"/>
      <c r="BO54" s="50"/>
      <c r="BP54" s="50"/>
      <c r="BQ54" s="50"/>
      <c r="BR54" s="31"/>
      <c r="BS54" s="50"/>
      <c r="BT54" s="50"/>
      <c r="BU54" s="31"/>
      <c r="BV54" s="50"/>
      <c r="BW54" s="50"/>
      <c r="BX54" s="50"/>
      <c r="BY54" s="50"/>
      <c r="BZ54" s="50"/>
      <c r="CA54" s="50"/>
      <c r="CB54" s="50"/>
      <c r="CC54" s="50"/>
      <c r="CD54" s="50"/>
      <c r="CE54" s="50">
        <v>0</v>
      </c>
      <c r="CF54" s="50">
        <v>916.4</v>
      </c>
      <c r="CG54" s="50">
        <f t="shared" si="63"/>
        <v>0</v>
      </c>
      <c r="CH54" s="50">
        <f t="shared" si="83"/>
        <v>1000</v>
      </c>
      <c r="CI54" s="50">
        <v>1000</v>
      </c>
      <c r="CJ54" s="50"/>
      <c r="CK54" s="50">
        <f t="shared" si="64"/>
        <v>0</v>
      </c>
      <c r="CL54" s="50">
        <f t="shared" si="84"/>
        <v>0</v>
      </c>
      <c r="CM54" s="50">
        <v>1000</v>
      </c>
      <c r="CN54" s="50"/>
      <c r="CO54" s="50">
        <f t="shared" si="65"/>
        <v>0</v>
      </c>
      <c r="CP54" s="50">
        <f t="shared" si="85"/>
        <v>0</v>
      </c>
      <c r="CQ54" s="50">
        <v>1000</v>
      </c>
      <c r="CR54" s="50">
        <v>5841.4</v>
      </c>
      <c r="CS54" s="50">
        <f t="shared" si="66"/>
        <v>584.13999999999987</v>
      </c>
      <c r="CT54" s="50">
        <f t="shared" si="86"/>
        <v>5758</v>
      </c>
      <c r="CU54" s="50">
        <v>6758</v>
      </c>
      <c r="CV54" s="50">
        <v>5841.4</v>
      </c>
      <c r="CW54" s="50">
        <f t="shared" si="12"/>
        <v>86.436815625924822</v>
      </c>
      <c r="CX54" s="50">
        <f t="shared" si="87"/>
        <v>0</v>
      </c>
      <c r="CY54" s="50">
        <v>6758</v>
      </c>
      <c r="CZ54" s="50">
        <v>12685</v>
      </c>
      <c r="DA54" s="50"/>
      <c r="DB54" s="50"/>
      <c r="DC54" s="695" t="e">
        <f>IF(#REF!=B54,CZ54,0)</f>
        <v>#REF!</v>
      </c>
      <c r="DD54" s="50"/>
      <c r="DE54" s="50"/>
      <c r="DJ54" s="585" t="e">
        <f>IF(#REF!=$K54,$CY54,0)</f>
        <v>#REF!</v>
      </c>
      <c r="DK54" s="585" t="e">
        <f>IF(#REF!=$K54,$CY54,0)</f>
        <v>#REF!</v>
      </c>
      <c r="DL54" s="585" t="e">
        <f>IF(#REF!=$K54,$CY54,0)</f>
        <v>#REF!</v>
      </c>
      <c r="DM54" s="585" t="e">
        <f>IF(#REF!=$K54,$CY54,0)</f>
        <v>#REF!</v>
      </c>
      <c r="DN54" s="585" t="e">
        <f>IF(#REF!=$K54,$CY54,0)</f>
        <v>#REF!</v>
      </c>
      <c r="DO54" s="585" t="e">
        <f>IF(#REF!=$K54,$CY54,0)</f>
        <v>#REF!</v>
      </c>
      <c r="DP54" s="585" t="e">
        <f>IF(#REF!=$K54,$CY54,0)</f>
        <v>#REF!</v>
      </c>
      <c r="DQ54" s="585" t="e">
        <f>IF(#REF!=$K54,$CY54,0)</f>
        <v>#REF!</v>
      </c>
      <c r="DR54" s="585" t="e">
        <f>IF(#REF!=$K54,$CY54,0)</f>
        <v>#REF!</v>
      </c>
      <c r="DS54" s="585" t="e">
        <f>IF(#REF!=$K54,$CY54,0)</f>
        <v>#REF!</v>
      </c>
      <c r="DT54" s="585" t="e">
        <f>IF(#REF!=$K54,$CY54,0)</f>
        <v>#REF!</v>
      </c>
      <c r="DU54" s="585" t="e">
        <f>IF(#REF!=$K54,$CY54,0)</f>
        <v>#REF!</v>
      </c>
      <c r="DV54" s="585" t="e">
        <f>IF(#REF!=$K54,$CY54,0)</f>
        <v>#REF!</v>
      </c>
      <c r="DW54" s="585" t="e">
        <f>IF(#REF!=$K54,$CY54,0)</f>
        <v>#REF!</v>
      </c>
      <c r="DX54" s="585" t="e">
        <f>IF(#REF!=$K54,$CY54,0)</f>
        <v>#REF!</v>
      </c>
      <c r="DY54" s="585" t="e">
        <f>IF(#REF!=$K54,$CY54,0)</f>
        <v>#REF!</v>
      </c>
      <c r="DZ54" s="585" t="e">
        <f>IF(#REF!=$K54,$CY54,0)</f>
        <v>#REF!</v>
      </c>
      <c r="EC54" s="585" t="e">
        <f>IF(#REF!=$N54,$CZ54,0)</f>
        <v>#REF!</v>
      </c>
      <c r="ED54" s="585" t="e">
        <f>IF(#REF!=$N54,$CZ54,0)</f>
        <v>#REF!</v>
      </c>
      <c r="EE54" s="585" t="e">
        <f>IF(#REF!=$N54,$CZ54,0)</f>
        <v>#REF!</v>
      </c>
      <c r="EF54" s="585" t="e">
        <f>IF(#REF!=$N54,$CZ54,0)</f>
        <v>#REF!</v>
      </c>
      <c r="EG54" s="585" t="e">
        <f>IF(#REF!=$N54,$CZ54,0)</f>
        <v>#REF!</v>
      </c>
      <c r="EH54" s="585" t="e">
        <f>IF(#REF!=$N54,$CZ54,0)</f>
        <v>#REF!</v>
      </c>
      <c r="EI54" s="585" t="e">
        <f>IF(#REF!=$N54,$CZ54,0)</f>
        <v>#REF!</v>
      </c>
      <c r="EJ54" s="585" t="e">
        <f>IF(#REF!=$N54,$CZ54,0)</f>
        <v>#REF!</v>
      </c>
      <c r="EK54" s="585" t="e">
        <f>IF(#REF!=$N54,$CZ54,0)</f>
        <v>#REF!</v>
      </c>
      <c r="EL54" s="585" t="e">
        <f>IF(#REF!=$N54,$CZ54,0)</f>
        <v>#REF!</v>
      </c>
      <c r="EM54" s="585" t="e">
        <f>IF(#REF!=$N54,$CZ54,0)</f>
        <v>#REF!</v>
      </c>
      <c r="EN54" s="585" t="e">
        <f>IF(#REF!=$N54,$CZ54,0)</f>
        <v>#REF!</v>
      </c>
      <c r="EO54" s="585" t="e">
        <f>IF(#REF!=$N54,$CZ54,0)</f>
        <v>#REF!</v>
      </c>
      <c r="EP54" s="585" t="e">
        <f>IF(#REF!=$N54,$CZ54,0)</f>
        <v>#REF!</v>
      </c>
      <c r="EQ54" s="585" t="e">
        <f>IF(#REF!=$N54,$CZ54,0)</f>
        <v>#REF!</v>
      </c>
      <c r="ER54" s="585" t="e">
        <f>IF(#REF!=$N54,$CZ54,0)</f>
        <v>#REF!</v>
      </c>
      <c r="ES54" s="585" t="e">
        <f>IF(#REF!=$N54,$CZ54,0)</f>
        <v>#REF!</v>
      </c>
      <c r="ET54" s="585" t="e">
        <f>IF(#REF!=$N54,$CZ54,0)</f>
        <v>#REF!</v>
      </c>
      <c r="EU54" s="585" t="e">
        <f>IF(#REF!=$N54,$CZ54,0)</f>
        <v>#REF!</v>
      </c>
      <c r="EV54" s="585" t="e">
        <f>IF(#REF!=$N54,$CZ54,0)</f>
        <v>#REF!</v>
      </c>
      <c r="EW54" s="585" t="e">
        <f>IF(#REF!=$N54,$CZ54,0)</f>
        <v>#REF!</v>
      </c>
      <c r="EX54" s="585" t="e">
        <f>IF(#REF!=$N54,$CZ54,0)</f>
        <v>#REF!</v>
      </c>
      <c r="EY54" s="585" t="e">
        <f>IF(#REF!=$N54,$CZ54,0)</f>
        <v>#REF!</v>
      </c>
      <c r="EZ54" s="585" t="e">
        <f>IF(#REF!=$N54,$CZ54,0)</f>
        <v>#REF!</v>
      </c>
      <c r="FA54" s="585" t="e">
        <f>IF(#REF!=$N54,$CZ54,0)</f>
        <v>#REF!</v>
      </c>
      <c r="FB54" s="585" t="e">
        <f>IF(#REF!=$N54,$CZ54,0)</f>
        <v>#REF!</v>
      </c>
      <c r="FC54" s="585" t="e">
        <f>IF(#REF!=$N54,$CZ54,0)</f>
        <v>#REF!</v>
      </c>
      <c r="FD54" s="585" t="e">
        <f>IF(#REF!=$N54,$CZ54,0)</f>
        <v>#REF!</v>
      </c>
      <c r="FE54" s="585" t="e">
        <f>IF(#REF!=$N54,$CZ54,0)</f>
        <v>#REF!</v>
      </c>
      <c r="FF54" s="585" t="e">
        <f>IF(#REF!=$N54,$CZ54,0)</f>
        <v>#REF!</v>
      </c>
      <c r="FG54" s="585" t="e">
        <f>IF(#REF!=$N54,$CZ54,0)</f>
        <v>#REF!</v>
      </c>
      <c r="FH54" s="585" t="e">
        <f>IF(#REF!=$N54,$CZ54,0)</f>
        <v>#REF!</v>
      </c>
      <c r="FI54" s="585" t="e">
        <f>IF(#REF!=$N54,$CZ54,0)</f>
        <v>#REF!</v>
      </c>
      <c r="FJ54" s="585" t="e">
        <f>IF(#REF!=$N54,$CZ54,0)</f>
        <v>#REF!</v>
      </c>
      <c r="FK54" s="585" t="e">
        <f>IF(#REF!=$N54,$CZ54,0)</f>
        <v>#REF!</v>
      </c>
      <c r="FL54" s="585" t="e">
        <f>IF(#REF!=$N54,$CZ54,0)</f>
        <v>#REF!</v>
      </c>
      <c r="FM54" s="585" t="e">
        <f>IF(#REF!=$N54,$CZ54,0)</f>
        <v>#REF!</v>
      </c>
      <c r="FN54" s="585" t="e">
        <f>IF(#REF!=$N54,$CZ54,0)</f>
        <v>#REF!</v>
      </c>
      <c r="FO54" s="585" t="e">
        <f>IF(#REF!=$N54,$CZ54,0)</f>
        <v>#REF!</v>
      </c>
      <c r="FP54" s="585" t="e">
        <f>IF(#REF!=$N54,$CZ54,0)</f>
        <v>#REF!</v>
      </c>
      <c r="FQ54" s="585" t="e">
        <f>IF(#REF!=$N54,$CZ54,0)</f>
        <v>#REF!</v>
      </c>
      <c r="FR54" s="585" t="e">
        <f>IF(#REF!=$N54,$CZ54,0)</f>
        <v>#REF!</v>
      </c>
      <c r="FS54" s="585" t="e">
        <f>IF(#REF!=$N54,$CZ54,0)</f>
        <v>#REF!</v>
      </c>
      <c r="FT54" s="585" t="e">
        <f>IF(#REF!=$N54,$CZ54,0)</f>
        <v>#REF!</v>
      </c>
      <c r="FU54" s="585" t="e">
        <f>IF(#REF!=$N54,$CZ54,0)</f>
        <v>#REF!</v>
      </c>
      <c r="FV54" s="585" t="e">
        <f>IF(#REF!=$N54,$CZ54,0)</f>
        <v>#REF!</v>
      </c>
      <c r="FW54" s="585" t="e">
        <f>IF(#REF!=$N54,$CZ54,0)</f>
        <v>#REF!</v>
      </c>
      <c r="FX54" s="585" t="e">
        <f>IF(#REF!=$N54,$CZ54,0)</f>
        <v>#REF!</v>
      </c>
      <c r="FY54" s="585" t="e">
        <f>IF(#REF!=$N54,$CZ54,0)</f>
        <v>#REF!</v>
      </c>
      <c r="FZ54" s="585" t="e">
        <f>IF(#REF!=$N54,$CZ54,0)</f>
        <v>#REF!</v>
      </c>
      <c r="GA54" s="585" t="e">
        <f>IF(#REF!=$N54,$CZ54,0)</f>
        <v>#REF!</v>
      </c>
      <c r="GB54" s="585" t="e">
        <f>IF(#REF!=$N54,$CZ54,0)</f>
        <v>#REF!</v>
      </c>
      <c r="GC54" s="585" t="e">
        <f>IF(#REF!=$N54,$CZ54,0)</f>
        <v>#REF!</v>
      </c>
      <c r="GD54" s="585" t="e">
        <f>IF(#REF!=$N54,$CZ54,0)</f>
        <v>#REF!</v>
      </c>
      <c r="GE54" s="585" t="e">
        <f>IF(#REF!=$N54,$CZ54,0)</f>
        <v>#REF!</v>
      </c>
      <c r="GF54" s="585" t="e">
        <f>IF(#REF!=$N54,$CZ54,0)</f>
        <v>#REF!</v>
      </c>
      <c r="GG54" s="585" t="e">
        <f>IF(#REF!=$N54,$CZ54,0)</f>
        <v>#REF!</v>
      </c>
      <c r="GH54" s="585" t="e">
        <f>IF(#REF!=$N54,$CZ54,0)</f>
        <v>#REF!</v>
      </c>
      <c r="GI54" s="585" t="e">
        <f>IF(#REF!=$N54,$CZ54,0)</f>
        <v>#REF!</v>
      </c>
      <c r="GJ54" s="585" t="e">
        <f>IF(#REF!=$N54,$CZ54,0)</f>
        <v>#REF!</v>
      </c>
      <c r="GK54" s="585" t="e">
        <f>IF(#REF!=$N54,$CZ54,0)</f>
        <v>#REF!</v>
      </c>
      <c r="GL54" s="585" t="e">
        <f>IF(#REF!=$N54,$CZ54,0)</f>
        <v>#REF!</v>
      </c>
      <c r="GM54" s="585" t="e">
        <f>IF(#REF!=$N54,$CZ54,0)</f>
        <v>#REF!</v>
      </c>
      <c r="GN54" s="585" t="e">
        <f>IF(#REF!=$N54,$CZ54,0)</f>
        <v>#REF!</v>
      </c>
      <c r="GO54" s="585" t="e">
        <f>IF(#REF!=$N54,$CZ54,0)</f>
        <v>#REF!</v>
      </c>
      <c r="GP54" s="585" t="e">
        <f>IF(#REF!=$N54,$CZ54,0)</f>
        <v>#REF!</v>
      </c>
      <c r="GQ54" s="585" t="e">
        <f>IF(#REF!=$N54,$CZ54,0)</f>
        <v>#REF!</v>
      </c>
      <c r="GR54" s="585" t="e">
        <f>IF(#REF!=$N54,$CZ54,0)</f>
        <v>#REF!</v>
      </c>
      <c r="GS54" s="585" t="e">
        <f>IF(#REF!=$N54,$CZ54,0)</f>
        <v>#REF!</v>
      </c>
      <c r="GT54" s="585" t="e">
        <f>IF(#REF!=$N54,$CZ54,0)</f>
        <v>#REF!</v>
      </c>
      <c r="GU54" s="585" t="e">
        <f>IF(#REF!=$N54,$CZ54,0)</f>
        <v>#REF!</v>
      </c>
      <c r="GV54" s="585" t="e">
        <f>IF(#REF!=$N54,$CZ54,0)</f>
        <v>#REF!</v>
      </c>
      <c r="GW54" s="585" t="e">
        <f>IF(#REF!=$N54,$CZ54,0)</f>
        <v>#REF!</v>
      </c>
      <c r="GX54" s="585" t="e">
        <f>IF(#REF!=$N54,$CZ54,0)</f>
        <v>#REF!</v>
      </c>
      <c r="GY54" s="585" t="e">
        <f>IF(#REF!=$N54,$CZ54,0)</f>
        <v>#REF!</v>
      </c>
      <c r="GZ54" s="585" t="e">
        <f>IF(#REF!=$N54,$CZ54,0)</f>
        <v>#REF!</v>
      </c>
      <c r="HA54" s="585" t="e">
        <f>IF(#REF!=$N54,$CZ54,0)</f>
        <v>#REF!</v>
      </c>
      <c r="HB54" s="585" t="e">
        <f>IF(#REF!=$N54,$CZ54,0)</f>
        <v>#REF!</v>
      </c>
      <c r="HC54" s="585" t="e">
        <f>IF(#REF!=$N54,$CZ54,0)</f>
        <v>#REF!</v>
      </c>
      <c r="HD54" s="585" t="e">
        <f>IF(#REF!=$N54,$CZ54,0)</f>
        <v>#REF!</v>
      </c>
      <c r="HE54" s="585" t="e">
        <f>IF(#REF!=$N54,$CZ54,0)</f>
        <v>#REF!</v>
      </c>
      <c r="HF54" s="585" t="e">
        <f>IF(#REF!=$N54,$CZ54,0)</f>
        <v>#REF!</v>
      </c>
    </row>
    <row r="55" spans="1:214" ht="20.100000000000001" customHeight="1" x14ac:dyDescent="0.4">
      <c r="A55" s="578"/>
      <c r="B55" s="578"/>
      <c r="C55" s="595"/>
      <c r="D55" s="578"/>
      <c r="E55" s="578"/>
      <c r="F55" s="578"/>
      <c r="G55" s="578"/>
      <c r="H55" s="578"/>
      <c r="I55" s="578"/>
      <c r="J55" s="578" t="s">
        <v>160</v>
      </c>
      <c r="K55" s="607"/>
      <c r="L55" s="548"/>
      <c r="M55" s="565"/>
      <c r="N55" s="496">
        <v>3235</v>
      </c>
      <c r="O55" s="477" t="s">
        <v>37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563"/>
      <c r="AJ55" s="31"/>
      <c r="AK55" s="31"/>
      <c r="AL55" s="31"/>
      <c r="AM55" s="31"/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/>
      <c r="AT55" s="50"/>
      <c r="AU55" s="50">
        <v>0</v>
      </c>
      <c r="AV55" s="50">
        <v>0</v>
      </c>
      <c r="AW55" s="50"/>
      <c r="AX55" s="50"/>
      <c r="AY55" s="31">
        <f>(BB55-AV55)</f>
        <v>70000</v>
      </c>
      <c r="AZ55" s="31"/>
      <c r="BA55" s="31"/>
      <c r="BB55" s="50">
        <v>70000</v>
      </c>
      <c r="BC55" s="50">
        <v>70000</v>
      </c>
      <c r="BD55" s="50">
        <v>50190</v>
      </c>
      <c r="BE55" s="50">
        <v>61460</v>
      </c>
      <c r="BF55" s="50">
        <v>65000</v>
      </c>
      <c r="BG55" s="50">
        <v>61460</v>
      </c>
      <c r="BH55" s="50">
        <v>65000</v>
      </c>
      <c r="BI55" s="31">
        <f>(BJ55-BH55)</f>
        <v>-3540</v>
      </c>
      <c r="BJ55" s="50">
        <v>61460</v>
      </c>
      <c r="BK55" s="50">
        <v>61110</v>
      </c>
      <c r="BL55" s="50">
        <f t="shared" si="5"/>
        <v>99.430523917995444</v>
      </c>
      <c r="BM55" s="31"/>
      <c r="BN55" s="31"/>
      <c r="BO55" s="50">
        <v>61460</v>
      </c>
      <c r="BP55" s="50"/>
      <c r="BQ55" s="50"/>
      <c r="BR55" s="31">
        <f>(BS55-BO55)</f>
        <v>14927</v>
      </c>
      <c r="BS55" s="50">
        <v>76387</v>
      </c>
      <c r="BT55" s="50">
        <v>61110</v>
      </c>
      <c r="BU55" s="31">
        <f>(BY55-BO55)</f>
        <v>23560</v>
      </c>
      <c r="BV55" s="50">
        <v>76387</v>
      </c>
      <c r="BW55" s="50"/>
      <c r="BX55" s="50"/>
      <c r="BY55" s="50">
        <v>85020</v>
      </c>
      <c r="BZ55" s="50">
        <v>85377.01</v>
      </c>
      <c r="CA55" s="50">
        <f t="shared" si="6"/>
        <v>138.91475756589651</v>
      </c>
      <c r="CB55" s="50">
        <f t="shared" si="7"/>
        <v>100.41991296165607</v>
      </c>
      <c r="CC55" s="50"/>
      <c r="CD55" s="50"/>
      <c r="CE55" s="50">
        <v>76387</v>
      </c>
      <c r="CF55" s="50">
        <v>8702.99</v>
      </c>
      <c r="CG55" s="50">
        <f t="shared" si="63"/>
        <v>11.393286815819446</v>
      </c>
      <c r="CH55" s="50">
        <f t="shared" si="83"/>
        <v>9913</v>
      </c>
      <c r="CI55" s="50">
        <v>86300</v>
      </c>
      <c r="CJ55" s="50"/>
      <c r="CK55" s="50">
        <f t="shared" si="64"/>
        <v>0</v>
      </c>
      <c r="CL55" s="50">
        <f t="shared" si="84"/>
        <v>0</v>
      </c>
      <c r="CM55" s="50">
        <v>86300</v>
      </c>
      <c r="CN55" s="50"/>
      <c r="CO55" s="50">
        <f t="shared" si="65"/>
        <v>0</v>
      </c>
      <c r="CP55" s="50">
        <f t="shared" si="85"/>
        <v>0</v>
      </c>
      <c r="CQ55" s="50">
        <v>86300</v>
      </c>
      <c r="CR55" s="50">
        <v>51262.99</v>
      </c>
      <c r="CS55" s="50">
        <f t="shared" si="66"/>
        <v>59.40091541135574</v>
      </c>
      <c r="CT55" s="50">
        <f t="shared" si="86"/>
        <v>-5478</v>
      </c>
      <c r="CU55" s="50">
        <v>80822</v>
      </c>
      <c r="CV55" s="50">
        <v>51262.99</v>
      </c>
      <c r="CW55" s="50">
        <f t="shared" si="12"/>
        <v>63.427024819974754</v>
      </c>
      <c r="CX55" s="50">
        <f t="shared" si="87"/>
        <v>0</v>
      </c>
      <c r="CY55" s="50">
        <v>80822</v>
      </c>
      <c r="CZ55" s="50">
        <v>82000</v>
      </c>
      <c r="DA55" s="50"/>
      <c r="DB55" s="50"/>
      <c r="DC55" s="695" t="e">
        <f>IF(#REF!=B55,CZ55,0)</f>
        <v>#REF!</v>
      </c>
      <c r="DD55" s="50"/>
      <c r="DE55" s="50"/>
      <c r="DJ55" s="585" t="e">
        <f>IF(#REF!=$K55,$CY55,0)</f>
        <v>#REF!</v>
      </c>
      <c r="DK55" s="585" t="e">
        <f>IF(#REF!=$K55,$CY55,0)</f>
        <v>#REF!</v>
      </c>
      <c r="DL55" s="585" t="e">
        <f>IF(#REF!=$K55,$CY55,0)</f>
        <v>#REF!</v>
      </c>
      <c r="DM55" s="585" t="e">
        <f>IF(#REF!=$K55,$CY55,0)</f>
        <v>#REF!</v>
      </c>
      <c r="DN55" s="585" t="e">
        <f>IF(#REF!=$K55,$CY55,0)</f>
        <v>#REF!</v>
      </c>
      <c r="DO55" s="585" t="e">
        <f>IF(#REF!=$K55,$CY55,0)</f>
        <v>#REF!</v>
      </c>
      <c r="DP55" s="585" t="e">
        <f>IF(#REF!=$K55,$CY55,0)</f>
        <v>#REF!</v>
      </c>
      <c r="DQ55" s="585" t="e">
        <f>IF(#REF!=$K55,$CY55,0)</f>
        <v>#REF!</v>
      </c>
      <c r="DR55" s="585" t="e">
        <f>IF(#REF!=$K55,$CY55,0)</f>
        <v>#REF!</v>
      </c>
      <c r="DS55" s="585" t="e">
        <f>IF(#REF!=$K55,$CY55,0)</f>
        <v>#REF!</v>
      </c>
      <c r="DT55" s="585" t="e">
        <f>IF(#REF!=$K55,$CY55,0)</f>
        <v>#REF!</v>
      </c>
      <c r="DU55" s="585" t="e">
        <f>IF(#REF!=$K55,$CY55,0)</f>
        <v>#REF!</v>
      </c>
      <c r="DV55" s="585" t="e">
        <f>IF(#REF!=$K55,$CY55,0)</f>
        <v>#REF!</v>
      </c>
      <c r="DW55" s="585" t="e">
        <f>IF(#REF!=$K55,$CY55,0)</f>
        <v>#REF!</v>
      </c>
      <c r="DX55" s="585" t="e">
        <f>IF(#REF!=$K55,$CY55,0)</f>
        <v>#REF!</v>
      </c>
      <c r="DY55" s="585" t="e">
        <f>IF(#REF!=$K55,$CY55,0)</f>
        <v>#REF!</v>
      </c>
      <c r="DZ55" s="585" t="e">
        <f>IF(#REF!=$K55,$CY55,0)</f>
        <v>#REF!</v>
      </c>
      <c r="EC55" s="585" t="e">
        <f>IF(#REF!=$N55,$CZ55,0)</f>
        <v>#REF!</v>
      </c>
      <c r="ED55" s="585" t="e">
        <f>IF(#REF!=$N55,$CZ55,0)</f>
        <v>#REF!</v>
      </c>
      <c r="EE55" s="585" t="e">
        <f>IF(#REF!=$N55,$CZ55,0)</f>
        <v>#REF!</v>
      </c>
      <c r="EF55" s="585" t="e">
        <f>IF(#REF!=$N55,$CZ55,0)</f>
        <v>#REF!</v>
      </c>
      <c r="EG55" s="585" t="e">
        <f>IF(#REF!=$N55,$CZ55,0)</f>
        <v>#REF!</v>
      </c>
      <c r="EH55" s="585" t="e">
        <f>IF(#REF!=$N55,$CZ55,0)</f>
        <v>#REF!</v>
      </c>
      <c r="EI55" s="585" t="e">
        <f>IF(#REF!=$N55,$CZ55,0)</f>
        <v>#REF!</v>
      </c>
      <c r="EJ55" s="585" t="e">
        <f>IF(#REF!=$N55,$CZ55,0)</f>
        <v>#REF!</v>
      </c>
      <c r="EK55" s="585" t="e">
        <f>IF(#REF!=$N55,$CZ55,0)</f>
        <v>#REF!</v>
      </c>
      <c r="EL55" s="585" t="e">
        <f>IF(#REF!=$N55,$CZ55,0)</f>
        <v>#REF!</v>
      </c>
      <c r="EM55" s="585" t="e">
        <f>IF(#REF!=$N55,$CZ55,0)</f>
        <v>#REF!</v>
      </c>
      <c r="EN55" s="585" t="e">
        <f>IF(#REF!=$N55,$CZ55,0)</f>
        <v>#REF!</v>
      </c>
      <c r="EO55" s="585" t="e">
        <f>IF(#REF!=$N55,$CZ55,0)</f>
        <v>#REF!</v>
      </c>
      <c r="EP55" s="585" t="e">
        <f>IF(#REF!=$N55,$CZ55,0)</f>
        <v>#REF!</v>
      </c>
      <c r="EQ55" s="585" t="e">
        <f>IF(#REF!=$N55,$CZ55,0)</f>
        <v>#REF!</v>
      </c>
      <c r="ER55" s="585" t="e">
        <f>IF(#REF!=$N55,$CZ55,0)</f>
        <v>#REF!</v>
      </c>
      <c r="ES55" s="585" t="e">
        <f>IF(#REF!=$N55,$CZ55,0)</f>
        <v>#REF!</v>
      </c>
      <c r="ET55" s="585" t="e">
        <f>IF(#REF!=$N55,$CZ55,0)</f>
        <v>#REF!</v>
      </c>
      <c r="EU55" s="585" t="e">
        <f>IF(#REF!=$N55,$CZ55,0)</f>
        <v>#REF!</v>
      </c>
      <c r="EV55" s="585" t="e">
        <f>IF(#REF!=$N55,$CZ55,0)</f>
        <v>#REF!</v>
      </c>
      <c r="EW55" s="585" t="e">
        <f>IF(#REF!=$N55,$CZ55,0)</f>
        <v>#REF!</v>
      </c>
      <c r="EX55" s="585" t="e">
        <f>IF(#REF!=$N55,$CZ55,0)</f>
        <v>#REF!</v>
      </c>
      <c r="EY55" s="585" t="e">
        <f>IF(#REF!=$N55,$CZ55,0)</f>
        <v>#REF!</v>
      </c>
      <c r="EZ55" s="585" t="e">
        <f>IF(#REF!=$N55,$CZ55,0)</f>
        <v>#REF!</v>
      </c>
      <c r="FA55" s="585" t="e">
        <f>IF(#REF!=$N55,$CZ55,0)</f>
        <v>#REF!</v>
      </c>
      <c r="FB55" s="585" t="e">
        <f>IF(#REF!=$N55,$CZ55,0)</f>
        <v>#REF!</v>
      </c>
      <c r="FC55" s="585" t="e">
        <f>IF(#REF!=$N55,$CZ55,0)</f>
        <v>#REF!</v>
      </c>
      <c r="FD55" s="585" t="e">
        <f>IF(#REF!=$N55,$CZ55,0)</f>
        <v>#REF!</v>
      </c>
      <c r="FE55" s="585" t="e">
        <f>IF(#REF!=$N55,$CZ55,0)</f>
        <v>#REF!</v>
      </c>
      <c r="FF55" s="585" t="e">
        <f>IF(#REF!=$N55,$CZ55,0)</f>
        <v>#REF!</v>
      </c>
      <c r="FG55" s="585" t="e">
        <f>IF(#REF!=$N55,$CZ55,0)</f>
        <v>#REF!</v>
      </c>
      <c r="FH55" s="585" t="e">
        <f>IF(#REF!=$N55,$CZ55,0)</f>
        <v>#REF!</v>
      </c>
      <c r="FI55" s="585" t="e">
        <f>IF(#REF!=$N55,$CZ55,0)</f>
        <v>#REF!</v>
      </c>
      <c r="FJ55" s="585" t="e">
        <f>IF(#REF!=$N55,$CZ55,0)</f>
        <v>#REF!</v>
      </c>
      <c r="FK55" s="585" t="e">
        <f>IF(#REF!=$N55,$CZ55,0)</f>
        <v>#REF!</v>
      </c>
      <c r="FL55" s="585" t="e">
        <f>IF(#REF!=$N55,$CZ55,0)</f>
        <v>#REF!</v>
      </c>
      <c r="FM55" s="585" t="e">
        <f>IF(#REF!=$N55,$CZ55,0)</f>
        <v>#REF!</v>
      </c>
      <c r="FN55" s="585" t="e">
        <f>IF(#REF!=$N55,$CZ55,0)</f>
        <v>#REF!</v>
      </c>
      <c r="FO55" s="585" t="e">
        <f>IF(#REF!=$N55,$CZ55,0)</f>
        <v>#REF!</v>
      </c>
      <c r="FP55" s="585" t="e">
        <f>IF(#REF!=$N55,$CZ55,0)</f>
        <v>#REF!</v>
      </c>
      <c r="FQ55" s="585" t="e">
        <f>IF(#REF!=$N55,$CZ55,0)</f>
        <v>#REF!</v>
      </c>
      <c r="FR55" s="585" t="e">
        <f>IF(#REF!=$N55,$CZ55,0)</f>
        <v>#REF!</v>
      </c>
      <c r="FS55" s="585" t="e">
        <f>IF(#REF!=$N55,$CZ55,0)</f>
        <v>#REF!</v>
      </c>
      <c r="FT55" s="585" t="e">
        <f>IF(#REF!=$N55,$CZ55,0)</f>
        <v>#REF!</v>
      </c>
      <c r="FU55" s="585" t="e">
        <f>IF(#REF!=$N55,$CZ55,0)</f>
        <v>#REF!</v>
      </c>
      <c r="FV55" s="585" t="e">
        <f>IF(#REF!=$N55,$CZ55,0)</f>
        <v>#REF!</v>
      </c>
      <c r="FW55" s="585" t="e">
        <f>IF(#REF!=$N55,$CZ55,0)</f>
        <v>#REF!</v>
      </c>
      <c r="FX55" s="585" t="e">
        <f>IF(#REF!=$N55,$CZ55,0)</f>
        <v>#REF!</v>
      </c>
      <c r="FY55" s="585" t="e">
        <f>IF(#REF!=$N55,$CZ55,0)</f>
        <v>#REF!</v>
      </c>
      <c r="FZ55" s="585" t="e">
        <f>IF(#REF!=$N55,$CZ55,0)</f>
        <v>#REF!</v>
      </c>
      <c r="GA55" s="585" t="e">
        <f>IF(#REF!=$N55,$CZ55,0)</f>
        <v>#REF!</v>
      </c>
      <c r="GB55" s="585" t="e">
        <f>IF(#REF!=$N55,$CZ55,0)</f>
        <v>#REF!</v>
      </c>
      <c r="GC55" s="585" t="e">
        <f>IF(#REF!=$N55,$CZ55,0)</f>
        <v>#REF!</v>
      </c>
      <c r="GD55" s="585" t="e">
        <f>IF(#REF!=$N55,$CZ55,0)</f>
        <v>#REF!</v>
      </c>
      <c r="GE55" s="585" t="e">
        <f>IF(#REF!=$N55,$CZ55,0)</f>
        <v>#REF!</v>
      </c>
      <c r="GF55" s="585" t="e">
        <f>IF(#REF!=$N55,$CZ55,0)</f>
        <v>#REF!</v>
      </c>
      <c r="GG55" s="585" t="e">
        <f>IF(#REF!=$N55,$CZ55,0)</f>
        <v>#REF!</v>
      </c>
      <c r="GH55" s="585" t="e">
        <f>IF(#REF!=$N55,$CZ55,0)</f>
        <v>#REF!</v>
      </c>
      <c r="GI55" s="585" t="e">
        <f>IF(#REF!=$N55,$CZ55,0)</f>
        <v>#REF!</v>
      </c>
      <c r="GJ55" s="585" t="e">
        <f>IF(#REF!=$N55,$CZ55,0)</f>
        <v>#REF!</v>
      </c>
      <c r="GK55" s="585" t="e">
        <f>IF(#REF!=$N55,$CZ55,0)</f>
        <v>#REF!</v>
      </c>
      <c r="GL55" s="585" t="e">
        <f>IF(#REF!=$N55,$CZ55,0)</f>
        <v>#REF!</v>
      </c>
      <c r="GM55" s="585" t="e">
        <f>IF(#REF!=$N55,$CZ55,0)</f>
        <v>#REF!</v>
      </c>
      <c r="GN55" s="585" t="e">
        <f>IF(#REF!=$N55,$CZ55,0)</f>
        <v>#REF!</v>
      </c>
      <c r="GO55" s="585" t="e">
        <f>IF(#REF!=$N55,$CZ55,0)</f>
        <v>#REF!</v>
      </c>
      <c r="GP55" s="585" t="e">
        <f>IF(#REF!=$N55,$CZ55,0)</f>
        <v>#REF!</v>
      </c>
      <c r="GQ55" s="585" t="e">
        <f>IF(#REF!=$N55,$CZ55,0)</f>
        <v>#REF!</v>
      </c>
      <c r="GR55" s="585" t="e">
        <f>IF(#REF!=$N55,$CZ55,0)</f>
        <v>#REF!</v>
      </c>
      <c r="GS55" s="585" t="e">
        <f>IF(#REF!=$N55,$CZ55,0)</f>
        <v>#REF!</v>
      </c>
      <c r="GT55" s="585" t="e">
        <f>IF(#REF!=$N55,$CZ55,0)</f>
        <v>#REF!</v>
      </c>
      <c r="GU55" s="585" t="e">
        <f>IF(#REF!=$N55,$CZ55,0)</f>
        <v>#REF!</v>
      </c>
      <c r="GV55" s="585" t="e">
        <f>IF(#REF!=$N55,$CZ55,0)</f>
        <v>#REF!</v>
      </c>
      <c r="GW55" s="585" t="e">
        <f>IF(#REF!=$N55,$CZ55,0)</f>
        <v>#REF!</v>
      </c>
      <c r="GX55" s="585" t="e">
        <f>IF(#REF!=$N55,$CZ55,0)</f>
        <v>#REF!</v>
      </c>
      <c r="GY55" s="585" t="e">
        <f>IF(#REF!=$N55,$CZ55,0)</f>
        <v>#REF!</v>
      </c>
      <c r="GZ55" s="585" t="e">
        <f>IF(#REF!=$N55,$CZ55,0)</f>
        <v>#REF!</v>
      </c>
      <c r="HA55" s="585" t="e">
        <f>IF(#REF!=$N55,$CZ55,0)</f>
        <v>#REF!</v>
      </c>
      <c r="HB55" s="585" t="e">
        <f>IF(#REF!=$N55,$CZ55,0)</f>
        <v>#REF!</v>
      </c>
      <c r="HC55" s="585" t="e">
        <f>IF(#REF!=$N55,$CZ55,0)</f>
        <v>#REF!</v>
      </c>
      <c r="HD55" s="585" t="e">
        <f>IF(#REF!=$N55,$CZ55,0)</f>
        <v>#REF!</v>
      </c>
      <c r="HE55" s="585" t="e">
        <f>IF(#REF!=$N55,$CZ55,0)</f>
        <v>#REF!</v>
      </c>
      <c r="HF55" s="585" t="e">
        <f>IF(#REF!=$N55,$CZ55,0)</f>
        <v>#REF!</v>
      </c>
    </row>
    <row r="56" spans="1:214" ht="20.100000000000001" customHeight="1" x14ac:dyDescent="0.4">
      <c r="A56" s="578"/>
      <c r="B56" s="578"/>
      <c r="C56" s="595"/>
      <c r="D56" s="578"/>
      <c r="E56" s="578"/>
      <c r="F56" s="578"/>
      <c r="G56" s="578"/>
      <c r="H56" s="578"/>
      <c r="I56" s="578"/>
      <c r="J56" s="578" t="s">
        <v>160</v>
      </c>
      <c r="K56" s="607"/>
      <c r="L56" s="548"/>
      <c r="M56" s="565"/>
      <c r="N56" s="565">
        <v>3236</v>
      </c>
      <c r="O56" s="539" t="s">
        <v>147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563"/>
      <c r="AJ56" s="31"/>
      <c r="AK56" s="31"/>
      <c r="AL56" s="31"/>
      <c r="AM56" s="31"/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/>
      <c r="AT56" s="50"/>
      <c r="AU56" s="50">
        <v>8000</v>
      </c>
      <c r="AV56" s="50">
        <v>8000</v>
      </c>
      <c r="AW56" s="50"/>
      <c r="AX56" s="50"/>
      <c r="AY56" s="31">
        <f>(BB56-AV56)</f>
        <v>0</v>
      </c>
      <c r="AZ56" s="31"/>
      <c r="BA56" s="31"/>
      <c r="BB56" s="50">
        <v>8000</v>
      </c>
      <c r="BC56" s="50">
        <v>8000</v>
      </c>
      <c r="BD56" s="50">
        <v>15074.46</v>
      </c>
      <c r="BE56" s="50">
        <v>15074.46</v>
      </c>
      <c r="BF56" s="50">
        <v>5000</v>
      </c>
      <c r="BG56" s="50">
        <v>15656.91</v>
      </c>
      <c r="BH56" s="50">
        <v>5000</v>
      </c>
      <c r="BI56" s="31">
        <f>(BJ56-BH56)</f>
        <v>10656.91</v>
      </c>
      <c r="BJ56" s="50">
        <v>15656.91</v>
      </c>
      <c r="BK56" s="50">
        <v>14674.46</v>
      </c>
      <c r="BL56" s="50">
        <f t="shared" si="5"/>
        <v>93.725134780745364</v>
      </c>
      <c r="BM56" s="31"/>
      <c r="BN56" s="31"/>
      <c r="BO56" s="50">
        <v>15656.91</v>
      </c>
      <c r="BP56" s="50"/>
      <c r="BQ56" s="50"/>
      <c r="BR56" s="31">
        <f>(BS56-BO56)</f>
        <v>43.090000000000146</v>
      </c>
      <c r="BS56" s="50">
        <v>15700</v>
      </c>
      <c r="BT56" s="50">
        <v>14674.46</v>
      </c>
      <c r="BU56" s="31">
        <f>(BY56-BO56)</f>
        <v>-42.950000000000728</v>
      </c>
      <c r="BV56" s="50">
        <v>15700</v>
      </c>
      <c r="BW56" s="50"/>
      <c r="BX56" s="50"/>
      <c r="BY56" s="50">
        <v>15613.96</v>
      </c>
      <c r="BZ56" s="50">
        <v>15256.91</v>
      </c>
      <c r="CA56" s="50">
        <f t="shared" si="6"/>
        <v>97.445217479055572</v>
      </c>
      <c r="CB56" s="50">
        <f t="shared" si="7"/>
        <v>97.71326428401251</v>
      </c>
      <c r="CC56" s="50"/>
      <c r="CD56" s="50"/>
      <c r="CE56" s="50">
        <v>15700</v>
      </c>
      <c r="CF56" s="50">
        <v>0</v>
      </c>
      <c r="CG56" s="50">
        <f t="shared" si="63"/>
        <v>0</v>
      </c>
      <c r="CH56" s="50">
        <f t="shared" si="83"/>
        <v>-14200</v>
      </c>
      <c r="CI56" s="50">
        <v>1500</v>
      </c>
      <c r="CJ56" s="50"/>
      <c r="CK56" s="50">
        <f t="shared" si="64"/>
        <v>0</v>
      </c>
      <c r="CL56" s="50">
        <f t="shared" si="84"/>
        <v>0</v>
      </c>
      <c r="CM56" s="50">
        <v>1500</v>
      </c>
      <c r="CN56" s="50"/>
      <c r="CO56" s="50">
        <f t="shared" si="65"/>
        <v>0</v>
      </c>
      <c r="CP56" s="50">
        <f t="shared" si="85"/>
        <v>0</v>
      </c>
      <c r="CQ56" s="50">
        <v>1500</v>
      </c>
      <c r="CR56" s="50">
        <v>634.46</v>
      </c>
      <c r="CS56" s="50">
        <f t="shared" si="66"/>
        <v>42.297333333333334</v>
      </c>
      <c r="CT56" s="50">
        <f t="shared" si="86"/>
        <v>-280</v>
      </c>
      <c r="CU56" s="50">
        <v>1220</v>
      </c>
      <c r="CV56" s="50">
        <v>634.46</v>
      </c>
      <c r="CW56" s="50">
        <f t="shared" si="12"/>
        <v>52.004918032786883</v>
      </c>
      <c r="CX56" s="50">
        <f t="shared" si="87"/>
        <v>0</v>
      </c>
      <c r="CY56" s="50">
        <v>1220</v>
      </c>
      <c r="CZ56" s="50">
        <v>1500</v>
      </c>
      <c r="DA56" s="50"/>
      <c r="DB56" s="50"/>
      <c r="DC56" s="695" t="e">
        <f>IF(#REF!=B56,CZ56,0)</f>
        <v>#REF!</v>
      </c>
      <c r="DD56" s="50"/>
      <c r="DE56" s="50"/>
      <c r="DJ56" s="585" t="e">
        <f>IF(#REF!=$K56,$CY56,0)</f>
        <v>#REF!</v>
      </c>
      <c r="DK56" s="585" t="e">
        <f>IF(#REF!=$K56,$CY56,0)</f>
        <v>#REF!</v>
      </c>
      <c r="DL56" s="585" t="e">
        <f>IF(#REF!=$K56,$CY56,0)</f>
        <v>#REF!</v>
      </c>
      <c r="DM56" s="585" t="e">
        <f>IF(#REF!=$K56,$CY56,0)</f>
        <v>#REF!</v>
      </c>
      <c r="DN56" s="585" t="e">
        <f>IF(#REF!=$K56,$CY56,0)</f>
        <v>#REF!</v>
      </c>
      <c r="DO56" s="585" t="e">
        <f>IF(#REF!=$K56,$CY56,0)</f>
        <v>#REF!</v>
      </c>
      <c r="DP56" s="585" t="e">
        <f>IF(#REF!=$K56,$CY56,0)</f>
        <v>#REF!</v>
      </c>
      <c r="DQ56" s="585" t="e">
        <f>IF(#REF!=$K56,$CY56,0)</f>
        <v>#REF!</v>
      </c>
      <c r="DR56" s="585" t="e">
        <f>IF(#REF!=$K56,$CY56,0)</f>
        <v>#REF!</v>
      </c>
      <c r="DS56" s="585" t="e">
        <f>IF(#REF!=$K56,$CY56,0)</f>
        <v>#REF!</v>
      </c>
      <c r="DT56" s="585" t="e">
        <f>IF(#REF!=$K56,$CY56,0)</f>
        <v>#REF!</v>
      </c>
      <c r="DU56" s="585" t="e">
        <f>IF(#REF!=$K56,$CY56,0)</f>
        <v>#REF!</v>
      </c>
      <c r="DV56" s="585" t="e">
        <f>IF(#REF!=$K56,$CY56,0)</f>
        <v>#REF!</v>
      </c>
      <c r="DW56" s="585" t="e">
        <f>IF(#REF!=$K56,$CY56,0)</f>
        <v>#REF!</v>
      </c>
      <c r="DX56" s="585" t="e">
        <f>IF(#REF!=$K56,$CY56,0)</f>
        <v>#REF!</v>
      </c>
      <c r="DY56" s="585" t="e">
        <f>IF(#REF!=$K56,$CY56,0)</f>
        <v>#REF!</v>
      </c>
      <c r="DZ56" s="585" t="e">
        <f>IF(#REF!=$K56,$CY56,0)</f>
        <v>#REF!</v>
      </c>
      <c r="EC56" s="585" t="e">
        <f>IF(#REF!=$N56,$CZ56,0)</f>
        <v>#REF!</v>
      </c>
      <c r="ED56" s="585" t="e">
        <f>IF(#REF!=$N56,$CZ56,0)</f>
        <v>#REF!</v>
      </c>
      <c r="EE56" s="585" t="e">
        <f>IF(#REF!=$N56,$CZ56,0)</f>
        <v>#REF!</v>
      </c>
      <c r="EF56" s="585" t="e">
        <f>IF(#REF!=$N56,$CZ56,0)</f>
        <v>#REF!</v>
      </c>
      <c r="EG56" s="585" t="e">
        <f>IF(#REF!=$N56,$CZ56,0)</f>
        <v>#REF!</v>
      </c>
      <c r="EH56" s="585" t="e">
        <f>IF(#REF!=$N56,$CZ56,0)</f>
        <v>#REF!</v>
      </c>
      <c r="EI56" s="585" t="e">
        <f>IF(#REF!=$N56,$CZ56,0)</f>
        <v>#REF!</v>
      </c>
      <c r="EJ56" s="585" t="e">
        <f>IF(#REF!=$N56,$CZ56,0)</f>
        <v>#REF!</v>
      </c>
      <c r="EK56" s="585" t="e">
        <f>IF(#REF!=$N56,$CZ56,0)</f>
        <v>#REF!</v>
      </c>
      <c r="EL56" s="585" t="e">
        <f>IF(#REF!=$N56,$CZ56,0)</f>
        <v>#REF!</v>
      </c>
      <c r="EM56" s="585" t="e">
        <f>IF(#REF!=$N56,$CZ56,0)</f>
        <v>#REF!</v>
      </c>
      <c r="EN56" s="585" t="e">
        <f>IF(#REF!=$N56,$CZ56,0)</f>
        <v>#REF!</v>
      </c>
      <c r="EO56" s="585" t="e">
        <f>IF(#REF!=$N56,$CZ56,0)</f>
        <v>#REF!</v>
      </c>
      <c r="EP56" s="585" t="e">
        <f>IF(#REF!=$N56,$CZ56,0)</f>
        <v>#REF!</v>
      </c>
      <c r="EQ56" s="585" t="e">
        <f>IF(#REF!=$N56,$CZ56,0)</f>
        <v>#REF!</v>
      </c>
      <c r="ER56" s="585" t="e">
        <f>IF(#REF!=$N56,$CZ56,0)</f>
        <v>#REF!</v>
      </c>
      <c r="ES56" s="585" t="e">
        <f>IF(#REF!=$N56,$CZ56,0)</f>
        <v>#REF!</v>
      </c>
      <c r="ET56" s="585" t="e">
        <f>IF(#REF!=$N56,$CZ56,0)</f>
        <v>#REF!</v>
      </c>
      <c r="EU56" s="585" t="e">
        <f>IF(#REF!=$N56,$CZ56,0)</f>
        <v>#REF!</v>
      </c>
      <c r="EV56" s="585" t="e">
        <f>IF(#REF!=$N56,$CZ56,0)</f>
        <v>#REF!</v>
      </c>
      <c r="EW56" s="585" t="e">
        <f>IF(#REF!=$N56,$CZ56,0)</f>
        <v>#REF!</v>
      </c>
      <c r="EX56" s="585" t="e">
        <f>IF(#REF!=$N56,$CZ56,0)</f>
        <v>#REF!</v>
      </c>
      <c r="EY56" s="585" t="e">
        <f>IF(#REF!=$N56,$CZ56,0)</f>
        <v>#REF!</v>
      </c>
      <c r="EZ56" s="585" t="e">
        <f>IF(#REF!=$N56,$CZ56,0)</f>
        <v>#REF!</v>
      </c>
      <c r="FA56" s="585" t="e">
        <f>IF(#REF!=$N56,$CZ56,0)</f>
        <v>#REF!</v>
      </c>
      <c r="FB56" s="585" t="e">
        <f>IF(#REF!=$N56,$CZ56,0)</f>
        <v>#REF!</v>
      </c>
      <c r="FC56" s="585" t="e">
        <f>IF(#REF!=$N56,$CZ56,0)</f>
        <v>#REF!</v>
      </c>
      <c r="FD56" s="585" t="e">
        <f>IF(#REF!=$N56,$CZ56,0)</f>
        <v>#REF!</v>
      </c>
      <c r="FE56" s="585" t="e">
        <f>IF(#REF!=$N56,$CZ56,0)</f>
        <v>#REF!</v>
      </c>
      <c r="FF56" s="585" t="e">
        <f>IF(#REF!=$N56,$CZ56,0)</f>
        <v>#REF!</v>
      </c>
      <c r="FG56" s="585" t="e">
        <f>IF(#REF!=$N56,$CZ56,0)</f>
        <v>#REF!</v>
      </c>
      <c r="FH56" s="585" t="e">
        <f>IF(#REF!=$N56,$CZ56,0)</f>
        <v>#REF!</v>
      </c>
      <c r="FI56" s="585" t="e">
        <f>IF(#REF!=$N56,$CZ56,0)</f>
        <v>#REF!</v>
      </c>
      <c r="FJ56" s="585" t="e">
        <f>IF(#REF!=$N56,$CZ56,0)</f>
        <v>#REF!</v>
      </c>
      <c r="FK56" s="585" t="e">
        <f>IF(#REF!=$N56,$CZ56,0)</f>
        <v>#REF!</v>
      </c>
      <c r="FL56" s="585" t="e">
        <f>IF(#REF!=$N56,$CZ56,0)</f>
        <v>#REF!</v>
      </c>
      <c r="FM56" s="585" t="e">
        <f>IF(#REF!=$N56,$CZ56,0)</f>
        <v>#REF!</v>
      </c>
      <c r="FN56" s="585" t="e">
        <f>IF(#REF!=$N56,$CZ56,0)</f>
        <v>#REF!</v>
      </c>
      <c r="FO56" s="585" t="e">
        <f>IF(#REF!=$N56,$CZ56,0)</f>
        <v>#REF!</v>
      </c>
      <c r="FP56" s="585" t="e">
        <f>IF(#REF!=$N56,$CZ56,0)</f>
        <v>#REF!</v>
      </c>
      <c r="FQ56" s="585" t="e">
        <f>IF(#REF!=$N56,$CZ56,0)</f>
        <v>#REF!</v>
      </c>
      <c r="FR56" s="585" t="e">
        <f>IF(#REF!=$N56,$CZ56,0)</f>
        <v>#REF!</v>
      </c>
      <c r="FS56" s="585" t="e">
        <f>IF(#REF!=$N56,$CZ56,0)</f>
        <v>#REF!</v>
      </c>
      <c r="FT56" s="585" t="e">
        <f>IF(#REF!=$N56,$CZ56,0)</f>
        <v>#REF!</v>
      </c>
      <c r="FU56" s="585" t="e">
        <f>IF(#REF!=$N56,$CZ56,0)</f>
        <v>#REF!</v>
      </c>
      <c r="FV56" s="585" t="e">
        <f>IF(#REF!=$N56,$CZ56,0)</f>
        <v>#REF!</v>
      </c>
      <c r="FW56" s="585" t="e">
        <f>IF(#REF!=$N56,$CZ56,0)</f>
        <v>#REF!</v>
      </c>
      <c r="FX56" s="585" t="e">
        <f>IF(#REF!=$N56,$CZ56,0)</f>
        <v>#REF!</v>
      </c>
      <c r="FY56" s="585" t="e">
        <f>IF(#REF!=$N56,$CZ56,0)</f>
        <v>#REF!</v>
      </c>
      <c r="FZ56" s="585" t="e">
        <f>IF(#REF!=$N56,$CZ56,0)</f>
        <v>#REF!</v>
      </c>
      <c r="GA56" s="585" t="e">
        <f>IF(#REF!=$N56,$CZ56,0)</f>
        <v>#REF!</v>
      </c>
      <c r="GB56" s="585" t="e">
        <f>IF(#REF!=$N56,$CZ56,0)</f>
        <v>#REF!</v>
      </c>
      <c r="GC56" s="585" t="e">
        <f>IF(#REF!=$N56,$CZ56,0)</f>
        <v>#REF!</v>
      </c>
      <c r="GD56" s="585" t="e">
        <f>IF(#REF!=$N56,$CZ56,0)</f>
        <v>#REF!</v>
      </c>
      <c r="GE56" s="585" t="e">
        <f>IF(#REF!=$N56,$CZ56,0)</f>
        <v>#REF!</v>
      </c>
      <c r="GF56" s="585" t="e">
        <f>IF(#REF!=$N56,$CZ56,0)</f>
        <v>#REF!</v>
      </c>
      <c r="GG56" s="585" t="e">
        <f>IF(#REF!=$N56,$CZ56,0)</f>
        <v>#REF!</v>
      </c>
      <c r="GH56" s="585" t="e">
        <f>IF(#REF!=$N56,$CZ56,0)</f>
        <v>#REF!</v>
      </c>
      <c r="GI56" s="585" t="e">
        <f>IF(#REF!=$N56,$CZ56,0)</f>
        <v>#REF!</v>
      </c>
      <c r="GJ56" s="585" t="e">
        <f>IF(#REF!=$N56,$CZ56,0)</f>
        <v>#REF!</v>
      </c>
      <c r="GK56" s="585" t="e">
        <f>IF(#REF!=$N56,$CZ56,0)</f>
        <v>#REF!</v>
      </c>
      <c r="GL56" s="585" t="e">
        <f>IF(#REF!=$N56,$CZ56,0)</f>
        <v>#REF!</v>
      </c>
      <c r="GM56" s="585" t="e">
        <f>IF(#REF!=$N56,$CZ56,0)</f>
        <v>#REF!</v>
      </c>
      <c r="GN56" s="585" t="e">
        <f>IF(#REF!=$N56,$CZ56,0)</f>
        <v>#REF!</v>
      </c>
      <c r="GO56" s="585" t="e">
        <f>IF(#REF!=$N56,$CZ56,0)</f>
        <v>#REF!</v>
      </c>
      <c r="GP56" s="585" t="e">
        <f>IF(#REF!=$N56,$CZ56,0)</f>
        <v>#REF!</v>
      </c>
      <c r="GQ56" s="585" t="e">
        <f>IF(#REF!=$N56,$CZ56,0)</f>
        <v>#REF!</v>
      </c>
      <c r="GR56" s="585" t="e">
        <f>IF(#REF!=$N56,$CZ56,0)</f>
        <v>#REF!</v>
      </c>
      <c r="GS56" s="585" t="e">
        <f>IF(#REF!=$N56,$CZ56,0)</f>
        <v>#REF!</v>
      </c>
      <c r="GT56" s="585" t="e">
        <f>IF(#REF!=$N56,$CZ56,0)</f>
        <v>#REF!</v>
      </c>
      <c r="GU56" s="585" t="e">
        <f>IF(#REF!=$N56,$CZ56,0)</f>
        <v>#REF!</v>
      </c>
      <c r="GV56" s="585" t="e">
        <f>IF(#REF!=$N56,$CZ56,0)</f>
        <v>#REF!</v>
      </c>
      <c r="GW56" s="585" t="e">
        <f>IF(#REF!=$N56,$CZ56,0)</f>
        <v>#REF!</v>
      </c>
      <c r="GX56" s="585" t="e">
        <f>IF(#REF!=$N56,$CZ56,0)</f>
        <v>#REF!</v>
      </c>
      <c r="GY56" s="585" t="e">
        <f>IF(#REF!=$N56,$CZ56,0)</f>
        <v>#REF!</v>
      </c>
      <c r="GZ56" s="585" t="e">
        <f>IF(#REF!=$N56,$CZ56,0)</f>
        <v>#REF!</v>
      </c>
      <c r="HA56" s="585" t="e">
        <f>IF(#REF!=$N56,$CZ56,0)</f>
        <v>#REF!</v>
      </c>
      <c r="HB56" s="585" t="e">
        <f>IF(#REF!=$N56,$CZ56,0)</f>
        <v>#REF!</v>
      </c>
      <c r="HC56" s="585" t="e">
        <f>IF(#REF!=$N56,$CZ56,0)</f>
        <v>#REF!</v>
      </c>
      <c r="HD56" s="585" t="e">
        <f>IF(#REF!=$N56,$CZ56,0)</f>
        <v>#REF!</v>
      </c>
      <c r="HE56" s="585" t="e">
        <f>IF(#REF!=$N56,$CZ56,0)</f>
        <v>#REF!</v>
      </c>
      <c r="HF56" s="585" t="e">
        <f>IF(#REF!=$N56,$CZ56,0)</f>
        <v>#REF!</v>
      </c>
    </row>
    <row r="57" spans="1:214" ht="20.100000000000001" hidden="1" customHeight="1" x14ac:dyDescent="0.4">
      <c r="A57" s="578"/>
      <c r="B57" s="578"/>
      <c r="C57" s="595"/>
      <c r="D57" s="578"/>
      <c r="E57" s="578"/>
      <c r="F57" s="578"/>
      <c r="G57" s="578"/>
      <c r="H57" s="578"/>
      <c r="I57" s="578"/>
      <c r="J57" s="578" t="s">
        <v>160</v>
      </c>
      <c r="K57" s="607"/>
      <c r="L57" s="548"/>
      <c r="M57" s="565"/>
      <c r="N57" s="565">
        <v>3237</v>
      </c>
      <c r="O57" s="539" t="s">
        <v>148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563"/>
      <c r="AJ57" s="31"/>
      <c r="AK57" s="31"/>
      <c r="AL57" s="31"/>
      <c r="AM57" s="31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31"/>
      <c r="AZ57" s="31"/>
      <c r="BA57" s="31"/>
      <c r="BB57" s="50"/>
      <c r="BC57" s="50"/>
      <c r="BD57" s="50"/>
      <c r="BE57" s="50"/>
      <c r="BF57" s="50"/>
      <c r="BG57" s="50">
        <v>0</v>
      </c>
      <c r="BH57" s="50">
        <v>0</v>
      </c>
      <c r="BI57" s="31">
        <f>(BJ57-BH57)</f>
        <v>0</v>
      </c>
      <c r="BJ57" s="50">
        <v>0</v>
      </c>
      <c r="BK57" s="50"/>
      <c r="BL57" s="50"/>
      <c r="BM57" s="31"/>
      <c r="BN57" s="31"/>
      <c r="BO57" s="50">
        <v>0</v>
      </c>
      <c r="BP57" s="50"/>
      <c r="BQ57" s="50"/>
      <c r="BR57" s="31"/>
      <c r="BS57" s="50"/>
      <c r="BT57" s="50"/>
      <c r="BU57" s="31">
        <f>(BY57-BO57)</f>
        <v>0</v>
      </c>
      <c r="BV57" s="50"/>
      <c r="BW57" s="50"/>
      <c r="BX57" s="50"/>
      <c r="BY57" s="50">
        <v>0</v>
      </c>
      <c r="BZ57" s="50">
        <v>12875</v>
      </c>
      <c r="CA57" s="50">
        <f t="shared" si="6"/>
        <v>0</v>
      </c>
      <c r="CB57" s="50">
        <f t="shared" si="7"/>
        <v>0</v>
      </c>
      <c r="CC57" s="50"/>
      <c r="CD57" s="50"/>
      <c r="CE57" s="50">
        <v>0</v>
      </c>
      <c r="CF57" s="50">
        <v>0</v>
      </c>
      <c r="CG57" s="50">
        <f t="shared" si="63"/>
        <v>0</v>
      </c>
      <c r="CH57" s="50">
        <f t="shared" si="83"/>
        <v>0</v>
      </c>
      <c r="CI57" s="50">
        <v>0</v>
      </c>
      <c r="CJ57" s="50"/>
      <c r="CK57" s="50">
        <f t="shared" si="64"/>
        <v>0</v>
      </c>
      <c r="CL57" s="50">
        <f t="shared" si="84"/>
        <v>0</v>
      </c>
      <c r="CM57" s="50">
        <v>0</v>
      </c>
      <c r="CN57" s="50"/>
      <c r="CO57" s="50">
        <f t="shared" si="65"/>
        <v>0</v>
      </c>
      <c r="CP57" s="50">
        <f t="shared" si="85"/>
        <v>0</v>
      </c>
      <c r="CQ57" s="50">
        <v>0</v>
      </c>
      <c r="CR57" s="50"/>
      <c r="CS57" s="50">
        <f t="shared" si="66"/>
        <v>0</v>
      </c>
      <c r="CT57" s="50">
        <f t="shared" si="86"/>
        <v>0</v>
      </c>
      <c r="CU57" s="50"/>
      <c r="CV57" s="50"/>
      <c r="CW57" s="50">
        <f t="shared" si="12"/>
        <v>0</v>
      </c>
      <c r="CX57" s="50">
        <f t="shared" si="87"/>
        <v>0</v>
      </c>
      <c r="CY57" s="50"/>
      <c r="CZ57" s="50"/>
      <c r="DA57" s="50"/>
      <c r="DB57" s="50"/>
      <c r="DC57" s="695" t="e">
        <f>IF(#REF!=B57,CZ57,0)</f>
        <v>#REF!</v>
      </c>
      <c r="DD57" s="50"/>
      <c r="DE57" s="50"/>
      <c r="DJ57" s="585" t="e">
        <f>IF(#REF!=$K57,$CY57,0)</f>
        <v>#REF!</v>
      </c>
      <c r="DK57" s="585" t="e">
        <f>IF(#REF!=$K57,$CY57,0)</f>
        <v>#REF!</v>
      </c>
      <c r="DL57" s="585" t="e">
        <f>IF(#REF!=$K57,$CY57,0)</f>
        <v>#REF!</v>
      </c>
      <c r="DM57" s="585" t="e">
        <f>IF(#REF!=$K57,$CY57,0)</f>
        <v>#REF!</v>
      </c>
      <c r="DN57" s="585" t="e">
        <f>IF(#REF!=$K57,$CY57,0)</f>
        <v>#REF!</v>
      </c>
      <c r="DO57" s="585" t="e">
        <f>IF(#REF!=$K57,$CY57,0)</f>
        <v>#REF!</v>
      </c>
      <c r="DP57" s="585" t="e">
        <f>IF(#REF!=$K57,$CY57,0)</f>
        <v>#REF!</v>
      </c>
      <c r="DQ57" s="585" t="e">
        <f>IF(#REF!=$K57,$CY57,0)</f>
        <v>#REF!</v>
      </c>
      <c r="DR57" s="585" t="e">
        <f>IF(#REF!=$K57,$CY57,0)</f>
        <v>#REF!</v>
      </c>
      <c r="DS57" s="585" t="e">
        <f>IF(#REF!=$K57,$CY57,0)</f>
        <v>#REF!</v>
      </c>
      <c r="DT57" s="585" t="e">
        <f>IF(#REF!=$K57,$CY57,0)</f>
        <v>#REF!</v>
      </c>
      <c r="DU57" s="585" t="e">
        <f>IF(#REF!=$K57,$CY57,0)</f>
        <v>#REF!</v>
      </c>
      <c r="DV57" s="585" t="e">
        <f>IF(#REF!=$K57,$CY57,0)</f>
        <v>#REF!</v>
      </c>
      <c r="DW57" s="585" t="e">
        <f>IF(#REF!=$K57,$CY57,0)</f>
        <v>#REF!</v>
      </c>
      <c r="DX57" s="585" t="e">
        <f>IF(#REF!=$K57,$CY57,0)</f>
        <v>#REF!</v>
      </c>
      <c r="DY57" s="585" t="e">
        <f>IF(#REF!=$K57,$CY57,0)</f>
        <v>#REF!</v>
      </c>
      <c r="DZ57" s="585" t="e">
        <f>IF(#REF!=$K57,$CY57,0)</f>
        <v>#REF!</v>
      </c>
      <c r="EC57" s="585" t="e">
        <f>IF(#REF!=$N57,$CZ57,0)</f>
        <v>#REF!</v>
      </c>
      <c r="ED57" s="585" t="e">
        <f>IF(#REF!=$N57,$CZ57,0)</f>
        <v>#REF!</v>
      </c>
      <c r="EE57" s="585" t="e">
        <f>IF(#REF!=$N57,$CZ57,0)</f>
        <v>#REF!</v>
      </c>
      <c r="EF57" s="585" t="e">
        <f>IF(#REF!=$N57,$CZ57,0)</f>
        <v>#REF!</v>
      </c>
      <c r="EG57" s="585" t="e">
        <f>IF(#REF!=$N57,$CZ57,0)</f>
        <v>#REF!</v>
      </c>
      <c r="EH57" s="585" t="e">
        <f>IF(#REF!=$N57,$CZ57,0)</f>
        <v>#REF!</v>
      </c>
      <c r="EI57" s="585" t="e">
        <f>IF(#REF!=$N57,$CZ57,0)</f>
        <v>#REF!</v>
      </c>
      <c r="EJ57" s="585" t="e">
        <f>IF(#REF!=$N57,$CZ57,0)</f>
        <v>#REF!</v>
      </c>
      <c r="EK57" s="585" t="e">
        <f>IF(#REF!=$N57,$CZ57,0)</f>
        <v>#REF!</v>
      </c>
      <c r="EL57" s="585" t="e">
        <f>IF(#REF!=$N57,$CZ57,0)</f>
        <v>#REF!</v>
      </c>
      <c r="EM57" s="585" t="e">
        <f>IF(#REF!=$N57,$CZ57,0)</f>
        <v>#REF!</v>
      </c>
      <c r="EN57" s="585" t="e">
        <f>IF(#REF!=$N57,$CZ57,0)</f>
        <v>#REF!</v>
      </c>
      <c r="EO57" s="585" t="e">
        <f>IF(#REF!=$N57,$CZ57,0)</f>
        <v>#REF!</v>
      </c>
      <c r="EP57" s="585" t="e">
        <f>IF(#REF!=$N57,$CZ57,0)</f>
        <v>#REF!</v>
      </c>
      <c r="EQ57" s="585" t="e">
        <f>IF(#REF!=$N57,$CZ57,0)</f>
        <v>#REF!</v>
      </c>
      <c r="ER57" s="585" t="e">
        <f>IF(#REF!=$N57,$CZ57,0)</f>
        <v>#REF!</v>
      </c>
      <c r="ES57" s="585" t="e">
        <f>IF(#REF!=$N57,$CZ57,0)</f>
        <v>#REF!</v>
      </c>
      <c r="ET57" s="585" t="e">
        <f>IF(#REF!=$N57,$CZ57,0)</f>
        <v>#REF!</v>
      </c>
      <c r="EU57" s="585" t="e">
        <f>IF(#REF!=$N57,$CZ57,0)</f>
        <v>#REF!</v>
      </c>
      <c r="EV57" s="585" t="e">
        <f>IF(#REF!=$N57,$CZ57,0)</f>
        <v>#REF!</v>
      </c>
      <c r="EW57" s="585" t="e">
        <f>IF(#REF!=$N57,$CZ57,0)</f>
        <v>#REF!</v>
      </c>
      <c r="EX57" s="585" t="e">
        <f>IF(#REF!=$N57,$CZ57,0)</f>
        <v>#REF!</v>
      </c>
      <c r="EY57" s="585" t="e">
        <f>IF(#REF!=$N57,$CZ57,0)</f>
        <v>#REF!</v>
      </c>
      <c r="EZ57" s="585" t="e">
        <f>IF(#REF!=$N57,$CZ57,0)</f>
        <v>#REF!</v>
      </c>
      <c r="FA57" s="585" t="e">
        <f>IF(#REF!=$N57,$CZ57,0)</f>
        <v>#REF!</v>
      </c>
      <c r="FB57" s="585" t="e">
        <f>IF(#REF!=$N57,$CZ57,0)</f>
        <v>#REF!</v>
      </c>
      <c r="FC57" s="585" t="e">
        <f>IF(#REF!=$N57,$CZ57,0)</f>
        <v>#REF!</v>
      </c>
      <c r="FD57" s="585" t="e">
        <f>IF(#REF!=$N57,$CZ57,0)</f>
        <v>#REF!</v>
      </c>
      <c r="FE57" s="585" t="e">
        <f>IF(#REF!=$N57,$CZ57,0)</f>
        <v>#REF!</v>
      </c>
      <c r="FF57" s="585" t="e">
        <f>IF(#REF!=$N57,$CZ57,0)</f>
        <v>#REF!</v>
      </c>
      <c r="FG57" s="585" t="e">
        <f>IF(#REF!=$N57,$CZ57,0)</f>
        <v>#REF!</v>
      </c>
      <c r="FH57" s="585" t="e">
        <f>IF(#REF!=$N57,$CZ57,0)</f>
        <v>#REF!</v>
      </c>
      <c r="FI57" s="585" t="e">
        <f>IF(#REF!=$N57,$CZ57,0)</f>
        <v>#REF!</v>
      </c>
      <c r="FJ57" s="585" t="e">
        <f>IF(#REF!=$N57,$CZ57,0)</f>
        <v>#REF!</v>
      </c>
      <c r="FK57" s="585" t="e">
        <f>IF(#REF!=$N57,$CZ57,0)</f>
        <v>#REF!</v>
      </c>
      <c r="FL57" s="585" t="e">
        <f>IF(#REF!=$N57,$CZ57,0)</f>
        <v>#REF!</v>
      </c>
      <c r="FM57" s="585" t="e">
        <f>IF(#REF!=$N57,$CZ57,0)</f>
        <v>#REF!</v>
      </c>
      <c r="FN57" s="585" t="e">
        <f>IF(#REF!=$N57,$CZ57,0)</f>
        <v>#REF!</v>
      </c>
      <c r="FO57" s="585" t="e">
        <f>IF(#REF!=$N57,$CZ57,0)</f>
        <v>#REF!</v>
      </c>
      <c r="FP57" s="585" t="e">
        <f>IF(#REF!=$N57,$CZ57,0)</f>
        <v>#REF!</v>
      </c>
      <c r="FQ57" s="585" t="e">
        <f>IF(#REF!=$N57,$CZ57,0)</f>
        <v>#REF!</v>
      </c>
      <c r="FR57" s="585" t="e">
        <f>IF(#REF!=$N57,$CZ57,0)</f>
        <v>#REF!</v>
      </c>
      <c r="FS57" s="585" t="e">
        <f>IF(#REF!=$N57,$CZ57,0)</f>
        <v>#REF!</v>
      </c>
      <c r="FT57" s="585" t="e">
        <f>IF(#REF!=$N57,$CZ57,0)</f>
        <v>#REF!</v>
      </c>
      <c r="FU57" s="585" t="e">
        <f>IF(#REF!=$N57,$CZ57,0)</f>
        <v>#REF!</v>
      </c>
      <c r="FV57" s="585" t="e">
        <f>IF(#REF!=$N57,$CZ57,0)</f>
        <v>#REF!</v>
      </c>
      <c r="FW57" s="585" t="e">
        <f>IF(#REF!=$N57,$CZ57,0)</f>
        <v>#REF!</v>
      </c>
      <c r="FX57" s="585" t="e">
        <f>IF(#REF!=$N57,$CZ57,0)</f>
        <v>#REF!</v>
      </c>
      <c r="FY57" s="585" t="e">
        <f>IF(#REF!=$N57,$CZ57,0)</f>
        <v>#REF!</v>
      </c>
      <c r="FZ57" s="585" t="e">
        <f>IF(#REF!=$N57,$CZ57,0)</f>
        <v>#REF!</v>
      </c>
      <c r="GA57" s="585" t="e">
        <f>IF(#REF!=$N57,$CZ57,0)</f>
        <v>#REF!</v>
      </c>
      <c r="GB57" s="585" t="e">
        <f>IF(#REF!=$N57,$CZ57,0)</f>
        <v>#REF!</v>
      </c>
      <c r="GC57" s="585" t="e">
        <f>IF(#REF!=$N57,$CZ57,0)</f>
        <v>#REF!</v>
      </c>
      <c r="GD57" s="585" t="e">
        <f>IF(#REF!=$N57,$CZ57,0)</f>
        <v>#REF!</v>
      </c>
      <c r="GE57" s="585" t="e">
        <f>IF(#REF!=$N57,$CZ57,0)</f>
        <v>#REF!</v>
      </c>
      <c r="GF57" s="585" t="e">
        <f>IF(#REF!=$N57,$CZ57,0)</f>
        <v>#REF!</v>
      </c>
      <c r="GG57" s="585" t="e">
        <f>IF(#REF!=$N57,$CZ57,0)</f>
        <v>#REF!</v>
      </c>
      <c r="GH57" s="585" t="e">
        <f>IF(#REF!=$N57,$CZ57,0)</f>
        <v>#REF!</v>
      </c>
      <c r="GI57" s="585" t="e">
        <f>IF(#REF!=$N57,$CZ57,0)</f>
        <v>#REF!</v>
      </c>
      <c r="GJ57" s="585" t="e">
        <f>IF(#REF!=$N57,$CZ57,0)</f>
        <v>#REF!</v>
      </c>
      <c r="GK57" s="585" t="e">
        <f>IF(#REF!=$N57,$CZ57,0)</f>
        <v>#REF!</v>
      </c>
      <c r="GL57" s="585" t="e">
        <f>IF(#REF!=$N57,$CZ57,0)</f>
        <v>#REF!</v>
      </c>
      <c r="GM57" s="585" t="e">
        <f>IF(#REF!=$N57,$CZ57,0)</f>
        <v>#REF!</v>
      </c>
      <c r="GN57" s="585" t="e">
        <f>IF(#REF!=$N57,$CZ57,0)</f>
        <v>#REF!</v>
      </c>
      <c r="GO57" s="585" t="e">
        <f>IF(#REF!=$N57,$CZ57,0)</f>
        <v>#REF!</v>
      </c>
      <c r="GP57" s="585" t="e">
        <f>IF(#REF!=$N57,$CZ57,0)</f>
        <v>#REF!</v>
      </c>
      <c r="GQ57" s="585" t="e">
        <f>IF(#REF!=$N57,$CZ57,0)</f>
        <v>#REF!</v>
      </c>
      <c r="GR57" s="585" t="e">
        <f>IF(#REF!=$N57,$CZ57,0)</f>
        <v>#REF!</v>
      </c>
      <c r="GS57" s="585" t="e">
        <f>IF(#REF!=$N57,$CZ57,0)</f>
        <v>#REF!</v>
      </c>
      <c r="GT57" s="585" t="e">
        <f>IF(#REF!=$N57,$CZ57,0)</f>
        <v>#REF!</v>
      </c>
      <c r="GU57" s="585" t="e">
        <f>IF(#REF!=$N57,$CZ57,0)</f>
        <v>#REF!</v>
      </c>
      <c r="GV57" s="585" t="e">
        <f>IF(#REF!=$N57,$CZ57,0)</f>
        <v>#REF!</v>
      </c>
      <c r="GW57" s="585" t="e">
        <f>IF(#REF!=$N57,$CZ57,0)</f>
        <v>#REF!</v>
      </c>
      <c r="GX57" s="585" t="e">
        <f>IF(#REF!=$N57,$CZ57,0)</f>
        <v>#REF!</v>
      </c>
      <c r="GY57" s="585" t="e">
        <f>IF(#REF!=$N57,$CZ57,0)</f>
        <v>#REF!</v>
      </c>
      <c r="GZ57" s="585" t="e">
        <f>IF(#REF!=$N57,$CZ57,0)</f>
        <v>#REF!</v>
      </c>
      <c r="HA57" s="585" t="e">
        <f>IF(#REF!=$N57,$CZ57,0)</f>
        <v>#REF!</v>
      </c>
      <c r="HB57" s="585" t="e">
        <f>IF(#REF!=$N57,$CZ57,0)</f>
        <v>#REF!</v>
      </c>
      <c r="HC57" s="585" t="e">
        <f>IF(#REF!=$N57,$CZ57,0)</f>
        <v>#REF!</v>
      </c>
      <c r="HD57" s="585" t="e">
        <f>IF(#REF!=$N57,$CZ57,0)</f>
        <v>#REF!</v>
      </c>
      <c r="HE57" s="585" t="e">
        <f>IF(#REF!=$N57,$CZ57,0)</f>
        <v>#REF!</v>
      </c>
      <c r="HF57" s="585" t="e">
        <f>IF(#REF!=$N57,$CZ57,0)</f>
        <v>#REF!</v>
      </c>
    </row>
    <row r="58" spans="1:214" ht="20.100000000000001" hidden="1" customHeight="1" x14ac:dyDescent="0.4">
      <c r="A58" s="592"/>
      <c r="C58" s="595"/>
      <c r="D58" s="578"/>
      <c r="E58" s="578"/>
      <c r="F58" s="578"/>
      <c r="G58" s="578"/>
      <c r="H58" s="578"/>
      <c r="I58" s="578"/>
      <c r="J58" s="578" t="s">
        <v>160</v>
      </c>
      <c r="K58" s="607"/>
      <c r="L58" s="650">
        <v>36</v>
      </c>
      <c r="M58" s="650" t="s">
        <v>175</v>
      </c>
      <c r="N58" s="650"/>
      <c r="O58" s="647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563"/>
      <c r="AJ58" s="31"/>
      <c r="AK58" s="31"/>
      <c r="AL58" s="31"/>
      <c r="AM58" s="31"/>
      <c r="AN58" s="98">
        <f t="shared" ref="AN58:AV59" si="88">SUM(AN59)</f>
        <v>0</v>
      </c>
      <c r="AO58" s="98">
        <f t="shared" si="88"/>
        <v>0</v>
      </c>
      <c r="AP58" s="98">
        <f t="shared" si="88"/>
        <v>0</v>
      </c>
      <c r="AQ58" s="98">
        <f t="shared" si="88"/>
        <v>0</v>
      </c>
      <c r="AR58" s="98">
        <f t="shared" si="88"/>
        <v>0</v>
      </c>
      <c r="AS58" s="98">
        <f t="shared" si="88"/>
        <v>0</v>
      </c>
      <c r="AT58" s="98">
        <f t="shared" si="88"/>
        <v>0</v>
      </c>
      <c r="AU58" s="98">
        <f t="shared" si="88"/>
        <v>70000</v>
      </c>
      <c r="AV58" s="98">
        <f t="shared" si="88"/>
        <v>70000</v>
      </c>
      <c r="AW58" s="98">
        <v>70000</v>
      </c>
      <c r="AX58" s="98">
        <v>70000</v>
      </c>
      <c r="AY58" s="98">
        <f>SUM(AY59)</f>
        <v>-70000</v>
      </c>
      <c r="AZ58" s="31"/>
      <c r="BA58" s="31"/>
      <c r="BB58" s="98">
        <f t="shared" ref="BB58:BK59" si="89">SUM(BB59)</f>
        <v>0</v>
      </c>
      <c r="BC58" s="98">
        <f t="shared" si="89"/>
        <v>0</v>
      </c>
      <c r="BD58" s="98">
        <f t="shared" si="89"/>
        <v>0</v>
      </c>
      <c r="BE58" s="98">
        <f t="shared" si="89"/>
        <v>0</v>
      </c>
      <c r="BF58" s="98">
        <f t="shared" si="89"/>
        <v>0</v>
      </c>
      <c r="BG58" s="98">
        <f t="shared" si="89"/>
        <v>0</v>
      </c>
      <c r="BH58" s="98">
        <f t="shared" si="89"/>
        <v>0</v>
      </c>
      <c r="BI58" s="98">
        <f>SUM(BI59)</f>
        <v>0</v>
      </c>
      <c r="BJ58" s="98">
        <f>SUM(BJ59)</f>
        <v>0</v>
      </c>
      <c r="BK58" s="98">
        <f t="shared" si="89"/>
        <v>0</v>
      </c>
      <c r="BL58" s="98">
        <f t="shared" si="5"/>
        <v>0</v>
      </c>
      <c r="BM58" s="98"/>
      <c r="BN58" s="98"/>
      <c r="BO58" s="98">
        <f>SUM(BO59)</f>
        <v>0</v>
      </c>
      <c r="BP58" s="98"/>
      <c r="BQ58" s="98"/>
      <c r="BR58" s="98">
        <f t="shared" ref="BR58:BV59" si="90">SUM(BR59)</f>
        <v>0</v>
      </c>
      <c r="BS58" s="98">
        <f t="shared" si="90"/>
        <v>0</v>
      </c>
      <c r="BT58" s="98">
        <f t="shared" si="90"/>
        <v>0</v>
      </c>
      <c r="BU58" s="98">
        <f t="shared" si="90"/>
        <v>0</v>
      </c>
      <c r="BV58" s="98">
        <f t="shared" si="90"/>
        <v>0</v>
      </c>
      <c r="BW58" s="98"/>
      <c r="BX58" s="98"/>
      <c r="BY58" s="98">
        <f>SUM(BY59)</f>
        <v>0</v>
      </c>
      <c r="BZ58" s="98">
        <f>SUM(BZ59)</f>
        <v>0</v>
      </c>
      <c r="CA58" s="98">
        <f t="shared" si="6"/>
        <v>0</v>
      </c>
      <c r="CB58" s="98">
        <f t="shared" si="7"/>
        <v>0</v>
      </c>
      <c r="CC58" s="98">
        <f t="shared" ref="CC58:CE59" si="91">SUM(CC59)</f>
        <v>0</v>
      </c>
      <c r="CD58" s="98">
        <f t="shared" si="91"/>
        <v>0</v>
      </c>
      <c r="CE58" s="98">
        <f t="shared" si="91"/>
        <v>0</v>
      </c>
      <c r="CF58" s="98">
        <f>SUM(CF59)</f>
        <v>0</v>
      </c>
      <c r="CG58" s="98">
        <f>IFERROR(CF58/CE58*100,)</f>
        <v>0</v>
      </c>
      <c r="CH58" s="98">
        <f>SUM(CH59)</f>
        <v>0</v>
      </c>
      <c r="CI58" s="98">
        <f>SUM(CI59)</f>
        <v>0</v>
      </c>
      <c r="CJ58" s="98"/>
      <c r="CK58" s="98">
        <f>IFERROR(CJ58/CI58*100,)</f>
        <v>0</v>
      </c>
      <c r="CL58" s="98">
        <f>SUM(CL59)</f>
        <v>0</v>
      </c>
      <c r="CM58" s="98">
        <f>SUM(CM59)</f>
        <v>0</v>
      </c>
      <c r="CN58" s="98"/>
      <c r="CO58" s="98">
        <f>IFERROR(CN58/CM58*100,)</f>
        <v>0</v>
      </c>
      <c r="CP58" s="98">
        <f t="shared" ref="CP58:CR59" si="92">SUM(CP59)</f>
        <v>0</v>
      </c>
      <c r="CQ58" s="98">
        <f t="shared" si="92"/>
        <v>0</v>
      </c>
      <c r="CR58" s="98">
        <f t="shared" si="92"/>
        <v>0</v>
      </c>
      <c r="CS58" s="98">
        <f t="shared" si="66"/>
        <v>0</v>
      </c>
      <c r="CT58" s="98">
        <f t="shared" ref="CT58:CV59" si="93">SUM(CT59)</f>
        <v>0</v>
      </c>
      <c r="CU58" s="98">
        <f t="shared" si="93"/>
        <v>0</v>
      </c>
      <c r="CV58" s="98">
        <f t="shared" si="93"/>
        <v>0</v>
      </c>
      <c r="CW58" s="98">
        <f t="shared" si="12"/>
        <v>0</v>
      </c>
      <c r="CX58" s="98">
        <f>SUM(CX59)</f>
        <v>0</v>
      </c>
      <c r="CY58" s="98">
        <f>SUM(CY59)</f>
        <v>0</v>
      </c>
      <c r="CZ58" s="98">
        <f t="shared" ref="CZ58:DB59" si="94">SUM(CZ59)</f>
        <v>0</v>
      </c>
      <c r="DA58" s="98">
        <f t="shared" si="94"/>
        <v>0</v>
      </c>
      <c r="DB58" s="98">
        <f t="shared" si="94"/>
        <v>0</v>
      </c>
      <c r="DC58" s="695" t="e">
        <f>IF(#REF!=B58,CZ58,0)</f>
        <v>#REF!</v>
      </c>
      <c r="DD58" s="98"/>
      <c r="DE58" s="98"/>
      <c r="DJ58" s="585" t="e">
        <f>IF(#REF!=$K58,$CY58,0)</f>
        <v>#REF!</v>
      </c>
      <c r="DK58" s="585" t="e">
        <f>IF(#REF!=$K58,$CY58,0)</f>
        <v>#REF!</v>
      </c>
      <c r="DL58" s="585" t="e">
        <f>IF(#REF!=$K58,$CY58,0)</f>
        <v>#REF!</v>
      </c>
      <c r="DM58" s="585" t="e">
        <f>IF(#REF!=$K58,$CY58,0)</f>
        <v>#REF!</v>
      </c>
      <c r="DN58" s="585" t="e">
        <f>IF(#REF!=$K58,$CY58,0)</f>
        <v>#REF!</v>
      </c>
      <c r="DO58" s="585" t="e">
        <f>IF(#REF!=$K58,$CY58,0)</f>
        <v>#REF!</v>
      </c>
      <c r="DP58" s="585" t="e">
        <f>IF(#REF!=$K58,$CY58,0)</f>
        <v>#REF!</v>
      </c>
      <c r="DQ58" s="585" t="e">
        <f>IF(#REF!=$K58,$CY58,0)</f>
        <v>#REF!</v>
      </c>
      <c r="DR58" s="585" t="e">
        <f>IF(#REF!=$K58,$CY58,0)</f>
        <v>#REF!</v>
      </c>
      <c r="DS58" s="585" t="e">
        <f>IF(#REF!=$K58,$CY58,0)</f>
        <v>#REF!</v>
      </c>
      <c r="DT58" s="585" t="e">
        <f>IF(#REF!=$K58,$CY58,0)</f>
        <v>#REF!</v>
      </c>
      <c r="DU58" s="585" t="e">
        <f>IF(#REF!=$K58,$CY58,0)</f>
        <v>#REF!</v>
      </c>
      <c r="DV58" s="585" t="e">
        <f>IF(#REF!=$K58,$CY58,0)</f>
        <v>#REF!</v>
      </c>
      <c r="DW58" s="585" t="e">
        <f>IF(#REF!=$K58,$CY58,0)</f>
        <v>#REF!</v>
      </c>
      <c r="DX58" s="585" t="e">
        <f>IF(#REF!=$K58,$CY58,0)</f>
        <v>#REF!</v>
      </c>
      <c r="DY58" s="585" t="e">
        <f>IF(#REF!=$K58,$CY58,0)</f>
        <v>#REF!</v>
      </c>
      <c r="DZ58" s="585" t="e">
        <f>IF(#REF!=$K58,$CY58,0)</f>
        <v>#REF!</v>
      </c>
      <c r="EC58" s="585" t="e">
        <f>IF(#REF!=$N58,$CZ58,0)</f>
        <v>#REF!</v>
      </c>
      <c r="ED58" s="585" t="e">
        <f>IF(#REF!=$N58,$CZ58,0)</f>
        <v>#REF!</v>
      </c>
      <c r="EE58" s="585" t="e">
        <f>IF(#REF!=$N58,$CZ58,0)</f>
        <v>#REF!</v>
      </c>
      <c r="EF58" s="585" t="e">
        <f>IF(#REF!=$N58,$CZ58,0)</f>
        <v>#REF!</v>
      </c>
      <c r="EG58" s="585" t="e">
        <f>IF(#REF!=$N58,$CZ58,0)</f>
        <v>#REF!</v>
      </c>
      <c r="EH58" s="585" t="e">
        <f>IF(#REF!=$N58,$CZ58,0)</f>
        <v>#REF!</v>
      </c>
      <c r="EI58" s="585" t="e">
        <f>IF(#REF!=$N58,$CZ58,0)</f>
        <v>#REF!</v>
      </c>
      <c r="EJ58" s="585" t="e">
        <f>IF(#REF!=$N58,$CZ58,0)</f>
        <v>#REF!</v>
      </c>
      <c r="EK58" s="585" t="e">
        <f>IF(#REF!=$N58,$CZ58,0)</f>
        <v>#REF!</v>
      </c>
      <c r="EL58" s="585" t="e">
        <f>IF(#REF!=$N58,$CZ58,0)</f>
        <v>#REF!</v>
      </c>
      <c r="EM58" s="585" t="e">
        <f>IF(#REF!=$N58,$CZ58,0)</f>
        <v>#REF!</v>
      </c>
      <c r="EN58" s="585" t="e">
        <f>IF(#REF!=$N58,$CZ58,0)</f>
        <v>#REF!</v>
      </c>
      <c r="EO58" s="585" t="e">
        <f>IF(#REF!=$N58,$CZ58,0)</f>
        <v>#REF!</v>
      </c>
      <c r="EP58" s="585" t="e">
        <f>IF(#REF!=$N58,$CZ58,0)</f>
        <v>#REF!</v>
      </c>
      <c r="EQ58" s="585" t="e">
        <f>IF(#REF!=$N58,$CZ58,0)</f>
        <v>#REF!</v>
      </c>
      <c r="ER58" s="585" t="e">
        <f>IF(#REF!=$N58,$CZ58,0)</f>
        <v>#REF!</v>
      </c>
      <c r="ES58" s="585" t="e">
        <f>IF(#REF!=$N58,$CZ58,0)</f>
        <v>#REF!</v>
      </c>
      <c r="ET58" s="585" t="e">
        <f>IF(#REF!=$N58,$CZ58,0)</f>
        <v>#REF!</v>
      </c>
      <c r="EU58" s="585" t="e">
        <f>IF(#REF!=$N58,$CZ58,0)</f>
        <v>#REF!</v>
      </c>
      <c r="EV58" s="585" t="e">
        <f>IF(#REF!=$N58,$CZ58,0)</f>
        <v>#REF!</v>
      </c>
      <c r="EW58" s="585" t="e">
        <f>IF(#REF!=$N58,$CZ58,0)</f>
        <v>#REF!</v>
      </c>
      <c r="EX58" s="585" t="e">
        <f>IF(#REF!=$N58,$CZ58,0)</f>
        <v>#REF!</v>
      </c>
      <c r="EY58" s="585" t="e">
        <f>IF(#REF!=$N58,$CZ58,0)</f>
        <v>#REF!</v>
      </c>
      <c r="EZ58" s="585" t="e">
        <f>IF(#REF!=$N58,$CZ58,0)</f>
        <v>#REF!</v>
      </c>
      <c r="FA58" s="585" t="e">
        <f>IF(#REF!=$N58,$CZ58,0)</f>
        <v>#REF!</v>
      </c>
      <c r="FB58" s="585" t="e">
        <f>IF(#REF!=$N58,$CZ58,0)</f>
        <v>#REF!</v>
      </c>
      <c r="FC58" s="585" t="e">
        <f>IF(#REF!=$N58,$CZ58,0)</f>
        <v>#REF!</v>
      </c>
      <c r="FD58" s="585" t="e">
        <f>IF(#REF!=$N58,$CZ58,0)</f>
        <v>#REF!</v>
      </c>
      <c r="FE58" s="585" t="e">
        <f>IF(#REF!=$N58,$CZ58,0)</f>
        <v>#REF!</v>
      </c>
      <c r="FF58" s="585" t="e">
        <f>IF(#REF!=$N58,$CZ58,0)</f>
        <v>#REF!</v>
      </c>
      <c r="FG58" s="585" t="e">
        <f>IF(#REF!=$N58,$CZ58,0)</f>
        <v>#REF!</v>
      </c>
      <c r="FH58" s="585" t="e">
        <f>IF(#REF!=$N58,$CZ58,0)</f>
        <v>#REF!</v>
      </c>
      <c r="FI58" s="585" t="e">
        <f>IF(#REF!=$N58,$CZ58,0)</f>
        <v>#REF!</v>
      </c>
      <c r="FJ58" s="585" t="e">
        <f>IF(#REF!=$N58,$CZ58,0)</f>
        <v>#REF!</v>
      </c>
      <c r="FK58" s="585" t="e">
        <f>IF(#REF!=$N58,$CZ58,0)</f>
        <v>#REF!</v>
      </c>
      <c r="FL58" s="585" t="e">
        <f>IF(#REF!=$N58,$CZ58,0)</f>
        <v>#REF!</v>
      </c>
      <c r="FM58" s="585" t="e">
        <f>IF(#REF!=$N58,$CZ58,0)</f>
        <v>#REF!</v>
      </c>
      <c r="FN58" s="585" t="e">
        <f>IF(#REF!=$N58,$CZ58,0)</f>
        <v>#REF!</v>
      </c>
      <c r="FO58" s="585" t="e">
        <f>IF(#REF!=$N58,$CZ58,0)</f>
        <v>#REF!</v>
      </c>
      <c r="FP58" s="585" t="e">
        <f>IF(#REF!=$N58,$CZ58,0)</f>
        <v>#REF!</v>
      </c>
      <c r="FQ58" s="585" t="e">
        <f>IF(#REF!=$N58,$CZ58,0)</f>
        <v>#REF!</v>
      </c>
      <c r="FR58" s="585" t="e">
        <f>IF(#REF!=$N58,$CZ58,0)</f>
        <v>#REF!</v>
      </c>
      <c r="FS58" s="585" t="e">
        <f>IF(#REF!=$N58,$CZ58,0)</f>
        <v>#REF!</v>
      </c>
      <c r="FT58" s="585" t="e">
        <f>IF(#REF!=$N58,$CZ58,0)</f>
        <v>#REF!</v>
      </c>
      <c r="FU58" s="585" t="e">
        <f>IF(#REF!=$N58,$CZ58,0)</f>
        <v>#REF!</v>
      </c>
      <c r="FV58" s="585" t="e">
        <f>IF(#REF!=$N58,$CZ58,0)</f>
        <v>#REF!</v>
      </c>
      <c r="FW58" s="585" t="e">
        <f>IF(#REF!=$N58,$CZ58,0)</f>
        <v>#REF!</v>
      </c>
      <c r="FX58" s="585" t="e">
        <f>IF(#REF!=$N58,$CZ58,0)</f>
        <v>#REF!</v>
      </c>
      <c r="FY58" s="585" t="e">
        <f>IF(#REF!=$N58,$CZ58,0)</f>
        <v>#REF!</v>
      </c>
      <c r="FZ58" s="585" t="e">
        <f>IF(#REF!=$N58,$CZ58,0)</f>
        <v>#REF!</v>
      </c>
      <c r="GA58" s="585" t="e">
        <f>IF(#REF!=$N58,$CZ58,0)</f>
        <v>#REF!</v>
      </c>
      <c r="GB58" s="585" t="e">
        <f>IF(#REF!=$N58,$CZ58,0)</f>
        <v>#REF!</v>
      </c>
      <c r="GC58" s="585" t="e">
        <f>IF(#REF!=$N58,$CZ58,0)</f>
        <v>#REF!</v>
      </c>
      <c r="GD58" s="585" t="e">
        <f>IF(#REF!=$N58,$CZ58,0)</f>
        <v>#REF!</v>
      </c>
      <c r="GE58" s="585" t="e">
        <f>IF(#REF!=$N58,$CZ58,0)</f>
        <v>#REF!</v>
      </c>
      <c r="GF58" s="585" t="e">
        <f>IF(#REF!=$N58,$CZ58,0)</f>
        <v>#REF!</v>
      </c>
      <c r="GG58" s="585" t="e">
        <f>IF(#REF!=$N58,$CZ58,0)</f>
        <v>#REF!</v>
      </c>
      <c r="GH58" s="585" t="e">
        <f>IF(#REF!=$N58,$CZ58,0)</f>
        <v>#REF!</v>
      </c>
      <c r="GI58" s="585" t="e">
        <f>IF(#REF!=$N58,$CZ58,0)</f>
        <v>#REF!</v>
      </c>
      <c r="GJ58" s="585" t="e">
        <f>IF(#REF!=$N58,$CZ58,0)</f>
        <v>#REF!</v>
      </c>
      <c r="GK58" s="585" t="e">
        <f>IF(#REF!=$N58,$CZ58,0)</f>
        <v>#REF!</v>
      </c>
      <c r="GL58" s="585" t="e">
        <f>IF(#REF!=$N58,$CZ58,0)</f>
        <v>#REF!</v>
      </c>
      <c r="GM58" s="585" t="e">
        <f>IF(#REF!=$N58,$CZ58,0)</f>
        <v>#REF!</v>
      </c>
      <c r="GN58" s="585" t="e">
        <f>IF(#REF!=$N58,$CZ58,0)</f>
        <v>#REF!</v>
      </c>
      <c r="GO58" s="585" t="e">
        <f>IF(#REF!=$N58,$CZ58,0)</f>
        <v>#REF!</v>
      </c>
      <c r="GP58" s="585" t="e">
        <f>IF(#REF!=$N58,$CZ58,0)</f>
        <v>#REF!</v>
      </c>
      <c r="GQ58" s="585" t="e">
        <f>IF(#REF!=$N58,$CZ58,0)</f>
        <v>#REF!</v>
      </c>
      <c r="GR58" s="585" t="e">
        <f>IF(#REF!=$N58,$CZ58,0)</f>
        <v>#REF!</v>
      </c>
      <c r="GS58" s="585" t="e">
        <f>IF(#REF!=$N58,$CZ58,0)</f>
        <v>#REF!</v>
      </c>
      <c r="GT58" s="585" t="e">
        <f>IF(#REF!=$N58,$CZ58,0)</f>
        <v>#REF!</v>
      </c>
      <c r="GU58" s="585" t="e">
        <f>IF(#REF!=$N58,$CZ58,0)</f>
        <v>#REF!</v>
      </c>
      <c r="GV58" s="585" t="e">
        <f>IF(#REF!=$N58,$CZ58,0)</f>
        <v>#REF!</v>
      </c>
      <c r="GW58" s="585" t="e">
        <f>IF(#REF!=$N58,$CZ58,0)</f>
        <v>#REF!</v>
      </c>
      <c r="GX58" s="585" t="e">
        <f>IF(#REF!=$N58,$CZ58,0)</f>
        <v>#REF!</v>
      </c>
      <c r="GY58" s="585" t="e">
        <f>IF(#REF!=$N58,$CZ58,0)</f>
        <v>#REF!</v>
      </c>
      <c r="GZ58" s="585" t="e">
        <f>IF(#REF!=$N58,$CZ58,0)</f>
        <v>#REF!</v>
      </c>
      <c r="HA58" s="585" t="e">
        <f>IF(#REF!=$N58,$CZ58,0)</f>
        <v>#REF!</v>
      </c>
      <c r="HB58" s="585" t="e">
        <f>IF(#REF!=$N58,$CZ58,0)</f>
        <v>#REF!</v>
      </c>
      <c r="HC58" s="585" t="e">
        <f>IF(#REF!=$N58,$CZ58,0)</f>
        <v>#REF!</v>
      </c>
      <c r="HD58" s="585" t="e">
        <f>IF(#REF!=$N58,$CZ58,0)</f>
        <v>#REF!</v>
      </c>
      <c r="HE58" s="585" t="e">
        <f>IF(#REF!=$N58,$CZ58,0)</f>
        <v>#REF!</v>
      </c>
      <c r="HF58" s="585" t="e">
        <f>IF(#REF!=$N58,$CZ58,0)</f>
        <v>#REF!</v>
      </c>
    </row>
    <row r="59" spans="1:214" ht="20.100000000000001" hidden="1" customHeight="1" x14ac:dyDescent="0.4">
      <c r="A59" s="578" t="s">
        <v>360</v>
      </c>
      <c r="B59" s="578" t="s">
        <v>360</v>
      </c>
      <c r="C59" s="595" t="s">
        <v>9</v>
      </c>
      <c r="D59" s="578"/>
      <c r="E59" s="578"/>
      <c r="F59" s="578"/>
      <c r="G59" s="578"/>
      <c r="H59" s="578"/>
      <c r="I59" s="578"/>
      <c r="J59" s="578" t="s">
        <v>160</v>
      </c>
      <c r="K59" s="607"/>
      <c r="L59" s="548"/>
      <c r="M59" s="633">
        <v>363</v>
      </c>
      <c r="N59" s="633" t="s">
        <v>175</v>
      </c>
      <c r="O59" s="62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563"/>
      <c r="AJ59" s="31"/>
      <c r="AK59" s="31"/>
      <c r="AL59" s="31"/>
      <c r="AM59" s="31"/>
      <c r="AN59" s="101">
        <f t="shared" si="88"/>
        <v>0</v>
      </c>
      <c r="AO59" s="101">
        <f t="shared" si="88"/>
        <v>0</v>
      </c>
      <c r="AP59" s="101">
        <f t="shared" si="88"/>
        <v>0</v>
      </c>
      <c r="AQ59" s="101">
        <f t="shared" si="88"/>
        <v>0</v>
      </c>
      <c r="AR59" s="101">
        <f t="shared" si="88"/>
        <v>0</v>
      </c>
      <c r="AS59" s="101">
        <f t="shared" si="88"/>
        <v>0</v>
      </c>
      <c r="AT59" s="101">
        <f t="shared" si="88"/>
        <v>0</v>
      </c>
      <c r="AU59" s="101">
        <f t="shared" si="88"/>
        <v>70000</v>
      </c>
      <c r="AV59" s="101">
        <f t="shared" si="88"/>
        <v>70000</v>
      </c>
      <c r="AW59" s="101"/>
      <c r="AX59" s="101"/>
      <c r="AY59" s="101">
        <f>SUM(AY60)</f>
        <v>-70000</v>
      </c>
      <c r="AZ59" s="31"/>
      <c r="BA59" s="31"/>
      <c r="BB59" s="101">
        <f t="shared" si="89"/>
        <v>0</v>
      </c>
      <c r="BC59" s="101">
        <f t="shared" si="89"/>
        <v>0</v>
      </c>
      <c r="BD59" s="101">
        <f t="shared" si="89"/>
        <v>0</v>
      </c>
      <c r="BE59" s="101">
        <f t="shared" si="89"/>
        <v>0</v>
      </c>
      <c r="BF59" s="101">
        <f t="shared" si="89"/>
        <v>0</v>
      </c>
      <c r="BG59" s="101">
        <f t="shared" si="89"/>
        <v>0</v>
      </c>
      <c r="BH59" s="101">
        <f t="shared" si="89"/>
        <v>0</v>
      </c>
      <c r="BI59" s="101">
        <f>SUM(BI60)</f>
        <v>0</v>
      </c>
      <c r="BJ59" s="101">
        <f>SUM(BJ60)</f>
        <v>0</v>
      </c>
      <c r="BK59" s="101">
        <f t="shared" si="89"/>
        <v>0</v>
      </c>
      <c r="BL59" s="101">
        <f t="shared" si="5"/>
        <v>0</v>
      </c>
      <c r="BM59" s="101"/>
      <c r="BN59" s="101"/>
      <c r="BO59" s="101">
        <f>SUM(BO60)</f>
        <v>0</v>
      </c>
      <c r="BP59" s="101"/>
      <c r="BQ59" s="101"/>
      <c r="BR59" s="101">
        <f t="shared" si="90"/>
        <v>0</v>
      </c>
      <c r="BS59" s="101">
        <f t="shared" si="90"/>
        <v>0</v>
      </c>
      <c r="BT59" s="101">
        <f t="shared" si="90"/>
        <v>0</v>
      </c>
      <c r="BU59" s="101">
        <f t="shared" si="90"/>
        <v>0</v>
      </c>
      <c r="BV59" s="101">
        <f t="shared" si="90"/>
        <v>0</v>
      </c>
      <c r="BW59" s="101"/>
      <c r="BX59" s="101"/>
      <c r="BY59" s="101">
        <f>SUM(BY60)</f>
        <v>0</v>
      </c>
      <c r="BZ59" s="101">
        <f>SUM(BZ60)</f>
        <v>0</v>
      </c>
      <c r="CA59" s="101">
        <f t="shared" si="6"/>
        <v>0</v>
      </c>
      <c r="CB59" s="101">
        <f t="shared" si="7"/>
        <v>0</v>
      </c>
      <c r="CC59" s="101">
        <f t="shared" si="91"/>
        <v>0</v>
      </c>
      <c r="CD59" s="101">
        <f t="shared" si="91"/>
        <v>0</v>
      </c>
      <c r="CE59" s="101">
        <f t="shared" si="91"/>
        <v>0</v>
      </c>
      <c r="CF59" s="101">
        <f>SUM(CF60)</f>
        <v>0</v>
      </c>
      <c r="CG59" s="101">
        <f>IFERROR(CF59/CE59*100,)</f>
        <v>0</v>
      </c>
      <c r="CH59" s="101">
        <f>SUM(CH60)</f>
        <v>0</v>
      </c>
      <c r="CI59" s="101">
        <f>SUM(CI60)</f>
        <v>0</v>
      </c>
      <c r="CJ59" s="101"/>
      <c r="CK59" s="101">
        <f>IFERROR(CJ59/CI59*100,)</f>
        <v>0</v>
      </c>
      <c r="CL59" s="101">
        <f>SUM(CL60)</f>
        <v>0</v>
      </c>
      <c r="CM59" s="101">
        <f>SUM(CM60)</f>
        <v>0</v>
      </c>
      <c r="CN59" s="101"/>
      <c r="CO59" s="101">
        <f>IFERROR(CN59/CM59*100,)</f>
        <v>0</v>
      </c>
      <c r="CP59" s="101">
        <f t="shared" si="92"/>
        <v>0</v>
      </c>
      <c r="CQ59" s="101">
        <f t="shared" si="92"/>
        <v>0</v>
      </c>
      <c r="CR59" s="101">
        <f t="shared" si="92"/>
        <v>0</v>
      </c>
      <c r="CS59" s="101">
        <f t="shared" si="66"/>
        <v>0</v>
      </c>
      <c r="CT59" s="101">
        <f t="shared" si="93"/>
        <v>0</v>
      </c>
      <c r="CU59" s="101">
        <f t="shared" si="93"/>
        <v>0</v>
      </c>
      <c r="CV59" s="101">
        <f t="shared" si="93"/>
        <v>0</v>
      </c>
      <c r="CW59" s="101">
        <f t="shared" si="12"/>
        <v>0</v>
      </c>
      <c r="CX59" s="101">
        <f>SUM(CX60)</f>
        <v>0</v>
      </c>
      <c r="CY59" s="101">
        <f>SUM(CY60)</f>
        <v>0</v>
      </c>
      <c r="CZ59" s="101">
        <f t="shared" si="94"/>
        <v>0</v>
      </c>
      <c r="DA59" s="101">
        <f t="shared" si="94"/>
        <v>0</v>
      </c>
      <c r="DB59" s="101">
        <f t="shared" si="94"/>
        <v>0</v>
      </c>
      <c r="DC59" s="695" t="e">
        <f>IF(#REF!=B59,CZ59,0)</f>
        <v>#REF!</v>
      </c>
      <c r="DD59" s="108"/>
      <c r="DE59" s="108"/>
      <c r="DJ59" s="585" t="e">
        <f>IF(#REF!=$K59,$CY59,0)</f>
        <v>#REF!</v>
      </c>
      <c r="DK59" s="585" t="e">
        <f>IF(#REF!=$K59,$CY59,0)</f>
        <v>#REF!</v>
      </c>
      <c r="DL59" s="585" t="e">
        <f>IF(#REF!=$K59,$CY59,0)</f>
        <v>#REF!</v>
      </c>
      <c r="DM59" s="585" t="e">
        <f>IF(#REF!=$K59,$CY59,0)</f>
        <v>#REF!</v>
      </c>
      <c r="DN59" s="585" t="e">
        <f>IF(#REF!=$K59,$CY59,0)</f>
        <v>#REF!</v>
      </c>
      <c r="DO59" s="585" t="e">
        <f>IF(#REF!=$K59,$CY59,0)</f>
        <v>#REF!</v>
      </c>
      <c r="DP59" s="585" t="e">
        <f>IF(#REF!=$K59,$CY59,0)</f>
        <v>#REF!</v>
      </c>
      <c r="DQ59" s="585" t="e">
        <f>IF(#REF!=$K59,$CY59,0)</f>
        <v>#REF!</v>
      </c>
      <c r="DR59" s="585" t="e">
        <f>IF(#REF!=$K59,$CY59,0)</f>
        <v>#REF!</v>
      </c>
      <c r="DS59" s="585" t="e">
        <f>IF(#REF!=$K59,$CY59,0)</f>
        <v>#REF!</v>
      </c>
      <c r="DT59" s="585" t="e">
        <f>IF(#REF!=$K59,$CY59,0)</f>
        <v>#REF!</v>
      </c>
      <c r="DU59" s="585" t="e">
        <f>IF(#REF!=$K59,$CY59,0)</f>
        <v>#REF!</v>
      </c>
      <c r="DV59" s="585" t="e">
        <f>IF(#REF!=$K59,$CY59,0)</f>
        <v>#REF!</v>
      </c>
      <c r="DW59" s="585" t="e">
        <f>IF(#REF!=$K59,$CY59,0)</f>
        <v>#REF!</v>
      </c>
      <c r="DX59" s="585" t="e">
        <f>IF(#REF!=$K59,$CY59,0)</f>
        <v>#REF!</v>
      </c>
      <c r="DY59" s="585" t="e">
        <f>IF(#REF!=$K59,$CY59,0)</f>
        <v>#REF!</v>
      </c>
      <c r="DZ59" s="585" t="e">
        <f>IF(#REF!=$K59,$CY59,0)</f>
        <v>#REF!</v>
      </c>
      <c r="EC59" s="585" t="e">
        <f>IF(#REF!=$N59,$CZ59,0)</f>
        <v>#REF!</v>
      </c>
      <c r="ED59" s="585" t="e">
        <f>IF(#REF!=$N59,$CZ59,0)</f>
        <v>#REF!</v>
      </c>
      <c r="EE59" s="585" t="e">
        <f>IF(#REF!=$N59,$CZ59,0)</f>
        <v>#REF!</v>
      </c>
      <c r="EF59" s="585" t="e">
        <f>IF(#REF!=$N59,$CZ59,0)</f>
        <v>#REF!</v>
      </c>
      <c r="EG59" s="585" t="e">
        <f>IF(#REF!=$N59,$CZ59,0)</f>
        <v>#REF!</v>
      </c>
      <c r="EH59" s="585" t="e">
        <f>IF(#REF!=$N59,$CZ59,0)</f>
        <v>#REF!</v>
      </c>
      <c r="EI59" s="585" t="e">
        <f>IF(#REF!=$N59,$CZ59,0)</f>
        <v>#REF!</v>
      </c>
      <c r="EJ59" s="585" t="e">
        <f>IF(#REF!=$N59,$CZ59,0)</f>
        <v>#REF!</v>
      </c>
      <c r="EK59" s="585" t="e">
        <f>IF(#REF!=$N59,$CZ59,0)</f>
        <v>#REF!</v>
      </c>
      <c r="EL59" s="585" t="e">
        <f>IF(#REF!=$N59,$CZ59,0)</f>
        <v>#REF!</v>
      </c>
      <c r="EM59" s="585" t="e">
        <f>IF(#REF!=$N59,$CZ59,0)</f>
        <v>#REF!</v>
      </c>
      <c r="EN59" s="585" t="e">
        <f>IF(#REF!=$N59,$CZ59,0)</f>
        <v>#REF!</v>
      </c>
      <c r="EO59" s="585" t="e">
        <f>IF(#REF!=$N59,$CZ59,0)</f>
        <v>#REF!</v>
      </c>
      <c r="EP59" s="585" t="e">
        <f>IF(#REF!=$N59,$CZ59,0)</f>
        <v>#REF!</v>
      </c>
      <c r="EQ59" s="585" t="e">
        <f>IF(#REF!=$N59,$CZ59,0)</f>
        <v>#REF!</v>
      </c>
      <c r="ER59" s="585" t="e">
        <f>IF(#REF!=$N59,$CZ59,0)</f>
        <v>#REF!</v>
      </c>
      <c r="ES59" s="585" t="e">
        <f>IF(#REF!=$N59,$CZ59,0)</f>
        <v>#REF!</v>
      </c>
      <c r="ET59" s="585" t="e">
        <f>IF(#REF!=$N59,$CZ59,0)</f>
        <v>#REF!</v>
      </c>
      <c r="EU59" s="585" t="e">
        <f>IF(#REF!=$N59,$CZ59,0)</f>
        <v>#REF!</v>
      </c>
      <c r="EV59" s="585" t="e">
        <f>IF(#REF!=$N59,$CZ59,0)</f>
        <v>#REF!</v>
      </c>
      <c r="EW59" s="585" t="e">
        <f>IF(#REF!=$N59,$CZ59,0)</f>
        <v>#REF!</v>
      </c>
      <c r="EX59" s="585" t="e">
        <f>IF(#REF!=$N59,$CZ59,0)</f>
        <v>#REF!</v>
      </c>
      <c r="EY59" s="585" t="e">
        <f>IF(#REF!=$N59,$CZ59,0)</f>
        <v>#REF!</v>
      </c>
      <c r="EZ59" s="585" t="e">
        <f>IF(#REF!=$N59,$CZ59,0)</f>
        <v>#REF!</v>
      </c>
      <c r="FA59" s="585" t="e">
        <f>IF(#REF!=$N59,$CZ59,0)</f>
        <v>#REF!</v>
      </c>
      <c r="FB59" s="585" t="e">
        <f>IF(#REF!=$N59,$CZ59,0)</f>
        <v>#REF!</v>
      </c>
      <c r="FC59" s="585" t="e">
        <f>IF(#REF!=$N59,$CZ59,0)</f>
        <v>#REF!</v>
      </c>
      <c r="FD59" s="585" t="e">
        <f>IF(#REF!=$N59,$CZ59,0)</f>
        <v>#REF!</v>
      </c>
      <c r="FE59" s="585" t="e">
        <f>IF(#REF!=$N59,$CZ59,0)</f>
        <v>#REF!</v>
      </c>
      <c r="FF59" s="585" t="e">
        <f>IF(#REF!=$N59,$CZ59,0)</f>
        <v>#REF!</v>
      </c>
      <c r="FG59" s="585" t="e">
        <f>IF(#REF!=$N59,$CZ59,0)</f>
        <v>#REF!</v>
      </c>
      <c r="FH59" s="585" t="e">
        <f>IF(#REF!=$N59,$CZ59,0)</f>
        <v>#REF!</v>
      </c>
      <c r="FI59" s="585" t="e">
        <f>IF(#REF!=$N59,$CZ59,0)</f>
        <v>#REF!</v>
      </c>
      <c r="FJ59" s="585" t="e">
        <f>IF(#REF!=$N59,$CZ59,0)</f>
        <v>#REF!</v>
      </c>
      <c r="FK59" s="585" t="e">
        <f>IF(#REF!=$N59,$CZ59,0)</f>
        <v>#REF!</v>
      </c>
      <c r="FL59" s="585" t="e">
        <f>IF(#REF!=$N59,$CZ59,0)</f>
        <v>#REF!</v>
      </c>
      <c r="FM59" s="585" t="e">
        <f>IF(#REF!=$N59,$CZ59,0)</f>
        <v>#REF!</v>
      </c>
      <c r="FN59" s="585" t="e">
        <f>IF(#REF!=$N59,$CZ59,0)</f>
        <v>#REF!</v>
      </c>
      <c r="FO59" s="585" t="e">
        <f>IF(#REF!=$N59,$CZ59,0)</f>
        <v>#REF!</v>
      </c>
      <c r="FP59" s="585" t="e">
        <f>IF(#REF!=$N59,$CZ59,0)</f>
        <v>#REF!</v>
      </c>
      <c r="FQ59" s="585" t="e">
        <f>IF(#REF!=$N59,$CZ59,0)</f>
        <v>#REF!</v>
      </c>
      <c r="FR59" s="585" t="e">
        <f>IF(#REF!=$N59,$CZ59,0)</f>
        <v>#REF!</v>
      </c>
      <c r="FS59" s="585" t="e">
        <f>IF(#REF!=$N59,$CZ59,0)</f>
        <v>#REF!</v>
      </c>
      <c r="FT59" s="585" t="e">
        <f>IF(#REF!=$N59,$CZ59,0)</f>
        <v>#REF!</v>
      </c>
      <c r="FU59" s="585" t="e">
        <f>IF(#REF!=$N59,$CZ59,0)</f>
        <v>#REF!</v>
      </c>
      <c r="FV59" s="585" t="e">
        <f>IF(#REF!=$N59,$CZ59,0)</f>
        <v>#REF!</v>
      </c>
      <c r="FW59" s="585" t="e">
        <f>IF(#REF!=$N59,$CZ59,0)</f>
        <v>#REF!</v>
      </c>
      <c r="FX59" s="585" t="e">
        <f>IF(#REF!=$N59,$CZ59,0)</f>
        <v>#REF!</v>
      </c>
      <c r="FY59" s="585" t="e">
        <f>IF(#REF!=$N59,$CZ59,0)</f>
        <v>#REF!</v>
      </c>
      <c r="FZ59" s="585" t="e">
        <f>IF(#REF!=$N59,$CZ59,0)</f>
        <v>#REF!</v>
      </c>
      <c r="GA59" s="585" t="e">
        <f>IF(#REF!=$N59,$CZ59,0)</f>
        <v>#REF!</v>
      </c>
      <c r="GB59" s="585" t="e">
        <f>IF(#REF!=$N59,$CZ59,0)</f>
        <v>#REF!</v>
      </c>
      <c r="GC59" s="585" t="e">
        <f>IF(#REF!=$N59,$CZ59,0)</f>
        <v>#REF!</v>
      </c>
      <c r="GD59" s="585" t="e">
        <f>IF(#REF!=$N59,$CZ59,0)</f>
        <v>#REF!</v>
      </c>
      <c r="GE59" s="585" t="e">
        <f>IF(#REF!=$N59,$CZ59,0)</f>
        <v>#REF!</v>
      </c>
      <c r="GF59" s="585" t="e">
        <f>IF(#REF!=$N59,$CZ59,0)</f>
        <v>#REF!</v>
      </c>
      <c r="GG59" s="585" t="e">
        <f>IF(#REF!=$N59,$CZ59,0)</f>
        <v>#REF!</v>
      </c>
      <c r="GH59" s="585" t="e">
        <f>IF(#REF!=$N59,$CZ59,0)</f>
        <v>#REF!</v>
      </c>
      <c r="GI59" s="585" t="e">
        <f>IF(#REF!=$N59,$CZ59,0)</f>
        <v>#REF!</v>
      </c>
      <c r="GJ59" s="585" t="e">
        <f>IF(#REF!=$N59,$CZ59,0)</f>
        <v>#REF!</v>
      </c>
      <c r="GK59" s="585" t="e">
        <f>IF(#REF!=$N59,$CZ59,0)</f>
        <v>#REF!</v>
      </c>
      <c r="GL59" s="585" t="e">
        <f>IF(#REF!=$N59,$CZ59,0)</f>
        <v>#REF!</v>
      </c>
      <c r="GM59" s="585" t="e">
        <f>IF(#REF!=$N59,$CZ59,0)</f>
        <v>#REF!</v>
      </c>
      <c r="GN59" s="585" t="e">
        <f>IF(#REF!=$N59,$CZ59,0)</f>
        <v>#REF!</v>
      </c>
      <c r="GO59" s="585" t="e">
        <f>IF(#REF!=$N59,$CZ59,0)</f>
        <v>#REF!</v>
      </c>
      <c r="GP59" s="585" t="e">
        <f>IF(#REF!=$N59,$CZ59,0)</f>
        <v>#REF!</v>
      </c>
      <c r="GQ59" s="585" t="e">
        <f>IF(#REF!=$N59,$CZ59,0)</f>
        <v>#REF!</v>
      </c>
      <c r="GR59" s="585" t="e">
        <f>IF(#REF!=$N59,$CZ59,0)</f>
        <v>#REF!</v>
      </c>
      <c r="GS59" s="585" t="e">
        <f>IF(#REF!=$N59,$CZ59,0)</f>
        <v>#REF!</v>
      </c>
      <c r="GT59" s="585" t="e">
        <f>IF(#REF!=$N59,$CZ59,0)</f>
        <v>#REF!</v>
      </c>
      <c r="GU59" s="585" t="e">
        <f>IF(#REF!=$N59,$CZ59,0)</f>
        <v>#REF!</v>
      </c>
      <c r="GV59" s="585" t="e">
        <f>IF(#REF!=$N59,$CZ59,0)</f>
        <v>#REF!</v>
      </c>
      <c r="GW59" s="585" t="e">
        <f>IF(#REF!=$N59,$CZ59,0)</f>
        <v>#REF!</v>
      </c>
      <c r="GX59" s="585" t="e">
        <f>IF(#REF!=$N59,$CZ59,0)</f>
        <v>#REF!</v>
      </c>
      <c r="GY59" s="585" t="e">
        <f>IF(#REF!=$N59,$CZ59,0)</f>
        <v>#REF!</v>
      </c>
      <c r="GZ59" s="585" t="e">
        <f>IF(#REF!=$N59,$CZ59,0)</f>
        <v>#REF!</v>
      </c>
      <c r="HA59" s="585" t="e">
        <f>IF(#REF!=$N59,$CZ59,0)</f>
        <v>#REF!</v>
      </c>
      <c r="HB59" s="585" t="e">
        <f>IF(#REF!=$N59,$CZ59,0)</f>
        <v>#REF!</v>
      </c>
      <c r="HC59" s="585" t="e">
        <f>IF(#REF!=$N59,$CZ59,0)</f>
        <v>#REF!</v>
      </c>
      <c r="HD59" s="585" t="e">
        <f>IF(#REF!=$N59,$CZ59,0)</f>
        <v>#REF!</v>
      </c>
      <c r="HE59" s="585" t="e">
        <f>IF(#REF!=$N59,$CZ59,0)</f>
        <v>#REF!</v>
      </c>
      <c r="HF59" s="585" t="e">
        <f>IF(#REF!=$N59,$CZ59,0)</f>
        <v>#REF!</v>
      </c>
    </row>
    <row r="60" spans="1:214" ht="20.100000000000001" hidden="1" customHeight="1" thickBot="1" x14ac:dyDescent="0.45">
      <c r="A60" s="568"/>
      <c r="B60" s="568"/>
      <c r="C60" s="473"/>
      <c r="D60" s="568"/>
      <c r="E60" s="568"/>
      <c r="F60" s="568"/>
      <c r="G60" s="568"/>
      <c r="H60" s="568"/>
      <c r="I60" s="568"/>
      <c r="J60" s="568" t="s">
        <v>160</v>
      </c>
      <c r="K60" s="491"/>
      <c r="L60" s="511"/>
      <c r="M60" s="497"/>
      <c r="N60" s="497">
        <v>3631</v>
      </c>
      <c r="O60" s="483" t="s">
        <v>248</v>
      </c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410"/>
      <c r="AA60" s="410"/>
      <c r="AB60" s="410"/>
      <c r="AC60" s="410"/>
      <c r="AD60" s="410"/>
      <c r="AE60" s="410"/>
      <c r="AF60" s="410"/>
      <c r="AG60" s="410"/>
      <c r="AH60" s="410"/>
      <c r="AI60" s="482"/>
      <c r="AJ60" s="410"/>
      <c r="AK60" s="410"/>
      <c r="AL60" s="410"/>
      <c r="AM60" s="410"/>
      <c r="AN60" s="121">
        <v>0</v>
      </c>
      <c r="AO60" s="121">
        <v>0</v>
      </c>
      <c r="AP60" s="121">
        <v>0</v>
      </c>
      <c r="AQ60" s="121">
        <v>0</v>
      </c>
      <c r="AR60" s="121">
        <v>0</v>
      </c>
      <c r="AS60" s="121"/>
      <c r="AT60" s="121"/>
      <c r="AU60" s="121">
        <v>70000</v>
      </c>
      <c r="AV60" s="121">
        <v>70000</v>
      </c>
      <c r="AW60" s="121"/>
      <c r="AX60" s="121"/>
      <c r="AY60" s="410">
        <f>(BB60-AV60)</f>
        <v>-70000</v>
      </c>
      <c r="AZ60" s="410"/>
      <c r="BA60" s="410"/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21"/>
      <c r="BH60" s="121">
        <v>0</v>
      </c>
      <c r="BI60" s="410">
        <f>(BJ60-BH60)</f>
        <v>0</v>
      </c>
      <c r="BJ60" s="121"/>
      <c r="BK60" s="50"/>
      <c r="BL60" s="121">
        <f t="shared" si="5"/>
        <v>0</v>
      </c>
      <c r="BM60" s="410"/>
      <c r="BN60" s="410"/>
      <c r="BO60" s="121"/>
      <c r="BP60" s="121"/>
      <c r="BQ60" s="121"/>
      <c r="BR60" s="410">
        <f>(BS60-BO60)</f>
        <v>0</v>
      </c>
      <c r="BS60" s="121"/>
      <c r="BT60" s="121"/>
      <c r="BU60" s="410">
        <f>(BY60-BO60)</f>
        <v>0</v>
      </c>
      <c r="BV60" s="121"/>
      <c r="BW60" s="121"/>
      <c r="BX60" s="121"/>
      <c r="BY60" s="121"/>
      <c r="BZ60" s="121"/>
      <c r="CA60" s="121">
        <f t="shared" si="6"/>
        <v>0</v>
      </c>
      <c r="CB60" s="121">
        <f t="shared" si="7"/>
        <v>0</v>
      </c>
      <c r="CC60" s="121"/>
      <c r="CD60" s="121"/>
      <c r="CE60" s="121"/>
      <c r="CF60" s="121"/>
      <c r="CG60" s="121">
        <f>IFERROR(CF60/CE60*100,)</f>
        <v>0</v>
      </c>
      <c r="CH60" s="121">
        <f>(CI60-CE60)</f>
        <v>0</v>
      </c>
      <c r="CI60" s="121"/>
      <c r="CJ60" s="121"/>
      <c r="CK60" s="121">
        <f>IFERROR(CJ60/CI60*100,)</f>
        <v>0</v>
      </c>
      <c r="CL60" s="121">
        <f>(CM60-CI60)</f>
        <v>0</v>
      </c>
      <c r="CM60" s="121"/>
      <c r="CN60" s="121"/>
      <c r="CO60" s="121">
        <f>IFERROR(CN60/CM60*100,)</f>
        <v>0</v>
      </c>
      <c r="CP60" s="121">
        <f>(CQ60-CM60)</f>
        <v>0</v>
      </c>
      <c r="CQ60" s="121"/>
      <c r="CR60" s="121"/>
      <c r="CS60" s="121">
        <f t="shared" si="66"/>
        <v>0</v>
      </c>
      <c r="CT60" s="121">
        <f>(CU60-CQ60)</f>
        <v>0</v>
      </c>
      <c r="CU60" s="121"/>
      <c r="CV60" s="121"/>
      <c r="CW60" s="121">
        <f t="shared" si="12"/>
        <v>0</v>
      </c>
      <c r="CX60" s="121">
        <f>(CY60-CU60)</f>
        <v>0</v>
      </c>
      <c r="CY60" s="121"/>
      <c r="CZ60" s="121"/>
      <c r="DA60" s="121"/>
      <c r="DB60" s="121"/>
      <c r="DC60" s="695" t="e">
        <f>IF(#REF!=B60,CZ60,0)</f>
        <v>#REF!</v>
      </c>
      <c r="DD60" s="50"/>
      <c r="DE60" s="50"/>
      <c r="DJ60" s="585" t="e">
        <f>IF(#REF!=$K60,$CY60,0)</f>
        <v>#REF!</v>
      </c>
      <c r="DK60" s="585" t="e">
        <f>IF(#REF!=$K60,$CY60,0)</f>
        <v>#REF!</v>
      </c>
      <c r="DL60" s="585" t="e">
        <f>IF(#REF!=$K60,$CY60,0)</f>
        <v>#REF!</v>
      </c>
      <c r="DM60" s="585" t="e">
        <f>IF(#REF!=$K60,$CY60,0)</f>
        <v>#REF!</v>
      </c>
      <c r="DN60" s="585" t="e">
        <f>IF(#REF!=$K60,$CY60,0)</f>
        <v>#REF!</v>
      </c>
      <c r="DO60" s="585" t="e">
        <f>IF(#REF!=$K60,$CY60,0)</f>
        <v>#REF!</v>
      </c>
      <c r="DP60" s="585" t="e">
        <f>IF(#REF!=$K60,$CY60,0)</f>
        <v>#REF!</v>
      </c>
      <c r="DQ60" s="585" t="e">
        <f>IF(#REF!=$K60,$CY60,0)</f>
        <v>#REF!</v>
      </c>
      <c r="DR60" s="585" t="e">
        <f>IF(#REF!=$K60,$CY60,0)</f>
        <v>#REF!</v>
      </c>
      <c r="DS60" s="585" t="e">
        <f>IF(#REF!=$K60,$CY60,0)</f>
        <v>#REF!</v>
      </c>
      <c r="DT60" s="585" t="e">
        <f>IF(#REF!=$K60,$CY60,0)</f>
        <v>#REF!</v>
      </c>
      <c r="DU60" s="585" t="e">
        <f>IF(#REF!=$K60,$CY60,0)</f>
        <v>#REF!</v>
      </c>
      <c r="DV60" s="585" t="e">
        <f>IF(#REF!=$K60,$CY60,0)</f>
        <v>#REF!</v>
      </c>
      <c r="DW60" s="585" t="e">
        <f>IF(#REF!=$K60,$CY60,0)</f>
        <v>#REF!</v>
      </c>
      <c r="DX60" s="585" t="e">
        <f>IF(#REF!=$K60,$CY60,0)</f>
        <v>#REF!</v>
      </c>
      <c r="DY60" s="585" t="e">
        <f>IF(#REF!=$K60,$CY60,0)</f>
        <v>#REF!</v>
      </c>
      <c r="DZ60" s="585" t="e">
        <f>IF(#REF!=$K60,$CY60,0)</f>
        <v>#REF!</v>
      </c>
      <c r="EC60" s="585" t="e">
        <f>IF(#REF!=$N60,$CZ60,0)</f>
        <v>#REF!</v>
      </c>
      <c r="ED60" s="585" t="e">
        <f>IF(#REF!=$N60,$CZ60,0)</f>
        <v>#REF!</v>
      </c>
      <c r="EE60" s="585" t="e">
        <f>IF(#REF!=$N60,$CZ60,0)</f>
        <v>#REF!</v>
      </c>
      <c r="EF60" s="585" t="e">
        <f>IF(#REF!=$N60,$CZ60,0)</f>
        <v>#REF!</v>
      </c>
      <c r="EG60" s="585" t="e">
        <f>IF(#REF!=$N60,$CZ60,0)</f>
        <v>#REF!</v>
      </c>
      <c r="EH60" s="585" t="e">
        <f>IF(#REF!=$N60,$CZ60,0)</f>
        <v>#REF!</v>
      </c>
      <c r="EI60" s="585" t="e">
        <f>IF(#REF!=$N60,$CZ60,0)</f>
        <v>#REF!</v>
      </c>
      <c r="EJ60" s="585" t="e">
        <f>IF(#REF!=$N60,$CZ60,0)</f>
        <v>#REF!</v>
      </c>
      <c r="EK60" s="585" t="e">
        <f>IF(#REF!=$N60,$CZ60,0)</f>
        <v>#REF!</v>
      </c>
      <c r="EL60" s="585" t="e">
        <f>IF(#REF!=$N60,$CZ60,0)</f>
        <v>#REF!</v>
      </c>
      <c r="EM60" s="585" t="e">
        <f>IF(#REF!=$N60,$CZ60,0)</f>
        <v>#REF!</v>
      </c>
      <c r="EN60" s="585" t="e">
        <f>IF(#REF!=$N60,$CZ60,0)</f>
        <v>#REF!</v>
      </c>
      <c r="EO60" s="585" t="e">
        <f>IF(#REF!=$N60,$CZ60,0)</f>
        <v>#REF!</v>
      </c>
      <c r="EP60" s="585" t="e">
        <f>IF(#REF!=$N60,$CZ60,0)</f>
        <v>#REF!</v>
      </c>
      <c r="EQ60" s="585" t="e">
        <f>IF(#REF!=$N60,$CZ60,0)</f>
        <v>#REF!</v>
      </c>
      <c r="ER60" s="585" t="e">
        <f>IF(#REF!=$N60,$CZ60,0)</f>
        <v>#REF!</v>
      </c>
      <c r="ES60" s="585" t="e">
        <f>IF(#REF!=$N60,$CZ60,0)</f>
        <v>#REF!</v>
      </c>
      <c r="ET60" s="585" t="e">
        <f>IF(#REF!=$N60,$CZ60,0)</f>
        <v>#REF!</v>
      </c>
      <c r="EU60" s="585" t="e">
        <f>IF(#REF!=$N60,$CZ60,0)</f>
        <v>#REF!</v>
      </c>
      <c r="EV60" s="585" t="e">
        <f>IF(#REF!=$N60,$CZ60,0)</f>
        <v>#REF!</v>
      </c>
      <c r="EW60" s="585" t="e">
        <f>IF(#REF!=$N60,$CZ60,0)</f>
        <v>#REF!</v>
      </c>
      <c r="EX60" s="585" t="e">
        <f>IF(#REF!=$N60,$CZ60,0)</f>
        <v>#REF!</v>
      </c>
      <c r="EY60" s="585" t="e">
        <f>IF(#REF!=$N60,$CZ60,0)</f>
        <v>#REF!</v>
      </c>
      <c r="EZ60" s="585" t="e">
        <f>IF(#REF!=$N60,$CZ60,0)</f>
        <v>#REF!</v>
      </c>
      <c r="FA60" s="585" t="e">
        <f>IF(#REF!=$N60,$CZ60,0)</f>
        <v>#REF!</v>
      </c>
      <c r="FB60" s="585" t="e">
        <f>IF(#REF!=$N60,$CZ60,0)</f>
        <v>#REF!</v>
      </c>
      <c r="FC60" s="585" t="e">
        <f>IF(#REF!=$N60,$CZ60,0)</f>
        <v>#REF!</v>
      </c>
      <c r="FD60" s="585" t="e">
        <f>IF(#REF!=$N60,$CZ60,0)</f>
        <v>#REF!</v>
      </c>
      <c r="FE60" s="585" t="e">
        <f>IF(#REF!=$N60,$CZ60,0)</f>
        <v>#REF!</v>
      </c>
      <c r="FF60" s="585" t="e">
        <f>IF(#REF!=$N60,$CZ60,0)</f>
        <v>#REF!</v>
      </c>
      <c r="FG60" s="585" t="e">
        <f>IF(#REF!=$N60,$CZ60,0)</f>
        <v>#REF!</v>
      </c>
      <c r="FH60" s="585" t="e">
        <f>IF(#REF!=$N60,$CZ60,0)</f>
        <v>#REF!</v>
      </c>
      <c r="FI60" s="585" t="e">
        <f>IF(#REF!=$N60,$CZ60,0)</f>
        <v>#REF!</v>
      </c>
      <c r="FJ60" s="585" t="e">
        <f>IF(#REF!=$N60,$CZ60,0)</f>
        <v>#REF!</v>
      </c>
      <c r="FK60" s="585" t="e">
        <f>IF(#REF!=$N60,$CZ60,0)</f>
        <v>#REF!</v>
      </c>
      <c r="FL60" s="585" t="e">
        <f>IF(#REF!=$N60,$CZ60,0)</f>
        <v>#REF!</v>
      </c>
      <c r="FM60" s="585" t="e">
        <f>IF(#REF!=$N60,$CZ60,0)</f>
        <v>#REF!</v>
      </c>
      <c r="FN60" s="585" t="e">
        <f>IF(#REF!=$N60,$CZ60,0)</f>
        <v>#REF!</v>
      </c>
      <c r="FO60" s="585" t="e">
        <f>IF(#REF!=$N60,$CZ60,0)</f>
        <v>#REF!</v>
      </c>
      <c r="FP60" s="585" t="e">
        <f>IF(#REF!=$N60,$CZ60,0)</f>
        <v>#REF!</v>
      </c>
      <c r="FQ60" s="585" t="e">
        <f>IF(#REF!=$N60,$CZ60,0)</f>
        <v>#REF!</v>
      </c>
      <c r="FR60" s="585" t="e">
        <f>IF(#REF!=$N60,$CZ60,0)</f>
        <v>#REF!</v>
      </c>
      <c r="FS60" s="585" t="e">
        <f>IF(#REF!=$N60,$CZ60,0)</f>
        <v>#REF!</v>
      </c>
      <c r="FT60" s="585" t="e">
        <f>IF(#REF!=$N60,$CZ60,0)</f>
        <v>#REF!</v>
      </c>
      <c r="FU60" s="585" t="e">
        <f>IF(#REF!=$N60,$CZ60,0)</f>
        <v>#REF!</v>
      </c>
      <c r="FV60" s="585" t="e">
        <f>IF(#REF!=$N60,$CZ60,0)</f>
        <v>#REF!</v>
      </c>
      <c r="FW60" s="585" t="e">
        <f>IF(#REF!=$N60,$CZ60,0)</f>
        <v>#REF!</v>
      </c>
      <c r="FX60" s="585" t="e">
        <f>IF(#REF!=$N60,$CZ60,0)</f>
        <v>#REF!</v>
      </c>
      <c r="FY60" s="585" t="e">
        <f>IF(#REF!=$N60,$CZ60,0)</f>
        <v>#REF!</v>
      </c>
      <c r="FZ60" s="585" t="e">
        <f>IF(#REF!=$N60,$CZ60,0)</f>
        <v>#REF!</v>
      </c>
      <c r="GA60" s="585" t="e">
        <f>IF(#REF!=$N60,$CZ60,0)</f>
        <v>#REF!</v>
      </c>
      <c r="GB60" s="585" t="e">
        <f>IF(#REF!=$N60,$CZ60,0)</f>
        <v>#REF!</v>
      </c>
      <c r="GC60" s="585" t="e">
        <f>IF(#REF!=$N60,$CZ60,0)</f>
        <v>#REF!</v>
      </c>
      <c r="GD60" s="585" t="e">
        <f>IF(#REF!=$N60,$CZ60,0)</f>
        <v>#REF!</v>
      </c>
      <c r="GE60" s="585" t="e">
        <f>IF(#REF!=$N60,$CZ60,0)</f>
        <v>#REF!</v>
      </c>
      <c r="GF60" s="585" t="e">
        <f>IF(#REF!=$N60,$CZ60,0)</f>
        <v>#REF!</v>
      </c>
      <c r="GG60" s="585" t="e">
        <f>IF(#REF!=$N60,$CZ60,0)</f>
        <v>#REF!</v>
      </c>
      <c r="GH60" s="585" t="e">
        <f>IF(#REF!=$N60,$CZ60,0)</f>
        <v>#REF!</v>
      </c>
      <c r="GI60" s="585" t="e">
        <f>IF(#REF!=$N60,$CZ60,0)</f>
        <v>#REF!</v>
      </c>
      <c r="GJ60" s="585" t="e">
        <f>IF(#REF!=$N60,$CZ60,0)</f>
        <v>#REF!</v>
      </c>
      <c r="GK60" s="585" t="e">
        <f>IF(#REF!=$N60,$CZ60,0)</f>
        <v>#REF!</v>
      </c>
      <c r="GL60" s="585" t="e">
        <f>IF(#REF!=$N60,$CZ60,0)</f>
        <v>#REF!</v>
      </c>
      <c r="GM60" s="585" t="e">
        <f>IF(#REF!=$N60,$CZ60,0)</f>
        <v>#REF!</v>
      </c>
      <c r="GN60" s="585" t="e">
        <f>IF(#REF!=$N60,$CZ60,0)</f>
        <v>#REF!</v>
      </c>
      <c r="GO60" s="585" t="e">
        <f>IF(#REF!=$N60,$CZ60,0)</f>
        <v>#REF!</v>
      </c>
      <c r="GP60" s="585" t="e">
        <f>IF(#REF!=$N60,$CZ60,0)</f>
        <v>#REF!</v>
      </c>
      <c r="GQ60" s="585" t="e">
        <f>IF(#REF!=$N60,$CZ60,0)</f>
        <v>#REF!</v>
      </c>
      <c r="GR60" s="585" t="e">
        <f>IF(#REF!=$N60,$CZ60,0)</f>
        <v>#REF!</v>
      </c>
      <c r="GS60" s="585" t="e">
        <f>IF(#REF!=$N60,$CZ60,0)</f>
        <v>#REF!</v>
      </c>
      <c r="GT60" s="585" t="e">
        <f>IF(#REF!=$N60,$CZ60,0)</f>
        <v>#REF!</v>
      </c>
      <c r="GU60" s="585" t="e">
        <f>IF(#REF!=$N60,$CZ60,0)</f>
        <v>#REF!</v>
      </c>
      <c r="GV60" s="585" t="e">
        <f>IF(#REF!=$N60,$CZ60,0)</f>
        <v>#REF!</v>
      </c>
      <c r="GW60" s="585" t="e">
        <f>IF(#REF!=$N60,$CZ60,0)</f>
        <v>#REF!</v>
      </c>
      <c r="GX60" s="585" t="e">
        <f>IF(#REF!=$N60,$CZ60,0)</f>
        <v>#REF!</v>
      </c>
      <c r="GY60" s="585" t="e">
        <f>IF(#REF!=$N60,$CZ60,0)</f>
        <v>#REF!</v>
      </c>
      <c r="GZ60" s="585" t="e">
        <f>IF(#REF!=$N60,$CZ60,0)</f>
        <v>#REF!</v>
      </c>
      <c r="HA60" s="585" t="e">
        <f>IF(#REF!=$N60,$CZ60,0)</f>
        <v>#REF!</v>
      </c>
      <c r="HB60" s="585" t="e">
        <f>IF(#REF!=$N60,$CZ60,0)</f>
        <v>#REF!</v>
      </c>
      <c r="HC60" s="585" t="e">
        <f>IF(#REF!=$N60,$CZ60,0)</f>
        <v>#REF!</v>
      </c>
      <c r="HD60" s="585" t="e">
        <f>IF(#REF!=$N60,$CZ60,0)</f>
        <v>#REF!</v>
      </c>
      <c r="HE60" s="585" t="e">
        <f>IF(#REF!=$N60,$CZ60,0)</f>
        <v>#REF!</v>
      </c>
      <c r="HF60" s="585" t="e">
        <f>IF(#REF!=$N60,$CZ60,0)</f>
        <v>#REF!</v>
      </c>
    </row>
    <row r="61" spans="1:214" ht="20.100000000000001" customHeight="1" x14ac:dyDescent="0.4">
      <c r="A61" s="578"/>
      <c r="B61" s="588" t="s">
        <v>518</v>
      </c>
      <c r="C61" s="472"/>
      <c r="D61" s="588"/>
      <c r="E61" s="588"/>
      <c r="F61" s="588"/>
      <c r="G61" s="588"/>
      <c r="H61" s="588"/>
      <c r="I61" s="588"/>
      <c r="J61" s="588" t="s">
        <v>160</v>
      </c>
      <c r="K61" s="493"/>
      <c r="L61" s="438" t="s">
        <v>516</v>
      </c>
      <c r="M61" s="438"/>
      <c r="N61" s="438"/>
      <c r="O61" s="620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532"/>
      <c r="AJ61" s="36"/>
      <c r="AK61" s="36"/>
      <c r="AL61" s="36"/>
      <c r="AM61" s="36"/>
      <c r="AN61" s="465">
        <f t="shared" ref="AN61:AY61" si="95">AN63</f>
        <v>0</v>
      </c>
      <c r="AO61" s="465">
        <f t="shared" si="95"/>
        <v>0</v>
      </c>
      <c r="AP61" s="465">
        <f t="shared" si="95"/>
        <v>0</v>
      </c>
      <c r="AQ61" s="465">
        <f t="shared" si="95"/>
        <v>0</v>
      </c>
      <c r="AR61" s="465">
        <f t="shared" si="95"/>
        <v>0</v>
      </c>
      <c r="AS61" s="465">
        <f t="shared" si="95"/>
        <v>0</v>
      </c>
      <c r="AT61" s="465">
        <f t="shared" si="95"/>
        <v>0</v>
      </c>
      <c r="AU61" s="465">
        <f t="shared" si="95"/>
        <v>0</v>
      </c>
      <c r="AV61" s="465">
        <f t="shared" si="95"/>
        <v>0</v>
      </c>
      <c r="AW61" s="465">
        <f t="shared" si="95"/>
        <v>0</v>
      </c>
      <c r="AX61" s="465">
        <f t="shared" si="95"/>
        <v>0</v>
      </c>
      <c r="AY61" s="465">
        <f t="shared" si="95"/>
        <v>0</v>
      </c>
      <c r="AZ61" s="31"/>
      <c r="BA61" s="31"/>
      <c r="BB61" s="465">
        <f t="shared" ref="BB61:BK61" si="96">BB63</f>
        <v>0</v>
      </c>
      <c r="BC61" s="465">
        <f t="shared" si="96"/>
        <v>0</v>
      </c>
      <c r="BD61" s="465">
        <f t="shared" si="96"/>
        <v>0</v>
      </c>
      <c r="BE61" s="465">
        <f t="shared" si="96"/>
        <v>0</v>
      </c>
      <c r="BF61" s="465">
        <f t="shared" si="96"/>
        <v>0</v>
      </c>
      <c r="BG61" s="465">
        <f t="shared" si="96"/>
        <v>0</v>
      </c>
      <c r="BH61" s="465">
        <f t="shared" si="96"/>
        <v>0</v>
      </c>
      <c r="BI61" s="465">
        <f t="shared" si="96"/>
        <v>0</v>
      </c>
      <c r="BJ61" s="465">
        <f t="shared" si="96"/>
        <v>0</v>
      </c>
      <c r="BK61" s="465">
        <f t="shared" si="96"/>
        <v>0</v>
      </c>
      <c r="BL61" s="465">
        <f t="shared" si="5"/>
        <v>0</v>
      </c>
      <c r="BM61" s="465"/>
      <c r="BN61" s="465"/>
      <c r="BO61" s="465">
        <f>BO63</f>
        <v>0</v>
      </c>
      <c r="BP61" s="465"/>
      <c r="BQ61" s="465"/>
      <c r="BR61" s="465">
        <f t="shared" ref="BR61:BY61" si="97">BR63</f>
        <v>495000</v>
      </c>
      <c r="BS61" s="465">
        <f t="shared" si="97"/>
        <v>495000</v>
      </c>
      <c r="BT61" s="465">
        <f>BT63</f>
        <v>0</v>
      </c>
      <c r="BU61" s="465">
        <f t="shared" si="97"/>
        <v>0</v>
      </c>
      <c r="BV61" s="465">
        <f t="shared" si="97"/>
        <v>495000</v>
      </c>
      <c r="BW61" s="465"/>
      <c r="BX61" s="465"/>
      <c r="BY61" s="465">
        <f t="shared" si="97"/>
        <v>0</v>
      </c>
      <c r="BZ61" s="465">
        <f>BZ63</f>
        <v>0</v>
      </c>
      <c r="CA61" s="465">
        <f t="shared" si="6"/>
        <v>0</v>
      </c>
      <c r="CB61" s="465">
        <f t="shared" si="7"/>
        <v>0</v>
      </c>
      <c r="CC61" s="465">
        <f>CC63</f>
        <v>495000</v>
      </c>
      <c r="CD61" s="465">
        <f>CD63</f>
        <v>495000</v>
      </c>
      <c r="CE61" s="465">
        <f>CE63</f>
        <v>495000</v>
      </c>
      <c r="CF61" s="465">
        <f>CF63</f>
        <v>79750</v>
      </c>
      <c r="CG61" s="465">
        <f t="shared" ref="CG61:CG96" si="98">IFERROR(CF61/CE61*100,)</f>
        <v>16.111111111111111</v>
      </c>
      <c r="CH61" s="465">
        <f>CH63</f>
        <v>0</v>
      </c>
      <c r="CI61" s="465">
        <f>CI63</f>
        <v>495000</v>
      </c>
      <c r="CJ61" s="465"/>
      <c r="CK61" s="465">
        <f t="shared" ref="CK61:CK66" si="99">IFERROR(CJ61/CI61*100,)</f>
        <v>0</v>
      </c>
      <c r="CL61" s="465">
        <f>CL63</f>
        <v>0</v>
      </c>
      <c r="CM61" s="465">
        <f>CM63</f>
        <v>495000</v>
      </c>
      <c r="CN61" s="465"/>
      <c r="CO61" s="465">
        <f t="shared" ref="CO61:CO66" si="100">IFERROR(CN61/CM61*100,)</f>
        <v>0</v>
      </c>
      <c r="CP61" s="465">
        <f>CP63</f>
        <v>0</v>
      </c>
      <c r="CQ61" s="465">
        <f>CQ63</f>
        <v>495000</v>
      </c>
      <c r="CR61" s="465">
        <f>CR63</f>
        <v>318450</v>
      </c>
      <c r="CS61" s="465">
        <f t="shared" si="66"/>
        <v>64.333333333333329</v>
      </c>
      <c r="CT61" s="465">
        <f>CT63</f>
        <v>-87562.5</v>
      </c>
      <c r="CU61" s="465">
        <f>CU63</f>
        <v>407437.5</v>
      </c>
      <c r="CV61" s="465">
        <f>CV63</f>
        <v>318450</v>
      </c>
      <c r="CW61" s="465">
        <f t="shared" si="12"/>
        <v>78.159226875287629</v>
      </c>
      <c r="CX61" s="465">
        <f>CX63</f>
        <v>-1412.5</v>
      </c>
      <c r="CY61" s="465">
        <f>CY63</f>
        <v>406025</v>
      </c>
      <c r="CZ61" s="465">
        <f>CZ63</f>
        <v>260000</v>
      </c>
      <c r="DA61" s="465">
        <f>DA63</f>
        <v>315000</v>
      </c>
      <c r="DB61" s="465">
        <f>DB63</f>
        <v>315000</v>
      </c>
      <c r="DC61" s="695" t="e">
        <f>IF(#REF!=B61,CZ61,0)</f>
        <v>#REF!</v>
      </c>
      <c r="DD61" s="704"/>
      <c r="DE61" s="704"/>
      <c r="DJ61" s="585" t="e">
        <f>IF(#REF!=$K61,$CY61,0)</f>
        <v>#REF!</v>
      </c>
      <c r="DK61" s="585" t="e">
        <f>IF(#REF!=$K61,$CY61,0)</f>
        <v>#REF!</v>
      </c>
      <c r="DL61" s="585" t="e">
        <f>IF(#REF!=$K61,$CY61,0)</f>
        <v>#REF!</v>
      </c>
      <c r="DM61" s="585" t="e">
        <f>IF(#REF!=$K61,$CY61,0)</f>
        <v>#REF!</v>
      </c>
      <c r="DN61" s="585" t="e">
        <f>IF(#REF!=$K61,$CY61,0)</f>
        <v>#REF!</v>
      </c>
      <c r="DO61" s="585" t="e">
        <f>IF(#REF!=$K61,$CY61,0)</f>
        <v>#REF!</v>
      </c>
      <c r="DP61" s="585" t="e">
        <f>IF(#REF!=$K61,$CY61,0)</f>
        <v>#REF!</v>
      </c>
      <c r="DQ61" s="585" t="e">
        <f>IF(#REF!=$K61,$CY61,0)</f>
        <v>#REF!</v>
      </c>
      <c r="DR61" s="585" t="e">
        <f>IF(#REF!=$K61,$CY61,0)</f>
        <v>#REF!</v>
      </c>
      <c r="DS61" s="585" t="e">
        <f>IF(#REF!=$K61,$CY61,0)</f>
        <v>#REF!</v>
      </c>
      <c r="DT61" s="585" t="e">
        <f>IF(#REF!=$K61,$CY61,0)</f>
        <v>#REF!</v>
      </c>
      <c r="DU61" s="585" t="e">
        <f>IF(#REF!=$K61,$CY61,0)</f>
        <v>#REF!</v>
      </c>
      <c r="DV61" s="585" t="e">
        <f>IF(#REF!=$K61,$CY61,0)</f>
        <v>#REF!</v>
      </c>
      <c r="DW61" s="585" t="e">
        <f>IF(#REF!=$K61,$CY61,0)</f>
        <v>#REF!</v>
      </c>
      <c r="DX61" s="585" t="e">
        <f>IF(#REF!=$K61,$CY61,0)</f>
        <v>#REF!</v>
      </c>
      <c r="DY61" s="585" t="e">
        <f>IF(#REF!=$K61,$CY61,0)</f>
        <v>#REF!</v>
      </c>
      <c r="DZ61" s="585" t="e">
        <f>IF(#REF!=$K61,$CY61,0)</f>
        <v>#REF!</v>
      </c>
      <c r="EC61" s="585" t="e">
        <f>IF(#REF!=$N61,$CZ61,0)</f>
        <v>#REF!</v>
      </c>
      <c r="ED61" s="585" t="e">
        <f>IF(#REF!=$N61,$CZ61,0)</f>
        <v>#REF!</v>
      </c>
      <c r="EE61" s="585" t="e">
        <f>IF(#REF!=$N61,$CZ61,0)</f>
        <v>#REF!</v>
      </c>
      <c r="EF61" s="585" t="e">
        <f>IF(#REF!=$N61,$CZ61,0)</f>
        <v>#REF!</v>
      </c>
      <c r="EG61" s="585" t="e">
        <f>IF(#REF!=$N61,$CZ61,0)</f>
        <v>#REF!</v>
      </c>
      <c r="EH61" s="585" t="e">
        <f>IF(#REF!=$N61,$CZ61,0)</f>
        <v>#REF!</v>
      </c>
      <c r="EI61" s="585" t="e">
        <f>IF(#REF!=$N61,$CZ61,0)</f>
        <v>#REF!</v>
      </c>
      <c r="EJ61" s="585" t="e">
        <f>IF(#REF!=$N61,$CZ61,0)</f>
        <v>#REF!</v>
      </c>
      <c r="EK61" s="585" t="e">
        <f>IF(#REF!=$N61,$CZ61,0)</f>
        <v>#REF!</v>
      </c>
      <c r="EL61" s="585" t="e">
        <f>IF(#REF!=$N61,$CZ61,0)</f>
        <v>#REF!</v>
      </c>
      <c r="EM61" s="585" t="e">
        <f>IF(#REF!=$N61,$CZ61,0)</f>
        <v>#REF!</v>
      </c>
      <c r="EN61" s="585" t="e">
        <f>IF(#REF!=$N61,$CZ61,0)</f>
        <v>#REF!</v>
      </c>
      <c r="EO61" s="585" t="e">
        <f>IF(#REF!=$N61,$CZ61,0)</f>
        <v>#REF!</v>
      </c>
      <c r="EP61" s="585" t="e">
        <f>IF(#REF!=$N61,$CZ61,0)</f>
        <v>#REF!</v>
      </c>
      <c r="EQ61" s="585" t="e">
        <f>IF(#REF!=$N61,$CZ61,0)</f>
        <v>#REF!</v>
      </c>
      <c r="ER61" s="585" t="e">
        <f>IF(#REF!=$N61,$CZ61,0)</f>
        <v>#REF!</v>
      </c>
      <c r="ES61" s="585" t="e">
        <f>IF(#REF!=$N61,$CZ61,0)</f>
        <v>#REF!</v>
      </c>
      <c r="ET61" s="585" t="e">
        <f>IF(#REF!=$N61,$CZ61,0)</f>
        <v>#REF!</v>
      </c>
      <c r="EU61" s="585" t="e">
        <f>IF(#REF!=$N61,$CZ61,0)</f>
        <v>#REF!</v>
      </c>
      <c r="EV61" s="585" t="e">
        <f>IF(#REF!=$N61,$CZ61,0)</f>
        <v>#REF!</v>
      </c>
      <c r="EW61" s="585" t="e">
        <f>IF(#REF!=$N61,$CZ61,0)</f>
        <v>#REF!</v>
      </c>
      <c r="EX61" s="585" t="e">
        <f>IF(#REF!=$N61,$CZ61,0)</f>
        <v>#REF!</v>
      </c>
      <c r="EY61" s="585" t="e">
        <f>IF(#REF!=$N61,$CZ61,0)</f>
        <v>#REF!</v>
      </c>
      <c r="EZ61" s="585" t="e">
        <f>IF(#REF!=$N61,$CZ61,0)</f>
        <v>#REF!</v>
      </c>
      <c r="FA61" s="585" t="e">
        <f>IF(#REF!=$N61,$CZ61,0)</f>
        <v>#REF!</v>
      </c>
      <c r="FB61" s="585" t="e">
        <f>IF(#REF!=$N61,$CZ61,0)</f>
        <v>#REF!</v>
      </c>
      <c r="FC61" s="585" t="e">
        <f>IF(#REF!=$N61,$CZ61,0)</f>
        <v>#REF!</v>
      </c>
      <c r="FD61" s="585" t="e">
        <f>IF(#REF!=$N61,$CZ61,0)</f>
        <v>#REF!</v>
      </c>
      <c r="FE61" s="585" t="e">
        <f>IF(#REF!=$N61,$CZ61,0)</f>
        <v>#REF!</v>
      </c>
      <c r="FF61" s="585" t="e">
        <f>IF(#REF!=$N61,$CZ61,0)</f>
        <v>#REF!</v>
      </c>
      <c r="FG61" s="585" t="e">
        <f>IF(#REF!=$N61,$CZ61,0)</f>
        <v>#REF!</v>
      </c>
      <c r="FH61" s="585" t="e">
        <f>IF(#REF!=$N61,$CZ61,0)</f>
        <v>#REF!</v>
      </c>
      <c r="FI61" s="585" t="e">
        <f>IF(#REF!=$N61,$CZ61,0)</f>
        <v>#REF!</v>
      </c>
      <c r="FJ61" s="585" t="e">
        <f>IF(#REF!=$N61,$CZ61,0)</f>
        <v>#REF!</v>
      </c>
      <c r="FK61" s="585" t="e">
        <f>IF(#REF!=$N61,$CZ61,0)</f>
        <v>#REF!</v>
      </c>
      <c r="FL61" s="585" t="e">
        <f>IF(#REF!=$N61,$CZ61,0)</f>
        <v>#REF!</v>
      </c>
      <c r="FM61" s="585" t="e">
        <f>IF(#REF!=$N61,$CZ61,0)</f>
        <v>#REF!</v>
      </c>
      <c r="FN61" s="585" t="e">
        <f>IF(#REF!=$N61,$CZ61,0)</f>
        <v>#REF!</v>
      </c>
      <c r="FO61" s="585" t="e">
        <f>IF(#REF!=$N61,$CZ61,0)</f>
        <v>#REF!</v>
      </c>
      <c r="FP61" s="585" t="e">
        <f>IF(#REF!=$N61,$CZ61,0)</f>
        <v>#REF!</v>
      </c>
      <c r="FQ61" s="585" t="e">
        <f>IF(#REF!=$N61,$CZ61,0)</f>
        <v>#REF!</v>
      </c>
      <c r="FR61" s="585" t="e">
        <f>IF(#REF!=$N61,$CZ61,0)</f>
        <v>#REF!</v>
      </c>
      <c r="FS61" s="585" t="e">
        <f>IF(#REF!=$N61,$CZ61,0)</f>
        <v>#REF!</v>
      </c>
      <c r="FT61" s="585" t="e">
        <f>IF(#REF!=$N61,$CZ61,0)</f>
        <v>#REF!</v>
      </c>
      <c r="FU61" s="585" t="e">
        <f>IF(#REF!=$N61,$CZ61,0)</f>
        <v>#REF!</v>
      </c>
      <c r="FV61" s="585" t="e">
        <f>IF(#REF!=$N61,$CZ61,0)</f>
        <v>#REF!</v>
      </c>
      <c r="FW61" s="585" t="e">
        <f>IF(#REF!=$N61,$CZ61,0)</f>
        <v>#REF!</v>
      </c>
      <c r="FX61" s="585" t="e">
        <f>IF(#REF!=$N61,$CZ61,0)</f>
        <v>#REF!</v>
      </c>
      <c r="FY61" s="585" t="e">
        <f>IF(#REF!=$N61,$CZ61,0)</f>
        <v>#REF!</v>
      </c>
      <c r="FZ61" s="585" t="e">
        <f>IF(#REF!=$N61,$CZ61,0)</f>
        <v>#REF!</v>
      </c>
      <c r="GA61" s="585" t="e">
        <f>IF(#REF!=$N61,$CZ61,0)</f>
        <v>#REF!</v>
      </c>
      <c r="GB61" s="585" t="e">
        <f>IF(#REF!=$N61,$CZ61,0)</f>
        <v>#REF!</v>
      </c>
      <c r="GC61" s="585" t="e">
        <f>IF(#REF!=$N61,$CZ61,0)</f>
        <v>#REF!</v>
      </c>
      <c r="GD61" s="585" t="e">
        <f>IF(#REF!=$N61,$CZ61,0)</f>
        <v>#REF!</v>
      </c>
      <c r="GE61" s="585" t="e">
        <f>IF(#REF!=$N61,$CZ61,0)</f>
        <v>#REF!</v>
      </c>
      <c r="GF61" s="585" t="e">
        <f>IF(#REF!=$N61,$CZ61,0)</f>
        <v>#REF!</v>
      </c>
      <c r="GG61" s="585" t="e">
        <f>IF(#REF!=$N61,$CZ61,0)</f>
        <v>#REF!</v>
      </c>
      <c r="GH61" s="585" t="e">
        <f>IF(#REF!=$N61,$CZ61,0)</f>
        <v>#REF!</v>
      </c>
      <c r="GI61" s="585" t="e">
        <f>IF(#REF!=$N61,$CZ61,0)</f>
        <v>#REF!</v>
      </c>
      <c r="GJ61" s="585" t="e">
        <f>IF(#REF!=$N61,$CZ61,0)</f>
        <v>#REF!</v>
      </c>
      <c r="GK61" s="585" t="e">
        <f>IF(#REF!=$N61,$CZ61,0)</f>
        <v>#REF!</v>
      </c>
      <c r="GL61" s="585" t="e">
        <f>IF(#REF!=$N61,$CZ61,0)</f>
        <v>#REF!</v>
      </c>
      <c r="GM61" s="585" t="e">
        <f>IF(#REF!=$N61,$CZ61,0)</f>
        <v>#REF!</v>
      </c>
      <c r="GN61" s="585" t="e">
        <f>IF(#REF!=$N61,$CZ61,0)</f>
        <v>#REF!</v>
      </c>
      <c r="GO61" s="585" t="e">
        <f>IF(#REF!=$N61,$CZ61,0)</f>
        <v>#REF!</v>
      </c>
      <c r="GP61" s="585" t="e">
        <f>IF(#REF!=$N61,$CZ61,0)</f>
        <v>#REF!</v>
      </c>
      <c r="GQ61" s="585" t="e">
        <f>IF(#REF!=$N61,$CZ61,0)</f>
        <v>#REF!</v>
      </c>
      <c r="GR61" s="585" t="e">
        <f>IF(#REF!=$N61,$CZ61,0)</f>
        <v>#REF!</v>
      </c>
      <c r="GS61" s="585" t="e">
        <f>IF(#REF!=$N61,$CZ61,0)</f>
        <v>#REF!</v>
      </c>
      <c r="GT61" s="585" t="e">
        <f>IF(#REF!=$N61,$CZ61,0)</f>
        <v>#REF!</v>
      </c>
      <c r="GU61" s="585" t="e">
        <f>IF(#REF!=$N61,$CZ61,0)</f>
        <v>#REF!</v>
      </c>
      <c r="GV61" s="585" t="e">
        <f>IF(#REF!=$N61,$CZ61,0)</f>
        <v>#REF!</v>
      </c>
      <c r="GW61" s="585" t="e">
        <f>IF(#REF!=$N61,$CZ61,0)</f>
        <v>#REF!</v>
      </c>
      <c r="GX61" s="585" t="e">
        <f>IF(#REF!=$N61,$CZ61,0)</f>
        <v>#REF!</v>
      </c>
      <c r="GY61" s="585" t="e">
        <f>IF(#REF!=$N61,$CZ61,0)</f>
        <v>#REF!</v>
      </c>
      <c r="GZ61" s="585" t="e">
        <f>IF(#REF!=$N61,$CZ61,0)</f>
        <v>#REF!</v>
      </c>
      <c r="HA61" s="585" t="e">
        <f>IF(#REF!=$N61,$CZ61,0)</f>
        <v>#REF!</v>
      </c>
      <c r="HB61" s="585" t="e">
        <f>IF(#REF!=$N61,$CZ61,0)</f>
        <v>#REF!</v>
      </c>
      <c r="HC61" s="585" t="e">
        <f>IF(#REF!=$N61,$CZ61,0)</f>
        <v>#REF!</v>
      </c>
      <c r="HD61" s="585" t="e">
        <f>IF(#REF!=$N61,$CZ61,0)</f>
        <v>#REF!</v>
      </c>
      <c r="HE61" s="585" t="e">
        <f>IF(#REF!=$N61,$CZ61,0)</f>
        <v>#REF!</v>
      </c>
      <c r="HF61" s="585" t="e">
        <f>IF(#REF!=$N61,$CZ61,0)</f>
        <v>#REF!</v>
      </c>
    </row>
    <row r="62" spans="1:214" ht="20.100000000000001" customHeight="1" x14ac:dyDescent="0.4">
      <c r="A62" s="578"/>
      <c r="B62" s="591"/>
      <c r="C62" s="475"/>
      <c r="D62" s="586"/>
      <c r="E62" s="586"/>
      <c r="F62" s="586"/>
      <c r="G62" s="586"/>
      <c r="H62" s="586"/>
      <c r="I62" s="586"/>
      <c r="J62" s="586"/>
      <c r="K62" s="606" t="s">
        <v>9</v>
      </c>
      <c r="L62" s="499" t="s">
        <v>128</v>
      </c>
      <c r="M62" s="499"/>
      <c r="N62" s="499"/>
      <c r="O62" s="632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540"/>
      <c r="AJ62" s="35"/>
      <c r="AK62" s="35"/>
      <c r="AL62" s="35"/>
      <c r="AM62" s="35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31"/>
      <c r="BA62" s="31"/>
      <c r="BB62" s="112"/>
      <c r="BC62" s="112"/>
      <c r="BD62" s="112"/>
      <c r="BE62" s="112"/>
      <c r="BF62" s="112"/>
      <c r="BG62" s="112">
        <f t="shared" ref="BG62:BH64" si="101">BG63</f>
        <v>0</v>
      </c>
      <c r="BH62" s="112">
        <f t="shared" si="101"/>
        <v>0</v>
      </c>
      <c r="BI62" s="112"/>
      <c r="BJ62" s="112">
        <f t="shared" ref="BJ62:BK64" si="102">BJ63</f>
        <v>0</v>
      </c>
      <c r="BK62" s="112">
        <f t="shared" si="102"/>
        <v>0</v>
      </c>
      <c r="BL62" s="112">
        <f t="shared" si="5"/>
        <v>0</v>
      </c>
      <c r="BM62" s="112"/>
      <c r="BN62" s="112"/>
      <c r="BO62" s="112">
        <f>BO63</f>
        <v>0</v>
      </c>
      <c r="BP62" s="112"/>
      <c r="BQ62" s="112"/>
      <c r="BR62" s="112">
        <f t="shared" ref="BR62:BV64" si="103">BR63</f>
        <v>495000</v>
      </c>
      <c r="BS62" s="112">
        <f t="shared" si="103"/>
        <v>495000</v>
      </c>
      <c r="BT62" s="112">
        <f t="shared" si="103"/>
        <v>0</v>
      </c>
      <c r="BU62" s="112">
        <f t="shared" si="103"/>
        <v>0</v>
      </c>
      <c r="BV62" s="112">
        <f t="shared" si="103"/>
        <v>495000</v>
      </c>
      <c r="BW62" s="112"/>
      <c r="BX62" s="112"/>
      <c r="BY62" s="112">
        <f t="shared" ref="BY62:BZ64" si="104">BY63</f>
        <v>0</v>
      </c>
      <c r="BZ62" s="112">
        <f t="shared" si="104"/>
        <v>0</v>
      </c>
      <c r="CA62" s="112">
        <f t="shared" si="6"/>
        <v>0</v>
      </c>
      <c r="CB62" s="112">
        <f t="shared" si="7"/>
        <v>0</v>
      </c>
      <c r="CC62" s="112">
        <f t="shared" ref="CC62:CE63" si="105">CC63</f>
        <v>495000</v>
      </c>
      <c r="CD62" s="112">
        <f t="shared" si="105"/>
        <v>495000</v>
      </c>
      <c r="CE62" s="112">
        <f t="shared" si="105"/>
        <v>495000</v>
      </c>
      <c r="CF62" s="112">
        <f>CF63</f>
        <v>79750</v>
      </c>
      <c r="CG62" s="112">
        <f t="shared" si="98"/>
        <v>16.111111111111111</v>
      </c>
      <c r="CH62" s="112">
        <f t="shared" ref="CH62:CI64" si="106">CH63</f>
        <v>0</v>
      </c>
      <c r="CI62" s="112">
        <f t="shared" si="106"/>
        <v>495000</v>
      </c>
      <c r="CJ62" s="112"/>
      <c r="CK62" s="112">
        <f t="shared" si="99"/>
        <v>0</v>
      </c>
      <c r="CL62" s="112">
        <f t="shared" ref="CL62:DB64" si="107">CL63</f>
        <v>0</v>
      </c>
      <c r="CM62" s="112">
        <f t="shared" si="107"/>
        <v>495000</v>
      </c>
      <c r="CN62" s="112"/>
      <c r="CO62" s="112">
        <f t="shared" si="100"/>
        <v>0</v>
      </c>
      <c r="CP62" s="112">
        <f t="shared" si="107"/>
        <v>0</v>
      </c>
      <c r="CQ62" s="112">
        <f t="shared" si="107"/>
        <v>495000</v>
      </c>
      <c r="CR62" s="112">
        <f>CR63</f>
        <v>318450</v>
      </c>
      <c r="CS62" s="112">
        <f t="shared" si="66"/>
        <v>64.333333333333329</v>
      </c>
      <c r="CT62" s="112">
        <f t="shared" si="107"/>
        <v>-87562.5</v>
      </c>
      <c r="CU62" s="112">
        <f t="shared" si="107"/>
        <v>407437.5</v>
      </c>
      <c r="CV62" s="112">
        <f>CV63</f>
        <v>318450</v>
      </c>
      <c r="CW62" s="112">
        <f t="shared" si="12"/>
        <v>78.159226875287629</v>
      </c>
      <c r="CX62" s="112">
        <f t="shared" si="107"/>
        <v>-1412.5</v>
      </c>
      <c r="CY62" s="112">
        <f t="shared" si="107"/>
        <v>406025</v>
      </c>
      <c r="CZ62" s="112">
        <f t="shared" si="107"/>
        <v>260000</v>
      </c>
      <c r="DA62" s="112">
        <f t="shared" si="107"/>
        <v>315000</v>
      </c>
      <c r="DB62" s="112">
        <f t="shared" si="107"/>
        <v>315000</v>
      </c>
      <c r="DC62" s="695" t="e">
        <f>IF(#REF!=B62,CZ62,0)</f>
        <v>#REF!</v>
      </c>
      <c r="DD62" s="122"/>
      <c r="DE62" s="122"/>
      <c r="DJ62" s="585" t="e">
        <f>IF(#REF!=$K62,$CY62,0)</f>
        <v>#REF!</v>
      </c>
      <c r="DK62" s="585" t="e">
        <f>IF(#REF!=$K62,$CY62,0)</f>
        <v>#REF!</v>
      </c>
      <c r="DL62" s="585" t="e">
        <f>IF(#REF!=$K62,$CY62,0)</f>
        <v>#REF!</v>
      </c>
      <c r="DM62" s="585" t="e">
        <f>IF(#REF!=$K62,$CY62,0)</f>
        <v>#REF!</v>
      </c>
      <c r="DN62" s="585" t="e">
        <f>IF(#REF!=$K62,$CY62,0)</f>
        <v>#REF!</v>
      </c>
      <c r="DO62" s="585" t="e">
        <f>IF(#REF!=$K62,$CY62,0)</f>
        <v>#REF!</v>
      </c>
      <c r="DP62" s="585" t="e">
        <f>IF(#REF!=$K62,$CY62,0)</f>
        <v>#REF!</v>
      </c>
      <c r="DQ62" s="585" t="e">
        <f>IF(#REF!=$K62,$CY62,0)</f>
        <v>#REF!</v>
      </c>
      <c r="DR62" s="585" t="e">
        <f>IF(#REF!=$K62,$CY62,0)</f>
        <v>#REF!</v>
      </c>
      <c r="DS62" s="585" t="e">
        <f>IF(#REF!=$K62,$CY62,0)</f>
        <v>#REF!</v>
      </c>
      <c r="DT62" s="585" t="e">
        <f>IF(#REF!=$K62,$CY62,0)</f>
        <v>#REF!</v>
      </c>
      <c r="DU62" s="585" t="e">
        <f>IF(#REF!=$K62,$CY62,0)</f>
        <v>#REF!</v>
      </c>
      <c r="DV62" s="585" t="e">
        <f>IF(#REF!=$K62,$CY62,0)</f>
        <v>#REF!</v>
      </c>
      <c r="DW62" s="585" t="e">
        <f>IF(#REF!=$K62,$CY62,0)</f>
        <v>#REF!</v>
      </c>
      <c r="DX62" s="585" t="e">
        <f>IF(#REF!=$K62,$CY62,0)</f>
        <v>#REF!</v>
      </c>
      <c r="DY62" s="585" t="e">
        <f>IF(#REF!=$K62,$CY62,0)</f>
        <v>#REF!</v>
      </c>
      <c r="DZ62" s="585" t="e">
        <f>IF(#REF!=$K62,$CY62,0)</f>
        <v>#REF!</v>
      </c>
      <c r="EC62" s="585" t="e">
        <f>IF(#REF!=$N62,$CZ62,0)</f>
        <v>#REF!</v>
      </c>
      <c r="ED62" s="585" t="e">
        <f>IF(#REF!=$N62,$CZ62,0)</f>
        <v>#REF!</v>
      </c>
      <c r="EE62" s="585" t="e">
        <f>IF(#REF!=$N62,$CZ62,0)</f>
        <v>#REF!</v>
      </c>
      <c r="EF62" s="585" t="e">
        <f>IF(#REF!=$N62,$CZ62,0)</f>
        <v>#REF!</v>
      </c>
      <c r="EG62" s="585" t="e">
        <f>IF(#REF!=$N62,$CZ62,0)</f>
        <v>#REF!</v>
      </c>
      <c r="EH62" s="585" t="e">
        <f>IF(#REF!=$N62,$CZ62,0)</f>
        <v>#REF!</v>
      </c>
      <c r="EI62" s="585" t="e">
        <f>IF(#REF!=$N62,$CZ62,0)</f>
        <v>#REF!</v>
      </c>
      <c r="EJ62" s="585" t="e">
        <f>IF(#REF!=$N62,$CZ62,0)</f>
        <v>#REF!</v>
      </c>
      <c r="EK62" s="585" t="e">
        <f>IF(#REF!=$N62,$CZ62,0)</f>
        <v>#REF!</v>
      </c>
      <c r="EL62" s="585" t="e">
        <f>IF(#REF!=$N62,$CZ62,0)</f>
        <v>#REF!</v>
      </c>
      <c r="EM62" s="585" t="e">
        <f>IF(#REF!=$N62,$CZ62,0)</f>
        <v>#REF!</v>
      </c>
      <c r="EN62" s="585" t="e">
        <f>IF(#REF!=$N62,$CZ62,0)</f>
        <v>#REF!</v>
      </c>
      <c r="EO62" s="585" t="e">
        <f>IF(#REF!=$N62,$CZ62,0)</f>
        <v>#REF!</v>
      </c>
      <c r="EP62" s="585" t="e">
        <f>IF(#REF!=$N62,$CZ62,0)</f>
        <v>#REF!</v>
      </c>
      <c r="EQ62" s="585" t="e">
        <f>IF(#REF!=$N62,$CZ62,0)</f>
        <v>#REF!</v>
      </c>
      <c r="ER62" s="585" t="e">
        <f>IF(#REF!=$N62,$CZ62,0)</f>
        <v>#REF!</v>
      </c>
      <c r="ES62" s="585" t="e">
        <f>IF(#REF!=$N62,$CZ62,0)</f>
        <v>#REF!</v>
      </c>
      <c r="ET62" s="585" t="e">
        <f>IF(#REF!=$N62,$CZ62,0)</f>
        <v>#REF!</v>
      </c>
      <c r="EU62" s="585" t="e">
        <f>IF(#REF!=$N62,$CZ62,0)</f>
        <v>#REF!</v>
      </c>
      <c r="EV62" s="585" t="e">
        <f>IF(#REF!=$N62,$CZ62,0)</f>
        <v>#REF!</v>
      </c>
      <c r="EW62" s="585" t="e">
        <f>IF(#REF!=$N62,$CZ62,0)</f>
        <v>#REF!</v>
      </c>
      <c r="EX62" s="585" t="e">
        <f>IF(#REF!=$N62,$CZ62,0)</f>
        <v>#REF!</v>
      </c>
      <c r="EY62" s="585" t="e">
        <f>IF(#REF!=$N62,$CZ62,0)</f>
        <v>#REF!</v>
      </c>
      <c r="EZ62" s="585" t="e">
        <f>IF(#REF!=$N62,$CZ62,0)</f>
        <v>#REF!</v>
      </c>
      <c r="FA62" s="585" t="e">
        <f>IF(#REF!=$N62,$CZ62,0)</f>
        <v>#REF!</v>
      </c>
      <c r="FB62" s="585" t="e">
        <f>IF(#REF!=$N62,$CZ62,0)</f>
        <v>#REF!</v>
      </c>
      <c r="FC62" s="585" t="e">
        <f>IF(#REF!=$N62,$CZ62,0)</f>
        <v>#REF!</v>
      </c>
      <c r="FD62" s="585" t="e">
        <f>IF(#REF!=$N62,$CZ62,0)</f>
        <v>#REF!</v>
      </c>
      <c r="FE62" s="585" t="e">
        <f>IF(#REF!=$N62,$CZ62,0)</f>
        <v>#REF!</v>
      </c>
      <c r="FF62" s="585" t="e">
        <f>IF(#REF!=$N62,$CZ62,0)</f>
        <v>#REF!</v>
      </c>
      <c r="FG62" s="585" t="e">
        <f>IF(#REF!=$N62,$CZ62,0)</f>
        <v>#REF!</v>
      </c>
      <c r="FH62" s="585" t="e">
        <f>IF(#REF!=$N62,$CZ62,0)</f>
        <v>#REF!</v>
      </c>
      <c r="FI62" s="585" t="e">
        <f>IF(#REF!=$N62,$CZ62,0)</f>
        <v>#REF!</v>
      </c>
      <c r="FJ62" s="585" t="e">
        <f>IF(#REF!=$N62,$CZ62,0)</f>
        <v>#REF!</v>
      </c>
      <c r="FK62" s="585" t="e">
        <f>IF(#REF!=$N62,$CZ62,0)</f>
        <v>#REF!</v>
      </c>
      <c r="FL62" s="585" t="e">
        <f>IF(#REF!=$N62,$CZ62,0)</f>
        <v>#REF!</v>
      </c>
      <c r="FM62" s="585" t="e">
        <f>IF(#REF!=$N62,$CZ62,0)</f>
        <v>#REF!</v>
      </c>
      <c r="FN62" s="585" t="e">
        <f>IF(#REF!=$N62,$CZ62,0)</f>
        <v>#REF!</v>
      </c>
      <c r="FO62" s="585" t="e">
        <f>IF(#REF!=$N62,$CZ62,0)</f>
        <v>#REF!</v>
      </c>
      <c r="FP62" s="585" t="e">
        <f>IF(#REF!=$N62,$CZ62,0)</f>
        <v>#REF!</v>
      </c>
      <c r="FQ62" s="585" t="e">
        <f>IF(#REF!=$N62,$CZ62,0)</f>
        <v>#REF!</v>
      </c>
      <c r="FR62" s="585" t="e">
        <f>IF(#REF!=$N62,$CZ62,0)</f>
        <v>#REF!</v>
      </c>
      <c r="FS62" s="585" t="e">
        <f>IF(#REF!=$N62,$CZ62,0)</f>
        <v>#REF!</v>
      </c>
      <c r="FT62" s="585" t="e">
        <f>IF(#REF!=$N62,$CZ62,0)</f>
        <v>#REF!</v>
      </c>
      <c r="FU62" s="585" t="e">
        <f>IF(#REF!=$N62,$CZ62,0)</f>
        <v>#REF!</v>
      </c>
      <c r="FV62" s="585" t="e">
        <f>IF(#REF!=$N62,$CZ62,0)</f>
        <v>#REF!</v>
      </c>
      <c r="FW62" s="585" t="e">
        <f>IF(#REF!=$N62,$CZ62,0)</f>
        <v>#REF!</v>
      </c>
      <c r="FX62" s="585" t="e">
        <f>IF(#REF!=$N62,$CZ62,0)</f>
        <v>#REF!</v>
      </c>
      <c r="FY62" s="585" t="e">
        <f>IF(#REF!=$N62,$CZ62,0)</f>
        <v>#REF!</v>
      </c>
      <c r="FZ62" s="585" t="e">
        <f>IF(#REF!=$N62,$CZ62,0)</f>
        <v>#REF!</v>
      </c>
      <c r="GA62" s="585" t="e">
        <f>IF(#REF!=$N62,$CZ62,0)</f>
        <v>#REF!</v>
      </c>
      <c r="GB62" s="585" t="e">
        <f>IF(#REF!=$N62,$CZ62,0)</f>
        <v>#REF!</v>
      </c>
      <c r="GC62" s="585" t="e">
        <f>IF(#REF!=$N62,$CZ62,0)</f>
        <v>#REF!</v>
      </c>
      <c r="GD62" s="585" t="e">
        <f>IF(#REF!=$N62,$CZ62,0)</f>
        <v>#REF!</v>
      </c>
      <c r="GE62" s="585" t="e">
        <f>IF(#REF!=$N62,$CZ62,0)</f>
        <v>#REF!</v>
      </c>
      <c r="GF62" s="585" t="e">
        <f>IF(#REF!=$N62,$CZ62,0)</f>
        <v>#REF!</v>
      </c>
      <c r="GG62" s="585" t="e">
        <f>IF(#REF!=$N62,$CZ62,0)</f>
        <v>#REF!</v>
      </c>
      <c r="GH62" s="585" t="e">
        <f>IF(#REF!=$N62,$CZ62,0)</f>
        <v>#REF!</v>
      </c>
      <c r="GI62" s="585" t="e">
        <f>IF(#REF!=$N62,$CZ62,0)</f>
        <v>#REF!</v>
      </c>
      <c r="GJ62" s="585" t="e">
        <f>IF(#REF!=$N62,$CZ62,0)</f>
        <v>#REF!</v>
      </c>
      <c r="GK62" s="585" t="e">
        <f>IF(#REF!=$N62,$CZ62,0)</f>
        <v>#REF!</v>
      </c>
      <c r="GL62" s="585" t="e">
        <f>IF(#REF!=$N62,$CZ62,0)</f>
        <v>#REF!</v>
      </c>
      <c r="GM62" s="585" t="e">
        <f>IF(#REF!=$N62,$CZ62,0)</f>
        <v>#REF!</v>
      </c>
      <c r="GN62" s="585" t="e">
        <f>IF(#REF!=$N62,$CZ62,0)</f>
        <v>#REF!</v>
      </c>
      <c r="GO62" s="585" t="e">
        <f>IF(#REF!=$N62,$CZ62,0)</f>
        <v>#REF!</v>
      </c>
      <c r="GP62" s="585" t="e">
        <f>IF(#REF!=$N62,$CZ62,0)</f>
        <v>#REF!</v>
      </c>
      <c r="GQ62" s="585" t="e">
        <f>IF(#REF!=$N62,$CZ62,0)</f>
        <v>#REF!</v>
      </c>
      <c r="GR62" s="585" t="e">
        <f>IF(#REF!=$N62,$CZ62,0)</f>
        <v>#REF!</v>
      </c>
      <c r="GS62" s="585" t="e">
        <f>IF(#REF!=$N62,$CZ62,0)</f>
        <v>#REF!</v>
      </c>
      <c r="GT62" s="585" t="e">
        <f>IF(#REF!=$N62,$CZ62,0)</f>
        <v>#REF!</v>
      </c>
      <c r="GU62" s="585" t="e">
        <f>IF(#REF!=$N62,$CZ62,0)</f>
        <v>#REF!</v>
      </c>
      <c r="GV62" s="585" t="e">
        <f>IF(#REF!=$N62,$CZ62,0)</f>
        <v>#REF!</v>
      </c>
      <c r="GW62" s="585" t="e">
        <f>IF(#REF!=$N62,$CZ62,0)</f>
        <v>#REF!</v>
      </c>
      <c r="GX62" s="585" t="e">
        <f>IF(#REF!=$N62,$CZ62,0)</f>
        <v>#REF!</v>
      </c>
      <c r="GY62" s="585" t="e">
        <f>IF(#REF!=$N62,$CZ62,0)</f>
        <v>#REF!</v>
      </c>
      <c r="GZ62" s="585" t="e">
        <f>IF(#REF!=$N62,$CZ62,0)</f>
        <v>#REF!</v>
      </c>
      <c r="HA62" s="585" t="e">
        <f>IF(#REF!=$N62,$CZ62,0)</f>
        <v>#REF!</v>
      </c>
      <c r="HB62" s="585" t="e">
        <f>IF(#REF!=$N62,$CZ62,0)</f>
        <v>#REF!</v>
      </c>
      <c r="HC62" s="585" t="e">
        <f>IF(#REF!=$N62,$CZ62,0)</f>
        <v>#REF!</v>
      </c>
      <c r="HD62" s="585" t="e">
        <f>IF(#REF!=$N62,$CZ62,0)</f>
        <v>#REF!</v>
      </c>
      <c r="HE62" s="585" t="e">
        <f>IF(#REF!=$N62,$CZ62,0)</f>
        <v>#REF!</v>
      </c>
      <c r="HF62" s="585" t="e">
        <f>IF(#REF!=$N62,$CZ62,0)</f>
        <v>#REF!</v>
      </c>
    </row>
    <row r="63" spans="1:214" ht="20.100000000000001" customHeight="1" x14ac:dyDescent="0.4">
      <c r="A63" s="578"/>
      <c r="B63" s="578"/>
      <c r="C63" s="595"/>
      <c r="D63" s="578"/>
      <c r="E63" s="578"/>
      <c r="F63" s="578"/>
      <c r="G63" s="578"/>
      <c r="H63" s="578"/>
      <c r="I63" s="578"/>
      <c r="J63" s="578" t="s">
        <v>160</v>
      </c>
      <c r="K63" s="626">
        <v>3</v>
      </c>
      <c r="L63" s="634" t="s">
        <v>350</v>
      </c>
      <c r="M63" s="634"/>
      <c r="N63" s="634"/>
      <c r="O63" s="618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563"/>
      <c r="AJ63" s="31"/>
      <c r="AK63" s="31"/>
      <c r="AL63" s="31"/>
      <c r="AM63" s="31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31"/>
      <c r="AZ63" s="31"/>
      <c r="BA63" s="31"/>
      <c r="BB63" s="50"/>
      <c r="BC63" s="50"/>
      <c r="BD63" s="50"/>
      <c r="BE63" s="50"/>
      <c r="BF63" s="50"/>
      <c r="BG63" s="97">
        <f t="shared" si="101"/>
        <v>0</v>
      </c>
      <c r="BH63" s="97">
        <f t="shared" si="101"/>
        <v>0</v>
      </c>
      <c r="BI63" s="31"/>
      <c r="BJ63" s="97">
        <f t="shared" si="102"/>
        <v>0</v>
      </c>
      <c r="BK63" s="97">
        <f t="shared" si="102"/>
        <v>0</v>
      </c>
      <c r="BL63" s="97">
        <f t="shared" si="5"/>
        <v>0</v>
      </c>
      <c r="BM63" s="97"/>
      <c r="BN63" s="97"/>
      <c r="BO63" s="97">
        <f>BO64</f>
        <v>0</v>
      </c>
      <c r="BP63" s="97"/>
      <c r="BQ63" s="97"/>
      <c r="BR63" s="97">
        <f t="shared" si="103"/>
        <v>495000</v>
      </c>
      <c r="BS63" s="97">
        <f t="shared" si="103"/>
        <v>495000</v>
      </c>
      <c r="BT63" s="97">
        <f t="shared" si="103"/>
        <v>0</v>
      </c>
      <c r="BU63" s="97">
        <f t="shared" si="103"/>
        <v>0</v>
      </c>
      <c r="BV63" s="97">
        <f t="shared" si="103"/>
        <v>495000</v>
      </c>
      <c r="BW63" s="97"/>
      <c r="BX63" s="97"/>
      <c r="BY63" s="97">
        <f t="shared" si="104"/>
        <v>0</v>
      </c>
      <c r="BZ63" s="97">
        <f t="shared" si="104"/>
        <v>0</v>
      </c>
      <c r="CA63" s="97">
        <f t="shared" si="6"/>
        <v>0</v>
      </c>
      <c r="CB63" s="97">
        <f t="shared" si="7"/>
        <v>0</v>
      </c>
      <c r="CC63" s="97">
        <f t="shared" si="105"/>
        <v>495000</v>
      </c>
      <c r="CD63" s="97">
        <f t="shared" si="105"/>
        <v>495000</v>
      </c>
      <c r="CE63" s="97">
        <f t="shared" si="105"/>
        <v>495000</v>
      </c>
      <c r="CF63" s="97">
        <f>CF64</f>
        <v>79750</v>
      </c>
      <c r="CG63" s="97">
        <f t="shared" si="98"/>
        <v>16.111111111111111</v>
      </c>
      <c r="CH63" s="97">
        <f t="shared" si="106"/>
        <v>0</v>
      </c>
      <c r="CI63" s="97">
        <f t="shared" si="106"/>
        <v>495000</v>
      </c>
      <c r="CJ63" s="97"/>
      <c r="CK63" s="97">
        <f t="shared" si="99"/>
        <v>0</v>
      </c>
      <c r="CL63" s="97">
        <f t="shared" si="107"/>
        <v>0</v>
      </c>
      <c r="CM63" s="97">
        <f t="shared" si="107"/>
        <v>495000</v>
      </c>
      <c r="CN63" s="97"/>
      <c r="CO63" s="97">
        <f t="shared" si="100"/>
        <v>0</v>
      </c>
      <c r="CP63" s="97">
        <f t="shared" si="107"/>
        <v>0</v>
      </c>
      <c r="CQ63" s="97">
        <f t="shared" si="107"/>
        <v>495000</v>
      </c>
      <c r="CR63" s="97">
        <f>CR64</f>
        <v>318450</v>
      </c>
      <c r="CS63" s="97">
        <f t="shared" si="66"/>
        <v>64.333333333333329</v>
      </c>
      <c r="CT63" s="97">
        <f t="shared" si="107"/>
        <v>-87562.5</v>
      </c>
      <c r="CU63" s="97">
        <f t="shared" si="107"/>
        <v>407437.5</v>
      </c>
      <c r="CV63" s="97">
        <f>CV64</f>
        <v>318450</v>
      </c>
      <c r="CW63" s="97">
        <f t="shared" si="12"/>
        <v>78.159226875287629</v>
      </c>
      <c r="CX63" s="97">
        <f t="shared" si="107"/>
        <v>-1412.5</v>
      </c>
      <c r="CY63" s="97">
        <f t="shared" si="107"/>
        <v>406025</v>
      </c>
      <c r="CZ63" s="97">
        <f t="shared" si="107"/>
        <v>260000</v>
      </c>
      <c r="DA63" s="97">
        <f t="shared" si="107"/>
        <v>315000</v>
      </c>
      <c r="DB63" s="97">
        <f t="shared" si="107"/>
        <v>315000</v>
      </c>
      <c r="DC63" s="695" t="e">
        <f>IF(#REF!=B63,CZ63,0)</f>
        <v>#REF!</v>
      </c>
      <c r="DD63" s="98"/>
      <c r="DE63" s="98"/>
      <c r="DJ63" s="585" t="e">
        <f>IF(#REF!=$K63,$CY63,0)</f>
        <v>#REF!</v>
      </c>
      <c r="DK63" s="585" t="e">
        <f>IF(#REF!=$K63,$CY63,0)</f>
        <v>#REF!</v>
      </c>
      <c r="DL63" s="585" t="e">
        <f>IF(#REF!=$K63,$CY63,0)</f>
        <v>#REF!</v>
      </c>
      <c r="DM63" s="585" t="e">
        <f>IF(#REF!=$K63,$CY63,0)</f>
        <v>#REF!</v>
      </c>
      <c r="DN63" s="585" t="e">
        <f>IF(#REF!=$K63,$CY63,0)</f>
        <v>#REF!</v>
      </c>
      <c r="DO63" s="585" t="e">
        <f>IF(#REF!=$K63,$CY63,0)</f>
        <v>#REF!</v>
      </c>
      <c r="DP63" s="585" t="e">
        <f>IF(#REF!=$K63,$CY63,0)</f>
        <v>#REF!</v>
      </c>
      <c r="DQ63" s="585" t="e">
        <f>IF(#REF!=$K63,$CY63,0)</f>
        <v>#REF!</v>
      </c>
      <c r="DR63" s="585" t="e">
        <f>IF(#REF!=$K63,$CY63,0)</f>
        <v>#REF!</v>
      </c>
      <c r="DS63" s="585" t="e">
        <f>IF(#REF!=$K63,$CY63,0)</f>
        <v>#REF!</v>
      </c>
      <c r="DT63" s="585" t="e">
        <f>IF(#REF!=$K63,$CY63,0)</f>
        <v>#REF!</v>
      </c>
      <c r="DU63" s="585" t="e">
        <f>IF(#REF!=$K63,$CY63,0)</f>
        <v>#REF!</v>
      </c>
      <c r="DV63" s="585" t="e">
        <f>IF(#REF!=$K63,$CY63,0)</f>
        <v>#REF!</v>
      </c>
      <c r="DW63" s="585" t="e">
        <f>IF(#REF!=$K63,$CY63,0)</f>
        <v>#REF!</v>
      </c>
      <c r="DX63" s="585" t="e">
        <f>IF(#REF!=$K63,$CY63,0)</f>
        <v>#REF!</v>
      </c>
      <c r="DY63" s="585" t="e">
        <f>IF(#REF!=$K63,$CY63,0)</f>
        <v>#REF!</v>
      </c>
      <c r="DZ63" s="585" t="e">
        <f>IF(#REF!=$K63,$CY63,0)</f>
        <v>#REF!</v>
      </c>
      <c r="EC63" s="585" t="e">
        <f>IF(#REF!=$N63,$CZ63,0)</f>
        <v>#REF!</v>
      </c>
      <c r="ED63" s="585" t="e">
        <f>IF(#REF!=$N63,$CZ63,0)</f>
        <v>#REF!</v>
      </c>
      <c r="EE63" s="585" t="e">
        <f>IF(#REF!=$N63,$CZ63,0)</f>
        <v>#REF!</v>
      </c>
      <c r="EF63" s="585" t="e">
        <f>IF(#REF!=$N63,$CZ63,0)</f>
        <v>#REF!</v>
      </c>
      <c r="EG63" s="585" t="e">
        <f>IF(#REF!=$N63,$CZ63,0)</f>
        <v>#REF!</v>
      </c>
      <c r="EH63" s="585" t="e">
        <f>IF(#REF!=$N63,$CZ63,0)</f>
        <v>#REF!</v>
      </c>
      <c r="EI63" s="585" t="e">
        <f>IF(#REF!=$N63,$CZ63,0)</f>
        <v>#REF!</v>
      </c>
      <c r="EJ63" s="585" t="e">
        <f>IF(#REF!=$N63,$CZ63,0)</f>
        <v>#REF!</v>
      </c>
      <c r="EK63" s="585" t="e">
        <f>IF(#REF!=$N63,$CZ63,0)</f>
        <v>#REF!</v>
      </c>
      <c r="EL63" s="585" t="e">
        <f>IF(#REF!=$N63,$CZ63,0)</f>
        <v>#REF!</v>
      </c>
      <c r="EM63" s="585" t="e">
        <f>IF(#REF!=$N63,$CZ63,0)</f>
        <v>#REF!</v>
      </c>
      <c r="EN63" s="585" t="e">
        <f>IF(#REF!=$N63,$CZ63,0)</f>
        <v>#REF!</v>
      </c>
      <c r="EO63" s="585" t="e">
        <f>IF(#REF!=$N63,$CZ63,0)</f>
        <v>#REF!</v>
      </c>
      <c r="EP63" s="585" t="e">
        <f>IF(#REF!=$N63,$CZ63,0)</f>
        <v>#REF!</v>
      </c>
      <c r="EQ63" s="585" t="e">
        <f>IF(#REF!=$N63,$CZ63,0)</f>
        <v>#REF!</v>
      </c>
      <c r="ER63" s="585" t="e">
        <f>IF(#REF!=$N63,$CZ63,0)</f>
        <v>#REF!</v>
      </c>
      <c r="ES63" s="585" t="e">
        <f>IF(#REF!=$N63,$CZ63,0)</f>
        <v>#REF!</v>
      </c>
      <c r="ET63" s="585" t="e">
        <f>IF(#REF!=$N63,$CZ63,0)</f>
        <v>#REF!</v>
      </c>
      <c r="EU63" s="585" t="e">
        <f>IF(#REF!=$N63,$CZ63,0)</f>
        <v>#REF!</v>
      </c>
      <c r="EV63" s="585" t="e">
        <f>IF(#REF!=$N63,$CZ63,0)</f>
        <v>#REF!</v>
      </c>
      <c r="EW63" s="585" t="e">
        <f>IF(#REF!=$N63,$CZ63,0)</f>
        <v>#REF!</v>
      </c>
      <c r="EX63" s="585" t="e">
        <f>IF(#REF!=$N63,$CZ63,0)</f>
        <v>#REF!</v>
      </c>
      <c r="EY63" s="585" t="e">
        <f>IF(#REF!=$N63,$CZ63,0)</f>
        <v>#REF!</v>
      </c>
      <c r="EZ63" s="585" t="e">
        <f>IF(#REF!=$N63,$CZ63,0)</f>
        <v>#REF!</v>
      </c>
      <c r="FA63" s="585" t="e">
        <f>IF(#REF!=$N63,$CZ63,0)</f>
        <v>#REF!</v>
      </c>
      <c r="FB63" s="585" t="e">
        <f>IF(#REF!=$N63,$CZ63,0)</f>
        <v>#REF!</v>
      </c>
      <c r="FC63" s="585" t="e">
        <f>IF(#REF!=$N63,$CZ63,0)</f>
        <v>#REF!</v>
      </c>
      <c r="FD63" s="585" t="e">
        <f>IF(#REF!=$N63,$CZ63,0)</f>
        <v>#REF!</v>
      </c>
      <c r="FE63" s="585" t="e">
        <f>IF(#REF!=$N63,$CZ63,0)</f>
        <v>#REF!</v>
      </c>
      <c r="FF63" s="585" t="e">
        <f>IF(#REF!=$N63,$CZ63,0)</f>
        <v>#REF!</v>
      </c>
      <c r="FG63" s="585" t="e">
        <f>IF(#REF!=$N63,$CZ63,0)</f>
        <v>#REF!</v>
      </c>
      <c r="FH63" s="585" t="e">
        <f>IF(#REF!=$N63,$CZ63,0)</f>
        <v>#REF!</v>
      </c>
      <c r="FI63" s="585" t="e">
        <f>IF(#REF!=$N63,$CZ63,0)</f>
        <v>#REF!</v>
      </c>
      <c r="FJ63" s="585" t="e">
        <f>IF(#REF!=$N63,$CZ63,0)</f>
        <v>#REF!</v>
      </c>
      <c r="FK63" s="585" t="e">
        <f>IF(#REF!=$N63,$CZ63,0)</f>
        <v>#REF!</v>
      </c>
      <c r="FL63" s="585" t="e">
        <f>IF(#REF!=$N63,$CZ63,0)</f>
        <v>#REF!</v>
      </c>
      <c r="FM63" s="585" t="e">
        <f>IF(#REF!=$N63,$CZ63,0)</f>
        <v>#REF!</v>
      </c>
      <c r="FN63" s="585" t="e">
        <f>IF(#REF!=$N63,$CZ63,0)</f>
        <v>#REF!</v>
      </c>
      <c r="FO63" s="585" t="e">
        <f>IF(#REF!=$N63,$CZ63,0)</f>
        <v>#REF!</v>
      </c>
      <c r="FP63" s="585" t="e">
        <f>IF(#REF!=$N63,$CZ63,0)</f>
        <v>#REF!</v>
      </c>
      <c r="FQ63" s="585" t="e">
        <f>IF(#REF!=$N63,$CZ63,0)</f>
        <v>#REF!</v>
      </c>
      <c r="FR63" s="585" t="e">
        <f>IF(#REF!=$N63,$CZ63,0)</f>
        <v>#REF!</v>
      </c>
      <c r="FS63" s="585" t="e">
        <f>IF(#REF!=$N63,$CZ63,0)</f>
        <v>#REF!</v>
      </c>
      <c r="FT63" s="585" t="e">
        <f>IF(#REF!=$N63,$CZ63,0)</f>
        <v>#REF!</v>
      </c>
      <c r="FU63" s="585" t="e">
        <f>IF(#REF!=$N63,$CZ63,0)</f>
        <v>#REF!</v>
      </c>
      <c r="FV63" s="585" t="e">
        <f>IF(#REF!=$N63,$CZ63,0)</f>
        <v>#REF!</v>
      </c>
      <c r="FW63" s="585" t="e">
        <f>IF(#REF!=$N63,$CZ63,0)</f>
        <v>#REF!</v>
      </c>
      <c r="FX63" s="585" t="e">
        <f>IF(#REF!=$N63,$CZ63,0)</f>
        <v>#REF!</v>
      </c>
      <c r="FY63" s="585" t="e">
        <f>IF(#REF!=$N63,$CZ63,0)</f>
        <v>#REF!</v>
      </c>
      <c r="FZ63" s="585" t="e">
        <f>IF(#REF!=$N63,$CZ63,0)</f>
        <v>#REF!</v>
      </c>
      <c r="GA63" s="585" t="e">
        <f>IF(#REF!=$N63,$CZ63,0)</f>
        <v>#REF!</v>
      </c>
      <c r="GB63" s="585" t="e">
        <f>IF(#REF!=$N63,$CZ63,0)</f>
        <v>#REF!</v>
      </c>
      <c r="GC63" s="585" t="e">
        <f>IF(#REF!=$N63,$CZ63,0)</f>
        <v>#REF!</v>
      </c>
      <c r="GD63" s="585" t="e">
        <f>IF(#REF!=$N63,$CZ63,0)</f>
        <v>#REF!</v>
      </c>
      <c r="GE63" s="585" t="e">
        <f>IF(#REF!=$N63,$CZ63,0)</f>
        <v>#REF!</v>
      </c>
      <c r="GF63" s="585" t="e">
        <f>IF(#REF!=$N63,$CZ63,0)</f>
        <v>#REF!</v>
      </c>
      <c r="GG63" s="585" t="e">
        <f>IF(#REF!=$N63,$CZ63,0)</f>
        <v>#REF!</v>
      </c>
      <c r="GH63" s="585" t="e">
        <f>IF(#REF!=$N63,$CZ63,0)</f>
        <v>#REF!</v>
      </c>
      <c r="GI63" s="585" t="e">
        <f>IF(#REF!=$N63,$CZ63,0)</f>
        <v>#REF!</v>
      </c>
      <c r="GJ63" s="585" t="e">
        <f>IF(#REF!=$N63,$CZ63,0)</f>
        <v>#REF!</v>
      </c>
      <c r="GK63" s="585" t="e">
        <f>IF(#REF!=$N63,$CZ63,0)</f>
        <v>#REF!</v>
      </c>
      <c r="GL63" s="585" t="e">
        <f>IF(#REF!=$N63,$CZ63,0)</f>
        <v>#REF!</v>
      </c>
      <c r="GM63" s="585" t="e">
        <f>IF(#REF!=$N63,$CZ63,0)</f>
        <v>#REF!</v>
      </c>
      <c r="GN63" s="585" t="e">
        <f>IF(#REF!=$N63,$CZ63,0)</f>
        <v>#REF!</v>
      </c>
      <c r="GO63" s="585" t="e">
        <f>IF(#REF!=$N63,$CZ63,0)</f>
        <v>#REF!</v>
      </c>
      <c r="GP63" s="585" t="e">
        <f>IF(#REF!=$N63,$CZ63,0)</f>
        <v>#REF!</v>
      </c>
      <c r="GQ63" s="585" t="e">
        <f>IF(#REF!=$N63,$CZ63,0)</f>
        <v>#REF!</v>
      </c>
      <c r="GR63" s="585" t="e">
        <f>IF(#REF!=$N63,$CZ63,0)</f>
        <v>#REF!</v>
      </c>
      <c r="GS63" s="585" t="e">
        <f>IF(#REF!=$N63,$CZ63,0)</f>
        <v>#REF!</v>
      </c>
      <c r="GT63" s="585" t="e">
        <f>IF(#REF!=$N63,$CZ63,0)</f>
        <v>#REF!</v>
      </c>
      <c r="GU63" s="585" t="e">
        <f>IF(#REF!=$N63,$CZ63,0)</f>
        <v>#REF!</v>
      </c>
      <c r="GV63" s="585" t="e">
        <f>IF(#REF!=$N63,$CZ63,0)</f>
        <v>#REF!</v>
      </c>
      <c r="GW63" s="585" t="e">
        <f>IF(#REF!=$N63,$CZ63,0)</f>
        <v>#REF!</v>
      </c>
      <c r="GX63" s="585" t="e">
        <f>IF(#REF!=$N63,$CZ63,0)</f>
        <v>#REF!</v>
      </c>
      <c r="GY63" s="585" t="e">
        <f>IF(#REF!=$N63,$CZ63,0)</f>
        <v>#REF!</v>
      </c>
      <c r="GZ63" s="585" t="e">
        <f>IF(#REF!=$N63,$CZ63,0)</f>
        <v>#REF!</v>
      </c>
      <c r="HA63" s="585" t="e">
        <f>IF(#REF!=$N63,$CZ63,0)</f>
        <v>#REF!</v>
      </c>
      <c r="HB63" s="585" t="e">
        <f>IF(#REF!=$N63,$CZ63,0)</f>
        <v>#REF!</v>
      </c>
      <c r="HC63" s="585" t="e">
        <f>IF(#REF!=$N63,$CZ63,0)</f>
        <v>#REF!</v>
      </c>
      <c r="HD63" s="585" t="e">
        <f>IF(#REF!=$N63,$CZ63,0)</f>
        <v>#REF!</v>
      </c>
      <c r="HE63" s="585" t="e">
        <f>IF(#REF!=$N63,$CZ63,0)</f>
        <v>#REF!</v>
      </c>
      <c r="HF63" s="585" t="e">
        <f>IF(#REF!=$N63,$CZ63,0)</f>
        <v>#REF!</v>
      </c>
    </row>
    <row r="64" spans="1:214" ht="20.100000000000001" customHeight="1" x14ac:dyDescent="0.4">
      <c r="A64" s="578"/>
      <c r="B64" s="578"/>
      <c r="C64" s="595"/>
      <c r="D64" s="578"/>
      <c r="E64" s="578"/>
      <c r="F64" s="578"/>
      <c r="G64" s="578"/>
      <c r="H64" s="578"/>
      <c r="I64" s="578"/>
      <c r="J64" s="578" t="s">
        <v>160</v>
      </c>
      <c r="K64" s="625"/>
      <c r="L64" s="634">
        <v>32</v>
      </c>
      <c r="M64" s="634" t="s">
        <v>139</v>
      </c>
      <c r="N64" s="634"/>
      <c r="O64" s="618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563"/>
      <c r="AJ64" s="31"/>
      <c r="AK64" s="31"/>
      <c r="AL64" s="31"/>
      <c r="AM64" s="31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31"/>
      <c r="AZ64" s="31"/>
      <c r="BA64" s="31"/>
      <c r="BB64" s="50"/>
      <c r="BC64" s="50"/>
      <c r="BD64" s="50"/>
      <c r="BE64" s="50"/>
      <c r="BF64" s="50"/>
      <c r="BG64" s="109">
        <f t="shared" si="101"/>
        <v>0</v>
      </c>
      <c r="BH64" s="109">
        <f t="shared" si="101"/>
        <v>0</v>
      </c>
      <c r="BI64" s="31"/>
      <c r="BJ64" s="109">
        <f t="shared" si="102"/>
        <v>0</v>
      </c>
      <c r="BK64" s="109">
        <f t="shared" si="102"/>
        <v>0</v>
      </c>
      <c r="BL64" s="109">
        <f t="shared" si="5"/>
        <v>0</v>
      </c>
      <c r="BM64" s="109"/>
      <c r="BN64" s="109"/>
      <c r="BO64" s="109">
        <f>BO65</f>
        <v>0</v>
      </c>
      <c r="BP64" s="109"/>
      <c r="BQ64" s="109"/>
      <c r="BR64" s="109">
        <f t="shared" si="103"/>
        <v>495000</v>
      </c>
      <c r="BS64" s="109">
        <f t="shared" si="103"/>
        <v>495000</v>
      </c>
      <c r="BT64" s="109">
        <f t="shared" si="103"/>
        <v>0</v>
      </c>
      <c r="BU64" s="109">
        <f t="shared" si="103"/>
        <v>0</v>
      </c>
      <c r="BV64" s="109">
        <f t="shared" si="103"/>
        <v>495000</v>
      </c>
      <c r="BW64" s="109"/>
      <c r="BX64" s="109"/>
      <c r="BY64" s="109">
        <f t="shared" si="104"/>
        <v>0</v>
      </c>
      <c r="BZ64" s="109">
        <f t="shared" si="104"/>
        <v>0</v>
      </c>
      <c r="CA64" s="109">
        <f t="shared" si="6"/>
        <v>0</v>
      </c>
      <c r="CB64" s="109">
        <f t="shared" si="7"/>
        <v>0</v>
      </c>
      <c r="CC64" s="109">
        <v>495000</v>
      </c>
      <c r="CD64" s="109">
        <v>495000</v>
      </c>
      <c r="CE64" s="109">
        <f>CE65</f>
        <v>495000</v>
      </c>
      <c r="CF64" s="109">
        <f>CF65</f>
        <v>79750</v>
      </c>
      <c r="CG64" s="109">
        <f t="shared" si="98"/>
        <v>16.111111111111111</v>
      </c>
      <c r="CH64" s="109">
        <f t="shared" si="106"/>
        <v>0</v>
      </c>
      <c r="CI64" s="109">
        <f t="shared" si="106"/>
        <v>495000</v>
      </c>
      <c r="CJ64" s="109"/>
      <c r="CK64" s="109">
        <f t="shared" si="99"/>
        <v>0</v>
      </c>
      <c r="CL64" s="109">
        <f t="shared" si="107"/>
        <v>0</v>
      </c>
      <c r="CM64" s="109">
        <f t="shared" si="107"/>
        <v>495000</v>
      </c>
      <c r="CN64" s="109"/>
      <c r="CO64" s="109">
        <f t="shared" si="100"/>
        <v>0</v>
      </c>
      <c r="CP64" s="109">
        <f t="shared" si="107"/>
        <v>0</v>
      </c>
      <c r="CQ64" s="109">
        <f t="shared" si="107"/>
        <v>495000</v>
      </c>
      <c r="CR64" s="109">
        <f>CR65</f>
        <v>318450</v>
      </c>
      <c r="CS64" s="109">
        <f t="shared" si="66"/>
        <v>64.333333333333329</v>
      </c>
      <c r="CT64" s="109">
        <f t="shared" si="107"/>
        <v>-87562.5</v>
      </c>
      <c r="CU64" s="109">
        <f t="shared" si="107"/>
        <v>407437.5</v>
      </c>
      <c r="CV64" s="109">
        <f>CV65</f>
        <v>318450</v>
      </c>
      <c r="CW64" s="109">
        <f t="shared" si="12"/>
        <v>78.159226875287629</v>
      </c>
      <c r="CX64" s="109">
        <f t="shared" si="107"/>
        <v>-1412.5</v>
      </c>
      <c r="CY64" s="109">
        <f t="shared" si="107"/>
        <v>406025</v>
      </c>
      <c r="CZ64" s="109">
        <f t="shared" si="107"/>
        <v>260000</v>
      </c>
      <c r="DA64" s="109">
        <v>315000</v>
      </c>
      <c r="DB64" s="109">
        <v>315000</v>
      </c>
      <c r="DC64" s="695" t="e">
        <f>IF(#REF!=B64,CZ64,0)</f>
        <v>#REF!</v>
      </c>
      <c r="DD64" s="98"/>
      <c r="DE64" s="98"/>
      <c r="DJ64" s="585" t="e">
        <f>IF(#REF!=$K64,$CY64,0)</f>
        <v>#REF!</v>
      </c>
      <c r="DK64" s="585" t="e">
        <f>IF(#REF!=$K64,$CY64,0)</f>
        <v>#REF!</v>
      </c>
      <c r="DL64" s="585" t="e">
        <f>IF(#REF!=$K64,$CY64,0)</f>
        <v>#REF!</v>
      </c>
      <c r="DM64" s="585" t="e">
        <f>IF(#REF!=$K64,$CY64,0)</f>
        <v>#REF!</v>
      </c>
      <c r="DN64" s="585" t="e">
        <f>IF(#REF!=$K64,$CY64,0)</f>
        <v>#REF!</v>
      </c>
      <c r="DO64" s="585" t="e">
        <f>IF(#REF!=$K64,$CY64,0)</f>
        <v>#REF!</v>
      </c>
      <c r="DP64" s="585" t="e">
        <f>IF(#REF!=$K64,$CY64,0)</f>
        <v>#REF!</v>
      </c>
      <c r="DQ64" s="585" t="e">
        <f>IF(#REF!=$K64,$CY64,0)</f>
        <v>#REF!</v>
      </c>
      <c r="DR64" s="585" t="e">
        <f>IF(#REF!=$K64,$CY64,0)</f>
        <v>#REF!</v>
      </c>
      <c r="DS64" s="585" t="e">
        <f>IF(#REF!=$K64,$CY64,0)</f>
        <v>#REF!</v>
      </c>
      <c r="DT64" s="585" t="e">
        <f>IF(#REF!=$K64,$CY64,0)</f>
        <v>#REF!</v>
      </c>
      <c r="DU64" s="585" t="e">
        <f>IF(#REF!=$K64,$CY64,0)</f>
        <v>#REF!</v>
      </c>
      <c r="DV64" s="585" t="e">
        <f>IF(#REF!=$K64,$CY64,0)</f>
        <v>#REF!</v>
      </c>
      <c r="DW64" s="585" t="e">
        <f>IF(#REF!=$K64,$CY64,0)</f>
        <v>#REF!</v>
      </c>
      <c r="DX64" s="585" t="e">
        <f>IF(#REF!=$K64,$CY64,0)</f>
        <v>#REF!</v>
      </c>
      <c r="DY64" s="585" t="e">
        <f>IF(#REF!=$K64,$CY64,0)</f>
        <v>#REF!</v>
      </c>
      <c r="DZ64" s="585" t="e">
        <f>IF(#REF!=$K64,$CY64,0)</f>
        <v>#REF!</v>
      </c>
      <c r="EC64" s="585" t="e">
        <f>IF(#REF!=$N64,$CZ64,0)</f>
        <v>#REF!</v>
      </c>
      <c r="ED64" s="585" t="e">
        <f>IF(#REF!=$N64,$CZ64,0)</f>
        <v>#REF!</v>
      </c>
      <c r="EE64" s="585" t="e">
        <f>IF(#REF!=$N64,$CZ64,0)</f>
        <v>#REF!</v>
      </c>
      <c r="EF64" s="585" t="e">
        <f>IF(#REF!=$N64,$CZ64,0)</f>
        <v>#REF!</v>
      </c>
      <c r="EG64" s="585" t="e">
        <f>IF(#REF!=$N64,$CZ64,0)</f>
        <v>#REF!</v>
      </c>
      <c r="EH64" s="585" t="e">
        <f>IF(#REF!=$N64,$CZ64,0)</f>
        <v>#REF!</v>
      </c>
      <c r="EI64" s="585" t="e">
        <f>IF(#REF!=$N64,$CZ64,0)</f>
        <v>#REF!</v>
      </c>
      <c r="EJ64" s="585" t="e">
        <f>IF(#REF!=$N64,$CZ64,0)</f>
        <v>#REF!</v>
      </c>
      <c r="EK64" s="585" t="e">
        <f>IF(#REF!=$N64,$CZ64,0)</f>
        <v>#REF!</v>
      </c>
      <c r="EL64" s="585" t="e">
        <f>IF(#REF!=$N64,$CZ64,0)</f>
        <v>#REF!</v>
      </c>
      <c r="EM64" s="585" t="e">
        <f>IF(#REF!=$N64,$CZ64,0)</f>
        <v>#REF!</v>
      </c>
      <c r="EN64" s="585" t="e">
        <f>IF(#REF!=$N64,$CZ64,0)</f>
        <v>#REF!</v>
      </c>
      <c r="EO64" s="585" t="e">
        <f>IF(#REF!=$N64,$CZ64,0)</f>
        <v>#REF!</v>
      </c>
      <c r="EP64" s="585" t="e">
        <f>IF(#REF!=$N64,$CZ64,0)</f>
        <v>#REF!</v>
      </c>
      <c r="EQ64" s="585" t="e">
        <f>IF(#REF!=$N64,$CZ64,0)</f>
        <v>#REF!</v>
      </c>
      <c r="ER64" s="585" t="e">
        <f>IF(#REF!=$N64,$CZ64,0)</f>
        <v>#REF!</v>
      </c>
      <c r="ES64" s="585" t="e">
        <f>IF(#REF!=$N64,$CZ64,0)</f>
        <v>#REF!</v>
      </c>
      <c r="ET64" s="585" t="e">
        <f>IF(#REF!=$N64,$CZ64,0)</f>
        <v>#REF!</v>
      </c>
      <c r="EU64" s="585" t="e">
        <f>IF(#REF!=$N64,$CZ64,0)</f>
        <v>#REF!</v>
      </c>
      <c r="EV64" s="585" t="e">
        <f>IF(#REF!=$N64,$CZ64,0)</f>
        <v>#REF!</v>
      </c>
      <c r="EW64" s="585" t="e">
        <f>IF(#REF!=$N64,$CZ64,0)</f>
        <v>#REF!</v>
      </c>
      <c r="EX64" s="585" t="e">
        <f>IF(#REF!=$N64,$CZ64,0)</f>
        <v>#REF!</v>
      </c>
      <c r="EY64" s="585" t="e">
        <f>IF(#REF!=$N64,$CZ64,0)</f>
        <v>#REF!</v>
      </c>
      <c r="EZ64" s="585" t="e">
        <f>IF(#REF!=$N64,$CZ64,0)</f>
        <v>#REF!</v>
      </c>
      <c r="FA64" s="585" t="e">
        <f>IF(#REF!=$N64,$CZ64,0)</f>
        <v>#REF!</v>
      </c>
      <c r="FB64" s="585" t="e">
        <f>IF(#REF!=$N64,$CZ64,0)</f>
        <v>#REF!</v>
      </c>
      <c r="FC64" s="585" t="e">
        <f>IF(#REF!=$N64,$CZ64,0)</f>
        <v>#REF!</v>
      </c>
      <c r="FD64" s="585" t="e">
        <f>IF(#REF!=$N64,$CZ64,0)</f>
        <v>#REF!</v>
      </c>
      <c r="FE64" s="585" t="e">
        <f>IF(#REF!=$N64,$CZ64,0)</f>
        <v>#REF!</v>
      </c>
      <c r="FF64" s="585" t="e">
        <f>IF(#REF!=$N64,$CZ64,0)</f>
        <v>#REF!</v>
      </c>
      <c r="FG64" s="585" t="e">
        <f>IF(#REF!=$N64,$CZ64,0)</f>
        <v>#REF!</v>
      </c>
      <c r="FH64" s="585" t="e">
        <f>IF(#REF!=$N64,$CZ64,0)</f>
        <v>#REF!</v>
      </c>
      <c r="FI64" s="585" t="e">
        <f>IF(#REF!=$N64,$CZ64,0)</f>
        <v>#REF!</v>
      </c>
      <c r="FJ64" s="585" t="e">
        <f>IF(#REF!=$N64,$CZ64,0)</f>
        <v>#REF!</v>
      </c>
      <c r="FK64" s="585" t="e">
        <f>IF(#REF!=$N64,$CZ64,0)</f>
        <v>#REF!</v>
      </c>
      <c r="FL64" s="585" t="e">
        <f>IF(#REF!=$N64,$CZ64,0)</f>
        <v>#REF!</v>
      </c>
      <c r="FM64" s="585" t="e">
        <f>IF(#REF!=$N64,$CZ64,0)</f>
        <v>#REF!</v>
      </c>
      <c r="FN64" s="585" t="e">
        <f>IF(#REF!=$N64,$CZ64,0)</f>
        <v>#REF!</v>
      </c>
      <c r="FO64" s="585" t="e">
        <f>IF(#REF!=$N64,$CZ64,0)</f>
        <v>#REF!</v>
      </c>
      <c r="FP64" s="585" t="e">
        <f>IF(#REF!=$N64,$CZ64,0)</f>
        <v>#REF!</v>
      </c>
      <c r="FQ64" s="585" t="e">
        <f>IF(#REF!=$N64,$CZ64,0)</f>
        <v>#REF!</v>
      </c>
      <c r="FR64" s="585" t="e">
        <f>IF(#REF!=$N64,$CZ64,0)</f>
        <v>#REF!</v>
      </c>
      <c r="FS64" s="585" t="e">
        <f>IF(#REF!=$N64,$CZ64,0)</f>
        <v>#REF!</v>
      </c>
      <c r="FT64" s="585" t="e">
        <f>IF(#REF!=$N64,$CZ64,0)</f>
        <v>#REF!</v>
      </c>
      <c r="FU64" s="585" t="e">
        <f>IF(#REF!=$N64,$CZ64,0)</f>
        <v>#REF!</v>
      </c>
      <c r="FV64" s="585" t="e">
        <f>IF(#REF!=$N64,$CZ64,0)</f>
        <v>#REF!</v>
      </c>
      <c r="FW64" s="585" t="e">
        <f>IF(#REF!=$N64,$CZ64,0)</f>
        <v>#REF!</v>
      </c>
      <c r="FX64" s="585" t="e">
        <f>IF(#REF!=$N64,$CZ64,0)</f>
        <v>#REF!</v>
      </c>
      <c r="FY64" s="585" t="e">
        <f>IF(#REF!=$N64,$CZ64,0)</f>
        <v>#REF!</v>
      </c>
      <c r="FZ64" s="585" t="e">
        <f>IF(#REF!=$N64,$CZ64,0)</f>
        <v>#REF!</v>
      </c>
      <c r="GA64" s="585" t="e">
        <f>IF(#REF!=$N64,$CZ64,0)</f>
        <v>#REF!</v>
      </c>
      <c r="GB64" s="585" t="e">
        <f>IF(#REF!=$N64,$CZ64,0)</f>
        <v>#REF!</v>
      </c>
      <c r="GC64" s="585" t="e">
        <f>IF(#REF!=$N64,$CZ64,0)</f>
        <v>#REF!</v>
      </c>
      <c r="GD64" s="585" t="e">
        <f>IF(#REF!=$N64,$CZ64,0)</f>
        <v>#REF!</v>
      </c>
      <c r="GE64" s="585" t="e">
        <f>IF(#REF!=$N64,$CZ64,0)</f>
        <v>#REF!</v>
      </c>
      <c r="GF64" s="585" t="e">
        <f>IF(#REF!=$N64,$CZ64,0)</f>
        <v>#REF!</v>
      </c>
      <c r="GG64" s="585" t="e">
        <f>IF(#REF!=$N64,$CZ64,0)</f>
        <v>#REF!</v>
      </c>
      <c r="GH64" s="585" t="e">
        <f>IF(#REF!=$N64,$CZ64,0)</f>
        <v>#REF!</v>
      </c>
      <c r="GI64" s="585" t="e">
        <f>IF(#REF!=$N64,$CZ64,0)</f>
        <v>#REF!</v>
      </c>
      <c r="GJ64" s="585" t="e">
        <f>IF(#REF!=$N64,$CZ64,0)</f>
        <v>#REF!</v>
      </c>
      <c r="GK64" s="585" t="e">
        <f>IF(#REF!=$N64,$CZ64,0)</f>
        <v>#REF!</v>
      </c>
      <c r="GL64" s="585" t="e">
        <f>IF(#REF!=$N64,$CZ64,0)</f>
        <v>#REF!</v>
      </c>
      <c r="GM64" s="585" t="e">
        <f>IF(#REF!=$N64,$CZ64,0)</f>
        <v>#REF!</v>
      </c>
      <c r="GN64" s="585" t="e">
        <f>IF(#REF!=$N64,$CZ64,0)</f>
        <v>#REF!</v>
      </c>
      <c r="GO64" s="585" t="e">
        <f>IF(#REF!=$N64,$CZ64,0)</f>
        <v>#REF!</v>
      </c>
      <c r="GP64" s="585" t="e">
        <f>IF(#REF!=$N64,$CZ64,0)</f>
        <v>#REF!</v>
      </c>
      <c r="GQ64" s="585" t="e">
        <f>IF(#REF!=$N64,$CZ64,0)</f>
        <v>#REF!</v>
      </c>
      <c r="GR64" s="585" t="e">
        <f>IF(#REF!=$N64,$CZ64,0)</f>
        <v>#REF!</v>
      </c>
      <c r="GS64" s="585" t="e">
        <f>IF(#REF!=$N64,$CZ64,0)</f>
        <v>#REF!</v>
      </c>
      <c r="GT64" s="585" t="e">
        <f>IF(#REF!=$N64,$CZ64,0)</f>
        <v>#REF!</v>
      </c>
      <c r="GU64" s="585" t="e">
        <f>IF(#REF!=$N64,$CZ64,0)</f>
        <v>#REF!</v>
      </c>
      <c r="GV64" s="585" t="e">
        <f>IF(#REF!=$N64,$CZ64,0)</f>
        <v>#REF!</v>
      </c>
      <c r="GW64" s="585" t="e">
        <f>IF(#REF!=$N64,$CZ64,0)</f>
        <v>#REF!</v>
      </c>
      <c r="GX64" s="585" t="e">
        <f>IF(#REF!=$N64,$CZ64,0)</f>
        <v>#REF!</v>
      </c>
      <c r="GY64" s="585" t="e">
        <f>IF(#REF!=$N64,$CZ64,0)</f>
        <v>#REF!</v>
      </c>
      <c r="GZ64" s="585" t="e">
        <f>IF(#REF!=$N64,$CZ64,0)</f>
        <v>#REF!</v>
      </c>
      <c r="HA64" s="585" t="e">
        <f>IF(#REF!=$N64,$CZ64,0)</f>
        <v>#REF!</v>
      </c>
      <c r="HB64" s="585" t="e">
        <f>IF(#REF!=$N64,$CZ64,0)</f>
        <v>#REF!</v>
      </c>
      <c r="HC64" s="585" t="e">
        <f>IF(#REF!=$N64,$CZ64,0)</f>
        <v>#REF!</v>
      </c>
      <c r="HD64" s="585" t="e">
        <f>IF(#REF!=$N64,$CZ64,0)</f>
        <v>#REF!</v>
      </c>
      <c r="HE64" s="585" t="e">
        <f>IF(#REF!=$N64,$CZ64,0)</f>
        <v>#REF!</v>
      </c>
      <c r="HF64" s="585" t="e">
        <f>IF(#REF!=$N64,$CZ64,0)</f>
        <v>#REF!</v>
      </c>
    </row>
    <row r="65" spans="1:214" ht="20.100000000000001" customHeight="1" x14ac:dyDescent="0.4">
      <c r="A65" s="578"/>
      <c r="B65" s="578" t="s">
        <v>527</v>
      </c>
      <c r="C65" s="595" t="s">
        <v>9</v>
      </c>
      <c r="D65" s="578"/>
      <c r="E65" s="578"/>
      <c r="F65" s="578"/>
      <c r="G65" s="578"/>
      <c r="H65" s="578"/>
      <c r="I65" s="578"/>
      <c r="J65" s="578" t="s">
        <v>160</v>
      </c>
      <c r="K65" s="607"/>
      <c r="L65" s="548"/>
      <c r="M65" s="634">
        <v>323</v>
      </c>
      <c r="N65" s="634" t="s">
        <v>145</v>
      </c>
      <c r="O65" s="618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563"/>
      <c r="AJ65" s="31"/>
      <c r="AK65" s="31"/>
      <c r="AL65" s="31"/>
      <c r="AM65" s="31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31"/>
      <c r="AZ65" s="31"/>
      <c r="BA65" s="31"/>
      <c r="BB65" s="50"/>
      <c r="BC65" s="50"/>
      <c r="BD65" s="50"/>
      <c r="BE65" s="50"/>
      <c r="BF65" s="50"/>
      <c r="BG65" s="102">
        <f>SUM(BG66)</f>
        <v>0</v>
      </c>
      <c r="BH65" s="102">
        <f>SUM(BH66)</f>
        <v>0</v>
      </c>
      <c r="BI65" s="31"/>
      <c r="BJ65" s="102">
        <f>SUM(BJ66)</f>
        <v>0</v>
      </c>
      <c r="BK65" s="102">
        <f>SUM(BK66)</f>
        <v>0</v>
      </c>
      <c r="BL65" s="102">
        <f t="shared" si="5"/>
        <v>0</v>
      </c>
      <c r="BM65" s="102"/>
      <c r="BN65" s="102"/>
      <c r="BO65" s="102">
        <f>SUM(BO66)</f>
        <v>0</v>
      </c>
      <c r="BP65" s="102"/>
      <c r="BQ65" s="102"/>
      <c r="BR65" s="102">
        <f>SUM(BR66)</f>
        <v>495000</v>
      </c>
      <c r="BS65" s="102">
        <f>SUM(BS66)</f>
        <v>495000</v>
      </c>
      <c r="BT65" s="102">
        <f>SUM(BT66)</f>
        <v>0</v>
      </c>
      <c r="BU65" s="102">
        <f>SUM(BU66)</f>
        <v>0</v>
      </c>
      <c r="BV65" s="102">
        <f>SUM(BV66)</f>
        <v>495000</v>
      </c>
      <c r="BW65" s="102"/>
      <c r="BX65" s="102"/>
      <c r="BY65" s="102">
        <f>SUM(BY66)</f>
        <v>0</v>
      </c>
      <c r="BZ65" s="102">
        <f>SUM(BZ66)</f>
        <v>0</v>
      </c>
      <c r="CA65" s="102">
        <f t="shared" si="6"/>
        <v>0</v>
      </c>
      <c r="CB65" s="102">
        <f t="shared" si="7"/>
        <v>0</v>
      </c>
      <c r="CC65" s="102">
        <f>SUM(CC66)</f>
        <v>0</v>
      </c>
      <c r="CD65" s="102">
        <f>SUM(CD66)</f>
        <v>0</v>
      </c>
      <c r="CE65" s="102">
        <f>SUM(CE66)</f>
        <v>495000</v>
      </c>
      <c r="CF65" s="102">
        <f>SUM(CF66)</f>
        <v>79750</v>
      </c>
      <c r="CG65" s="102">
        <f t="shared" si="98"/>
        <v>16.111111111111111</v>
      </c>
      <c r="CH65" s="102">
        <f>SUM(CH66)</f>
        <v>0</v>
      </c>
      <c r="CI65" s="102">
        <f>SUM(CI66)</f>
        <v>495000</v>
      </c>
      <c r="CJ65" s="102"/>
      <c r="CK65" s="102">
        <f t="shared" si="99"/>
        <v>0</v>
      </c>
      <c r="CL65" s="102">
        <f>SUM(CL66)</f>
        <v>0</v>
      </c>
      <c r="CM65" s="102">
        <f>SUM(CM66)</f>
        <v>495000</v>
      </c>
      <c r="CN65" s="102"/>
      <c r="CO65" s="102">
        <f t="shared" si="100"/>
        <v>0</v>
      </c>
      <c r="CP65" s="102">
        <f>SUM(CP66)</f>
        <v>0</v>
      </c>
      <c r="CQ65" s="102">
        <f>SUM(CQ66)</f>
        <v>495000</v>
      </c>
      <c r="CR65" s="102">
        <f>SUM(CR66)</f>
        <v>318450</v>
      </c>
      <c r="CS65" s="102">
        <f t="shared" si="66"/>
        <v>64.333333333333329</v>
      </c>
      <c r="CT65" s="102">
        <f>SUM(CT66)</f>
        <v>-87562.5</v>
      </c>
      <c r="CU65" s="102">
        <f>SUM(CU66)</f>
        <v>407437.5</v>
      </c>
      <c r="CV65" s="102">
        <f>SUM(CV66)</f>
        <v>318450</v>
      </c>
      <c r="CW65" s="102">
        <f t="shared" si="12"/>
        <v>78.159226875287629</v>
      </c>
      <c r="CX65" s="102">
        <f>SUM(CX66)</f>
        <v>-1412.5</v>
      </c>
      <c r="CY65" s="102">
        <f>SUM(CY66)</f>
        <v>406025</v>
      </c>
      <c r="CZ65" s="102">
        <f>SUM(CZ66)</f>
        <v>260000</v>
      </c>
      <c r="DA65" s="102">
        <f>SUM(DA66)</f>
        <v>0</v>
      </c>
      <c r="DB65" s="102">
        <f>SUM(DB66)</f>
        <v>0</v>
      </c>
      <c r="DC65" s="695" t="e">
        <f>IF(#REF!=B65,CZ65,0)</f>
        <v>#REF!</v>
      </c>
      <c r="DD65" s="108"/>
      <c r="DE65" s="108"/>
      <c r="DJ65" s="585" t="e">
        <f>IF(#REF!=$K65,$CY65,0)</f>
        <v>#REF!</v>
      </c>
      <c r="DK65" s="585" t="e">
        <f>IF(#REF!=$K65,$CY65,0)</f>
        <v>#REF!</v>
      </c>
      <c r="DL65" s="585" t="e">
        <f>IF(#REF!=$K65,$CY65,0)</f>
        <v>#REF!</v>
      </c>
      <c r="DM65" s="585" t="e">
        <f>IF(#REF!=$K65,$CY65,0)</f>
        <v>#REF!</v>
      </c>
      <c r="DN65" s="585" t="e">
        <f>IF(#REF!=$K65,$CY65,0)</f>
        <v>#REF!</v>
      </c>
      <c r="DO65" s="585" t="e">
        <f>IF(#REF!=$K65,$CY65,0)</f>
        <v>#REF!</v>
      </c>
      <c r="DP65" s="585" t="e">
        <f>IF(#REF!=$K65,$CY65,0)</f>
        <v>#REF!</v>
      </c>
      <c r="DQ65" s="585" t="e">
        <f>IF(#REF!=$K65,$CY65,0)</f>
        <v>#REF!</v>
      </c>
      <c r="DR65" s="585" t="e">
        <f>IF(#REF!=$K65,$CY65,0)</f>
        <v>#REF!</v>
      </c>
      <c r="DS65" s="585" t="e">
        <f>IF(#REF!=$K65,$CY65,0)</f>
        <v>#REF!</v>
      </c>
      <c r="DT65" s="585" t="e">
        <f>IF(#REF!=$K65,$CY65,0)</f>
        <v>#REF!</v>
      </c>
      <c r="DU65" s="585" t="e">
        <f>IF(#REF!=$K65,$CY65,0)</f>
        <v>#REF!</v>
      </c>
      <c r="DV65" s="585" t="e">
        <f>IF(#REF!=$K65,$CY65,0)</f>
        <v>#REF!</v>
      </c>
      <c r="DW65" s="585" t="e">
        <f>IF(#REF!=$K65,$CY65,0)</f>
        <v>#REF!</v>
      </c>
      <c r="DX65" s="585" t="e">
        <f>IF(#REF!=$K65,$CY65,0)</f>
        <v>#REF!</v>
      </c>
      <c r="DY65" s="585" t="e">
        <f>IF(#REF!=$K65,$CY65,0)</f>
        <v>#REF!</v>
      </c>
      <c r="DZ65" s="585" t="e">
        <f>IF(#REF!=$K65,$CY65,0)</f>
        <v>#REF!</v>
      </c>
      <c r="EC65" s="585" t="e">
        <f>IF(#REF!=$N65,$CZ65,0)</f>
        <v>#REF!</v>
      </c>
      <c r="ED65" s="585" t="e">
        <f>IF(#REF!=$N65,$CZ65,0)</f>
        <v>#REF!</v>
      </c>
      <c r="EE65" s="585" t="e">
        <f>IF(#REF!=$N65,$CZ65,0)</f>
        <v>#REF!</v>
      </c>
      <c r="EF65" s="585" t="e">
        <f>IF(#REF!=$N65,$CZ65,0)</f>
        <v>#REF!</v>
      </c>
      <c r="EG65" s="585" t="e">
        <f>IF(#REF!=$N65,$CZ65,0)</f>
        <v>#REF!</v>
      </c>
      <c r="EH65" s="585" t="e">
        <f>IF(#REF!=$N65,$CZ65,0)</f>
        <v>#REF!</v>
      </c>
      <c r="EI65" s="585" t="e">
        <f>IF(#REF!=$N65,$CZ65,0)</f>
        <v>#REF!</v>
      </c>
      <c r="EJ65" s="585" t="e">
        <f>IF(#REF!=$N65,$CZ65,0)</f>
        <v>#REF!</v>
      </c>
      <c r="EK65" s="585" t="e">
        <f>IF(#REF!=$N65,$CZ65,0)</f>
        <v>#REF!</v>
      </c>
      <c r="EL65" s="585" t="e">
        <f>IF(#REF!=$N65,$CZ65,0)</f>
        <v>#REF!</v>
      </c>
      <c r="EM65" s="585" t="e">
        <f>IF(#REF!=$N65,$CZ65,0)</f>
        <v>#REF!</v>
      </c>
      <c r="EN65" s="585" t="e">
        <f>IF(#REF!=$N65,$CZ65,0)</f>
        <v>#REF!</v>
      </c>
      <c r="EO65" s="585" t="e">
        <f>IF(#REF!=$N65,$CZ65,0)</f>
        <v>#REF!</v>
      </c>
      <c r="EP65" s="585" t="e">
        <f>IF(#REF!=$N65,$CZ65,0)</f>
        <v>#REF!</v>
      </c>
      <c r="EQ65" s="585" t="e">
        <f>IF(#REF!=$N65,$CZ65,0)</f>
        <v>#REF!</v>
      </c>
      <c r="ER65" s="585" t="e">
        <f>IF(#REF!=$N65,$CZ65,0)</f>
        <v>#REF!</v>
      </c>
      <c r="ES65" s="585" t="e">
        <f>IF(#REF!=$N65,$CZ65,0)</f>
        <v>#REF!</v>
      </c>
      <c r="ET65" s="585" t="e">
        <f>IF(#REF!=$N65,$CZ65,0)</f>
        <v>#REF!</v>
      </c>
      <c r="EU65" s="585" t="e">
        <f>IF(#REF!=$N65,$CZ65,0)</f>
        <v>#REF!</v>
      </c>
      <c r="EV65" s="585" t="e">
        <f>IF(#REF!=$N65,$CZ65,0)</f>
        <v>#REF!</v>
      </c>
      <c r="EW65" s="585" t="e">
        <f>IF(#REF!=$N65,$CZ65,0)</f>
        <v>#REF!</v>
      </c>
      <c r="EX65" s="585" t="e">
        <f>IF(#REF!=$N65,$CZ65,0)</f>
        <v>#REF!</v>
      </c>
      <c r="EY65" s="585" t="e">
        <f>IF(#REF!=$N65,$CZ65,0)</f>
        <v>#REF!</v>
      </c>
      <c r="EZ65" s="585" t="e">
        <f>IF(#REF!=$N65,$CZ65,0)</f>
        <v>#REF!</v>
      </c>
      <c r="FA65" s="585" t="e">
        <f>IF(#REF!=$N65,$CZ65,0)</f>
        <v>#REF!</v>
      </c>
      <c r="FB65" s="585" t="e">
        <f>IF(#REF!=$N65,$CZ65,0)</f>
        <v>#REF!</v>
      </c>
      <c r="FC65" s="585" t="e">
        <f>IF(#REF!=$N65,$CZ65,0)</f>
        <v>#REF!</v>
      </c>
      <c r="FD65" s="585" t="e">
        <f>IF(#REF!=$N65,$CZ65,0)</f>
        <v>#REF!</v>
      </c>
      <c r="FE65" s="585" t="e">
        <f>IF(#REF!=$N65,$CZ65,0)</f>
        <v>#REF!</v>
      </c>
      <c r="FF65" s="585" t="e">
        <f>IF(#REF!=$N65,$CZ65,0)</f>
        <v>#REF!</v>
      </c>
      <c r="FG65" s="585" t="e">
        <f>IF(#REF!=$N65,$CZ65,0)</f>
        <v>#REF!</v>
      </c>
      <c r="FH65" s="585" t="e">
        <f>IF(#REF!=$N65,$CZ65,0)</f>
        <v>#REF!</v>
      </c>
      <c r="FI65" s="585" t="e">
        <f>IF(#REF!=$N65,$CZ65,0)</f>
        <v>#REF!</v>
      </c>
      <c r="FJ65" s="585" t="e">
        <f>IF(#REF!=$N65,$CZ65,0)</f>
        <v>#REF!</v>
      </c>
      <c r="FK65" s="585" t="e">
        <f>IF(#REF!=$N65,$CZ65,0)</f>
        <v>#REF!</v>
      </c>
      <c r="FL65" s="585" t="e">
        <f>IF(#REF!=$N65,$CZ65,0)</f>
        <v>#REF!</v>
      </c>
      <c r="FM65" s="585" t="e">
        <f>IF(#REF!=$N65,$CZ65,0)</f>
        <v>#REF!</v>
      </c>
      <c r="FN65" s="585" t="e">
        <f>IF(#REF!=$N65,$CZ65,0)</f>
        <v>#REF!</v>
      </c>
      <c r="FO65" s="585" t="e">
        <f>IF(#REF!=$N65,$CZ65,0)</f>
        <v>#REF!</v>
      </c>
      <c r="FP65" s="585" t="e">
        <f>IF(#REF!=$N65,$CZ65,0)</f>
        <v>#REF!</v>
      </c>
      <c r="FQ65" s="585" t="e">
        <f>IF(#REF!=$N65,$CZ65,0)</f>
        <v>#REF!</v>
      </c>
      <c r="FR65" s="585" t="e">
        <f>IF(#REF!=$N65,$CZ65,0)</f>
        <v>#REF!</v>
      </c>
      <c r="FS65" s="585" t="e">
        <f>IF(#REF!=$N65,$CZ65,0)</f>
        <v>#REF!</v>
      </c>
      <c r="FT65" s="585" t="e">
        <f>IF(#REF!=$N65,$CZ65,0)</f>
        <v>#REF!</v>
      </c>
      <c r="FU65" s="585" t="e">
        <f>IF(#REF!=$N65,$CZ65,0)</f>
        <v>#REF!</v>
      </c>
      <c r="FV65" s="585" t="e">
        <f>IF(#REF!=$N65,$CZ65,0)</f>
        <v>#REF!</v>
      </c>
      <c r="FW65" s="585" t="e">
        <f>IF(#REF!=$N65,$CZ65,0)</f>
        <v>#REF!</v>
      </c>
      <c r="FX65" s="585" t="e">
        <f>IF(#REF!=$N65,$CZ65,0)</f>
        <v>#REF!</v>
      </c>
      <c r="FY65" s="585" t="e">
        <f>IF(#REF!=$N65,$CZ65,0)</f>
        <v>#REF!</v>
      </c>
      <c r="FZ65" s="585" t="e">
        <f>IF(#REF!=$N65,$CZ65,0)</f>
        <v>#REF!</v>
      </c>
      <c r="GA65" s="585" t="e">
        <f>IF(#REF!=$N65,$CZ65,0)</f>
        <v>#REF!</v>
      </c>
      <c r="GB65" s="585" t="e">
        <f>IF(#REF!=$N65,$CZ65,0)</f>
        <v>#REF!</v>
      </c>
      <c r="GC65" s="585" t="e">
        <f>IF(#REF!=$N65,$CZ65,0)</f>
        <v>#REF!</v>
      </c>
      <c r="GD65" s="585" t="e">
        <f>IF(#REF!=$N65,$CZ65,0)</f>
        <v>#REF!</v>
      </c>
      <c r="GE65" s="585" t="e">
        <f>IF(#REF!=$N65,$CZ65,0)</f>
        <v>#REF!</v>
      </c>
      <c r="GF65" s="585" t="e">
        <f>IF(#REF!=$N65,$CZ65,0)</f>
        <v>#REF!</v>
      </c>
      <c r="GG65" s="585" t="e">
        <f>IF(#REF!=$N65,$CZ65,0)</f>
        <v>#REF!</v>
      </c>
      <c r="GH65" s="585" t="e">
        <f>IF(#REF!=$N65,$CZ65,0)</f>
        <v>#REF!</v>
      </c>
      <c r="GI65" s="585" t="e">
        <f>IF(#REF!=$N65,$CZ65,0)</f>
        <v>#REF!</v>
      </c>
      <c r="GJ65" s="585" t="e">
        <f>IF(#REF!=$N65,$CZ65,0)</f>
        <v>#REF!</v>
      </c>
      <c r="GK65" s="585" t="e">
        <f>IF(#REF!=$N65,$CZ65,0)</f>
        <v>#REF!</v>
      </c>
      <c r="GL65" s="585" t="e">
        <f>IF(#REF!=$N65,$CZ65,0)</f>
        <v>#REF!</v>
      </c>
      <c r="GM65" s="585" t="e">
        <f>IF(#REF!=$N65,$CZ65,0)</f>
        <v>#REF!</v>
      </c>
      <c r="GN65" s="585" t="e">
        <f>IF(#REF!=$N65,$CZ65,0)</f>
        <v>#REF!</v>
      </c>
      <c r="GO65" s="585" t="e">
        <f>IF(#REF!=$N65,$CZ65,0)</f>
        <v>#REF!</v>
      </c>
      <c r="GP65" s="585" t="e">
        <f>IF(#REF!=$N65,$CZ65,0)</f>
        <v>#REF!</v>
      </c>
      <c r="GQ65" s="585" t="e">
        <f>IF(#REF!=$N65,$CZ65,0)</f>
        <v>#REF!</v>
      </c>
      <c r="GR65" s="585" t="e">
        <f>IF(#REF!=$N65,$CZ65,0)</f>
        <v>#REF!</v>
      </c>
      <c r="GS65" s="585" t="e">
        <f>IF(#REF!=$N65,$CZ65,0)</f>
        <v>#REF!</v>
      </c>
      <c r="GT65" s="585" t="e">
        <f>IF(#REF!=$N65,$CZ65,0)</f>
        <v>#REF!</v>
      </c>
      <c r="GU65" s="585" t="e">
        <f>IF(#REF!=$N65,$CZ65,0)</f>
        <v>#REF!</v>
      </c>
      <c r="GV65" s="585" t="e">
        <f>IF(#REF!=$N65,$CZ65,0)</f>
        <v>#REF!</v>
      </c>
      <c r="GW65" s="585" t="e">
        <f>IF(#REF!=$N65,$CZ65,0)</f>
        <v>#REF!</v>
      </c>
      <c r="GX65" s="585" t="e">
        <f>IF(#REF!=$N65,$CZ65,0)</f>
        <v>#REF!</v>
      </c>
      <c r="GY65" s="585" t="e">
        <f>IF(#REF!=$N65,$CZ65,0)</f>
        <v>#REF!</v>
      </c>
      <c r="GZ65" s="585" t="e">
        <f>IF(#REF!=$N65,$CZ65,0)</f>
        <v>#REF!</v>
      </c>
      <c r="HA65" s="585" t="e">
        <f>IF(#REF!=$N65,$CZ65,0)</f>
        <v>#REF!</v>
      </c>
      <c r="HB65" s="585" t="e">
        <f>IF(#REF!=$N65,$CZ65,0)</f>
        <v>#REF!</v>
      </c>
      <c r="HC65" s="585" t="e">
        <f>IF(#REF!=$N65,$CZ65,0)</f>
        <v>#REF!</v>
      </c>
      <c r="HD65" s="585" t="e">
        <f>IF(#REF!=$N65,$CZ65,0)</f>
        <v>#REF!</v>
      </c>
      <c r="HE65" s="585" t="e">
        <f>IF(#REF!=$N65,$CZ65,0)</f>
        <v>#REF!</v>
      </c>
      <c r="HF65" s="585" t="e">
        <f>IF(#REF!=$N65,$CZ65,0)</f>
        <v>#REF!</v>
      </c>
    </row>
    <row r="66" spans="1:214" ht="20.100000000000001" customHeight="1" thickBot="1" x14ac:dyDescent="0.45">
      <c r="A66" s="589"/>
      <c r="B66" s="589"/>
      <c r="C66" s="598"/>
      <c r="D66" s="589"/>
      <c r="E66" s="589"/>
      <c r="F66" s="589"/>
      <c r="G66" s="589"/>
      <c r="H66" s="589"/>
      <c r="I66" s="589"/>
      <c r="J66" s="589" t="s">
        <v>160</v>
      </c>
      <c r="K66" s="567"/>
      <c r="L66" s="550"/>
      <c r="M66" s="547"/>
      <c r="N66" s="547">
        <v>3231</v>
      </c>
      <c r="O66" s="542" t="s">
        <v>146</v>
      </c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540"/>
      <c r="AJ66" s="35"/>
      <c r="AK66" s="35"/>
      <c r="AL66" s="35"/>
      <c r="AM66" s="35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5"/>
      <c r="AZ66" s="35"/>
      <c r="BA66" s="35"/>
      <c r="BB66" s="38"/>
      <c r="BC66" s="38"/>
      <c r="BD66" s="38"/>
      <c r="BE66" s="38"/>
      <c r="BF66" s="38"/>
      <c r="BG66" s="38">
        <v>0</v>
      </c>
      <c r="BH66" s="38">
        <v>0</v>
      </c>
      <c r="BI66" s="35"/>
      <c r="BJ66" s="38">
        <v>0</v>
      </c>
      <c r="BK66" s="38">
        <v>0</v>
      </c>
      <c r="BL66" s="38">
        <f t="shared" si="5"/>
        <v>0</v>
      </c>
      <c r="BM66" s="35"/>
      <c r="BN66" s="35"/>
      <c r="BO66" s="38">
        <v>0</v>
      </c>
      <c r="BP66" s="38"/>
      <c r="BQ66" s="38"/>
      <c r="BR66" s="35">
        <f>(BS66-BO66)</f>
        <v>495000</v>
      </c>
      <c r="BS66" s="38">
        <v>495000</v>
      </c>
      <c r="BT66" s="38">
        <v>0</v>
      </c>
      <c r="BU66" s="35">
        <f>(BY66-BO66)</f>
        <v>0</v>
      </c>
      <c r="BV66" s="38">
        <v>495000</v>
      </c>
      <c r="BW66" s="38"/>
      <c r="BX66" s="38"/>
      <c r="BY66" s="38">
        <v>0</v>
      </c>
      <c r="BZ66" s="38">
        <v>0</v>
      </c>
      <c r="CA66" s="38">
        <f t="shared" si="6"/>
        <v>0</v>
      </c>
      <c r="CB66" s="38">
        <f t="shared" si="7"/>
        <v>0</v>
      </c>
      <c r="CC66" s="38"/>
      <c r="CD66" s="38"/>
      <c r="CE66" s="38">
        <v>495000</v>
      </c>
      <c r="CF66" s="38">
        <v>79750</v>
      </c>
      <c r="CG66" s="38">
        <f t="shared" si="98"/>
        <v>16.111111111111111</v>
      </c>
      <c r="CH66" s="38">
        <f>(CI66-CE66)</f>
        <v>0</v>
      </c>
      <c r="CI66" s="38">
        <v>495000</v>
      </c>
      <c r="CJ66" s="38"/>
      <c r="CK66" s="38">
        <f t="shared" si="99"/>
        <v>0</v>
      </c>
      <c r="CL66" s="38">
        <f>(CM66-CI66)</f>
        <v>0</v>
      </c>
      <c r="CM66" s="38">
        <v>495000</v>
      </c>
      <c r="CN66" s="38"/>
      <c r="CO66" s="38">
        <f t="shared" si="100"/>
        <v>0</v>
      </c>
      <c r="CP66" s="38">
        <f>(CQ66-CM66)</f>
        <v>0</v>
      </c>
      <c r="CQ66" s="38">
        <v>495000</v>
      </c>
      <c r="CR66" s="38">
        <v>318450</v>
      </c>
      <c r="CS66" s="38">
        <f t="shared" si="66"/>
        <v>64.333333333333329</v>
      </c>
      <c r="CT66" s="38">
        <f>(CU66-CQ66)</f>
        <v>-87562.5</v>
      </c>
      <c r="CU66" s="38">
        <v>407437.5</v>
      </c>
      <c r="CV66" s="38">
        <v>318450</v>
      </c>
      <c r="CW66" s="38">
        <f t="shared" si="12"/>
        <v>78.159226875287629</v>
      </c>
      <c r="CX66" s="38">
        <f>(CY66-CU66)</f>
        <v>-1412.5</v>
      </c>
      <c r="CY66" s="38">
        <v>406025</v>
      </c>
      <c r="CZ66" s="38">
        <v>260000</v>
      </c>
      <c r="DA66" s="38"/>
      <c r="DB66" s="38"/>
      <c r="DC66" s="695" t="e">
        <f>IF(#REF!=B66,CZ66,0)</f>
        <v>#REF!</v>
      </c>
      <c r="DD66" s="50"/>
      <c r="DE66" s="50"/>
      <c r="DJ66" s="585" t="e">
        <f>IF(#REF!=$K66,$CY66,0)</f>
        <v>#REF!</v>
      </c>
      <c r="DK66" s="585" t="e">
        <f>IF(#REF!=$K66,$CY66,0)</f>
        <v>#REF!</v>
      </c>
      <c r="DL66" s="585" t="e">
        <f>IF(#REF!=$K66,$CY66,0)</f>
        <v>#REF!</v>
      </c>
      <c r="DM66" s="585" t="e">
        <f>IF(#REF!=$K66,$CY66,0)</f>
        <v>#REF!</v>
      </c>
      <c r="DN66" s="585" t="e">
        <f>IF(#REF!=$K66,$CY66,0)</f>
        <v>#REF!</v>
      </c>
      <c r="DO66" s="585" t="e">
        <f>IF(#REF!=$K66,$CY66,0)</f>
        <v>#REF!</v>
      </c>
      <c r="DP66" s="585" t="e">
        <f>IF(#REF!=$K66,$CY66,0)</f>
        <v>#REF!</v>
      </c>
      <c r="DQ66" s="585" t="e">
        <f>IF(#REF!=$K66,$CY66,0)</f>
        <v>#REF!</v>
      </c>
      <c r="DR66" s="585" t="e">
        <f>IF(#REF!=$K66,$CY66,0)</f>
        <v>#REF!</v>
      </c>
      <c r="DS66" s="585" t="e">
        <f>IF(#REF!=$K66,$CY66,0)</f>
        <v>#REF!</v>
      </c>
      <c r="DT66" s="585" t="e">
        <f>IF(#REF!=$K66,$CY66,0)</f>
        <v>#REF!</v>
      </c>
      <c r="DU66" s="585" t="e">
        <f>IF(#REF!=$K66,$CY66,0)</f>
        <v>#REF!</v>
      </c>
      <c r="DV66" s="585" t="e">
        <f>IF(#REF!=$K66,$CY66,0)</f>
        <v>#REF!</v>
      </c>
      <c r="DW66" s="585" t="e">
        <f>IF(#REF!=$K66,$CY66,0)</f>
        <v>#REF!</v>
      </c>
      <c r="DX66" s="585" t="e">
        <f>IF(#REF!=$K66,$CY66,0)</f>
        <v>#REF!</v>
      </c>
      <c r="DY66" s="585" t="e">
        <f>IF(#REF!=$K66,$CY66,0)</f>
        <v>#REF!</v>
      </c>
      <c r="DZ66" s="585" t="e">
        <f>IF(#REF!=$K66,$CY66,0)</f>
        <v>#REF!</v>
      </c>
      <c r="EC66" s="585" t="e">
        <f>IF(#REF!=$N66,$CZ66,0)</f>
        <v>#REF!</v>
      </c>
      <c r="ED66" s="585" t="e">
        <f>IF(#REF!=$N66,$CZ66,0)</f>
        <v>#REF!</v>
      </c>
      <c r="EE66" s="585" t="e">
        <f>IF(#REF!=$N66,$CZ66,0)</f>
        <v>#REF!</v>
      </c>
      <c r="EF66" s="585" t="e">
        <f>IF(#REF!=$N66,$CZ66,0)</f>
        <v>#REF!</v>
      </c>
      <c r="EG66" s="585" t="e">
        <f>IF(#REF!=$N66,$CZ66,0)</f>
        <v>#REF!</v>
      </c>
      <c r="EH66" s="585" t="e">
        <f>IF(#REF!=$N66,$CZ66,0)</f>
        <v>#REF!</v>
      </c>
      <c r="EI66" s="585" t="e">
        <f>IF(#REF!=$N66,$CZ66,0)</f>
        <v>#REF!</v>
      </c>
      <c r="EJ66" s="585" t="e">
        <f>IF(#REF!=$N66,$CZ66,0)</f>
        <v>#REF!</v>
      </c>
      <c r="EK66" s="585" t="e">
        <f>IF(#REF!=$N66,$CZ66,0)</f>
        <v>#REF!</v>
      </c>
      <c r="EL66" s="585" t="e">
        <f>IF(#REF!=$N66,$CZ66,0)</f>
        <v>#REF!</v>
      </c>
      <c r="EM66" s="585" t="e">
        <f>IF(#REF!=$N66,$CZ66,0)</f>
        <v>#REF!</v>
      </c>
      <c r="EN66" s="585" t="e">
        <f>IF(#REF!=$N66,$CZ66,0)</f>
        <v>#REF!</v>
      </c>
      <c r="EO66" s="585" t="e">
        <f>IF(#REF!=$N66,$CZ66,0)</f>
        <v>#REF!</v>
      </c>
      <c r="EP66" s="585" t="e">
        <f>IF(#REF!=$N66,$CZ66,0)</f>
        <v>#REF!</v>
      </c>
      <c r="EQ66" s="585" t="e">
        <f>IF(#REF!=$N66,$CZ66,0)</f>
        <v>#REF!</v>
      </c>
      <c r="ER66" s="585" t="e">
        <f>IF(#REF!=$N66,$CZ66,0)</f>
        <v>#REF!</v>
      </c>
      <c r="ES66" s="585" t="e">
        <f>IF(#REF!=$N66,$CZ66,0)</f>
        <v>#REF!</v>
      </c>
      <c r="ET66" s="585" t="e">
        <f>IF(#REF!=$N66,$CZ66,0)</f>
        <v>#REF!</v>
      </c>
      <c r="EU66" s="585" t="e">
        <f>IF(#REF!=$N66,$CZ66,0)</f>
        <v>#REF!</v>
      </c>
      <c r="EV66" s="585" t="e">
        <f>IF(#REF!=$N66,$CZ66,0)</f>
        <v>#REF!</v>
      </c>
      <c r="EW66" s="585" t="e">
        <f>IF(#REF!=$N66,$CZ66,0)</f>
        <v>#REF!</v>
      </c>
      <c r="EX66" s="585" t="e">
        <f>IF(#REF!=$N66,$CZ66,0)</f>
        <v>#REF!</v>
      </c>
      <c r="EY66" s="585" t="e">
        <f>IF(#REF!=$N66,$CZ66,0)</f>
        <v>#REF!</v>
      </c>
      <c r="EZ66" s="585" t="e">
        <f>IF(#REF!=$N66,$CZ66,0)</f>
        <v>#REF!</v>
      </c>
      <c r="FA66" s="585" t="e">
        <f>IF(#REF!=$N66,$CZ66,0)</f>
        <v>#REF!</v>
      </c>
      <c r="FB66" s="585" t="e">
        <f>IF(#REF!=$N66,$CZ66,0)</f>
        <v>#REF!</v>
      </c>
      <c r="FC66" s="585" t="e">
        <f>IF(#REF!=$N66,$CZ66,0)</f>
        <v>#REF!</v>
      </c>
      <c r="FD66" s="585" t="e">
        <f>IF(#REF!=$N66,$CZ66,0)</f>
        <v>#REF!</v>
      </c>
      <c r="FE66" s="585" t="e">
        <f>IF(#REF!=$N66,$CZ66,0)</f>
        <v>#REF!</v>
      </c>
      <c r="FF66" s="585" t="e">
        <f>IF(#REF!=$N66,$CZ66,0)</f>
        <v>#REF!</v>
      </c>
      <c r="FG66" s="585" t="e">
        <f>IF(#REF!=$N66,$CZ66,0)</f>
        <v>#REF!</v>
      </c>
      <c r="FH66" s="585" t="e">
        <f>IF(#REF!=$N66,$CZ66,0)</f>
        <v>#REF!</v>
      </c>
      <c r="FI66" s="585" t="e">
        <f>IF(#REF!=$N66,$CZ66,0)</f>
        <v>#REF!</v>
      </c>
      <c r="FJ66" s="585" t="e">
        <f>IF(#REF!=$N66,$CZ66,0)</f>
        <v>#REF!</v>
      </c>
      <c r="FK66" s="585" t="e">
        <f>IF(#REF!=$N66,$CZ66,0)</f>
        <v>#REF!</v>
      </c>
      <c r="FL66" s="585" t="e">
        <f>IF(#REF!=$N66,$CZ66,0)</f>
        <v>#REF!</v>
      </c>
      <c r="FM66" s="585" t="e">
        <f>IF(#REF!=$N66,$CZ66,0)</f>
        <v>#REF!</v>
      </c>
      <c r="FN66" s="585" t="e">
        <f>IF(#REF!=$N66,$CZ66,0)</f>
        <v>#REF!</v>
      </c>
      <c r="FO66" s="585" t="e">
        <f>IF(#REF!=$N66,$CZ66,0)</f>
        <v>#REF!</v>
      </c>
      <c r="FP66" s="585" t="e">
        <f>IF(#REF!=$N66,$CZ66,0)</f>
        <v>#REF!</v>
      </c>
      <c r="FQ66" s="585" t="e">
        <f>IF(#REF!=$N66,$CZ66,0)</f>
        <v>#REF!</v>
      </c>
      <c r="FR66" s="585" t="e">
        <f>IF(#REF!=$N66,$CZ66,0)</f>
        <v>#REF!</v>
      </c>
      <c r="FS66" s="585" t="e">
        <f>IF(#REF!=$N66,$CZ66,0)</f>
        <v>#REF!</v>
      </c>
      <c r="FT66" s="585" t="e">
        <f>IF(#REF!=$N66,$CZ66,0)</f>
        <v>#REF!</v>
      </c>
      <c r="FU66" s="585" t="e">
        <f>IF(#REF!=$N66,$CZ66,0)</f>
        <v>#REF!</v>
      </c>
      <c r="FV66" s="585" t="e">
        <f>IF(#REF!=$N66,$CZ66,0)</f>
        <v>#REF!</v>
      </c>
      <c r="FW66" s="585" t="e">
        <f>IF(#REF!=$N66,$CZ66,0)</f>
        <v>#REF!</v>
      </c>
      <c r="FX66" s="585" t="e">
        <f>IF(#REF!=$N66,$CZ66,0)</f>
        <v>#REF!</v>
      </c>
      <c r="FY66" s="585" t="e">
        <f>IF(#REF!=$N66,$CZ66,0)</f>
        <v>#REF!</v>
      </c>
      <c r="FZ66" s="585" t="e">
        <f>IF(#REF!=$N66,$CZ66,0)</f>
        <v>#REF!</v>
      </c>
      <c r="GA66" s="585" t="e">
        <f>IF(#REF!=$N66,$CZ66,0)</f>
        <v>#REF!</v>
      </c>
      <c r="GB66" s="585" t="e">
        <f>IF(#REF!=$N66,$CZ66,0)</f>
        <v>#REF!</v>
      </c>
      <c r="GC66" s="585" t="e">
        <f>IF(#REF!=$N66,$CZ66,0)</f>
        <v>#REF!</v>
      </c>
      <c r="GD66" s="585" t="e">
        <f>IF(#REF!=$N66,$CZ66,0)</f>
        <v>#REF!</v>
      </c>
      <c r="GE66" s="585" t="e">
        <f>IF(#REF!=$N66,$CZ66,0)</f>
        <v>#REF!</v>
      </c>
      <c r="GF66" s="585" t="e">
        <f>IF(#REF!=$N66,$CZ66,0)</f>
        <v>#REF!</v>
      </c>
      <c r="GG66" s="585" t="e">
        <f>IF(#REF!=$N66,$CZ66,0)</f>
        <v>#REF!</v>
      </c>
      <c r="GH66" s="585" t="e">
        <f>IF(#REF!=$N66,$CZ66,0)</f>
        <v>#REF!</v>
      </c>
      <c r="GI66" s="585" t="e">
        <f>IF(#REF!=$N66,$CZ66,0)</f>
        <v>#REF!</v>
      </c>
      <c r="GJ66" s="585" t="e">
        <f>IF(#REF!=$N66,$CZ66,0)</f>
        <v>#REF!</v>
      </c>
      <c r="GK66" s="585" t="e">
        <f>IF(#REF!=$N66,$CZ66,0)</f>
        <v>#REF!</v>
      </c>
      <c r="GL66" s="585" t="e">
        <f>IF(#REF!=$N66,$CZ66,0)</f>
        <v>#REF!</v>
      </c>
      <c r="GM66" s="585" t="e">
        <f>IF(#REF!=$N66,$CZ66,0)</f>
        <v>#REF!</v>
      </c>
      <c r="GN66" s="585" t="e">
        <f>IF(#REF!=$N66,$CZ66,0)</f>
        <v>#REF!</v>
      </c>
      <c r="GO66" s="585" t="e">
        <f>IF(#REF!=$N66,$CZ66,0)</f>
        <v>#REF!</v>
      </c>
      <c r="GP66" s="585" t="e">
        <f>IF(#REF!=$N66,$CZ66,0)</f>
        <v>#REF!</v>
      </c>
      <c r="GQ66" s="585" t="e">
        <f>IF(#REF!=$N66,$CZ66,0)</f>
        <v>#REF!</v>
      </c>
      <c r="GR66" s="585" t="e">
        <f>IF(#REF!=$N66,$CZ66,0)</f>
        <v>#REF!</v>
      </c>
      <c r="GS66" s="585" t="e">
        <f>IF(#REF!=$N66,$CZ66,0)</f>
        <v>#REF!</v>
      </c>
      <c r="GT66" s="585" t="e">
        <f>IF(#REF!=$N66,$CZ66,0)</f>
        <v>#REF!</v>
      </c>
      <c r="GU66" s="585" t="e">
        <f>IF(#REF!=$N66,$CZ66,0)</f>
        <v>#REF!</v>
      </c>
      <c r="GV66" s="585" t="e">
        <f>IF(#REF!=$N66,$CZ66,0)</f>
        <v>#REF!</v>
      </c>
      <c r="GW66" s="585" t="e">
        <f>IF(#REF!=$N66,$CZ66,0)</f>
        <v>#REF!</v>
      </c>
      <c r="GX66" s="585" t="e">
        <f>IF(#REF!=$N66,$CZ66,0)</f>
        <v>#REF!</v>
      </c>
      <c r="GY66" s="585" t="e">
        <f>IF(#REF!=$N66,$CZ66,0)</f>
        <v>#REF!</v>
      </c>
      <c r="GZ66" s="585" t="e">
        <f>IF(#REF!=$N66,$CZ66,0)</f>
        <v>#REF!</v>
      </c>
      <c r="HA66" s="585" t="e">
        <f>IF(#REF!=$N66,$CZ66,0)</f>
        <v>#REF!</v>
      </c>
      <c r="HB66" s="585" t="e">
        <f>IF(#REF!=$N66,$CZ66,0)</f>
        <v>#REF!</v>
      </c>
      <c r="HC66" s="585" t="e">
        <f>IF(#REF!=$N66,$CZ66,0)</f>
        <v>#REF!</v>
      </c>
      <c r="HD66" s="585" t="e">
        <f>IF(#REF!=$N66,$CZ66,0)</f>
        <v>#REF!</v>
      </c>
      <c r="HE66" s="585" t="e">
        <f>IF(#REF!=$N66,$CZ66,0)</f>
        <v>#REF!</v>
      </c>
      <c r="HF66" s="585" t="e">
        <f>IF(#REF!=$N66,$CZ66,0)</f>
        <v>#REF!</v>
      </c>
    </row>
    <row r="67" spans="1:214" ht="13.5" customHeight="1" x14ac:dyDescent="0.4">
      <c r="A67" s="767" t="s">
        <v>0</v>
      </c>
      <c r="B67" s="747" t="s">
        <v>0</v>
      </c>
      <c r="C67" s="754" t="s">
        <v>130</v>
      </c>
      <c r="D67" s="754"/>
      <c r="E67" s="754"/>
      <c r="F67" s="754"/>
      <c r="G67" s="754"/>
      <c r="H67" s="754"/>
      <c r="I67" s="754"/>
      <c r="J67" s="754" t="s">
        <v>2</v>
      </c>
      <c r="K67" s="757" t="s">
        <v>3</v>
      </c>
      <c r="L67" s="757"/>
      <c r="M67" s="757"/>
      <c r="N67" s="757"/>
      <c r="O67" s="760" t="s">
        <v>4</v>
      </c>
      <c r="P67" s="747" t="s">
        <v>284</v>
      </c>
      <c r="Q67" s="747" t="s">
        <v>196</v>
      </c>
      <c r="R67" s="747" t="s">
        <v>238</v>
      </c>
      <c r="S67" s="747" t="s">
        <v>285</v>
      </c>
      <c r="T67" s="747" t="s">
        <v>260</v>
      </c>
      <c r="U67" s="747" t="s">
        <v>262</v>
      </c>
      <c r="V67" s="747" t="s">
        <v>286</v>
      </c>
      <c r="W67" s="665" t="s">
        <v>250</v>
      </c>
      <c r="X67" s="747" t="s">
        <v>257</v>
      </c>
      <c r="Y67" s="747" t="s">
        <v>275</v>
      </c>
      <c r="Z67" s="747" t="s">
        <v>276</v>
      </c>
      <c r="AA67" s="747" t="s">
        <v>280</v>
      </c>
      <c r="AB67" s="747" t="s">
        <v>301</v>
      </c>
      <c r="AC67" s="747" t="s">
        <v>290</v>
      </c>
      <c r="AD67" s="747" t="s">
        <v>292</v>
      </c>
      <c r="AE67" s="747" t="s">
        <v>287</v>
      </c>
      <c r="AF67" s="747" t="s">
        <v>257</v>
      </c>
      <c r="AG67" s="747" t="s">
        <v>297</v>
      </c>
      <c r="AH67" s="750" t="s">
        <v>249</v>
      </c>
      <c r="AI67" s="750"/>
      <c r="AJ67" s="747" t="s">
        <v>291</v>
      </c>
      <c r="AK67" s="747" t="s">
        <v>298</v>
      </c>
      <c r="AL67" s="747" t="s">
        <v>300</v>
      </c>
      <c r="AM67" s="747" t="s">
        <v>335</v>
      </c>
      <c r="AN67" s="747" t="s">
        <v>342</v>
      </c>
      <c r="AO67" s="747" t="s">
        <v>315</v>
      </c>
      <c r="AP67" s="747" t="s">
        <v>338</v>
      </c>
      <c r="AQ67" s="747" t="s">
        <v>379</v>
      </c>
      <c r="AR67" s="747" t="s">
        <v>463</v>
      </c>
      <c r="AS67" s="747" t="s">
        <v>340</v>
      </c>
      <c r="AT67" s="747" t="s">
        <v>339</v>
      </c>
      <c r="AU67" s="747" t="s">
        <v>349</v>
      </c>
      <c r="AV67" s="747" t="s">
        <v>373</v>
      </c>
      <c r="AW67" s="751" t="s">
        <v>104</v>
      </c>
      <c r="AX67" s="751"/>
      <c r="AY67" s="747" t="s">
        <v>257</v>
      </c>
      <c r="AZ67" s="747" t="s">
        <v>257</v>
      </c>
      <c r="BA67" s="747" t="s">
        <v>318</v>
      </c>
      <c r="BB67" s="747" t="s">
        <v>460</v>
      </c>
      <c r="BC67" s="747" t="s">
        <v>464</v>
      </c>
      <c r="BD67" s="751" t="s">
        <v>454</v>
      </c>
      <c r="BE67" s="747" t="s">
        <v>476</v>
      </c>
      <c r="BF67" s="747" t="s">
        <v>488</v>
      </c>
      <c r="BG67" s="747" t="s">
        <v>521</v>
      </c>
      <c r="BH67" s="747" t="s">
        <v>489</v>
      </c>
      <c r="BI67" s="747" t="s">
        <v>257</v>
      </c>
      <c r="BJ67" s="747" t="s">
        <v>517</v>
      </c>
      <c r="BK67" s="764" t="s">
        <v>510</v>
      </c>
      <c r="BL67" s="764" t="s">
        <v>485</v>
      </c>
      <c r="BM67" s="665"/>
      <c r="BN67" s="665"/>
      <c r="BO67" s="747" t="s">
        <v>513</v>
      </c>
      <c r="BP67" s="665"/>
      <c r="BQ67" s="665"/>
      <c r="BR67" s="747" t="s">
        <v>257</v>
      </c>
      <c r="BS67" s="747" t="s">
        <v>522</v>
      </c>
      <c r="BT67" s="747" t="s">
        <v>526</v>
      </c>
      <c r="BU67" s="747" t="s">
        <v>257</v>
      </c>
      <c r="BV67" s="747" t="s">
        <v>523</v>
      </c>
      <c r="BW67" s="665"/>
      <c r="BX67" s="665"/>
      <c r="BY67" s="747" t="s">
        <v>525</v>
      </c>
      <c r="BZ67" s="747" t="s">
        <v>526</v>
      </c>
      <c r="CA67" s="747" t="s">
        <v>530</v>
      </c>
      <c r="CB67" s="747" t="s">
        <v>529</v>
      </c>
      <c r="CC67" s="747" t="s">
        <v>514</v>
      </c>
      <c r="CD67" s="747" t="s">
        <v>515</v>
      </c>
      <c r="CE67" s="747" t="s">
        <v>531</v>
      </c>
      <c r="CF67" s="747" t="s">
        <v>537</v>
      </c>
      <c r="CG67" s="747" t="s">
        <v>487</v>
      </c>
      <c r="CH67" s="747" t="s">
        <v>257</v>
      </c>
      <c r="CI67" s="747" t="s">
        <v>532</v>
      </c>
      <c r="CJ67" s="747"/>
      <c r="CK67" s="747" t="s">
        <v>487</v>
      </c>
      <c r="CL67" s="747" t="s">
        <v>257</v>
      </c>
      <c r="CM67" s="747" t="s">
        <v>539</v>
      </c>
      <c r="CN67" s="747"/>
      <c r="CO67" s="747" t="s">
        <v>487</v>
      </c>
      <c r="CP67" s="747" t="s">
        <v>257</v>
      </c>
      <c r="CQ67" s="747" t="s">
        <v>542</v>
      </c>
      <c r="CR67" s="747" t="s">
        <v>544</v>
      </c>
      <c r="CS67" s="747" t="s">
        <v>487</v>
      </c>
      <c r="CT67" s="747" t="s">
        <v>257</v>
      </c>
      <c r="CU67" s="747" t="s">
        <v>543</v>
      </c>
      <c r="CV67" s="747" t="s">
        <v>544</v>
      </c>
      <c r="CW67" s="747" t="s">
        <v>487</v>
      </c>
      <c r="CX67" s="747" t="s">
        <v>257</v>
      </c>
      <c r="CY67" s="747" t="s">
        <v>553</v>
      </c>
      <c r="CZ67" s="747" t="s">
        <v>541</v>
      </c>
      <c r="DA67" s="747" t="s">
        <v>515</v>
      </c>
      <c r="DB67" s="747" t="s">
        <v>540</v>
      </c>
      <c r="DC67" s="695" t="e">
        <f>IF(#REF!=B67,CZ67,0)</f>
        <v>#REF!</v>
      </c>
      <c r="DD67" s="700"/>
      <c r="DE67" s="700"/>
      <c r="DJ67" s="585" t="e">
        <f>IF(#REF!=$K67,$CY67,0)</f>
        <v>#REF!</v>
      </c>
      <c r="DK67" s="585" t="e">
        <f>IF(#REF!=$K67,$CY67,0)</f>
        <v>#REF!</v>
      </c>
      <c r="DL67" s="585" t="e">
        <f>IF(#REF!=$K67,$CY67,0)</f>
        <v>#REF!</v>
      </c>
      <c r="DM67" s="585" t="e">
        <f>IF(#REF!=$K67,$CY67,0)</f>
        <v>#REF!</v>
      </c>
      <c r="DN67" s="585" t="e">
        <f>IF(#REF!=$K67,$CY67,0)</f>
        <v>#REF!</v>
      </c>
      <c r="DO67" s="585" t="e">
        <f>IF(#REF!=$K67,$CY67,0)</f>
        <v>#REF!</v>
      </c>
      <c r="DP67" s="585" t="e">
        <f>IF(#REF!=$K67,$CY67,0)</f>
        <v>#REF!</v>
      </c>
      <c r="DQ67" s="585" t="e">
        <f>IF(#REF!=$K67,$CY67,0)</f>
        <v>#REF!</v>
      </c>
      <c r="DR67" s="585" t="e">
        <f>IF(#REF!=$K67,$CY67,0)</f>
        <v>#REF!</v>
      </c>
      <c r="DS67" s="585" t="e">
        <f>IF(#REF!=$K67,$CY67,0)</f>
        <v>#REF!</v>
      </c>
      <c r="DT67" s="585" t="e">
        <f>IF(#REF!=$K67,$CY67,0)</f>
        <v>#REF!</v>
      </c>
      <c r="DU67" s="585" t="e">
        <f>IF(#REF!=$K67,$CY67,0)</f>
        <v>#REF!</v>
      </c>
      <c r="DV67" s="585" t="e">
        <f>IF(#REF!=$K67,$CY67,0)</f>
        <v>#REF!</v>
      </c>
      <c r="DW67" s="585" t="e">
        <f>IF(#REF!=$K67,$CY67,0)</f>
        <v>#REF!</v>
      </c>
      <c r="DX67" s="585" t="e">
        <f>IF(#REF!=$K67,$CY67,0)</f>
        <v>#REF!</v>
      </c>
      <c r="DY67" s="585" t="e">
        <f>IF(#REF!=$K67,$CY67,0)</f>
        <v>#REF!</v>
      </c>
      <c r="DZ67" s="585" t="e">
        <f>IF(#REF!=$K67,$CY67,0)</f>
        <v>#REF!</v>
      </c>
      <c r="EC67" s="585" t="e">
        <f>IF(#REF!=$N67,$CZ67,0)</f>
        <v>#REF!</v>
      </c>
      <c r="ED67" s="585" t="e">
        <f>IF(#REF!=$N67,$CZ67,0)</f>
        <v>#REF!</v>
      </c>
      <c r="EE67" s="585" t="e">
        <f>IF(#REF!=$N67,$CZ67,0)</f>
        <v>#REF!</v>
      </c>
      <c r="EF67" s="585" t="e">
        <f>IF(#REF!=$N67,$CZ67,0)</f>
        <v>#REF!</v>
      </c>
      <c r="EG67" s="585" t="e">
        <f>IF(#REF!=$N67,$CZ67,0)</f>
        <v>#REF!</v>
      </c>
      <c r="EH67" s="585" t="e">
        <f>IF(#REF!=$N67,$CZ67,0)</f>
        <v>#REF!</v>
      </c>
      <c r="EI67" s="585" t="e">
        <f>IF(#REF!=$N67,$CZ67,0)</f>
        <v>#REF!</v>
      </c>
      <c r="EJ67" s="585" t="e">
        <f>IF(#REF!=$N67,$CZ67,0)</f>
        <v>#REF!</v>
      </c>
      <c r="EK67" s="585" t="e">
        <f>IF(#REF!=$N67,$CZ67,0)</f>
        <v>#REF!</v>
      </c>
      <c r="EL67" s="585" t="e">
        <f>IF(#REF!=$N67,$CZ67,0)</f>
        <v>#REF!</v>
      </c>
      <c r="EM67" s="585" t="e">
        <f>IF(#REF!=$N67,$CZ67,0)</f>
        <v>#REF!</v>
      </c>
      <c r="EN67" s="585" t="e">
        <f>IF(#REF!=$N67,$CZ67,0)</f>
        <v>#REF!</v>
      </c>
      <c r="EO67" s="585" t="e">
        <f>IF(#REF!=$N67,$CZ67,0)</f>
        <v>#REF!</v>
      </c>
      <c r="EP67" s="585" t="e">
        <f>IF(#REF!=$N67,$CZ67,0)</f>
        <v>#REF!</v>
      </c>
      <c r="EQ67" s="585" t="e">
        <f>IF(#REF!=$N67,$CZ67,0)</f>
        <v>#REF!</v>
      </c>
      <c r="ER67" s="585" t="e">
        <f>IF(#REF!=$N67,$CZ67,0)</f>
        <v>#REF!</v>
      </c>
      <c r="ES67" s="585" t="e">
        <f>IF(#REF!=$N67,$CZ67,0)</f>
        <v>#REF!</v>
      </c>
      <c r="ET67" s="585" t="e">
        <f>IF(#REF!=$N67,$CZ67,0)</f>
        <v>#REF!</v>
      </c>
      <c r="EU67" s="585" t="e">
        <f>IF(#REF!=$N67,$CZ67,0)</f>
        <v>#REF!</v>
      </c>
      <c r="EV67" s="585" t="e">
        <f>IF(#REF!=$N67,$CZ67,0)</f>
        <v>#REF!</v>
      </c>
      <c r="EW67" s="585" t="e">
        <f>IF(#REF!=$N67,$CZ67,0)</f>
        <v>#REF!</v>
      </c>
      <c r="EX67" s="585" t="e">
        <f>IF(#REF!=$N67,$CZ67,0)</f>
        <v>#REF!</v>
      </c>
      <c r="EY67" s="585" t="e">
        <f>IF(#REF!=$N67,$CZ67,0)</f>
        <v>#REF!</v>
      </c>
      <c r="EZ67" s="585" t="e">
        <f>IF(#REF!=$N67,$CZ67,0)</f>
        <v>#REF!</v>
      </c>
      <c r="FA67" s="585" t="e">
        <f>IF(#REF!=$N67,$CZ67,0)</f>
        <v>#REF!</v>
      </c>
      <c r="FB67" s="585" t="e">
        <f>IF(#REF!=$N67,$CZ67,0)</f>
        <v>#REF!</v>
      </c>
      <c r="FC67" s="585" t="e">
        <f>IF(#REF!=$N67,$CZ67,0)</f>
        <v>#REF!</v>
      </c>
      <c r="FD67" s="585" t="e">
        <f>IF(#REF!=$N67,$CZ67,0)</f>
        <v>#REF!</v>
      </c>
      <c r="FE67" s="585" t="e">
        <f>IF(#REF!=$N67,$CZ67,0)</f>
        <v>#REF!</v>
      </c>
      <c r="FF67" s="585" t="e">
        <f>IF(#REF!=$N67,$CZ67,0)</f>
        <v>#REF!</v>
      </c>
      <c r="FG67" s="585" t="e">
        <f>IF(#REF!=$N67,$CZ67,0)</f>
        <v>#REF!</v>
      </c>
      <c r="FH67" s="585" t="e">
        <f>IF(#REF!=$N67,$CZ67,0)</f>
        <v>#REF!</v>
      </c>
      <c r="FI67" s="585" t="e">
        <f>IF(#REF!=$N67,$CZ67,0)</f>
        <v>#REF!</v>
      </c>
      <c r="FJ67" s="585" t="e">
        <f>IF(#REF!=$N67,$CZ67,0)</f>
        <v>#REF!</v>
      </c>
      <c r="FK67" s="585" t="e">
        <f>IF(#REF!=$N67,$CZ67,0)</f>
        <v>#REF!</v>
      </c>
      <c r="FL67" s="585" t="e">
        <f>IF(#REF!=$N67,$CZ67,0)</f>
        <v>#REF!</v>
      </c>
      <c r="FM67" s="585" t="e">
        <f>IF(#REF!=$N67,$CZ67,0)</f>
        <v>#REF!</v>
      </c>
      <c r="FN67" s="585" t="e">
        <f>IF(#REF!=$N67,$CZ67,0)</f>
        <v>#REF!</v>
      </c>
      <c r="FO67" s="585" t="e">
        <f>IF(#REF!=$N67,$CZ67,0)</f>
        <v>#REF!</v>
      </c>
      <c r="FP67" s="585" t="e">
        <f>IF(#REF!=$N67,$CZ67,0)</f>
        <v>#REF!</v>
      </c>
      <c r="FQ67" s="585" t="e">
        <f>IF(#REF!=$N67,$CZ67,0)</f>
        <v>#REF!</v>
      </c>
      <c r="FR67" s="585" t="e">
        <f>IF(#REF!=$N67,$CZ67,0)</f>
        <v>#REF!</v>
      </c>
      <c r="FS67" s="585" t="e">
        <f>IF(#REF!=$N67,$CZ67,0)</f>
        <v>#REF!</v>
      </c>
      <c r="FT67" s="585" t="e">
        <f>IF(#REF!=$N67,$CZ67,0)</f>
        <v>#REF!</v>
      </c>
      <c r="FU67" s="585" t="e">
        <f>IF(#REF!=$N67,$CZ67,0)</f>
        <v>#REF!</v>
      </c>
      <c r="FV67" s="585" t="e">
        <f>IF(#REF!=$N67,$CZ67,0)</f>
        <v>#REF!</v>
      </c>
      <c r="FW67" s="585" t="e">
        <f>IF(#REF!=$N67,$CZ67,0)</f>
        <v>#REF!</v>
      </c>
      <c r="FX67" s="585" t="e">
        <f>IF(#REF!=$N67,$CZ67,0)</f>
        <v>#REF!</v>
      </c>
      <c r="FY67" s="585" t="e">
        <f>IF(#REF!=$N67,$CZ67,0)</f>
        <v>#REF!</v>
      </c>
      <c r="FZ67" s="585" t="e">
        <f>IF(#REF!=$N67,$CZ67,0)</f>
        <v>#REF!</v>
      </c>
      <c r="GA67" s="585" t="e">
        <f>IF(#REF!=$N67,$CZ67,0)</f>
        <v>#REF!</v>
      </c>
      <c r="GB67" s="585" t="e">
        <f>IF(#REF!=$N67,$CZ67,0)</f>
        <v>#REF!</v>
      </c>
      <c r="GC67" s="585" t="e">
        <f>IF(#REF!=$N67,$CZ67,0)</f>
        <v>#REF!</v>
      </c>
      <c r="GD67" s="585" t="e">
        <f>IF(#REF!=$N67,$CZ67,0)</f>
        <v>#REF!</v>
      </c>
      <c r="GE67" s="585" t="e">
        <f>IF(#REF!=$N67,$CZ67,0)</f>
        <v>#REF!</v>
      </c>
      <c r="GF67" s="585" t="e">
        <f>IF(#REF!=$N67,$CZ67,0)</f>
        <v>#REF!</v>
      </c>
      <c r="GG67" s="585" t="e">
        <f>IF(#REF!=$N67,$CZ67,0)</f>
        <v>#REF!</v>
      </c>
      <c r="GH67" s="585" t="e">
        <f>IF(#REF!=$N67,$CZ67,0)</f>
        <v>#REF!</v>
      </c>
      <c r="GI67" s="585" t="e">
        <f>IF(#REF!=$N67,$CZ67,0)</f>
        <v>#REF!</v>
      </c>
      <c r="GJ67" s="585" t="e">
        <f>IF(#REF!=$N67,$CZ67,0)</f>
        <v>#REF!</v>
      </c>
      <c r="GK67" s="585" t="e">
        <f>IF(#REF!=$N67,$CZ67,0)</f>
        <v>#REF!</v>
      </c>
      <c r="GL67" s="585" t="e">
        <f>IF(#REF!=$N67,$CZ67,0)</f>
        <v>#REF!</v>
      </c>
      <c r="GM67" s="585" t="e">
        <f>IF(#REF!=$N67,$CZ67,0)</f>
        <v>#REF!</v>
      </c>
      <c r="GN67" s="585" t="e">
        <f>IF(#REF!=$N67,$CZ67,0)</f>
        <v>#REF!</v>
      </c>
      <c r="GO67" s="585" t="e">
        <f>IF(#REF!=$N67,$CZ67,0)</f>
        <v>#REF!</v>
      </c>
      <c r="GP67" s="585" t="e">
        <f>IF(#REF!=$N67,$CZ67,0)</f>
        <v>#REF!</v>
      </c>
      <c r="GQ67" s="585" t="e">
        <f>IF(#REF!=$N67,$CZ67,0)</f>
        <v>#REF!</v>
      </c>
      <c r="GR67" s="585" t="e">
        <f>IF(#REF!=$N67,$CZ67,0)</f>
        <v>#REF!</v>
      </c>
      <c r="GS67" s="585" t="e">
        <f>IF(#REF!=$N67,$CZ67,0)</f>
        <v>#REF!</v>
      </c>
      <c r="GT67" s="585" t="e">
        <f>IF(#REF!=$N67,$CZ67,0)</f>
        <v>#REF!</v>
      </c>
      <c r="GU67" s="585" t="e">
        <f>IF(#REF!=$N67,$CZ67,0)</f>
        <v>#REF!</v>
      </c>
      <c r="GV67" s="585" t="e">
        <f>IF(#REF!=$N67,$CZ67,0)</f>
        <v>#REF!</v>
      </c>
      <c r="GW67" s="585" t="e">
        <f>IF(#REF!=$N67,$CZ67,0)</f>
        <v>#REF!</v>
      </c>
      <c r="GX67" s="585" t="e">
        <f>IF(#REF!=$N67,$CZ67,0)</f>
        <v>#REF!</v>
      </c>
      <c r="GY67" s="585" t="e">
        <f>IF(#REF!=$N67,$CZ67,0)</f>
        <v>#REF!</v>
      </c>
      <c r="GZ67" s="585" t="e">
        <f>IF(#REF!=$N67,$CZ67,0)</f>
        <v>#REF!</v>
      </c>
      <c r="HA67" s="585" t="e">
        <f>IF(#REF!=$N67,$CZ67,0)</f>
        <v>#REF!</v>
      </c>
      <c r="HB67" s="585" t="e">
        <f>IF(#REF!=$N67,$CZ67,0)</f>
        <v>#REF!</v>
      </c>
      <c r="HC67" s="585" t="e">
        <f>IF(#REF!=$N67,$CZ67,0)</f>
        <v>#REF!</v>
      </c>
      <c r="HD67" s="585" t="e">
        <f>IF(#REF!=$N67,$CZ67,0)</f>
        <v>#REF!</v>
      </c>
      <c r="HE67" s="585" t="e">
        <f>IF(#REF!=$N67,$CZ67,0)</f>
        <v>#REF!</v>
      </c>
      <c r="HF67" s="585" t="e">
        <f>IF(#REF!=$N67,$CZ67,0)</f>
        <v>#REF!</v>
      </c>
    </row>
    <row r="68" spans="1:214" ht="22.5" customHeight="1" x14ac:dyDescent="0.4">
      <c r="A68" s="748"/>
      <c r="B68" s="748"/>
      <c r="C68" s="755"/>
      <c r="D68" s="755"/>
      <c r="E68" s="755"/>
      <c r="F68" s="755"/>
      <c r="G68" s="755"/>
      <c r="H68" s="755"/>
      <c r="I68" s="755"/>
      <c r="J68" s="755"/>
      <c r="K68" s="758"/>
      <c r="L68" s="758"/>
      <c r="M68" s="758"/>
      <c r="N68" s="758"/>
      <c r="O68" s="761"/>
      <c r="P68" s="748"/>
      <c r="Q68" s="748"/>
      <c r="R68" s="748"/>
      <c r="S68" s="748"/>
      <c r="T68" s="748"/>
      <c r="U68" s="748"/>
      <c r="V68" s="748"/>
      <c r="W68" s="656" t="s">
        <v>264</v>
      </c>
      <c r="X68" s="748"/>
      <c r="Y68" s="748"/>
      <c r="Z68" s="748"/>
      <c r="AA68" s="748"/>
      <c r="AB68" s="748"/>
      <c r="AC68" s="748"/>
      <c r="AD68" s="748"/>
      <c r="AE68" s="748"/>
      <c r="AF68" s="748"/>
      <c r="AG68" s="748"/>
      <c r="AH68" s="761" t="s">
        <v>236</v>
      </c>
      <c r="AI68" s="761" t="s">
        <v>267</v>
      </c>
      <c r="AJ68" s="748"/>
      <c r="AK68" s="748"/>
      <c r="AL68" s="748"/>
      <c r="AM68" s="748"/>
      <c r="AN68" s="748"/>
      <c r="AO68" s="748"/>
      <c r="AP68" s="748"/>
      <c r="AQ68" s="748"/>
      <c r="AR68" s="748"/>
      <c r="AS68" s="748"/>
      <c r="AT68" s="748"/>
      <c r="AU68" s="748"/>
      <c r="AV68" s="748"/>
      <c r="AW68" s="752"/>
      <c r="AX68" s="752"/>
      <c r="AY68" s="748"/>
      <c r="AZ68" s="748"/>
      <c r="BA68" s="748"/>
      <c r="BB68" s="748"/>
      <c r="BC68" s="748"/>
      <c r="BD68" s="752"/>
      <c r="BE68" s="748"/>
      <c r="BF68" s="748"/>
      <c r="BG68" s="748"/>
      <c r="BH68" s="748"/>
      <c r="BI68" s="748"/>
      <c r="BJ68" s="748"/>
      <c r="BK68" s="765"/>
      <c r="BL68" s="765"/>
      <c r="BM68" s="656"/>
      <c r="BN68" s="656"/>
      <c r="BO68" s="748"/>
      <c r="BP68" s="656"/>
      <c r="BQ68" s="656"/>
      <c r="BR68" s="748"/>
      <c r="BS68" s="748"/>
      <c r="BT68" s="748"/>
      <c r="BU68" s="748"/>
      <c r="BV68" s="748"/>
      <c r="BW68" s="656"/>
      <c r="BX68" s="656"/>
      <c r="BY68" s="748"/>
      <c r="BZ68" s="748"/>
      <c r="CA68" s="748"/>
      <c r="CB68" s="748"/>
      <c r="CC68" s="748"/>
      <c r="CD68" s="748"/>
      <c r="CE68" s="748"/>
      <c r="CF68" s="748"/>
      <c r="CG68" s="748"/>
      <c r="CH68" s="748"/>
      <c r="CI68" s="748"/>
      <c r="CJ68" s="748"/>
      <c r="CK68" s="748"/>
      <c r="CL68" s="748"/>
      <c r="CM68" s="748"/>
      <c r="CN68" s="748"/>
      <c r="CO68" s="748"/>
      <c r="CP68" s="748"/>
      <c r="CQ68" s="748"/>
      <c r="CR68" s="748"/>
      <c r="CS68" s="748"/>
      <c r="CT68" s="748"/>
      <c r="CU68" s="748"/>
      <c r="CV68" s="748"/>
      <c r="CW68" s="748"/>
      <c r="CX68" s="748"/>
      <c r="CY68" s="748"/>
      <c r="CZ68" s="748"/>
      <c r="DA68" s="748"/>
      <c r="DB68" s="748"/>
      <c r="DC68" s="695" t="e">
        <f>IF(#REF!=B68,CZ68,0)</f>
        <v>#REF!</v>
      </c>
      <c r="DD68" s="700"/>
      <c r="DE68" s="700"/>
      <c r="DJ68" s="585" t="e">
        <f>IF(#REF!=$K68,$CY68,0)</f>
        <v>#REF!</v>
      </c>
      <c r="DK68" s="585" t="e">
        <f>IF(#REF!=$K68,$CY68,0)</f>
        <v>#REF!</v>
      </c>
      <c r="DL68" s="585" t="e">
        <f>IF(#REF!=$K68,$CY68,0)</f>
        <v>#REF!</v>
      </c>
      <c r="DM68" s="585" t="e">
        <f>IF(#REF!=$K68,$CY68,0)</f>
        <v>#REF!</v>
      </c>
      <c r="DN68" s="585" t="e">
        <f>IF(#REF!=$K68,$CY68,0)</f>
        <v>#REF!</v>
      </c>
      <c r="DO68" s="585" t="e">
        <f>IF(#REF!=$K68,$CY68,0)</f>
        <v>#REF!</v>
      </c>
      <c r="DP68" s="585" t="e">
        <f>IF(#REF!=$K68,$CY68,0)</f>
        <v>#REF!</v>
      </c>
      <c r="DQ68" s="585" t="e">
        <f>IF(#REF!=$K68,$CY68,0)</f>
        <v>#REF!</v>
      </c>
      <c r="DR68" s="585" t="e">
        <f>IF(#REF!=$K68,$CY68,0)</f>
        <v>#REF!</v>
      </c>
      <c r="DS68" s="585" t="e">
        <f>IF(#REF!=$K68,$CY68,0)</f>
        <v>#REF!</v>
      </c>
      <c r="DT68" s="585" t="e">
        <f>IF(#REF!=$K68,$CY68,0)</f>
        <v>#REF!</v>
      </c>
      <c r="DU68" s="585" t="e">
        <f>IF(#REF!=$K68,$CY68,0)</f>
        <v>#REF!</v>
      </c>
      <c r="DV68" s="585" t="e">
        <f>IF(#REF!=$K68,$CY68,0)</f>
        <v>#REF!</v>
      </c>
      <c r="DW68" s="585" t="e">
        <f>IF(#REF!=$K68,$CY68,0)</f>
        <v>#REF!</v>
      </c>
      <c r="DX68" s="585" t="e">
        <f>IF(#REF!=$K68,$CY68,0)</f>
        <v>#REF!</v>
      </c>
      <c r="DY68" s="585" t="e">
        <f>IF(#REF!=$K68,$CY68,0)</f>
        <v>#REF!</v>
      </c>
      <c r="DZ68" s="585" t="e">
        <f>IF(#REF!=$K68,$CY68,0)</f>
        <v>#REF!</v>
      </c>
      <c r="EC68" s="585" t="e">
        <f>IF(#REF!=$N68,$CZ68,0)</f>
        <v>#REF!</v>
      </c>
      <c r="ED68" s="585" t="e">
        <f>IF(#REF!=$N68,$CZ68,0)</f>
        <v>#REF!</v>
      </c>
      <c r="EE68" s="585" t="e">
        <f>IF(#REF!=$N68,$CZ68,0)</f>
        <v>#REF!</v>
      </c>
      <c r="EF68" s="585" t="e">
        <f>IF(#REF!=$N68,$CZ68,0)</f>
        <v>#REF!</v>
      </c>
      <c r="EG68" s="585" t="e">
        <f>IF(#REF!=$N68,$CZ68,0)</f>
        <v>#REF!</v>
      </c>
      <c r="EH68" s="585" t="e">
        <f>IF(#REF!=$N68,$CZ68,0)</f>
        <v>#REF!</v>
      </c>
      <c r="EI68" s="585" t="e">
        <f>IF(#REF!=$N68,$CZ68,0)</f>
        <v>#REF!</v>
      </c>
      <c r="EJ68" s="585" t="e">
        <f>IF(#REF!=$N68,$CZ68,0)</f>
        <v>#REF!</v>
      </c>
      <c r="EK68" s="585" t="e">
        <f>IF(#REF!=$N68,$CZ68,0)</f>
        <v>#REF!</v>
      </c>
      <c r="EL68" s="585" t="e">
        <f>IF(#REF!=$N68,$CZ68,0)</f>
        <v>#REF!</v>
      </c>
      <c r="EM68" s="585" t="e">
        <f>IF(#REF!=$N68,$CZ68,0)</f>
        <v>#REF!</v>
      </c>
      <c r="EN68" s="585" t="e">
        <f>IF(#REF!=$N68,$CZ68,0)</f>
        <v>#REF!</v>
      </c>
      <c r="EO68" s="585" t="e">
        <f>IF(#REF!=$N68,$CZ68,0)</f>
        <v>#REF!</v>
      </c>
      <c r="EP68" s="585" t="e">
        <f>IF(#REF!=$N68,$CZ68,0)</f>
        <v>#REF!</v>
      </c>
      <c r="EQ68" s="585" t="e">
        <f>IF(#REF!=$N68,$CZ68,0)</f>
        <v>#REF!</v>
      </c>
      <c r="ER68" s="585" t="e">
        <f>IF(#REF!=$N68,$CZ68,0)</f>
        <v>#REF!</v>
      </c>
      <c r="ES68" s="585" t="e">
        <f>IF(#REF!=$N68,$CZ68,0)</f>
        <v>#REF!</v>
      </c>
      <c r="ET68" s="585" t="e">
        <f>IF(#REF!=$N68,$CZ68,0)</f>
        <v>#REF!</v>
      </c>
      <c r="EU68" s="585" t="e">
        <f>IF(#REF!=$N68,$CZ68,0)</f>
        <v>#REF!</v>
      </c>
      <c r="EV68" s="585" t="e">
        <f>IF(#REF!=$N68,$CZ68,0)</f>
        <v>#REF!</v>
      </c>
      <c r="EW68" s="585" t="e">
        <f>IF(#REF!=$N68,$CZ68,0)</f>
        <v>#REF!</v>
      </c>
      <c r="EX68" s="585" t="e">
        <f>IF(#REF!=$N68,$CZ68,0)</f>
        <v>#REF!</v>
      </c>
      <c r="EY68" s="585" t="e">
        <f>IF(#REF!=$N68,$CZ68,0)</f>
        <v>#REF!</v>
      </c>
      <c r="EZ68" s="585" t="e">
        <f>IF(#REF!=$N68,$CZ68,0)</f>
        <v>#REF!</v>
      </c>
      <c r="FA68" s="585" t="e">
        <f>IF(#REF!=$N68,$CZ68,0)</f>
        <v>#REF!</v>
      </c>
      <c r="FB68" s="585" t="e">
        <f>IF(#REF!=$N68,$CZ68,0)</f>
        <v>#REF!</v>
      </c>
      <c r="FC68" s="585" t="e">
        <f>IF(#REF!=$N68,$CZ68,0)</f>
        <v>#REF!</v>
      </c>
      <c r="FD68" s="585" t="e">
        <f>IF(#REF!=$N68,$CZ68,0)</f>
        <v>#REF!</v>
      </c>
      <c r="FE68" s="585" t="e">
        <f>IF(#REF!=$N68,$CZ68,0)</f>
        <v>#REF!</v>
      </c>
      <c r="FF68" s="585" t="e">
        <f>IF(#REF!=$N68,$CZ68,0)</f>
        <v>#REF!</v>
      </c>
      <c r="FG68" s="585" t="e">
        <f>IF(#REF!=$N68,$CZ68,0)</f>
        <v>#REF!</v>
      </c>
      <c r="FH68" s="585" t="e">
        <f>IF(#REF!=$N68,$CZ68,0)</f>
        <v>#REF!</v>
      </c>
      <c r="FI68" s="585" t="e">
        <f>IF(#REF!=$N68,$CZ68,0)</f>
        <v>#REF!</v>
      </c>
      <c r="FJ68" s="585" t="e">
        <f>IF(#REF!=$N68,$CZ68,0)</f>
        <v>#REF!</v>
      </c>
      <c r="FK68" s="585" t="e">
        <f>IF(#REF!=$N68,$CZ68,0)</f>
        <v>#REF!</v>
      </c>
      <c r="FL68" s="585" t="e">
        <f>IF(#REF!=$N68,$CZ68,0)</f>
        <v>#REF!</v>
      </c>
      <c r="FM68" s="585" t="e">
        <f>IF(#REF!=$N68,$CZ68,0)</f>
        <v>#REF!</v>
      </c>
      <c r="FN68" s="585" t="e">
        <f>IF(#REF!=$N68,$CZ68,0)</f>
        <v>#REF!</v>
      </c>
      <c r="FO68" s="585" t="e">
        <f>IF(#REF!=$N68,$CZ68,0)</f>
        <v>#REF!</v>
      </c>
      <c r="FP68" s="585" t="e">
        <f>IF(#REF!=$N68,$CZ68,0)</f>
        <v>#REF!</v>
      </c>
      <c r="FQ68" s="585" t="e">
        <f>IF(#REF!=$N68,$CZ68,0)</f>
        <v>#REF!</v>
      </c>
      <c r="FR68" s="585" t="e">
        <f>IF(#REF!=$N68,$CZ68,0)</f>
        <v>#REF!</v>
      </c>
      <c r="FS68" s="585" t="e">
        <f>IF(#REF!=$N68,$CZ68,0)</f>
        <v>#REF!</v>
      </c>
      <c r="FT68" s="585" t="e">
        <f>IF(#REF!=$N68,$CZ68,0)</f>
        <v>#REF!</v>
      </c>
      <c r="FU68" s="585" t="e">
        <f>IF(#REF!=$N68,$CZ68,0)</f>
        <v>#REF!</v>
      </c>
      <c r="FV68" s="585" t="e">
        <f>IF(#REF!=$N68,$CZ68,0)</f>
        <v>#REF!</v>
      </c>
      <c r="FW68" s="585" t="e">
        <f>IF(#REF!=$N68,$CZ68,0)</f>
        <v>#REF!</v>
      </c>
      <c r="FX68" s="585" t="e">
        <f>IF(#REF!=$N68,$CZ68,0)</f>
        <v>#REF!</v>
      </c>
      <c r="FY68" s="585" t="e">
        <f>IF(#REF!=$N68,$CZ68,0)</f>
        <v>#REF!</v>
      </c>
      <c r="FZ68" s="585" t="e">
        <f>IF(#REF!=$N68,$CZ68,0)</f>
        <v>#REF!</v>
      </c>
      <c r="GA68" s="585" t="e">
        <f>IF(#REF!=$N68,$CZ68,0)</f>
        <v>#REF!</v>
      </c>
      <c r="GB68" s="585" t="e">
        <f>IF(#REF!=$N68,$CZ68,0)</f>
        <v>#REF!</v>
      </c>
      <c r="GC68" s="585" t="e">
        <f>IF(#REF!=$N68,$CZ68,0)</f>
        <v>#REF!</v>
      </c>
      <c r="GD68" s="585" t="e">
        <f>IF(#REF!=$N68,$CZ68,0)</f>
        <v>#REF!</v>
      </c>
      <c r="GE68" s="585" t="e">
        <f>IF(#REF!=$N68,$CZ68,0)</f>
        <v>#REF!</v>
      </c>
      <c r="GF68" s="585" t="e">
        <f>IF(#REF!=$N68,$CZ68,0)</f>
        <v>#REF!</v>
      </c>
      <c r="GG68" s="585" t="e">
        <f>IF(#REF!=$N68,$CZ68,0)</f>
        <v>#REF!</v>
      </c>
      <c r="GH68" s="585" t="e">
        <f>IF(#REF!=$N68,$CZ68,0)</f>
        <v>#REF!</v>
      </c>
      <c r="GI68" s="585" t="e">
        <f>IF(#REF!=$N68,$CZ68,0)</f>
        <v>#REF!</v>
      </c>
      <c r="GJ68" s="585" t="e">
        <f>IF(#REF!=$N68,$CZ68,0)</f>
        <v>#REF!</v>
      </c>
      <c r="GK68" s="585" t="e">
        <f>IF(#REF!=$N68,$CZ68,0)</f>
        <v>#REF!</v>
      </c>
      <c r="GL68" s="585" t="e">
        <f>IF(#REF!=$N68,$CZ68,0)</f>
        <v>#REF!</v>
      </c>
      <c r="GM68" s="585" t="e">
        <f>IF(#REF!=$N68,$CZ68,0)</f>
        <v>#REF!</v>
      </c>
      <c r="GN68" s="585" t="e">
        <f>IF(#REF!=$N68,$CZ68,0)</f>
        <v>#REF!</v>
      </c>
      <c r="GO68" s="585" t="e">
        <f>IF(#REF!=$N68,$CZ68,0)</f>
        <v>#REF!</v>
      </c>
      <c r="GP68" s="585" t="e">
        <f>IF(#REF!=$N68,$CZ68,0)</f>
        <v>#REF!</v>
      </c>
      <c r="GQ68" s="585" t="e">
        <f>IF(#REF!=$N68,$CZ68,0)</f>
        <v>#REF!</v>
      </c>
      <c r="GR68" s="585" t="e">
        <f>IF(#REF!=$N68,$CZ68,0)</f>
        <v>#REF!</v>
      </c>
      <c r="GS68" s="585" t="e">
        <f>IF(#REF!=$N68,$CZ68,0)</f>
        <v>#REF!</v>
      </c>
      <c r="GT68" s="585" t="e">
        <f>IF(#REF!=$N68,$CZ68,0)</f>
        <v>#REF!</v>
      </c>
      <c r="GU68" s="585" t="e">
        <f>IF(#REF!=$N68,$CZ68,0)</f>
        <v>#REF!</v>
      </c>
      <c r="GV68" s="585" t="e">
        <f>IF(#REF!=$N68,$CZ68,0)</f>
        <v>#REF!</v>
      </c>
      <c r="GW68" s="585" t="e">
        <f>IF(#REF!=$N68,$CZ68,0)</f>
        <v>#REF!</v>
      </c>
      <c r="GX68" s="585" t="e">
        <f>IF(#REF!=$N68,$CZ68,0)</f>
        <v>#REF!</v>
      </c>
      <c r="GY68" s="585" t="e">
        <f>IF(#REF!=$N68,$CZ68,0)</f>
        <v>#REF!</v>
      </c>
      <c r="GZ68" s="585" t="e">
        <f>IF(#REF!=$N68,$CZ68,0)</f>
        <v>#REF!</v>
      </c>
      <c r="HA68" s="585" t="e">
        <f>IF(#REF!=$N68,$CZ68,0)</f>
        <v>#REF!</v>
      </c>
      <c r="HB68" s="585" t="e">
        <f>IF(#REF!=$N68,$CZ68,0)</f>
        <v>#REF!</v>
      </c>
      <c r="HC68" s="585" t="e">
        <f>IF(#REF!=$N68,$CZ68,0)</f>
        <v>#REF!</v>
      </c>
      <c r="HD68" s="585" t="e">
        <f>IF(#REF!=$N68,$CZ68,0)</f>
        <v>#REF!</v>
      </c>
      <c r="HE68" s="585" t="e">
        <f>IF(#REF!=$N68,$CZ68,0)</f>
        <v>#REF!</v>
      </c>
      <c r="HF68" s="585" t="e">
        <f>IF(#REF!=$N68,$CZ68,0)</f>
        <v>#REF!</v>
      </c>
    </row>
    <row r="69" spans="1:214" ht="13.5" customHeight="1" thickBot="1" x14ac:dyDescent="0.45">
      <c r="A69" s="763"/>
      <c r="B69" s="749"/>
      <c r="C69" s="756"/>
      <c r="D69" s="756"/>
      <c r="E69" s="756"/>
      <c r="F69" s="756"/>
      <c r="G69" s="756"/>
      <c r="H69" s="756"/>
      <c r="I69" s="756"/>
      <c r="J69" s="756"/>
      <c r="K69" s="759"/>
      <c r="L69" s="759"/>
      <c r="M69" s="759"/>
      <c r="N69" s="759"/>
      <c r="O69" s="762"/>
      <c r="P69" s="749"/>
      <c r="Q69" s="749"/>
      <c r="R69" s="749"/>
      <c r="S69" s="749"/>
      <c r="T69" s="749"/>
      <c r="U69" s="749"/>
      <c r="V69" s="749"/>
      <c r="W69" s="657"/>
      <c r="X69" s="749"/>
      <c r="Y69" s="749"/>
      <c r="Z69" s="749"/>
      <c r="AA69" s="749"/>
      <c r="AB69" s="749"/>
      <c r="AC69" s="749"/>
      <c r="AD69" s="749"/>
      <c r="AE69" s="749"/>
      <c r="AF69" s="749"/>
      <c r="AG69" s="749"/>
      <c r="AH69" s="762"/>
      <c r="AI69" s="762"/>
      <c r="AJ69" s="749"/>
      <c r="AK69" s="749"/>
      <c r="AL69" s="749"/>
      <c r="AM69" s="749"/>
      <c r="AN69" s="749"/>
      <c r="AO69" s="749"/>
      <c r="AP69" s="749"/>
      <c r="AQ69" s="749"/>
      <c r="AR69" s="749"/>
      <c r="AS69" s="749"/>
      <c r="AT69" s="749"/>
      <c r="AU69" s="749"/>
      <c r="AV69" s="749"/>
      <c r="AW69" s="659" t="s">
        <v>299</v>
      </c>
      <c r="AX69" s="659" t="s">
        <v>343</v>
      </c>
      <c r="AY69" s="749"/>
      <c r="AZ69" s="749"/>
      <c r="BA69" s="749"/>
      <c r="BB69" s="749"/>
      <c r="BC69" s="749"/>
      <c r="BD69" s="753"/>
      <c r="BE69" s="749"/>
      <c r="BF69" s="749"/>
      <c r="BG69" s="749"/>
      <c r="BH69" s="749"/>
      <c r="BI69" s="749"/>
      <c r="BJ69" s="749"/>
      <c r="BK69" s="766"/>
      <c r="BL69" s="766"/>
      <c r="BM69" s="657"/>
      <c r="BN69" s="657"/>
      <c r="BO69" s="749"/>
      <c r="BP69" s="657"/>
      <c r="BQ69" s="657"/>
      <c r="BR69" s="749"/>
      <c r="BS69" s="749"/>
      <c r="BT69" s="763"/>
      <c r="BU69" s="749"/>
      <c r="BV69" s="763"/>
      <c r="BW69" s="658"/>
      <c r="BX69" s="658"/>
      <c r="BY69" s="763"/>
      <c r="BZ69" s="763"/>
      <c r="CA69" s="763"/>
      <c r="CB69" s="763"/>
      <c r="CC69" s="749"/>
      <c r="CD69" s="749"/>
      <c r="CE69" s="749"/>
      <c r="CF69" s="749"/>
      <c r="CG69" s="749"/>
      <c r="CH69" s="749"/>
      <c r="CI69" s="749"/>
      <c r="CJ69" s="749"/>
      <c r="CK69" s="749"/>
      <c r="CL69" s="749"/>
      <c r="CM69" s="749"/>
      <c r="CN69" s="749"/>
      <c r="CO69" s="749"/>
      <c r="CP69" s="749"/>
      <c r="CQ69" s="749"/>
      <c r="CR69" s="749"/>
      <c r="CS69" s="749"/>
      <c r="CT69" s="749"/>
      <c r="CU69" s="749"/>
      <c r="CV69" s="749"/>
      <c r="CW69" s="749"/>
      <c r="CX69" s="749"/>
      <c r="CY69" s="749"/>
      <c r="CZ69" s="749"/>
      <c r="DA69" s="749"/>
      <c r="DB69" s="749"/>
      <c r="DC69" s="695" t="e">
        <f>IF(#REF!=B69,CZ69,0)</f>
        <v>#REF!</v>
      </c>
      <c r="DD69" s="700"/>
      <c r="DE69" s="700"/>
      <c r="DJ69" s="585" t="e">
        <f>IF(#REF!=$K69,$CY69,0)</f>
        <v>#REF!</v>
      </c>
      <c r="DK69" s="585" t="e">
        <f>IF(#REF!=$K69,$CY69,0)</f>
        <v>#REF!</v>
      </c>
      <c r="DL69" s="585" t="e">
        <f>IF(#REF!=$K69,$CY69,0)</f>
        <v>#REF!</v>
      </c>
      <c r="DM69" s="585" t="e">
        <f>IF(#REF!=$K69,$CY69,0)</f>
        <v>#REF!</v>
      </c>
      <c r="DN69" s="585" t="e">
        <f>IF(#REF!=$K69,$CY69,0)</f>
        <v>#REF!</v>
      </c>
      <c r="DO69" s="585" t="e">
        <f>IF(#REF!=$K69,$CY69,0)</f>
        <v>#REF!</v>
      </c>
      <c r="DP69" s="585" t="e">
        <f>IF(#REF!=$K69,$CY69,0)</f>
        <v>#REF!</v>
      </c>
      <c r="DQ69" s="585" t="e">
        <f>IF(#REF!=$K69,$CY69,0)</f>
        <v>#REF!</v>
      </c>
      <c r="DR69" s="585" t="e">
        <f>IF(#REF!=$K69,$CY69,0)</f>
        <v>#REF!</v>
      </c>
      <c r="DS69" s="585" t="e">
        <f>IF(#REF!=$K69,$CY69,0)</f>
        <v>#REF!</v>
      </c>
      <c r="DT69" s="585" t="e">
        <f>IF(#REF!=$K69,$CY69,0)</f>
        <v>#REF!</v>
      </c>
      <c r="DU69" s="585" t="e">
        <f>IF(#REF!=$K69,$CY69,0)</f>
        <v>#REF!</v>
      </c>
      <c r="DV69" s="585" t="e">
        <f>IF(#REF!=$K69,$CY69,0)</f>
        <v>#REF!</v>
      </c>
      <c r="DW69" s="585" t="e">
        <f>IF(#REF!=$K69,$CY69,0)</f>
        <v>#REF!</v>
      </c>
      <c r="DX69" s="585" t="e">
        <f>IF(#REF!=$K69,$CY69,0)</f>
        <v>#REF!</v>
      </c>
      <c r="DY69" s="585" t="e">
        <f>IF(#REF!=$K69,$CY69,0)</f>
        <v>#REF!</v>
      </c>
      <c r="DZ69" s="585" t="e">
        <f>IF(#REF!=$K69,$CY69,0)</f>
        <v>#REF!</v>
      </c>
      <c r="EC69" s="585" t="e">
        <f>IF(#REF!=$N69,$CZ69,0)</f>
        <v>#REF!</v>
      </c>
      <c r="ED69" s="585" t="e">
        <f>IF(#REF!=$N69,$CZ69,0)</f>
        <v>#REF!</v>
      </c>
      <c r="EE69" s="585" t="e">
        <f>IF(#REF!=$N69,$CZ69,0)</f>
        <v>#REF!</v>
      </c>
      <c r="EF69" s="585" t="e">
        <f>IF(#REF!=$N69,$CZ69,0)</f>
        <v>#REF!</v>
      </c>
      <c r="EG69" s="585" t="e">
        <f>IF(#REF!=$N69,$CZ69,0)</f>
        <v>#REF!</v>
      </c>
      <c r="EH69" s="585" t="e">
        <f>IF(#REF!=$N69,$CZ69,0)</f>
        <v>#REF!</v>
      </c>
      <c r="EI69" s="585" t="e">
        <f>IF(#REF!=$N69,$CZ69,0)</f>
        <v>#REF!</v>
      </c>
      <c r="EJ69" s="585" t="e">
        <f>IF(#REF!=$N69,$CZ69,0)</f>
        <v>#REF!</v>
      </c>
      <c r="EK69" s="585" t="e">
        <f>IF(#REF!=$N69,$CZ69,0)</f>
        <v>#REF!</v>
      </c>
      <c r="EL69" s="585" t="e">
        <f>IF(#REF!=$N69,$CZ69,0)</f>
        <v>#REF!</v>
      </c>
      <c r="EM69" s="585" t="e">
        <f>IF(#REF!=$N69,$CZ69,0)</f>
        <v>#REF!</v>
      </c>
      <c r="EN69" s="585" t="e">
        <f>IF(#REF!=$N69,$CZ69,0)</f>
        <v>#REF!</v>
      </c>
      <c r="EO69" s="585" t="e">
        <f>IF(#REF!=$N69,$CZ69,0)</f>
        <v>#REF!</v>
      </c>
      <c r="EP69" s="585" t="e">
        <f>IF(#REF!=$N69,$CZ69,0)</f>
        <v>#REF!</v>
      </c>
      <c r="EQ69" s="585" t="e">
        <f>IF(#REF!=$N69,$CZ69,0)</f>
        <v>#REF!</v>
      </c>
      <c r="ER69" s="585" t="e">
        <f>IF(#REF!=$N69,$CZ69,0)</f>
        <v>#REF!</v>
      </c>
      <c r="ES69" s="585" t="e">
        <f>IF(#REF!=$N69,$CZ69,0)</f>
        <v>#REF!</v>
      </c>
      <c r="ET69" s="585" t="e">
        <f>IF(#REF!=$N69,$CZ69,0)</f>
        <v>#REF!</v>
      </c>
      <c r="EU69" s="585" t="e">
        <f>IF(#REF!=$N69,$CZ69,0)</f>
        <v>#REF!</v>
      </c>
      <c r="EV69" s="585" t="e">
        <f>IF(#REF!=$N69,$CZ69,0)</f>
        <v>#REF!</v>
      </c>
      <c r="EW69" s="585" t="e">
        <f>IF(#REF!=$N69,$CZ69,0)</f>
        <v>#REF!</v>
      </c>
      <c r="EX69" s="585" t="e">
        <f>IF(#REF!=$N69,$CZ69,0)</f>
        <v>#REF!</v>
      </c>
      <c r="EY69" s="585" t="e">
        <f>IF(#REF!=$N69,$CZ69,0)</f>
        <v>#REF!</v>
      </c>
      <c r="EZ69" s="585" t="e">
        <f>IF(#REF!=$N69,$CZ69,0)</f>
        <v>#REF!</v>
      </c>
      <c r="FA69" s="585" t="e">
        <f>IF(#REF!=$N69,$CZ69,0)</f>
        <v>#REF!</v>
      </c>
      <c r="FB69" s="585" t="e">
        <f>IF(#REF!=$N69,$CZ69,0)</f>
        <v>#REF!</v>
      </c>
      <c r="FC69" s="585" t="e">
        <f>IF(#REF!=$N69,$CZ69,0)</f>
        <v>#REF!</v>
      </c>
      <c r="FD69" s="585" t="e">
        <f>IF(#REF!=$N69,$CZ69,0)</f>
        <v>#REF!</v>
      </c>
      <c r="FE69" s="585" t="e">
        <f>IF(#REF!=$N69,$CZ69,0)</f>
        <v>#REF!</v>
      </c>
      <c r="FF69" s="585" t="e">
        <f>IF(#REF!=$N69,$CZ69,0)</f>
        <v>#REF!</v>
      </c>
      <c r="FG69" s="585" t="e">
        <f>IF(#REF!=$N69,$CZ69,0)</f>
        <v>#REF!</v>
      </c>
      <c r="FH69" s="585" t="e">
        <f>IF(#REF!=$N69,$CZ69,0)</f>
        <v>#REF!</v>
      </c>
      <c r="FI69" s="585" t="e">
        <f>IF(#REF!=$N69,$CZ69,0)</f>
        <v>#REF!</v>
      </c>
      <c r="FJ69" s="585" t="e">
        <f>IF(#REF!=$N69,$CZ69,0)</f>
        <v>#REF!</v>
      </c>
      <c r="FK69" s="585" t="e">
        <f>IF(#REF!=$N69,$CZ69,0)</f>
        <v>#REF!</v>
      </c>
      <c r="FL69" s="585" t="e">
        <f>IF(#REF!=$N69,$CZ69,0)</f>
        <v>#REF!</v>
      </c>
      <c r="FM69" s="585" t="e">
        <f>IF(#REF!=$N69,$CZ69,0)</f>
        <v>#REF!</v>
      </c>
      <c r="FN69" s="585" t="e">
        <f>IF(#REF!=$N69,$CZ69,0)</f>
        <v>#REF!</v>
      </c>
      <c r="FO69" s="585" t="e">
        <f>IF(#REF!=$N69,$CZ69,0)</f>
        <v>#REF!</v>
      </c>
      <c r="FP69" s="585" t="e">
        <f>IF(#REF!=$N69,$CZ69,0)</f>
        <v>#REF!</v>
      </c>
      <c r="FQ69" s="585" t="e">
        <f>IF(#REF!=$N69,$CZ69,0)</f>
        <v>#REF!</v>
      </c>
      <c r="FR69" s="585" t="e">
        <f>IF(#REF!=$N69,$CZ69,0)</f>
        <v>#REF!</v>
      </c>
      <c r="FS69" s="585" t="e">
        <f>IF(#REF!=$N69,$CZ69,0)</f>
        <v>#REF!</v>
      </c>
      <c r="FT69" s="585" t="e">
        <f>IF(#REF!=$N69,$CZ69,0)</f>
        <v>#REF!</v>
      </c>
      <c r="FU69" s="585" t="e">
        <f>IF(#REF!=$N69,$CZ69,0)</f>
        <v>#REF!</v>
      </c>
      <c r="FV69" s="585" t="e">
        <f>IF(#REF!=$N69,$CZ69,0)</f>
        <v>#REF!</v>
      </c>
      <c r="FW69" s="585" t="e">
        <f>IF(#REF!=$N69,$CZ69,0)</f>
        <v>#REF!</v>
      </c>
      <c r="FX69" s="585" t="e">
        <f>IF(#REF!=$N69,$CZ69,0)</f>
        <v>#REF!</v>
      </c>
      <c r="FY69" s="585" t="e">
        <f>IF(#REF!=$N69,$CZ69,0)</f>
        <v>#REF!</v>
      </c>
      <c r="FZ69" s="585" t="e">
        <f>IF(#REF!=$N69,$CZ69,0)</f>
        <v>#REF!</v>
      </c>
      <c r="GA69" s="585" t="e">
        <f>IF(#REF!=$N69,$CZ69,0)</f>
        <v>#REF!</v>
      </c>
      <c r="GB69" s="585" t="e">
        <f>IF(#REF!=$N69,$CZ69,0)</f>
        <v>#REF!</v>
      </c>
      <c r="GC69" s="585" t="e">
        <f>IF(#REF!=$N69,$CZ69,0)</f>
        <v>#REF!</v>
      </c>
      <c r="GD69" s="585" t="e">
        <f>IF(#REF!=$N69,$CZ69,0)</f>
        <v>#REF!</v>
      </c>
      <c r="GE69" s="585" t="e">
        <f>IF(#REF!=$N69,$CZ69,0)</f>
        <v>#REF!</v>
      </c>
      <c r="GF69" s="585" t="e">
        <f>IF(#REF!=$N69,$CZ69,0)</f>
        <v>#REF!</v>
      </c>
      <c r="GG69" s="585" t="e">
        <f>IF(#REF!=$N69,$CZ69,0)</f>
        <v>#REF!</v>
      </c>
      <c r="GH69" s="585" t="e">
        <f>IF(#REF!=$N69,$CZ69,0)</f>
        <v>#REF!</v>
      </c>
      <c r="GI69" s="585" t="e">
        <f>IF(#REF!=$N69,$CZ69,0)</f>
        <v>#REF!</v>
      </c>
      <c r="GJ69" s="585" t="e">
        <f>IF(#REF!=$N69,$CZ69,0)</f>
        <v>#REF!</v>
      </c>
      <c r="GK69" s="585" t="e">
        <f>IF(#REF!=$N69,$CZ69,0)</f>
        <v>#REF!</v>
      </c>
      <c r="GL69" s="585" t="e">
        <f>IF(#REF!=$N69,$CZ69,0)</f>
        <v>#REF!</v>
      </c>
      <c r="GM69" s="585" t="e">
        <f>IF(#REF!=$N69,$CZ69,0)</f>
        <v>#REF!</v>
      </c>
      <c r="GN69" s="585" t="e">
        <f>IF(#REF!=$N69,$CZ69,0)</f>
        <v>#REF!</v>
      </c>
      <c r="GO69" s="585" t="e">
        <f>IF(#REF!=$N69,$CZ69,0)</f>
        <v>#REF!</v>
      </c>
      <c r="GP69" s="585" t="e">
        <f>IF(#REF!=$N69,$CZ69,0)</f>
        <v>#REF!</v>
      </c>
      <c r="GQ69" s="585" t="e">
        <f>IF(#REF!=$N69,$CZ69,0)</f>
        <v>#REF!</v>
      </c>
      <c r="GR69" s="585" t="e">
        <f>IF(#REF!=$N69,$CZ69,0)</f>
        <v>#REF!</v>
      </c>
      <c r="GS69" s="585" t="e">
        <f>IF(#REF!=$N69,$CZ69,0)</f>
        <v>#REF!</v>
      </c>
      <c r="GT69" s="585" t="e">
        <f>IF(#REF!=$N69,$CZ69,0)</f>
        <v>#REF!</v>
      </c>
      <c r="GU69" s="585" t="e">
        <f>IF(#REF!=$N69,$CZ69,0)</f>
        <v>#REF!</v>
      </c>
      <c r="GV69" s="585" t="e">
        <f>IF(#REF!=$N69,$CZ69,0)</f>
        <v>#REF!</v>
      </c>
      <c r="GW69" s="585" t="e">
        <f>IF(#REF!=$N69,$CZ69,0)</f>
        <v>#REF!</v>
      </c>
      <c r="GX69" s="585" t="e">
        <f>IF(#REF!=$N69,$CZ69,0)</f>
        <v>#REF!</v>
      </c>
      <c r="GY69" s="585" t="e">
        <f>IF(#REF!=$N69,$CZ69,0)</f>
        <v>#REF!</v>
      </c>
      <c r="GZ69" s="585" t="e">
        <f>IF(#REF!=$N69,$CZ69,0)</f>
        <v>#REF!</v>
      </c>
      <c r="HA69" s="585" t="e">
        <f>IF(#REF!=$N69,$CZ69,0)</f>
        <v>#REF!</v>
      </c>
      <c r="HB69" s="585" t="e">
        <f>IF(#REF!=$N69,$CZ69,0)</f>
        <v>#REF!</v>
      </c>
      <c r="HC69" s="585" t="e">
        <f>IF(#REF!=$N69,$CZ69,0)</f>
        <v>#REF!</v>
      </c>
      <c r="HD69" s="585" t="e">
        <f>IF(#REF!=$N69,$CZ69,0)</f>
        <v>#REF!</v>
      </c>
      <c r="HE69" s="585" t="e">
        <f>IF(#REF!=$N69,$CZ69,0)</f>
        <v>#REF!</v>
      </c>
      <c r="HF69" s="585" t="e">
        <f>IF(#REF!=$N69,$CZ69,0)</f>
        <v>#REF!</v>
      </c>
    </row>
    <row r="70" spans="1:214" ht="17.25" customHeight="1" thickBot="1" x14ac:dyDescent="0.45">
      <c r="A70" s="577">
        <v>1</v>
      </c>
      <c r="B70" s="718">
        <v>1</v>
      </c>
      <c r="C70" s="516" t="s">
        <v>131</v>
      </c>
      <c r="D70" s="603" t="s">
        <v>132</v>
      </c>
      <c r="E70" s="603" t="s">
        <v>133</v>
      </c>
      <c r="F70" s="603" t="s">
        <v>134</v>
      </c>
      <c r="G70" s="603" t="s">
        <v>135</v>
      </c>
      <c r="H70" s="603" t="s">
        <v>136</v>
      </c>
      <c r="I70" s="603" t="s">
        <v>137</v>
      </c>
      <c r="J70" s="516" t="s">
        <v>132</v>
      </c>
      <c r="K70" s="768">
        <v>4</v>
      </c>
      <c r="L70" s="768"/>
      <c r="M70" s="768"/>
      <c r="N70" s="768"/>
      <c r="O70" s="603">
        <v>5</v>
      </c>
      <c r="P70" s="603">
        <v>15</v>
      </c>
      <c r="Q70" s="603">
        <v>16</v>
      </c>
      <c r="R70" s="603">
        <v>17</v>
      </c>
      <c r="S70" s="603">
        <v>9</v>
      </c>
      <c r="T70" s="603">
        <v>10</v>
      </c>
      <c r="U70" s="603">
        <v>11</v>
      </c>
      <c r="V70" s="603">
        <v>12</v>
      </c>
      <c r="W70" s="603">
        <v>13</v>
      </c>
      <c r="X70" s="603">
        <v>14</v>
      </c>
      <c r="Y70" s="603"/>
      <c r="Z70" s="603"/>
      <c r="AA70" s="603">
        <v>12</v>
      </c>
      <c r="AB70" s="603">
        <v>9</v>
      </c>
      <c r="AC70" s="603">
        <v>10</v>
      </c>
      <c r="AD70" s="603">
        <v>10</v>
      </c>
      <c r="AE70" s="603">
        <v>11</v>
      </c>
      <c r="AF70" s="603">
        <v>12</v>
      </c>
      <c r="AG70" s="603">
        <v>11</v>
      </c>
      <c r="AH70" s="603">
        <v>14</v>
      </c>
      <c r="AI70" s="603">
        <v>15</v>
      </c>
      <c r="AJ70" s="603">
        <v>14</v>
      </c>
      <c r="AK70" s="603">
        <v>12</v>
      </c>
      <c r="AL70" s="603">
        <v>13</v>
      </c>
      <c r="AM70" s="603">
        <v>9</v>
      </c>
      <c r="AN70" s="603">
        <v>9</v>
      </c>
      <c r="AO70" s="517">
        <v>10</v>
      </c>
      <c r="AP70" s="603">
        <v>11</v>
      </c>
      <c r="AQ70" s="603">
        <v>12</v>
      </c>
      <c r="AR70" s="603">
        <v>9</v>
      </c>
      <c r="AS70" s="603">
        <v>13</v>
      </c>
      <c r="AT70" s="603">
        <v>14</v>
      </c>
      <c r="AU70" s="603">
        <v>12</v>
      </c>
      <c r="AV70" s="603">
        <v>10</v>
      </c>
      <c r="AW70" s="603">
        <v>15</v>
      </c>
      <c r="AX70" s="603">
        <v>16</v>
      </c>
      <c r="AY70" s="603">
        <v>12</v>
      </c>
      <c r="AZ70" s="603">
        <v>12</v>
      </c>
      <c r="BA70" s="603">
        <v>13</v>
      </c>
      <c r="BB70" s="603">
        <v>11</v>
      </c>
      <c r="BC70" s="603">
        <v>12</v>
      </c>
      <c r="BD70" s="603">
        <v>12</v>
      </c>
      <c r="BE70" s="603">
        <v>10</v>
      </c>
      <c r="BF70" s="603">
        <v>13</v>
      </c>
      <c r="BG70" s="603">
        <v>9</v>
      </c>
      <c r="BH70" s="603">
        <v>10</v>
      </c>
      <c r="BI70" s="603">
        <v>12</v>
      </c>
      <c r="BJ70" s="603">
        <v>11</v>
      </c>
      <c r="BK70" s="603">
        <v>10</v>
      </c>
      <c r="BL70" s="603">
        <v>11</v>
      </c>
      <c r="BM70" s="603">
        <v>13</v>
      </c>
      <c r="BN70" s="603">
        <v>14</v>
      </c>
      <c r="BO70" s="603">
        <v>12</v>
      </c>
      <c r="BP70" s="577">
        <v>15</v>
      </c>
      <c r="BQ70" s="577">
        <v>16</v>
      </c>
      <c r="BR70" s="603">
        <v>12</v>
      </c>
      <c r="BS70" s="603">
        <v>13</v>
      </c>
      <c r="BT70" s="603"/>
      <c r="BU70" s="603">
        <v>14</v>
      </c>
      <c r="BV70" s="603"/>
      <c r="BW70" s="603"/>
      <c r="BX70" s="603"/>
      <c r="BY70" s="603">
        <v>13</v>
      </c>
      <c r="BZ70" s="603">
        <v>14</v>
      </c>
      <c r="CA70" s="603">
        <v>15</v>
      </c>
      <c r="CB70" s="603">
        <v>16</v>
      </c>
      <c r="CC70" s="603">
        <v>17</v>
      </c>
      <c r="CD70" s="603">
        <v>16</v>
      </c>
      <c r="CE70" s="603">
        <v>6</v>
      </c>
      <c r="CF70" s="603">
        <v>7</v>
      </c>
      <c r="CG70" s="603">
        <v>8</v>
      </c>
      <c r="CH70" s="603">
        <v>9</v>
      </c>
      <c r="CI70" s="603">
        <v>10</v>
      </c>
      <c r="CJ70" s="673"/>
      <c r="CK70" s="673">
        <v>8</v>
      </c>
      <c r="CL70" s="673">
        <v>9</v>
      </c>
      <c r="CM70" s="673">
        <v>10</v>
      </c>
      <c r="CN70" s="674"/>
      <c r="CO70" s="674">
        <v>8</v>
      </c>
      <c r="CP70" s="674">
        <v>9</v>
      </c>
      <c r="CQ70" s="674">
        <v>10</v>
      </c>
      <c r="CR70" s="697"/>
      <c r="CS70" s="674">
        <v>8</v>
      </c>
      <c r="CT70" s="674">
        <v>9</v>
      </c>
      <c r="CU70" s="674"/>
      <c r="CV70" s="717"/>
      <c r="CW70" s="717">
        <v>8</v>
      </c>
      <c r="CX70" s="717">
        <v>9</v>
      </c>
      <c r="CY70" s="717"/>
      <c r="CZ70" s="673"/>
      <c r="DA70" s="673"/>
      <c r="DB70" s="673"/>
      <c r="DC70" s="695" t="e">
        <f>IF(#REF!=B70,CZ70,0)</f>
        <v>#REF!</v>
      </c>
      <c r="DD70" s="611"/>
      <c r="DE70" s="611"/>
      <c r="DJ70" s="585" t="e">
        <f>IF(#REF!=$K70,$CY70,0)</f>
        <v>#REF!</v>
      </c>
      <c r="DK70" s="585" t="e">
        <f>IF(#REF!=$K70,$CY70,0)</f>
        <v>#REF!</v>
      </c>
      <c r="DL70" s="585" t="e">
        <f>IF(#REF!=$K70,$CY70,0)</f>
        <v>#REF!</v>
      </c>
      <c r="DM70" s="585" t="e">
        <f>IF(#REF!=$K70,$CY70,0)</f>
        <v>#REF!</v>
      </c>
      <c r="DN70" s="585" t="e">
        <f>IF(#REF!=$K70,$CY70,0)</f>
        <v>#REF!</v>
      </c>
      <c r="DO70" s="585" t="e">
        <f>IF(#REF!=$K70,$CY70,0)</f>
        <v>#REF!</v>
      </c>
      <c r="DP70" s="585" t="e">
        <f>IF(#REF!=$K70,$CY70,0)</f>
        <v>#REF!</v>
      </c>
      <c r="DQ70" s="585" t="e">
        <f>IF(#REF!=$K70,$CY70,0)</f>
        <v>#REF!</v>
      </c>
      <c r="DR70" s="585" t="e">
        <f>IF(#REF!=$K70,$CY70,0)</f>
        <v>#REF!</v>
      </c>
      <c r="DS70" s="585" t="e">
        <f>IF(#REF!=$K70,$CY70,0)</f>
        <v>#REF!</v>
      </c>
      <c r="DT70" s="585" t="e">
        <f>IF(#REF!=$K70,$CY70,0)</f>
        <v>#REF!</v>
      </c>
      <c r="DU70" s="585" t="e">
        <f>IF(#REF!=$K70,$CY70,0)</f>
        <v>#REF!</v>
      </c>
      <c r="DV70" s="585" t="e">
        <f>IF(#REF!=$K70,$CY70,0)</f>
        <v>#REF!</v>
      </c>
      <c r="DW70" s="585" t="e">
        <f>IF(#REF!=$K70,$CY70,0)</f>
        <v>#REF!</v>
      </c>
      <c r="DX70" s="585" t="e">
        <f>IF(#REF!=$K70,$CY70,0)</f>
        <v>#REF!</v>
      </c>
      <c r="DY70" s="585" t="e">
        <f>IF(#REF!=$K70,$CY70,0)</f>
        <v>#REF!</v>
      </c>
      <c r="DZ70" s="585" t="e">
        <f>IF(#REF!=$K70,$CY70,0)</f>
        <v>#REF!</v>
      </c>
      <c r="EC70" s="585" t="e">
        <f>IF(#REF!=$N70,$CZ70,0)</f>
        <v>#REF!</v>
      </c>
      <c r="ED70" s="585" t="e">
        <f>IF(#REF!=$N70,$CZ70,0)</f>
        <v>#REF!</v>
      </c>
      <c r="EE70" s="585" t="e">
        <f>IF(#REF!=$N70,$CZ70,0)</f>
        <v>#REF!</v>
      </c>
      <c r="EF70" s="585" t="e">
        <f>IF(#REF!=$N70,$CZ70,0)</f>
        <v>#REF!</v>
      </c>
      <c r="EG70" s="585" t="e">
        <f>IF(#REF!=$N70,$CZ70,0)</f>
        <v>#REF!</v>
      </c>
      <c r="EH70" s="585" t="e">
        <f>IF(#REF!=$N70,$CZ70,0)</f>
        <v>#REF!</v>
      </c>
      <c r="EI70" s="585" t="e">
        <f>IF(#REF!=$N70,$CZ70,0)</f>
        <v>#REF!</v>
      </c>
      <c r="EJ70" s="585" t="e">
        <f>IF(#REF!=$N70,$CZ70,0)</f>
        <v>#REF!</v>
      </c>
      <c r="EK70" s="585" t="e">
        <f>IF(#REF!=$N70,$CZ70,0)</f>
        <v>#REF!</v>
      </c>
      <c r="EL70" s="585" t="e">
        <f>IF(#REF!=$N70,$CZ70,0)</f>
        <v>#REF!</v>
      </c>
      <c r="EM70" s="585" t="e">
        <f>IF(#REF!=$N70,$CZ70,0)</f>
        <v>#REF!</v>
      </c>
      <c r="EN70" s="585" t="e">
        <f>IF(#REF!=$N70,$CZ70,0)</f>
        <v>#REF!</v>
      </c>
      <c r="EO70" s="585" t="e">
        <f>IF(#REF!=$N70,$CZ70,0)</f>
        <v>#REF!</v>
      </c>
      <c r="EP70" s="585" t="e">
        <f>IF(#REF!=$N70,$CZ70,0)</f>
        <v>#REF!</v>
      </c>
      <c r="EQ70" s="585" t="e">
        <f>IF(#REF!=$N70,$CZ70,0)</f>
        <v>#REF!</v>
      </c>
      <c r="ER70" s="585" t="e">
        <f>IF(#REF!=$N70,$CZ70,0)</f>
        <v>#REF!</v>
      </c>
      <c r="ES70" s="585" t="e">
        <f>IF(#REF!=$N70,$CZ70,0)</f>
        <v>#REF!</v>
      </c>
      <c r="ET70" s="585" t="e">
        <f>IF(#REF!=$N70,$CZ70,0)</f>
        <v>#REF!</v>
      </c>
      <c r="EU70" s="585" t="e">
        <f>IF(#REF!=$N70,$CZ70,0)</f>
        <v>#REF!</v>
      </c>
      <c r="EV70" s="585" t="e">
        <f>IF(#REF!=$N70,$CZ70,0)</f>
        <v>#REF!</v>
      </c>
      <c r="EW70" s="585" t="e">
        <f>IF(#REF!=$N70,$CZ70,0)</f>
        <v>#REF!</v>
      </c>
      <c r="EX70" s="585" t="e">
        <f>IF(#REF!=$N70,$CZ70,0)</f>
        <v>#REF!</v>
      </c>
      <c r="EY70" s="585" t="e">
        <f>IF(#REF!=$N70,$CZ70,0)</f>
        <v>#REF!</v>
      </c>
      <c r="EZ70" s="585" t="e">
        <f>IF(#REF!=$N70,$CZ70,0)</f>
        <v>#REF!</v>
      </c>
      <c r="FA70" s="585" t="e">
        <f>IF(#REF!=$N70,$CZ70,0)</f>
        <v>#REF!</v>
      </c>
      <c r="FB70" s="585" t="e">
        <f>IF(#REF!=$N70,$CZ70,0)</f>
        <v>#REF!</v>
      </c>
      <c r="FC70" s="585" t="e">
        <f>IF(#REF!=$N70,$CZ70,0)</f>
        <v>#REF!</v>
      </c>
      <c r="FD70" s="585" t="e">
        <f>IF(#REF!=$N70,$CZ70,0)</f>
        <v>#REF!</v>
      </c>
      <c r="FE70" s="585" t="e">
        <f>IF(#REF!=$N70,$CZ70,0)</f>
        <v>#REF!</v>
      </c>
      <c r="FF70" s="585" t="e">
        <f>IF(#REF!=$N70,$CZ70,0)</f>
        <v>#REF!</v>
      </c>
      <c r="FG70" s="585" t="e">
        <f>IF(#REF!=$N70,$CZ70,0)</f>
        <v>#REF!</v>
      </c>
      <c r="FH70" s="585" t="e">
        <f>IF(#REF!=$N70,$CZ70,0)</f>
        <v>#REF!</v>
      </c>
      <c r="FI70" s="585" t="e">
        <f>IF(#REF!=$N70,$CZ70,0)</f>
        <v>#REF!</v>
      </c>
      <c r="FJ70" s="585" t="e">
        <f>IF(#REF!=$N70,$CZ70,0)</f>
        <v>#REF!</v>
      </c>
      <c r="FK70" s="585" t="e">
        <f>IF(#REF!=$N70,$CZ70,0)</f>
        <v>#REF!</v>
      </c>
      <c r="FL70" s="585" t="e">
        <f>IF(#REF!=$N70,$CZ70,0)</f>
        <v>#REF!</v>
      </c>
      <c r="FM70" s="585" t="e">
        <f>IF(#REF!=$N70,$CZ70,0)</f>
        <v>#REF!</v>
      </c>
      <c r="FN70" s="585" t="e">
        <f>IF(#REF!=$N70,$CZ70,0)</f>
        <v>#REF!</v>
      </c>
      <c r="FO70" s="585" t="e">
        <f>IF(#REF!=$N70,$CZ70,0)</f>
        <v>#REF!</v>
      </c>
      <c r="FP70" s="585" t="e">
        <f>IF(#REF!=$N70,$CZ70,0)</f>
        <v>#REF!</v>
      </c>
      <c r="FQ70" s="585" t="e">
        <f>IF(#REF!=$N70,$CZ70,0)</f>
        <v>#REF!</v>
      </c>
      <c r="FR70" s="585" t="e">
        <f>IF(#REF!=$N70,$CZ70,0)</f>
        <v>#REF!</v>
      </c>
      <c r="FS70" s="585" t="e">
        <f>IF(#REF!=$N70,$CZ70,0)</f>
        <v>#REF!</v>
      </c>
      <c r="FT70" s="585" t="e">
        <f>IF(#REF!=$N70,$CZ70,0)</f>
        <v>#REF!</v>
      </c>
      <c r="FU70" s="585" t="e">
        <f>IF(#REF!=$N70,$CZ70,0)</f>
        <v>#REF!</v>
      </c>
      <c r="FV70" s="585" t="e">
        <f>IF(#REF!=$N70,$CZ70,0)</f>
        <v>#REF!</v>
      </c>
      <c r="FW70" s="585" t="e">
        <f>IF(#REF!=$N70,$CZ70,0)</f>
        <v>#REF!</v>
      </c>
      <c r="FX70" s="585" t="e">
        <f>IF(#REF!=$N70,$CZ70,0)</f>
        <v>#REF!</v>
      </c>
      <c r="FY70" s="585" t="e">
        <f>IF(#REF!=$N70,$CZ70,0)</f>
        <v>#REF!</v>
      </c>
      <c r="FZ70" s="585" t="e">
        <f>IF(#REF!=$N70,$CZ70,0)</f>
        <v>#REF!</v>
      </c>
      <c r="GA70" s="585" t="e">
        <f>IF(#REF!=$N70,$CZ70,0)</f>
        <v>#REF!</v>
      </c>
      <c r="GB70" s="585" t="e">
        <f>IF(#REF!=$N70,$CZ70,0)</f>
        <v>#REF!</v>
      </c>
      <c r="GC70" s="585" t="e">
        <f>IF(#REF!=$N70,$CZ70,0)</f>
        <v>#REF!</v>
      </c>
      <c r="GD70" s="585" t="e">
        <f>IF(#REF!=$N70,$CZ70,0)</f>
        <v>#REF!</v>
      </c>
      <c r="GE70" s="585" t="e">
        <f>IF(#REF!=$N70,$CZ70,0)</f>
        <v>#REF!</v>
      </c>
      <c r="GF70" s="585" t="e">
        <f>IF(#REF!=$N70,$CZ70,0)</f>
        <v>#REF!</v>
      </c>
      <c r="GG70" s="585" t="e">
        <f>IF(#REF!=$N70,$CZ70,0)</f>
        <v>#REF!</v>
      </c>
      <c r="GH70" s="585" t="e">
        <f>IF(#REF!=$N70,$CZ70,0)</f>
        <v>#REF!</v>
      </c>
      <c r="GI70" s="585" t="e">
        <f>IF(#REF!=$N70,$CZ70,0)</f>
        <v>#REF!</v>
      </c>
      <c r="GJ70" s="585" t="e">
        <f>IF(#REF!=$N70,$CZ70,0)</f>
        <v>#REF!</v>
      </c>
      <c r="GK70" s="585" t="e">
        <f>IF(#REF!=$N70,$CZ70,0)</f>
        <v>#REF!</v>
      </c>
      <c r="GL70" s="585" t="e">
        <f>IF(#REF!=$N70,$CZ70,0)</f>
        <v>#REF!</v>
      </c>
      <c r="GM70" s="585" t="e">
        <f>IF(#REF!=$N70,$CZ70,0)</f>
        <v>#REF!</v>
      </c>
      <c r="GN70" s="585" t="e">
        <f>IF(#REF!=$N70,$CZ70,0)</f>
        <v>#REF!</v>
      </c>
      <c r="GO70" s="585" t="e">
        <f>IF(#REF!=$N70,$CZ70,0)</f>
        <v>#REF!</v>
      </c>
      <c r="GP70" s="585" t="e">
        <f>IF(#REF!=$N70,$CZ70,0)</f>
        <v>#REF!</v>
      </c>
      <c r="GQ70" s="585" t="e">
        <f>IF(#REF!=$N70,$CZ70,0)</f>
        <v>#REF!</v>
      </c>
      <c r="GR70" s="585" t="e">
        <f>IF(#REF!=$N70,$CZ70,0)</f>
        <v>#REF!</v>
      </c>
      <c r="GS70" s="585" t="e">
        <f>IF(#REF!=$N70,$CZ70,0)</f>
        <v>#REF!</v>
      </c>
      <c r="GT70" s="585" t="e">
        <f>IF(#REF!=$N70,$CZ70,0)</f>
        <v>#REF!</v>
      </c>
      <c r="GU70" s="585" t="e">
        <f>IF(#REF!=$N70,$CZ70,0)</f>
        <v>#REF!</v>
      </c>
      <c r="GV70" s="585" t="e">
        <f>IF(#REF!=$N70,$CZ70,0)</f>
        <v>#REF!</v>
      </c>
      <c r="GW70" s="585" t="e">
        <f>IF(#REF!=$N70,$CZ70,0)</f>
        <v>#REF!</v>
      </c>
      <c r="GX70" s="585" t="e">
        <f>IF(#REF!=$N70,$CZ70,0)</f>
        <v>#REF!</v>
      </c>
      <c r="GY70" s="585" t="e">
        <f>IF(#REF!=$N70,$CZ70,0)</f>
        <v>#REF!</v>
      </c>
      <c r="GZ70" s="585" t="e">
        <f>IF(#REF!=$N70,$CZ70,0)</f>
        <v>#REF!</v>
      </c>
      <c r="HA70" s="585" t="e">
        <f>IF(#REF!=$N70,$CZ70,0)</f>
        <v>#REF!</v>
      </c>
      <c r="HB70" s="585" t="e">
        <f>IF(#REF!=$N70,$CZ70,0)</f>
        <v>#REF!</v>
      </c>
      <c r="HC70" s="585" t="e">
        <f>IF(#REF!=$N70,$CZ70,0)</f>
        <v>#REF!</v>
      </c>
      <c r="HD70" s="585" t="e">
        <f>IF(#REF!=$N70,$CZ70,0)</f>
        <v>#REF!</v>
      </c>
      <c r="HE70" s="585" t="e">
        <f>IF(#REF!=$N70,$CZ70,0)</f>
        <v>#REF!</v>
      </c>
      <c r="HF70" s="585" t="e">
        <f>IF(#REF!=$N70,$CZ70,0)</f>
        <v>#REF!</v>
      </c>
    </row>
    <row r="71" spans="1:214" ht="20.100000000000001" customHeight="1" x14ac:dyDescent="0.4">
      <c r="A71" s="588" t="s">
        <v>206</v>
      </c>
      <c r="B71" s="588" t="s">
        <v>206</v>
      </c>
      <c r="C71" s="472"/>
      <c r="D71" s="588"/>
      <c r="E71" s="588"/>
      <c r="F71" s="588"/>
      <c r="G71" s="588"/>
      <c r="H71" s="588"/>
      <c r="I71" s="588"/>
      <c r="J71" s="588" t="s">
        <v>160</v>
      </c>
      <c r="K71" s="493"/>
      <c r="L71" s="438" t="s">
        <v>213</v>
      </c>
      <c r="M71" s="438"/>
      <c r="N71" s="438"/>
      <c r="O71" s="620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532"/>
      <c r="AJ71" s="36"/>
      <c r="AK71" s="36"/>
      <c r="AL71" s="36"/>
      <c r="AM71" s="36"/>
      <c r="AN71" s="465">
        <f t="shared" ref="AN71:AY71" si="108">AN73</f>
        <v>0</v>
      </c>
      <c r="AO71" s="465">
        <f t="shared" si="108"/>
        <v>0</v>
      </c>
      <c r="AP71" s="465">
        <f t="shared" si="108"/>
        <v>0</v>
      </c>
      <c r="AQ71" s="465">
        <f t="shared" si="108"/>
        <v>0</v>
      </c>
      <c r="AR71" s="465">
        <f t="shared" si="108"/>
        <v>0</v>
      </c>
      <c r="AS71" s="465">
        <f t="shared" si="108"/>
        <v>0</v>
      </c>
      <c r="AT71" s="465">
        <f t="shared" si="108"/>
        <v>0</v>
      </c>
      <c r="AU71" s="465">
        <f t="shared" si="108"/>
        <v>30000</v>
      </c>
      <c r="AV71" s="465">
        <f t="shared" si="108"/>
        <v>30000</v>
      </c>
      <c r="AW71" s="465">
        <f t="shared" si="108"/>
        <v>30000</v>
      </c>
      <c r="AX71" s="465">
        <f t="shared" si="108"/>
        <v>30000</v>
      </c>
      <c r="AY71" s="465">
        <f t="shared" si="108"/>
        <v>0</v>
      </c>
      <c r="AZ71" s="31"/>
      <c r="BA71" s="31"/>
      <c r="BB71" s="465">
        <f t="shared" ref="BB71:BK71" si="109">BB73</f>
        <v>30000</v>
      </c>
      <c r="BC71" s="465">
        <f t="shared" si="109"/>
        <v>30000</v>
      </c>
      <c r="BD71" s="465">
        <f t="shared" si="109"/>
        <v>2151.5</v>
      </c>
      <c r="BE71" s="465">
        <f t="shared" si="109"/>
        <v>21666.1</v>
      </c>
      <c r="BF71" s="465">
        <f t="shared" si="109"/>
        <v>30000</v>
      </c>
      <c r="BG71" s="465">
        <f t="shared" si="109"/>
        <v>30000</v>
      </c>
      <c r="BH71" s="465">
        <f t="shared" si="109"/>
        <v>40000</v>
      </c>
      <c r="BI71" s="465">
        <f>BI73</f>
        <v>5000</v>
      </c>
      <c r="BJ71" s="465">
        <f>BJ73</f>
        <v>45000</v>
      </c>
      <c r="BK71" s="465">
        <f t="shared" si="109"/>
        <v>45000</v>
      </c>
      <c r="BL71" s="465">
        <f t="shared" si="5"/>
        <v>100</v>
      </c>
      <c r="BM71" s="465"/>
      <c r="BN71" s="465"/>
      <c r="BO71" s="465">
        <f>BO73</f>
        <v>45000</v>
      </c>
      <c r="BP71" s="465"/>
      <c r="BQ71" s="465"/>
      <c r="BR71" s="465">
        <f t="shared" ref="BR71:BY71" si="110">BR73</f>
        <v>0</v>
      </c>
      <c r="BS71" s="465">
        <f t="shared" si="110"/>
        <v>45000</v>
      </c>
      <c r="BT71" s="465">
        <f>BT73</f>
        <v>45000</v>
      </c>
      <c r="BU71" s="465">
        <f t="shared" si="110"/>
        <v>0</v>
      </c>
      <c r="BV71" s="465">
        <f t="shared" si="110"/>
        <v>45000</v>
      </c>
      <c r="BW71" s="465"/>
      <c r="BX71" s="465"/>
      <c r="BY71" s="465">
        <f t="shared" si="110"/>
        <v>45000</v>
      </c>
      <c r="BZ71" s="465">
        <f>BZ73</f>
        <v>45000</v>
      </c>
      <c r="CA71" s="465">
        <f t="shared" ref="CA71:CA142" si="111">IFERROR(BZ71/BG71*100,)</f>
        <v>150</v>
      </c>
      <c r="CB71" s="465">
        <f t="shared" ref="CB71:CB142" si="112">IFERROR(BZ71/BY71*100,)</f>
        <v>100</v>
      </c>
      <c r="CC71" s="465">
        <f>CC73</f>
        <v>45000</v>
      </c>
      <c r="CD71" s="465">
        <f>CD73</f>
        <v>45000</v>
      </c>
      <c r="CE71" s="465">
        <f>CE73</f>
        <v>45000</v>
      </c>
      <c r="CF71" s="465">
        <f>CF73</f>
        <v>0</v>
      </c>
      <c r="CG71" s="465">
        <f t="shared" si="98"/>
        <v>0</v>
      </c>
      <c r="CH71" s="465">
        <f>CH73</f>
        <v>0</v>
      </c>
      <c r="CI71" s="465">
        <f>CI73</f>
        <v>45000</v>
      </c>
      <c r="CJ71" s="465"/>
      <c r="CK71" s="465">
        <f t="shared" ref="CK71:CK126" si="113">IFERROR(CJ71/CI71*100,)</f>
        <v>0</v>
      </c>
      <c r="CL71" s="465">
        <f>CL73</f>
        <v>0</v>
      </c>
      <c r="CM71" s="465">
        <f>CM73</f>
        <v>45000</v>
      </c>
      <c r="CN71" s="465"/>
      <c r="CO71" s="465">
        <f t="shared" ref="CO71:CO126" si="114">IFERROR(CN71/CM71*100,)</f>
        <v>0</v>
      </c>
      <c r="CP71" s="465">
        <f>CP73</f>
        <v>0</v>
      </c>
      <c r="CQ71" s="465">
        <f>CQ73</f>
        <v>45000</v>
      </c>
      <c r="CR71" s="465">
        <f>CR73</f>
        <v>45000</v>
      </c>
      <c r="CS71" s="465">
        <f t="shared" ref="CS71:CS100" si="115">IFERROR(CR71/CQ71*100,)</f>
        <v>100</v>
      </c>
      <c r="CT71" s="465">
        <f>CT73</f>
        <v>17453</v>
      </c>
      <c r="CU71" s="465">
        <f>CU73</f>
        <v>62453</v>
      </c>
      <c r="CV71" s="465">
        <f>CV73</f>
        <v>45000</v>
      </c>
      <c r="CW71" s="465">
        <f t="shared" ref="CW71:CW100" si="116">IFERROR(CV71/CU71*100,)</f>
        <v>72.054184746929693</v>
      </c>
      <c r="CX71" s="465">
        <f>CX73</f>
        <v>3747</v>
      </c>
      <c r="CY71" s="465">
        <f>CY73</f>
        <v>66200</v>
      </c>
      <c r="CZ71" s="465">
        <f>CZ73</f>
        <v>36000</v>
      </c>
      <c r="DA71" s="465">
        <f>DA73</f>
        <v>36000</v>
      </c>
      <c r="DB71" s="465">
        <f>DB73</f>
        <v>36000</v>
      </c>
      <c r="DC71" s="695" t="e">
        <f>IF(#REF!=B71,CZ71,0)</f>
        <v>#REF!</v>
      </c>
      <c r="DD71" s="704"/>
      <c r="DE71" s="704"/>
      <c r="DJ71" s="585" t="e">
        <f>IF(#REF!=$K71,$CY71,0)</f>
        <v>#REF!</v>
      </c>
      <c r="DK71" s="585" t="e">
        <f>IF(#REF!=$K71,$CY71,0)</f>
        <v>#REF!</v>
      </c>
      <c r="DL71" s="585" t="e">
        <f>IF(#REF!=$K71,$CY71,0)</f>
        <v>#REF!</v>
      </c>
      <c r="DM71" s="585" t="e">
        <f>IF(#REF!=$K71,$CY71,0)</f>
        <v>#REF!</v>
      </c>
      <c r="DN71" s="585" t="e">
        <f>IF(#REF!=$K71,$CY71,0)</f>
        <v>#REF!</v>
      </c>
      <c r="DO71" s="585" t="e">
        <f>IF(#REF!=$K71,$CY71,0)</f>
        <v>#REF!</v>
      </c>
      <c r="DP71" s="585" t="e">
        <f>IF(#REF!=$K71,$CY71,0)</f>
        <v>#REF!</v>
      </c>
      <c r="DQ71" s="585" t="e">
        <f>IF(#REF!=$K71,$CY71,0)</f>
        <v>#REF!</v>
      </c>
      <c r="DR71" s="585" t="e">
        <f>IF(#REF!=$K71,$CY71,0)</f>
        <v>#REF!</v>
      </c>
      <c r="DS71" s="585" t="e">
        <f>IF(#REF!=$K71,$CY71,0)</f>
        <v>#REF!</v>
      </c>
      <c r="DT71" s="585" t="e">
        <f>IF(#REF!=$K71,$CY71,0)</f>
        <v>#REF!</v>
      </c>
      <c r="DU71" s="585" t="e">
        <f>IF(#REF!=$K71,$CY71,0)</f>
        <v>#REF!</v>
      </c>
      <c r="DV71" s="585" t="e">
        <f>IF(#REF!=$K71,$CY71,0)</f>
        <v>#REF!</v>
      </c>
      <c r="DW71" s="585" t="e">
        <f>IF(#REF!=$K71,$CY71,0)</f>
        <v>#REF!</v>
      </c>
      <c r="DX71" s="585" t="e">
        <f>IF(#REF!=$K71,$CY71,0)</f>
        <v>#REF!</v>
      </c>
      <c r="DY71" s="585" t="e">
        <f>IF(#REF!=$K71,$CY71,0)</f>
        <v>#REF!</v>
      </c>
      <c r="DZ71" s="585" t="e">
        <f>IF(#REF!=$K71,$CY71,0)</f>
        <v>#REF!</v>
      </c>
      <c r="EC71" s="585" t="e">
        <f>IF(#REF!=$N71,$CZ71,0)</f>
        <v>#REF!</v>
      </c>
      <c r="ED71" s="585" t="e">
        <f>IF(#REF!=$N71,$CZ71,0)</f>
        <v>#REF!</v>
      </c>
      <c r="EE71" s="585" t="e">
        <f>IF(#REF!=$N71,$CZ71,0)</f>
        <v>#REF!</v>
      </c>
      <c r="EF71" s="585" t="e">
        <f>IF(#REF!=$N71,$CZ71,0)</f>
        <v>#REF!</v>
      </c>
      <c r="EG71" s="585" t="e">
        <f>IF(#REF!=$N71,$CZ71,0)</f>
        <v>#REF!</v>
      </c>
      <c r="EH71" s="585" t="e">
        <f>IF(#REF!=$N71,$CZ71,0)</f>
        <v>#REF!</v>
      </c>
      <c r="EI71" s="585" t="e">
        <f>IF(#REF!=$N71,$CZ71,0)</f>
        <v>#REF!</v>
      </c>
      <c r="EJ71" s="585" t="e">
        <f>IF(#REF!=$N71,$CZ71,0)</f>
        <v>#REF!</v>
      </c>
      <c r="EK71" s="585" t="e">
        <f>IF(#REF!=$N71,$CZ71,0)</f>
        <v>#REF!</v>
      </c>
      <c r="EL71" s="585" t="e">
        <f>IF(#REF!=$N71,$CZ71,0)</f>
        <v>#REF!</v>
      </c>
      <c r="EM71" s="585" t="e">
        <f>IF(#REF!=$N71,$CZ71,0)</f>
        <v>#REF!</v>
      </c>
      <c r="EN71" s="585" t="e">
        <f>IF(#REF!=$N71,$CZ71,0)</f>
        <v>#REF!</v>
      </c>
      <c r="EO71" s="585" t="e">
        <f>IF(#REF!=$N71,$CZ71,0)</f>
        <v>#REF!</v>
      </c>
      <c r="EP71" s="585" t="e">
        <f>IF(#REF!=$N71,$CZ71,0)</f>
        <v>#REF!</v>
      </c>
      <c r="EQ71" s="585" t="e">
        <f>IF(#REF!=$N71,$CZ71,0)</f>
        <v>#REF!</v>
      </c>
      <c r="ER71" s="585" t="e">
        <f>IF(#REF!=$N71,$CZ71,0)</f>
        <v>#REF!</v>
      </c>
      <c r="ES71" s="585" t="e">
        <f>IF(#REF!=$N71,$CZ71,0)</f>
        <v>#REF!</v>
      </c>
      <c r="ET71" s="585" t="e">
        <f>IF(#REF!=$N71,$CZ71,0)</f>
        <v>#REF!</v>
      </c>
      <c r="EU71" s="585" t="e">
        <f>IF(#REF!=$N71,$CZ71,0)</f>
        <v>#REF!</v>
      </c>
      <c r="EV71" s="585" t="e">
        <f>IF(#REF!=$N71,$CZ71,0)</f>
        <v>#REF!</v>
      </c>
      <c r="EW71" s="585" t="e">
        <f>IF(#REF!=$N71,$CZ71,0)</f>
        <v>#REF!</v>
      </c>
      <c r="EX71" s="585" t="e">
        <f>IF(#REF!=$N71,$CZ71,0)</f>
        <v>#REF!</v>
      </c>
      <c r="EY71" s="585" t="e">
        <f>IF(#REF!=$N71,$CZ71,0)</f>
        <v>#REF!</v>
      </c>
      <c r="EZ71" s="585" t="e">
        <f>IF(#REF!=$N71,$CZ71,0)</f>
        <v>#REF!</v>
      </c>
      <c r="FA71" s="585" t="e">
        <f>IF(#REF!=$N71,$CZ71,0)</f>
        <v>#REF!</v>
      </c>
      <c r="FB71" s="585" t="e">
        <f>IF(#REF!=$N71,$CZ71,0)</f>
        <v>#REF!</v>
      </c>
      <c r="FC71" s="585" t="e">
        <f>IF(#REF!=$N71,$CZ71,0)</f>
        <v>#REF!</v>
      </c>
      <c r="FD71" s="585" t="e">
        <f>IF(#REF!=$N71,$CZ71,0)</f>
        <v>#REF!</v>
      </c>
      <c r="FE71" s="585" t="e">
        <f>IF(#REF!=$N71,$CZ71,0)</f>
        <v>#REF!</v>
      </c>
      <c r="FF71" s="585" t="e">
        <f>IF(#REF!=$N71,$CZ71,0)</f>
        <v>#REF!</v>
      </c>
      <c r="FG71" s="585" t="e">
        <f>IF(#REF!=$N71,$CZ71,0)</f>
        <v>#REF!</v>
      </c>
      <c r="FH71" s="585" t="e">
        <f>IF(#REF!=$N71,$CZ71,0)</f>
        <v>#REF!</v>
      </c>
      <c r="FI71" s="585" t="e">
        <f>IF(#REF!=$N71,$CZ71,0)</f>
        <v>#REF!</v>
      </c>
      <c r="FJ71" s="585" t="e">
        <f>IF(#REF!=$N71,$CZ71,0)</f>
        <v>#REF!</v>
      </c>
      <c r="FK71" s="585" t="e">
        <f>IF(#REF!=$N71,$CZ71,0)</f>
        <v>#REF!</v>
      </c>
      <c r="FL71" s="585" t="e">
        <f>IF(#REF!=$N71,$CZ71,0)</f>
        <v>#REF!</v>
      </c>
      <c r="FM71" s="585" t="e">
        <f>IF(#REF!=$N71,$CZ71,0)</f>
        <v>#REF!</v>
      </c>
      <c r="FN71" s="585" t="e">
        <f>IF(#REF!=$N71,$CZ71,0)</f>
        <v>#REF!</v>
      </c>
      <c r="FO71" s="585" t="e">
        <f>IF(#REF!=$N71,$CZ71,0)</f>
        <v>#REF!</v>
      </c>
      <c r="FP71" s="585" t="e">
        <f>IF(#REF!=$N71,$CZ71,0)</f>
        <v>#REF!</v>
      </c>
      <c r="FQ71" s="585" t="e">
        <f>IF(#REF!=$N71,$CZ71,0)</f>
        <v>#REF!</v>
      </c>
      <c r="FR71" s="585" t="e">
        <f>IF(#REF!=$N71,$CZ71,0)</f>
        <v>#REF!</v>
      </c>
      <c r="FS71" s="585" t="e">
        <f>IF(#REF!=$N71,$CZ71,0)</f>
        <v>#REF!</v>
      </c>
      <c r="FT71" s="585" t="e">
        <f>IF(#REF!=$N71,$CZ71,0)</f>
        <v>#REF!</v>
      </c>
      <c r="FU71" s="585" t="e">
        <f>IF(#REF!=$N71,$CZ71,0)</f>
        <v>#REF!</v>
      </c>
      <c r="FV71" s="585" t="e">
        <f>IF(#REF!=$N71,$CZ71,0)</f>
        <v>#REF!</v>
      </c>
      <c r="FW71" s="585" t="e">
        <f>IF(#REF!=$N71,$CZ71,0)</f>
        <v>#REF!</v>
      </c>
      <c r="FX71" s="585" t="e">
        <f>IF(#REF!=$N71,$CZ71,0)</f>
        <v>#REF!</v>
      </c>
      <c r="FY71" s="585" t="e">
        <f>IF(#REF!=$N71,$CZ71,0)</f>
        <v>#REF!</v>
      </c>
      <c r="FZ71" s="585" t="e">
        <f>IF(#REF!=$N71,$CZ71,0)</f>
        <v>#REF!</v>
      </c>
      <c r="GA71" s="585" t="e">
        <f>IF(#REF!=$N71,$CZ71,0)</f>
        <v>#REF!</v>
      </c>
      <c r="GB71" s="585" t="e">
        <f>IF(#REF!=$N71,$CZ71,0)</f>
        <v>#REF!</v>
      </c>
      <c r="GC71" s="585" t="e">
        <f>IF(#REF!=$N71,$CZ71,0)</f>
        <v>#REF!</v>
      </c>
      <c r="GD71" s="585" t="e">
        <f>IF(#REF!=$N71,$CZ71,0)</f>
        <v>#REF!</v>
      </c>
      <c r="GE71" s="585" t="e">
        <f>IF(#REF!=$N71,$CZ71,0)</f>
        <v>#REF!</v>
      </c>
      <c r="GF71" s="585" t="e">
        <f>IF(#REF!=$N71,$CZ71,0)</f>
        <v>#REF!</v>
      </c>
      <c r="GG71" s="585" t="e">
        <f>IF(#REF!=$N71,$CZ71,0)</f>
        <v>#REF!</v>
      </c>
      <c r="GH71" s="585" t="e">
        <f>IF(#REF!=$N71,$CZ71,0)</f>
        <v>#REF!</v>
      </c>
      <c r="GI71" s="585" t="e">
        <f>IF(#REF!=$N71,$CZ71,0)</f>
        <v>#REF!</v>
      </c>
      <c r="GJ71" s="585" t="e">
        <f>IF(#REF!=$N71,$CZ71,0)</f>
        <v>#REF!</v>
      </c>
      <c r="GK71" s="585" t="e">
        <f>IF(#REF!=$N71,$CZ71,0)</f>
        <v>#REF!</v>
      </c>
      <c r="GL71" s="585" t="e">
        <f>IF(#REF!=$N71,$CZ71,0)</f>
        <v>#REF!</v>
      </c>
      <c r="GM71" s="585" t="e">
        <f>IF(#REF!=$N71,$CZ71,0)</f>
        <v>#REF!</v>
      </c>
      <c r="GN71" s="585" t="e">
        <f>IF(#REF!=$N71,$CZ71,0)</f>
        <v>#REF!</v>
      </c>
      <c r="GO71" s="585" t="e">
        <f>IF(#REF!=$N71,$CZ71,0)</f>
        <v>#REF!</v>
      </c>
      <c r="GP71" s="585" t="e">
        <f>IF(#REF!=$N71,$CZ71,0)</f>
        <v>#REF!</v>
      </c>
      <c r="GQ71" s="585" t="e">
        <f>IF(#REF!=$N71,$CZ71,0)</f>
        <v>#REF!</v>
      </c>
      <c r="GR71" s="585" t="e">
        <f>IF(#REF!=$N71,$CZ71,0)</f>
        <v>#REF!</v>
      </c>
      <c r="GS71" s="585" t="e">
        <f>IF(#REF!=$N71,$CZ71,0)</f>
        <v>#REF!</v>
      </c>
      <c r="GT71" s="585" t="e">
        <f>IF(#REF!=$N71,$CZ71,0)</f>
        <v>#REF!</v>
      </c>
      <c r="GU71" s="585" t="e">
        <f>IF(#REF!=$N71,$CZ71,0)</f>
        <v>#REF!</v>
      </c>
      <c r="GV71" s="585" t="e">
        <f>IF(#REF!=$N71,$CZ71,0)</f>
        <v>#REF!</v>
      </c>
      <c r="GW71" s="585" t="e">
        <f>IF(#REF!=$N71,$CZ71,0)</f>
        <v>#REF!</v>
      </c>
      <c r="GX71" s="585" t="e">
        <f>IF(#REF!=$N71,$CZ71,0)</f>
        <v>#REF!</v>
      </c>
      <c r="GY71" s="585" t="e">
        <f>IF(#REF!=$N71,$CZ71,0)</f>
        <v>#REF!</v>
      </c>
      <c r="GZ71" s="585" t="e">
        <f>IF(#REF!=$N71,$CZ71,0)</f>
        <v>#REF!</v>
      </c>
      <c r="HA71" s="585" t="e">
        <f>IF(#REF!=$N71,$CZ71,0)</f>
        <v>#REF!</v>
      </c>
      <c r="HB71" s="585" t="e">
        <f>IF(#REF!=$N71,$CZ71,0)</f>
        <v>#REF!</v>
      </c>
      <c r="HC71" s="585" t="e">
        <f>IF(#REF!=$N71,$CZ71,0)</f>
        <v>#REF!</v>
      </c>
      <c r="HD71" s="585" t="e">
        <f>IF(#REF!=$N71,$CZ71,0)</f>
        <v>#REF!</v>
      </c>
      <c r="HE71" s="585" t="e">
        <f>IF(#REF!=$N71,$CZ71,0)</f>
        <v>#REF!</v>
      </c>
      <c r="HF71" s="585" t="e">
        <f>IF(#REF!=$N71,$CZ71,0)</f>
        <v>#REF!</v>
      </c>
    </row>
    <row r="72" spans="1:214" ht="20.100000000000001" customHeight="1" x14ac:dyDescent="0.4">
      <c r="A72" s="591"/>
      <c r="B72" s="591"/>
      <c r="C72" s="475"/>
      <c r="D72" s="586"/>
      <c r="E72" s="586"/>
      <c r="F72" s="586"/>
      <c r="G72" s="586"/>
      <c r="H72" s="586"/>
      <c r="I72" s="586"/>
      <c r="J72" s="586"/>
      <c r="K72" s="606" t="s">
        <v>9</v>
      </c>
      <c r="L72" s="499" t="s">
        <v>128</v>
      </c>
      <c r="M72" s="499"/>
      <c r="N72" s="499"/>
      <c r="O72" s="632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540"/>
      <c r="AJ72" s="35"/>
      <c r="AK72" s="35"/>
      <c r="AL72" s="35"/>
      <c r="AM72" s="35"/>
      <c r="AN72" s="112">
        <v>0</v>
      </c>
      <c r="AO72" s="112">
        <v>0</v>
      </c>
      <c r="AP72" s="112">
        <v>0</v>
      </c>
      <c r="AQ72" s="112">
        <v>0</v>
      </c>
      <c r="AR72" s="112">
        <v>0</v>
      </c>
      <c r="AS72" s="112"/>
      <c r="AT72" s="112"/>
      <c r="AU72" s="112">
        <v>30000</v>
      </c>
      <c r="AV72" s="112">
        <v>30000</v>
      </c>
      <c r="AW72" s="112">
        <v>30000</v>
      </c>
      <c r="AX72" s="112">
        <v>30000</v>
      </c>
      <c r="AY72" s="112">
        <f>(BB72-AV72)</f>
        <v>0</v>
      </c>
      <c r="AZ72" s="31"/>
      <c r="BA72" s="31"/>
      <c r="BB72" s="112">
        <v>30000</v>
      </c>
      <c r="BC72" s="112">
        <v>30000</v>
      </c>
      <c r="BD72" s="112">
        <v>2151.5</v>
      </c>
      <c r="BE72" s="112">
        <v>21666.1</v>
      </c>
      <c r="BF72" s="112">
        <v>30000</v>
      </c>
      <c r="BG72" s="112">
        <v>30000</v>
      </c>
      <c r="BH72" s="112">
        <v>40000</v>
      </c>
      <c r="BI72" s="112">
        <f>(BJ72-BH72)</f>
        <v>5000</v>
      </c>
      <c r="BJ72" s="112">
        <v>45000</v>
      </c>
      <c r="BK72" s="112">
        <v>45000</v>
      </c>
      <c r="BL72" s="112">
        <f t="shared" si="5"/>
        <v>100</v>
      </c>
      <c r="BM72" s="112"/>
      <c r="BN72" s="112"/>
      <c r="BO72" s="112">
        <v>45000</v>
      </c>
      <c r="BP72" s="112"/>
      <c r="BQ72" s="112"/>
      <c r="BR72" s="112">
        <f>(BS72-BO72)</f>
        <v>0</v>
      </c>
      <c r="BS72" s="112">
        <f>BS73</f>
        <v>45000</v>
      </c>
      <c r="BT72" s="112">
        <f>BT73</f>
        <v>45000</v>
      </c>
      <c r="BU72" s="112">
        <f>(BY72-BO72)</f>
        <v>0</v>
      </c>
      <c r="BV72" s="112">
        <f>BV73</f>
        <v>45000</v>
      </c>
      <c r="BW72" s="112"/>
      <c r="BX72" s="112"/>
      <c r="BY72" s="112">
        <f>BY73</f>
        <v>45000</v>
      </c>
      <c r="BZ72" s="112">
        <f>BZ73</f>
        <v>45000</v>
      </c>
      <c r="CA72" s="112">
        <f t="shared" si="111"/>
        <v>150</v>
      </c>
      <c r="CB72" s="112">
        <f t="shared" si="112"/>
        <v>100</v>
      </c>
      <c r="CC72" s="112">
        <f t="shared" ref="CC72:CE73" si="117">CC73</f>
        <v>45000</v>
      </c>
      <c r="CD72" s="112">
        <f t="shared" si="117"/>
        <v>45000</v>
      </c>
      <c r="CE72" s="112">
        <f t="shared" si="117"/>
        <v>45000</v>
      </c>
      <c r="CF72" s="112">
        <f>CF73</f>
        <v>0</v>
      </c>
      <c r="CG72" s="112">
        <f t="shared" si="98"/>
        <v>0</v>
      </c>
      <c r="CH72" s="112">
        <f>(CI72-CE72)</f>
        <v>0</v>
      </c>
      <c r="CI72" s="112">
        <f>CI73</f>
        <v>45000</v>
      </c>
      <c r="CJ72" s="112"/>
      <c r="CK72" s="112">
        <f t="shared" si="113"/>
        <v>0</v>
      </c>
      <c r="CL72" s="112">
        <f>(CM72-CI72)</f>
        <v>0</v>
      </c>
      <c r="CM72" s="112">
        <f>CM73</f>
        <v>45000</v>
      </c>
      <c r="CN72" s="112"/>
      <c r="CO72" s="112">
        <f t="shared" si="114"/>
        <v>0</v>
      </c>
      <c r="CP72" s="112">
        <f>(CQ72-CM72)</f>
        <v>0</v>
      </c>
      <c r="CQ72" s="112">
        <f>CQ73</f>
        <v>45000</v>
      </c>
      <c r="CR72" s="112">
        <f>CR73</f>
        <v>45000</v>
      </c>
      <c r="CS72" s="112">
        <f t="shared" si="115"/>
        <v>100</v>
      </c>
      <c r="CT72" s="112">
        <f>(CU72-CQ72)</f>
        <v>17453</v>
      </c>
      <c r="CU72" s="112">
        <f>CU73</f>
        <v>62453</v>
      </c>
      <c r="CV72" s="112">
        <f>CV73</f>
        <v>45000</v>
      </c>
      <c r="CW72" s="112">
        <f t="shared" si="116"/>
        <v>72.054184746929693</v>
      </c>
      <c r="CX72" s="112">
        <f>(CY72-CU72)</f>
        <v>3747</v>
      </c>
      <c r="CY72" s="112">
        <f>CY73</f>
        <v>66200</v>
      </c>
      <c r="CZ72" s="112">
        <f t="shared" ref="CZ72:DB73" si="118">CZ73</f>
        <v>36000</v>
      </c>
      <c r="DA72" s="112">
        <f t="shared" si="118"/>
        <v>36000</v>
      </c>
      <c r="DB72" s="112">
        <f t="shared" si="118"/>
        <v>36000</v>
      </c>
      <c r="DC72" s="695" t="e">
        <f>IF(#REF!=B72,CZ72,0)</f>
        <v>#REF!</v>
      </c>
      <c r="DD72" s="122"/>
      <c r="DE72" s="122"/>
      <c r="DJ72" s="585" t="e">
        <f>IF(#REF!=$K72,$CY72,0)</f>
        <v>#REF!</v>
      </c>
      <c r="DK72" s="585" t="e">
        <f>IF(#REF!=$K72,$CY72,0)</f>
        <v>#REF!</v>
      </c>
      <c r="DL72" s="585" t="e">
        <f>IF(#REF!=$K72,$CY72,0)</f>
        <v>#REF!</v>
      </c>
      <c r="DM72" s="585" t="e">
        <f>IF(#REF!=$K72,$CY72,0)</f>
        <v>#REF!</v>
      </c>
      <c r="DN72" s="585" t="e">
        <f>IF(#REF!=$K72,$CY72,0)</f>
        <v>#REF!</v>
      </c>
      <c r="DO72" s="585" t="e">
        <f>IF(#REF!=$K72,$CY72,0)</f>
        <v>#REF!</v>
      </c>
      <c r="DP72" s="585" t="e">
        <f>IF(#REF!=$K72,$CY72,0)</f>
        <v>#REF!</v>
      </c>
      <c r="DQ72" s="585" t="e">
        <f>IF(#REF!=$K72,$CY72,0)</f>
        <v>#REF!</v>
      </c>
      <c r="DR72" s="585" t="e">
        <f>IF(#REF!=$K72,$CY72,0)</f>
        <v>#REF!</v>
      </c>
      <c r="DS72" s="585" t="e">
        <f>IF(#REF!=$K72,$CY72,0)</f>
        <v>#REF!</v>
      </c>
      <c r="DT72" s="585" t="e">
        <f>IF(#REF!=$K72,$CY72,0)</f>
        <v>#REF!</v>
      </c>
      <c r="DU72" s="585" t="e">
        <f>IF(#REF!=$K72,$CY72,0)</f>
        <v>#REF!</v>
      </c>
      <c r="DV72" s="585" t="e">
        <f>IF(#REF!=$K72,$CY72,0)</f>
        <v>#REF!</v>
      </c>
      <c r="DW72" s="585" t="e">
        <f>IF(#REF!=$K72,$CY72,0)</f>
        <v>#REF!</v>
      </c>
      <c r="DX72" s="585" t="e">
        <f>IF(#REF!=$K72,$CY72,0)</f>
        <v>#REF!</v>
      </c>
      <c r="DY72" s="585" t="e">
        <f>IF(#REF!=$K72,$CY72,0)</f>
        <v>#REF!</v>
      </c>
      <c r="DZ72" s="585" t="e">
        <f>IF(#REF!=$K72,$CY72,0)</f>
        <v>#REF!</v>
      </c>
      <c r="EC72" s="585" t="e">
        <f>IF(#REF!=$N72,$CZ72,0)</f>
        <v>#REF!</v>
      </c>
      <c r="ED72" s="585" t="e">
        <f>IF(#REF!=$N72,$CZ72,0)</f>
        <v>#REF!</v>
      </c>
      <c r="EE72" s="585" t="e">
        <f>IF(#REF!=$N72,$CZ72,0)</f>
        <v>#REF!</v>
      </c>
      <c r="EF72" s="585" t="e">
        <f>IF(#REF!=$N72,$CZ72,0)</f>
        <v>#REF!</v>
      </c>
      <c r="EG72" s="585" t="e">
        <f>IF(#REF!=$N72,$CZ72,0)</f>
        <v>#REF!</v>
      </c>
      <c r="EH72" s="585" t="e">
        <f>IF(#REF!=$N72,$CZ72,0)</f>
        <v>#REF!</v>
      </c>
      <c r="EI72" s="585" t="e">
        <f>IF(#REF!=$N72,$CZ72,0)</f>
        <v>#REF!</v>
      </c>
      <c r="EJ72" s="585" t="e">
        <f>IF(#REF!=$N72,$CZ72,0)</f>
        <v>#REF!</v>
      </c>
      <c r="EK72" s="585" t="e">
        <f>IF(#REF!=$N72,$CZ72,0)</f>
        <v>#REF!</v>
      </c>
      <c r="EL72" s="585" t="e">
        <f>IF(#REF!=$N72,$CZ72,0)</f>
        <v>#REF!</v>
      </c>
      <c r="EM72" s="585" t="e">
        <f>IF(#REF!=$N72,$CZ72,0)</f>
        <v>#REF!</v>
      </c>
      <c r="EN72" s="585" t="e">
        <f>IF(#REF!=$N72,$CZ72,0)</f>
        <v>#REF!</v>
      </c>
      <c r="EO72" s="585" t="e">
        <f>IF(#REF!=$N72,$CZ72,0)</f>
        <v>#REF!</v>
      </c>
      <c r="EP72" s="585" t="e">
        <f>IF(#REF!=$N72,$CZ72,0)</f>
        <v>#REF!</v>
      </c>
      <c r="EQ72" s="585" t="e">
        <f>IF(#REF!=$N72,$CZ72,0)</f>
        <v>#REF!</v>
      </c>
      <c r="ER72" s="585" t="e">
        <f>IF(#REF!=$N72,$CZ72,0)</f>
        <v>#REF!</v>
      </c>
      <c r="ES72" s="585" t="e">
        <f>IF(#REF!=$N72,$CZ72,0)</f>
        <v>#REF!</v>
      </c>
      <c r="ET72" s="585" t="e">
        <f>IF(#REF!=$N72,$CZ72,0)</f>
        <v>#REF!</v>
      </c>
      <c r="EU72" s="585" t="e">
        <f>IF(#REF!=$N72,$CZ72,0)</f>
        <v>#REF!</v>
      </c>
      <c r="EV72" s="585" t="e">
        <f>IF(#REF!=$N72,$CZ72,0)</f>
        <v>#REF!</v>
      </c>
      <c r="EW72" s="585" t="e">
        <f>IF(#REF!=$N72,$CZ72,0)</f>
        <v>#REF!</v>
      </c>
      <c r="EX72" s="585" t="e">
        <f>IF(#REF!=$N72,$CZ72,0)</f>
        <v>#REF!</v>
      </c>
      <c r="EY72" s="585" t="e">
        <f>IF(#REF!=$N72,$CZ72,0)</f>
        <v>#REF!</v>
      </c>
      <c r="EZ72" s="585" t="e">
        <f>IF(#REF!=$N72,$CZ72,0)</f>
        <v>#REF!</v>
      </c>
      <c r="FA72" s="585" t="e">
        <f>IF(#REF!=$N72,$CZ72,0)</f>
        <v>#REF!</v>
      </c>
      <c r="FB72" s="585" t="e">
        <f>IF(#REF!=$N72,$CZ72,0)</f>
        <v>#REF!</v>
      </c>
      <c r="FC72" s="585" t="e">
        <f>IF(#REF!=$N72,$CZ72,0)</f>
        <v>#REF!</v>
      </c>
      <c r="FD72" s="585" t="e">
        <f>IF(#REF!=$N72,$CZ72,0)</f>
        <v>#REF!</v>
      </c>
      <c r="FE72" s="585" t="e">
        <f>IF(#REF!=$N72,$CZ72,0)</f>
        <v>#REF!</v>
      </c>
      <c r="FF72" s="585" t="e">
        <f>IF(#REF!=$N72,$CZ72,0)</f>
        <v>#REF!</v>
      </c>
      <c r="FG72" s="585" t="e">
        <f>IF(#REF!=$N72,$CZ72,0)</f>
        <v>#REF!</v>
      </c>
      <c r="FH72" s="585" t="e">
        <f>IF(#REF!=$N72,$CZ72,0)</f>
        <v>#REF!</v>
      </c>
      <c r="FI72" s="585" t="e">
        <f>IF(#REF!=$N72,$CZ72,0)</f>
        <v>#REF!</v>
      </c>
      <c r="FJ72" s="585" t="e">
        <f>IF(#REF!=$N72,$CZ72,0)</f>
        <v>#REF!</v>
      </c>
      <c r="FK72" s="585" t="e">
        <f>IF(#REF!=$N72,$CZ72,0)</f>
        <v>#REF!</v>
      </c>
      <c r="FL72" s="585" t="e">
        <f>IF(#REF!=$N72,$CZ72,0)</f>
        <v>#REF!</v>
      </c>
      <c r="FM72" s="585" t="e">
        <f>IF(#REF!=$N72,$CZ72,0)</f>
        <v>#REF!</v>
      </c>
      <c r="FN72" s="585" t="e">
        <f>IF(#REF!=$N72,$CZ72,0)</f>
        <v>#REF!</v>
      </c>
      <c r="FO72" s="585" t="e">
        <f>IF(#REF!=$N72,$CZ72,0)</f>
        <v>#REF!</v>
      </c>
      <c r="FP72" s="585" t="e">
        <f>IF(#REF!=$N72,$CZ72,0)</f>
        <v>#REF!</v>
      </c>
      <c r="FQ72" s="585" t="e">
        <f>IF(#REF!=$N72,$CZ72,0)</f>
        <v>#REF!</v>
      </c>
      <c r="FR72" s="585" t="e">
        <f>IF(#REF!=$N72,$CZ72,0)</f>
        <v>#REF!</v>
      </c>
      <c r="FS72" s="585" t="e">
        <f>IF(#REF!=$N72,$CZ72,0)</f>
        <v>#REF!</v>
      </c>
      <c r="FT72" s="585" t="e">
        <f>IF(#REF!=$N72,$CZ72,0)</f>
        <v>#REF!</v>
      </c>
      <c r="FU72" s="585" t="e">
        <f>IF(#REF!=$N72,$CZ72,0)</f>
        <v>#REF!</v>
      </c>
      <c r="FV72" s="585" t="e">
        <f>IF(#REF!=$N72,$CZ72,0)</f>
        <v>#REF!</v>
      </c>
      <c r="FW72" s="585" t="e">
        <f>IF(#REF!=$N72,$CZ72,0)</f>
        <v>#REF!</v>
      </c>
      <c r="FX72" s="585" t="e">
        <f>IF(#REF!=$N72,$CZ72,0)</f>
        <v>#REF!</v>
      </c>
      <c r="FY72" s="585" t="e">
        <f>IF(#REF!=$N72,$CZ72,0)</f>
        <v>#REF!</v>
      </c>
      <c r="FZ72" s="585" t="e">
        <f>IF(#REF!=$N72,$CZ72,0)</f>
        <v>#REF!</v>
      </c>
      <c r="GA72" s="585" t="e">
        <f>IF(#REF!=$N72,$CZ72,0)</f>
        <v>#REF!</v>
      </c>
      <c r="GB72" s="585" t="e">
        <f>IF(#REF!=$N72,$CZ72,0)</f>
        <v>#REF!</v>
      </c>
      <c r="GC72" s="585" t="e">
        <f>IF(#REF!=$N72,$CZ72,0)</f>
        <v>#REF!</v>
      </c>
      <c r="GD72" s="585" t="e">
        <f>IF(#REF!=$N72,$CZ72,0)</f>
        <v>#REF!</v>
      </c>
      <c r="GE72" s="585" t="e">
        <f>IF(#REF!=$N72,$CZ72,0)</f>
        <v>#REF!</v>
      </c>
      <c r="GF72" s="585" t="e">
        <f>IF(#REF!=$N72,$CZ72,0)</f>
        <v>#REF!</v>
      </c>
      <c r="GG72" s="585" t="e">
        <f>IF(#REF!=$N72,$CZ72,0)</f>
        <v>#REF!</v>
      </c>
      <c r="GH72" s="585" t="e">
        <f>IF(#REF!=$N72,$CZ72,0)</f>
        <v>#REF!</v>
      </c>
      <c r="GI72" s="585" t="e">
        <f>IF(#REF!=$N72,$CZ72,0)</f>
        <v>#REF!</v>
      </c>
      <c r="GJ72" s="585" t="e">
        <f>IF(#REF!=$N72,$CZ72,0)</f>
        <v>#REF!</v>
      </c>
      <c r="GK72" s="585" t="e">
        <f>IF(#REF!=$N72,$CZ72,0)</f>
        <v>#REF!</v>
      </c>
      <c r="GL72" s="585" t="e">
        <f>IF(#REF!=$N72,$CZ72,0)</f>
        <v>#REF!</v>
      </c>
      <c r="GM72" s="585" t="e">
        <f>IF(#REF!=$N72,$CZ72,0)</f>
        <v>#REF!</v>
      </c>
      <c r="GN72" s="585" t="e">
        <f>IF(#REF!=$N72,$CZ72,0)</f>
        <v>#REF!</v>
      </c>
      <c r="GO72" s="585" t="e">
        <f>IF(#REF!=$N72,$CZ72,0)</f>
        <v>#REF!</v>
      </c>
      <c r="GP72" s="585" t="e">
        <f>IF(#REF!=$N72,$CZ72,0)</f>
        <v>#REF!</v>
      </c>
      <c r="GQ72" s="585" t="e">
        <f>IF(#REF!=$N72,$CZ72,0)</f>
        <v>#REF!</v>
      </c>
      <c r="GR72" s="585" t="e">
        <f>IF(#REF!=$N72,$CZ72,0)</f>
        <v>#REF!</v>
      </c>
      <c r="GS72" s="585" t="e">
        <f>IF(#REF!=$N72,$CZ72,0)</f>
        <v>#REF!</v>
      </c>
      <c r="GT72" s="585" t="e">
        <f>IF(#REF!=$N72,$CZ72,0)</f>
        <v>#REF!</v>
      </c>
      <c r="GU72" s="585" t="e">
        <f>IF(#REF!=$N72,$CZ72,0)</f>
        <v>#REF!</v>
      </c>
      <c r="GV72" s="585" t="e">
        <f>IF(#REF!=$N72,$CZ72,0)</f>
        <v>#REF!</v>
      </c>
      <c r="GW72" s="585" t="e">
        <f>IF(#REF!=$N72,$CZ72,0)</f>
        <v>#REF!</v>
      </c>
      <c r="GX72" s="585" t="e">
        <f>IF(#REF!=$N72,$CZ72,0)</f>
        <v>#REF!</v>
      </c>
      <c r="GY72" s="585" t="e">
        <f>IF(#REF!=$N72,$CZ72,0)</f>
        <v>#REF!</v>
      </c>
      <c r="GZ72" s="585" t="e">
        <f>IF(#REF!=$N72,$CZ72,0)</f>
        <v>#REF!</v>
      </c>
      <c r="HA72" s="585" t="e">
        <f>IF(#REF!=$N72,$CZ72,0)</f>
        <v>#REF!</v>
      </c>
      <c r="HB72" s="585" t="e">
        <f>IF(#REF!=$N72,$CZ72,0)</f>
        <v>#REF!</v>
      </c>
      <c r="HC72" s="585" t="e">
        <f>IF(#REF!=$N72,$CZ72,0)</f>
        <v>#REF!</v>
      </c>
      <c r="HD72" s="585" t="e">
        <f>IF(#REF!=$N72,$CZ72,0)</f>
        <v>#REF!</v>
      </c>
      <c r="HE72" s="585" t="e">
        <f>IF(#REF!=$N72,$CZ72,0)</f>
        <v>#REF!</v>
      </c>
      <c r="HF72" s="585" t="e">
        <f>IF(#REF!=$N72,$CZ72,0)</f>
        <v>#REF!</v>
      </c>
    </row>
    <row r="73" spans="1:214" ht="20.100000000000001" customHeight="1" x14ac:dyDescent="0.4">
      <c r="A73" s="574"/>
      <c r="B73" s="574"/>
      <c r="C73" s="543"/>
      <c r="D73" s="578"/>
      <c r="E73" s="574"/>
      <c r="F73" s="578"/>
      <c r="G73" s="574"/>
      <c r="H73" s="574"/>
      <c r="I73" s="574"/>
      <c r="J73" s="574" t="s">
        <v>160</v>
      </c>
      <c r="K73" s="626">
        <v>3</v>
      </c>
      <c r="L73" s="634" t="s">
        <v>161</v>
      </c>
      <c r="M73" s="634"/>
      <c r="N73" s="634"/>
      <c r="O73" s="618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563"/>
      <c r="AJ73" s="31"/>
      <c r="AK73" s="31"/>
      <c r="AL73" s="31"/>
      <c r="AM73" s="31"/>
      <c r="AN73" s="97">
        <f t="shared" ref="AN73:AY73" si="119">AN74</f>
        <v>0</v>
      </c>
      <c r="AO73" s="97">
        <f t="shared" si="119"/>
        <v>0</v>
      </c>
      <c r="AP73" s="97">
        <f t="shared" si="119"/>
        <v>0</v>
      </c>
      <c r="AQ73" s="97">
        <f t="shared" si="119"/>
        <v>0</v>
      </c>
      <c r="AR73" s="97">
        <f t="shared" si="119"/>
        <v>0</v>
      </c>
      <c r="AS73" s="97">
        <f t="shared" si="119"/>
        <v>0</v>
      </c>
      <c r="AT73" s="97">
        <f t="shared" si="119"/>
        <v>0</v>
      </c>
      <c r="AU73" s="97">
        <f t="shared" si="119"/>
        <v>30000</v>
      </c>
      <c r="AV73" s="97">
        <f t="shared" si="119"/>
        <v>30000</v>
      </c>
      <c r="AW73" s="97">
        <f t="shared" si="119"/>
        <v>30000</v>
      </c>
      <c r="AX73" s="97">
        <f t="shared" si="119"/>
        <v>30000</v>
      </c>
      <c r="AY73" s="97">
        <f t="shared" si="119"/>
        <v>0</v>
      </c>
      <c r="AZ73" s="31"/>
      <c r="BA73" s="31"/>
      <c r="BB73" s="97">
        <f t="shared" ref="BB73:BK73" si="120">BB74</f>
        <v>30000</v>
      </c>
      <c r="BC73" s="97">
        <f t="shared" si="120"/>
        <v>30000</v>
      </c>
      <c r="BD73" s="97">
        <f t="shared" si="120"/>
        <v>2151.5</v>
      </c>
      <c r="BE73" s="97">
        <f t="shared" si="120"/>
        <v>21666.1</v>
      </c>
      <c r="BF73" s="97">
        <f t="shared" si="120"/>
        <v>30000</v>
      </c>
      <c r="BG73" s="97">
        <f>SUM(BG74)</f>
        <v>30000</v>
      </c>
      <c r="BH73" s="97">
        <f t="shared" si="120"/>
        <v>40000</v>
      </c>
      <c r="BI73" s="97">
        <f>BI74</f>
        <v>5000</v>
      </c>
      <c r="BJ73" s="97">
        <f>BJ74</f>
        <v>45000</v>
      </c>
      <c r="BK73" s="97">
        <f t="shared" si="120"/>
        <v>45000</v>
      </c>
      <c r="BL73" s="97">
        <f t="shared" si="5"/>
        <v>100</v>
      </c>
      <c r="BM73" s="97"/>
      <c r="BN73" s="97"/>
      <c r="BO73" s="97">
        <f>BO74</f>
        <v>45000</v>
      </c>
      <c r="BP73" s="97"/>
      <c r="BQ73" s="97"/>
      <c r="BR73" s="97">
        <f>BR74</f>
        <v>0</v>
      </c>
      <c r="BS73" s="97">
        <f>BS74</f>
        <v>45000</v>
      </c>
      <c r="BT73" s="97">
        <f>BT74</f>
        <v>45000</v>
      </c>
      <c r="BU73" s="97">
        <f>BU74</f>
        <v>0</v>
      </c>
      <c r="BV73" s="97">
        <f>BV74</f>
        <v>45000</v>
      </c>
      <c r="BW73" s="97"/>
      <c r="BX73" s="97"/>
      <c r="BY73" s="97">
        <f>BY74</f>
        <v>45000</v>
      </c>
      <c r="BZ73" s="97">
        <f>BZ74</f>
        <v>45000</v>
      </c>
      <c r="CA73" s="97">
        <f t="shared" si="111"/>
        <v>150</v>
      </c>
      <c r="CB73" s="97">
        <f t="shared" si="112"/>
        <v>100</v>
      </c>
      <c r="CC73" s="97">
        <f t="shared" si="117"/>
        <v>45000</v>
      </c>
      <c r="CD73" s="97">
        <f t="shared" si="117"/>
        <v>45000</v>
      </c>
      <c r="CE73" s="97">
        <f t="shared" si="117"/>
        <v>45000</v>
      </c>
      <c r="CF73" s="97">
        <f>CF74</f>
        <v>0</v>
      </c>
      <c r="CG73" s="97">
        <f t="shared" si="98"/>
        <v>0</v>
      </c>
      <c r="CH73" s="97">
        <f>CH74</f>
        <v>0</v>
      </c>
      <c r="CI73" s="97">
        <f>CI74</f>
        <v>45000</v>
      </c>
      <c r="CJ73" s="97"/>
      <c r="CK73" s="97">
        <f t="shared" si="113"/>
        <v>0</v>
      </c>
      <c r="CL73" s="97">
        <f>CL74</f>
        <v>0</v>
      </c>
      <c r="CM73" s="97">
        <f>CM74</f>
        <v>45000</v>
      </c>
      <c r="CN73" s="97"/>
      <c r="CO73" s="97">
        <f t="shared" si="114"/>
        <v>0</v>
      </c>
      <c r="CP73" s="97">
        <f>CP74</f>
        <v>0</v>
      </c>
      <c r="CQ73" s="97">
        <f>CQ74</f>
        <v>45000</v>
      </c>
      <c r="CR73" s="97">
        <f>CR74</f>
        <v>45000</v>
      </c>
      <c r="CS73" s="97">
        <f t="shared" si="115"/>
        <v>100</v>
      </c>
      <c r="CT73" s="97">
        <f>CT74</f>
        <v>17453</v>
      </c>
      <c r="CU73" s="97">
        <f>CU74</f>
        <v>62453</v>
      </c>
      <c r="CV73" s="97">
        <f>CV74</f>
        <v>45000</v>
      </c>
      <c r="CW73" s="97">
        <f t="shared" si="116"/>
        <v>72.054184746929693</v>
      </c>
      <c r="CX73" s="97">
        <f>CX74</f>
        <v>3747</v>
      </c>
      <c r="CY73" s="97">
        <f>CY74</f>
        <v>66200</v>
      </c>
      <c r="CZ73" s="97">
        <f t="shared" si="118"/>
        <v>36000</v>
      </c>
      <c r="DA73" s="97">
        <f t="shared" si="118"/>
        <v>36000</v>
      </c>
      <c r="DB73" s="97">
        <f t="shared" si="118"/>
        <v>36000</v>
      </c>
      <c r="DC73" s="695" t="e">
        <f>IF(#REF!=B73,CZ73,0)</f>
        <v>#REF!</v>
      </c>
      <c r="DD73" s="98"/>
      <c r="DE73" s="98"/>
      <c r="DJ73" s="585" t="e">
        <f>IF(#REF!=$K73,$CY73,0)</f>
        <v>#REF!</v>
      </c>
      <c r="DK73" s="585" t="e">
        <f>IF(#REF!=$K73,$CY73,0)</f>
        <v>#REF!</v>
      </c>
      <c r="DL73" s="585" t="e">
        <f>IF(#REF!=$K73,$CY73,0)</f>
        <v>#REF!</v>
      </c>
      <c r="DM73" s="585" t="e">
        <f>IF(#REF!=$K73,$CY73,0)</f>
        <v>#REF!</v>
      </c>
      <c r="DN73" s="585" t="e">
        <f>IF(#REF!=$K73,$CY73,0)</f>
        <v>#REF!</v>
      </c>
      <c r="DO73" s="585" t="e">
        <f>IF(#REF!=$K73,$CY73,0)</f>
        <v>#REF!</v>
      </c>
      <c r="DP73" s="585" t="e">
        <f>IF(#REF!=$K73,$CY73,0)</f>
        <v>#REF!</v>
      </c>
      <c r="DQ73" s="585" t="e">
        <f>IF(#REF!=$K73,$CY73,0)</f>
        <v>#REF!</v>
      </c>
      <c r="DR73" s="585" t="e">
        <f>IF(#REF!=$K73,$CY73,0)</f>
        <v>#REF!</v>
      </c>
      <c r="DS73" s="585" t="e">
        <f>IF(#REF!=$K73,$CY73,0)</f>
        <v>#REF!</v>
      </c>
      <c r="DT73" s="585" t="e">
        <f>IF(#REF!=$K73,$CY73,0)</f>
        <v>#REF!</v>
      </c>
      <c r="DU73" s="585" t="e">
        <f>IF(#REF!=$K73,$CY73,0)</f>
        <v>#REF!</v>
      </c>
      <c r="DV73" s="585" t="e">
        <f>IF(#REF!=$K73,$CY73,0)</f>
        <v>#REF!</v>
      </c>
      <c r="DW73" s="585" t="e">
        <f>IF(#REF!=$K73,$CY73,0)</f>
        <v>#REF!</v>
      </c>
      <c r="DX73" s="585" t="e">
        <f>IF(#REF!=$K73,$CY73,0)</f>
        <v>#REF!</v>
      </c>
      <c r="DY73" s="585" t="e">
        <f>IF(#REF!=$K73,$CY73,0)</f>
        <v>#REF!</v>
      </c>
      <c r="DZ73" s="585" t="e">
        <f>IF(#REF!=$K73,$CY73,0)</f>
        <v>#REF!</v>
      </c>
      <c r="EC73" s="585" t="e">
        <f>IF(#REF!=$N73,$CZ73,0)</f>
        <v>#REF!</v>
      </c>
      <c r="ED73" s="585" t="e">
        <f>IF(#REF!=$N73,$CZ73,0)</f>
        <v>#REF!</v>
      </c>
      <c r="EE73" s="585" t="e">
        <f>IF(#REF!=$N73,$CZ73,0)</f>
        <v>#REF!</v>
      </c>
      <c r="EF73" s="585" t="e">
        <f>IF(#REF!=$N73,$CZ73,0)</f>
        <v>#REF!</v>
      </c>
      <c r="EG73" s="585" t="e">
        <f>IF(#REF!=$N73,$CZ73,0)</f>
        <v>#REF!</v>
      </c>
      <c r="EH73" s="585" t="e">
        <f>IF(#REF!=$N73,$CZ73,0)</f>
        <v>#REF!</v>
      </c>
      <c r="EI73" s="585" t="e">
        <f>IF(#REF!=$N73,$CZ73,0)</f>
        <v>#REF!</v>
      </c>
      <c r="EJ73" s="585" t="e">
        <f>IF(#REF!=$N73,$CZ73,0)</f>
        <v>#REF!</v>
      </c>
      <c r="EK73" s="585" t="e">
        <f>IF(#REF!=$N73,$CZ73,0)</f>
        <v>#REF!</v>
      </c>
      <c r="EL73" s="585" t="e">
        <f>IF(#REF!=$N73,$CZ73,0)</f>
        <v>#REF!</v>
      </c>
      <c r="EM73" s="585" t="e">
        <f>IF(#REF!=$N73,$CZ73,0)</f>
        <v>#REF!</v>
      </c>
      <c r="EN73" s="585" t="e">
        <f>IF(#REF!=$N73,$CZ73,0)</f>
        <v>#REF!</v>
      </c>
      <c r="EO73" s="585" t="e">
        <f>IF(#REF!=$N73,$CZ73,0)</f>
        <v>#REF!</v>
      </c>
      <c r="EP73" s="585" t="e">
        <f>IF(#REF!=$N73,$CZ73,0)</f>
        <v>#REF!</v>
      </c>
      <c r="EQ73" s="585" t="e">
        <f>IF(#REF!=$N73,$CZ73,0)</f>
        <v>#REF!</v>
      </c>
      <c r="ER73" s="585" t="e">
        <f>IF(#REF!=$N73,$CZ73,0)</f>
        <v>#REF!</v>
      </c>
      <c r="ES73" s="585" t="e">
        <f>IF(#REF!=$N73,$CZ73,0)</f>
        <v>#REF!</v>
      </c>
      <c r="ET73" s="585" t="e">
        <f>IF(#REF!=$N73,$CZ73,0)</f>
        <v>#REF!</v>
      </c>
      <c r="EU73" s="585" t="e">
        <f>IF(#REF!=$N73,$CZ73,0)</f>
        <v>#REF!</v>
      </c>
      <c r="EV73" s="585" t="e">
        <f>IF(#REF!=$N73,$CZ73,0)</f>
        <v>#REF!</v>
      </c>
      <c r="EW73" s="585" t="e">
        <f>IF(#REF!=$N73,$CZ73,0)</f>
        <v>#REF!</v>
      </c>
      <c r="EX73" s="585" t="e">
        <f>IF(#REF!=$N73,$CZ73,0)</f>
        <v>#REF!</v>
      </c>
      <c r="EY73" s="585" t="e">
        <f>IF(#REF!=$N73,$CZ73,0)</f>
        <v>#REF!</v>
      </c>
      <c r="EZ73" s="585" t="e">
        <f>IF(#REF!=$N73,$CZ73,0)</f>
        <v>#REF!</v>
      </c>
      <c r="FA73" s="585" t="e">
        <f>IF(#REF!=$N73,$CZ73,0)</f>
        <v>#REF!</v>
      </c>
      <c r="FB73" s="585" t="e">
        <f>IF(#REF!=$N73,$CZ73,0)</f>
        <v>#REF!</v>
      </c>
      <c r="FC73" s="585" t="e">
        <f>IF(#REF!=$N73,$CZ73,0)</f>
        <v>#REF!</v>
      </c>
      <c r="FD73" s="585" t="e">
        <f>IF(#REF!=$N73,$CZ73,0)</f>
        <v>#REF!</v>
      </c>
      <c r="FE73" s="585" t="e">
        <f>IF(#REF!=$N73,$CZ73,0)</f>
        <v>#REF!</v>
      </c>
      <c r="FF73" s="585" t="e">
        <f>IF(#REF!=$N73,$CZ73,0)</f>
        <v>#REF!</v>
      </c>
      <c r="FG73" s="585" t="e">
        <f>IF(#REF!=$N73,$CZ73,0)</f>
        <v>#REF!</v>
      </c>
      <c r="FH73" s="585" t="e">
        <f>IF(#REF!=$N73,$CZ73,0)</f>
        <v>#REF!</v>
      </c>
      <c r="FI73" s="585" t="e">
        <f>IF(#REF!=$N73,$CZ73,0)</f>
        <v>#REF!</v>
      </c>
      <c r="FJ73" s="585" t="e">
        <f>IF(#REF!=$N73,$CZ73,0)</f>
        <v>#REF!</v>
      </c>
      <c r="FK73" s="585" t="e">
        <f>IF(#REF!=$N73,$CZ73,0)</f>
        <v>#REF!</v>
      </c>
      <c r="FL73" s="585" t="e">
        <f>IF(#REF!=$N73,$CZ73,0)</f>
        <v>#REF!</v>
      </c>
      <c r="FM73" s="585" t="e">
        <f>IF(#REF!=$N73,$CZ73,0)</f>
        <v>#REF!</v>
      </c>
      <c r="FN73" s="585" t="e">
        <f>IF(#REF!=$N73,$CZ73,0)</f>
        <v>#REF!</v>
      </c>
      <c r="FO73" s="585" t="e">
        <f>IF(#REF!=$N73,$CZ73,0)</f>
        <v>#REF!</v>
      </c>
      <c r="FP73" s="585" t="e">
        <f>IF(#REF!=$N73,$CZ73,0)</f>
        <v>#REF!</v>
      </c>
      <c r="FQ73" s="585" t="e">
        <f>IF(#REF!=$N73,$CZ73,0)</f>
        <v>#REF!</v>
      </c>
      <c r="FR73" s="585" t="e">
        <f>IF(#REF!=$N73,$CZ73,0)</f>
        <v>#REF!</v>
      </c>
      <c r="FS73" s="585" t="e">
        <f>IF(#REF!=$N73,$CZ73,0)</f>
        <v>#REF!</v>
      </c>
      <c r="FT73" s="585" t="e">
        <f>IF(#REF!=$N73,$CZ73,0)</f>
        <v>#REF!</v>
      </c>
      <c r="FU73" s="585" t="e">
        <f>IF(#REF!=$N73,$CZ73,0)</f>
        <v>#REF!</v>
      </c>
      <c r="FV73" s="585" t="e">
        <f>IF(#REF!=$N73,$CZ73,0)</f>
        <v>#REF!</v>
      </c>
      <c r="FW73" s="585" t="e">
        <f>IF(#REF!=$N73,$CZ73,0)</f>
        <v>#REF!</v>
      </c>
      <c r="FX73" s="585" t="e">
        <f>IF(#REF!=$N73,$CZ73,0)</f>
        <v>#REF!</v>
      </c>
      <c r="FY73" s="585" t="e">
        <f>IF(#REF!=$N73,$CZ73,0)</f>
        <v>#REF!</v>
      </c>
      <c r="FZ73" s="585" t="e">
        <f>IF(#REF!=$N73,$CZ73,0)</f>
        <v>#REF!</v>
      </c>
      <c r="GA73" s="585" t="e">
        <f>IF(#REF!=$N73,$CZ73,0)</f>
        <v>#REF!</v>
      </c>
      <c r="GB73" s="585" t="e">
        <f>IF(#REF!=$N73,$CZ73,0)</f>
        <v>#REF!</v>
      </c>
      <c r="GC73" s="585" t="e">
        <f>IF(#REF!=$N73,$CZ73,0)</f>
        <v>#REF!</v>
      </c>
      <c r="GD73" s="585" t="e">
        <f>IF(#REF!=$N73,$CZ73,0)</f>
        <v>#REF!</v>
      </c>
      <c r="GE73" s="585" t="e">
        <f>IF(#REF!=$N73,$CZ73,0)</f>
        <v>#REF!</v>
      </c>
      <c r="GF73" s="585" t="e">
        <f>IF(#REF!=$N73,$CZ73,0)</f>
        <v>#REF!</v>
      </c>
      <c r="GG73" s="585" t="e">
        <f>IF(#REF!=$N73,$CZ73,0)</f>
        <v>#REF!</v>
      </c>
      <c r="GH73" s="585" t="e">
        <f>IF(#REF!=$N73,$CZ73,0)</f>
        <v>#REF!</v>
      </c>
      <c r="GI73" s="585" t="e">
        <f>IF(#REF!=$N73,$CZ73,0)</f>
        <v>#REF!</v>
      </c>
      <c r="GJ73" s="585" t="e">
        <f>IF(#REF!=$N73,$CZ73,0)</f>
        <v>#REF!</v>
      </c>
      <c r="GK73" s="585" t="e">
        <f>IF(#REF!=$N73,$CZ73,0)</f>
        <v>#REF!</v>
      </c>
      <c r="GL73" s="585" t="e">
        <f>IF(#REF!=$N73,$CZ73,0)</f>
        <v>#REF!</v>
      </c>
      <c r="GM73" s="585" t="e">
        <f>IF(#REF!=$N73,$CZ73,0)</f>
        <v>#REF!</v>
      </c>
      <c r="GN73" s="585" t="e">
        <f>IF(#REF!=$N73,$CZ73,0)</f>
        <v>#REF!</v>
      </c>
      <c r="GO73" s="585" t="e">
        <f>IF(#REF!=$N73,$CZ73,0)</f>
        <v>#REF!</v>
      </c>
      <c r="GP73" s="585" t="e">
        <f>IF(#REF!=$N73,$CZ73,0)</f>
        <v>#REF!</v>
      </c>
      <c r="GQ73" s="585" t="e">
        <f>IF(#REF!=$N73,$CZ73,0)</f>
        <v>#REF!</v>
      </c>
      <c r="GR73" s="585" t="e">
        <f>IF(#REF!=$N73,$CZ73,0)</f>
        <v>#REF!</v>
      </c>
      <c r="GS73" s="585" t="e">
        <f>IF(#REF!=$N73,$CZ73,0)</f>
        <v>#REF!</v>
      </c>
      <c r="GT73" s="585" t="e">
        <f>IF(#REF!=$N73,$CZ73,0)</f>
        <v>#REF!</v>
      </c>
      <c r="GU73" s="585" t="e">
        <f>IF(#REF!=$N73,$CZ73,0)</f>
        <v>#REF!</v>
      </c>
      <c r="GV73" s="585" t="e">
        <f>IF(#REF!=$N73,$CZ73,0)</f>
        <v>#REF!</v>
      </c>
      <c r="GW73" s="585" t="e">
        <f>IF(#REF!=$N73,$CZ73,0)</f>
        <v>#REF!</v>
      </c>
      <c r="GX73" s="585" t="e">
        <f>IF(#REF!=$N73,$CZ73,0)</f>
        <v>#REF!</v>
      </c>
      <c r="GY73" s="585" t="e">
        <f>IF(#REF!=$N73,$CZ73,0)</f>
        <v>#REF!</v>
      </c>
      <c r="GZ73" s="585" t="e">
        <f>IF(#REF!=$N73,$CZ73,0)</f>
        <v>#REF!</v>
      </c>
      <c r="HA73" s="585" t="e">
        <f>IF(#REF!=$N73,$CZ73,0)</f>
        <v>#REF!</v>
      </c>
      <c r="HB73" s="585" t="e">
        <f>IF(#REF!=$N73,$CZ73,0)</f>
        <v>#REF!</v>
      </c>
      <c r="HC73" s="585" t="e">
        <f>IF(#REF!=$N73,$CZ73,0)</f>
        <v>#REF!</v>
      </c>
      <c r="HD73" s="585" t="e">
        <f>IF(#REF!=$N73,$CZ73,0)</f>
        <v>#REF!</v>
      </c>
      <c r="HE73" s="585" t="e">
        <f>IF(#REF!=$N73,$CZ73,0)</f>
        <v>#REF!</v>
      </c>
      <c r="HF73" s="585" t="e">
        <f>IF(#REF!=$N73,$CZ73,0)</f>
        <v>#REF!</v>
      </c>
    </row>
    <row r="74" spans="1:214" ht="20.100000000000001" customHeight="1" x14ac:dyDescent="0.4">
      <c r="A74" s="578"/>
      <c r="B74" s="578"/>
      <c r="C74" s="595"/>
      <c r="D74" s="578"/>
      <c r="E74" s="578"/>
      <c r="F74" s="578"/>
      <c r="G74" s="578"/>
      <c r="H74" s="578"/>
      <c r="I74" s="578"/>
      <c r="J74" s="578" t="s">
        <v>160</v>
      </c>
      <c r="K74" s="625"/>
      <c r="L74" s="634">
        <v>32</v>
      </c>
      <c r="M74" s="634" t="s">
        <v>139</v>
      </c>
      <c r="N74" s="634"/>
      <c r="O74" s="618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563"/>
      <c r="AJ74" s="31"/>
      <c r="AK74" s="31"/>
      <c r="AL74" s="31"/>
      <c r="AM74" s="31"/>
      <c r="AN74" s="109">
        <f t="shared" ref="AN74:AV74" si="121">AN77</f>
        <v>0</v>
      </c>
      <c r="AO74" s="109">
        <f t="shared" si="121"/>
        <v>0</v>
      </c>
      <c r="AP74" s="109">
        <f t="shared" si="121"/>
        <v>0</v>
      </c>
      <c r="AQ74" s="109">
        <f t="shared" si="121"/>
        <v>0</v>
      </c>
      <c r="AR74" s="109">
        <f t="shared" si="121"/>
        <v>0</v>
      </c>
      <c r="AS74" s="109">
        <f t="shared" si="121"/>
        <v>0</v>
      </c>
      <c r="AT74" s="109">
        <f t="shared" si="121"/>
        <v>0</v>
      </c>
      <c r="AU74" s="109">
        <f t="shared" si="121"/>
        <v>30000</v>
      </c>
      <c r="AV74" s="109">
        <f t="shared" si="121"/>
        <v>30000</v>
      </c>
      <c r="AW74" s="109">
        <v>30000</v>
      </c>
      <c r="AX74" s="109">
        <v>30000</v>
      </c>
      <c r="AY74" s="109">
        <f>AY77</f>
        <v>0</v>
      </c>
      <c r="AZ74" s="31"/>
      <c r="BA74" s="31"/>
      <c r="BB74" s="109">
        <f>BB77</f>
        <v>30000</v>
      </c>
      <c r="BC74" s="109">
        <f>BC77</f>
        <v>30000</v>
      </c>
      <c r="BD74" s="109">
        <f>BD77</f>
        <v>2151.5</v>
      </c>
      <c r="BE74" s="109">
        <f>BE77</f>
        <v>21666.1</v>
      </c>
      <c r="BF74" s="109">
        <f>BF77</f>
        <v>30000</v>
      </c>
      <c r="BG74" s="109">
        <f>BG77+BG75</f>
        <v>30000</v>
      </c>
      <c r="BH74" s="109">
        <f>BH77</f>
        <v>40000</v>
      </c>
      <c r="BI74" s="109">
        <f>BI77</f>
        <v>5000</v>
      </c>
      <c r="BJ74" s="109">
        <f>BJ77</f>
        <v>45000</v>
      </c>
      <c r="BK74" s="109">
        <f>BK77</f>
        <v>45000</v>
      </c>
      <c r="BL74" s="109">
        <f t="shared" si="5"/>
        <v>100</v>
      </c>
      <c r="BM74" s="109"/>
      <c r="BN74" s="109"/>
      <c r="BO74" s="109">
        <f>BO77</f>
        <v>45000</v>
      </c>
      <c r="BP74" s="109"/>
      <c r="BQ74" s="109"/>
      <c r="BR74" s="109">
        <f t="shared" ref="BR74:BY74" si="122">BR77</f>
        <v>0</v>
      </c>
      <c r="BS74" s="109">
        <f t="shared" si="122"/>
        <v>45000</v>
      </c>
      <c r="BT74" s="109">
        <f>BT77</f>
        <v>45000</v>
      </c>
      <c r="BU74" s="109">
        <f t="shared" si="122"/>
        <v>0</v>
      </c>
      <c r="BV74" s="109">
        <f t="shared" si="122"/>
        <v>45000</v>
      </c>
      <c r="BW74" s="109"/>
      <c r="BX74" s="109"/>
      <c r="BY74" s="109">
        <f t="shared" si="122"/>
        <v>45000</v>
      </c>
      <c r="BZ74" s="109">
        <f>BZ77</f>
        <v>45000</v>
      </c>
      <c r="CA74" s="109">
        <f t="shared" si="111"/>
        <v>150</v>
      </c>
      <c r="CB74" s="109">
        <f t="shared" si="112"/>
        <v>100</v>
      </c>
      <c r="CC74" s="109">
        <v>45000</v>
      </c>
      <c r="CD74" s="109">
        <v>45000</v>
      </c>
      <c r="CE74" s="109">
        <f>CE77</f>
        <v>45000</v>
      </c>
      <c r="CF74" s="109">
        <f>CF77</f>
        <v>0</v>
      </c>
      <c r="CG74" s="109">
        <f t="shared" si="98"/>
        <v>0</v>
      </c>
      <c r="CH74" s="109">
        <f>CH77</f>
        <v>0</v>
      </c>
      <c r="CI74" s="109">
        <f>CI77</f>
        <v>45000</v>
      </c>
      <c r="CJ74" s="109"/>
      <c r="CK74" s="109">
        <f t="shared" si="113"/>
        <v>0</v>
      </c>
      <c r="CL74" s="109">
        <f>CL77</f>
        <v>0</v>
      </c>
      <c r="CM74" s="109">
        <f>CM77</f>
        <v>45000</v>
      </c>
      <c r="CN74" s="109"/>
      <c r="CO74" s="109">
        <f t="shared" si="114"/>
        <v>0</v>
      </c>
      <c r="CP74" s="109">
        <f>CP77</f>
        <v>0</v>
      </c>
      <c r="CQ74" s="109">
        <f>CQ77</f>
        <v>45000</v>
      </c>
      <c r="CR74" s="109">
        <f>CR77</f>
        <v>45000</v>
      </c>
      <c r="CS74" s="109">
        <f t="shared" si="115"/>
        <v>100</v>
      </c>
      <c r="CT74" s="109">
        <f>CT77</f>
        <v>17453</v>
      </c>
      <c r="CU74" s="109">
        <f>CU77</f>
        <v>62453</v>
      </c>
      <c r="CV74" s="109">
        <f>CV77</f>
        <v>45000</v>
      </c>
      <c r="CW74" s="109">
        <f t="shared" si="116"/>
        <v>72.054184746929693</v>
      </c>
      <c r="CX74" s="109">
        <f>CX77</f>
        <v>3747</v>
      </c>
      <c r="CY74" s="109">
        <f>CY77</f>
        <v>66200</v>
      </c>
      <c r="CZ74" s="109">
        <f>CZ77</f>
        <v>36000</v>
      </c>
      <c r="DA74" s="109">
        <v>36000</v>
      </c>
      <c r="DB74" s="109">
        <v>36000</v>
      </c>
      <c r="DC74" s="695" t="e">
        <f>IF(#REF!=B74,CZ74,0)</f>
        <v>#REF!</v>
      </c>
      <c r="DD74" s="98"/>
      <c r="DE74" s="98"/>
      <c r="DJ74" s="585" t="e">
        <f>IF(#REF!=$K74,$CY74,0)</f>
        <v>#REF!</v>
      </c>
      <c r="DK74" s="585" t="e">
        <f>IF(#REF!=$K74,$CY74,0)</f>
        <v>#REF!</v>
      </c>
      <c r="DL74" s="585" t="e">
        <f>IF(#REF!=$K74,$CY74,0)</f>
        <v>#REF!</v>
      </c>
      <c r="DM74" s="585" t="e">
        <f>IF(#REF!=$K74,$CY74,0)</f>
        <v>#REF!</v>
      </c>
      <c r="DN74" s="585" t="e">
        <f>IF(#REF!=$K74,$CY74,0)</f>
        <v>#REF!</v>
      </c>
      <c r="DO74" s="585" t="e">
        <f>IF(#REF!=$K74,$CY74,0)</f>
        <v>#REF!</v>
      </c>
      <c r="DP74" s="585" t="e">
        <f>IF(#REF!=$K74,$CY74,0)</f>
        <v>#REF!</v>
      </c>
      <c r="DQ74" s="585" t="e">
        <f>IF(#REF!=$K74,$CY74,0)</f>
        <v>#REF!</v>
      </c>
      <c r="DR74" s="585" t="e">
        <f>IF(#REF!=$K74,$CY74,0)</f>
        <v>#REF!</v>
      </c>
      <c r="DS74" s="585" t="e">
        <f>IF(#REF!=$K74,$CY74,0)</f>
        <v>#REF!</v>
      </c>
      <c r="DT74" s="585" t="e">
        <f>IF(#REF!=$K74,$CY74,0)</f>
        <v>#REF!</v>
      </c>
      <c r="DU74" s="585" t="e">
        <f>IF(#REF!=$K74,$CY74,0)</f>
        <v>#REF!</v>
      </c>
      <c r="DV74" s="585" t="e">
        <f>IF(#REF!=$K74,$CY74,0)</f>
        <v>#REF!</v>
      </c>
      <c r="DW74" s="585" t="e">
        <f>IF(#REF!=$K74,$CY74,0)</f>
        <v>#REF!</v>
      </c>
      <c r="DX74" s="585" t="e">
        <f>IF(#REF!=$K74,$CY74,0)</f>
        <v>#REF!</v>
      </c>
      <c r="DY74" s="585" t="e">
        <f>IF(#REF!=$K74,$CY74,0)</f>
        <v>#REF!</v>
      </c>
      <c r="DZ74" s="585" t="e">
        <f>IF(#REF!=$K74,$CY74,0)</f>
        <v>#REF!</v>
      </c>
      <c r="EC74" s="585" t="e">
        <f>IF(#REF!=$N74,$CZ74,0)</f>
        <v>#REF!</v>
      </c>
      <c r="ED74" s="585" t="e">
        <f>IF(#REF!=$N74,$CZ74,0)</f>
        <v>#REF!</v>
      </c>
      <c r="EE74" s="585" t="e">
        <f>IF(#REF!=$N74,$CZ74,0)</f>
        <v>#REF!</v>
      </c>
      <c r="EF74" s="585" t="e">
        <f>IF(#REF!=$N74,$CZ74,0)</f>
        <v>#REF!</v>
      </c>
      <c r="EG74" s="585" t="e">
        <f>IF(#REF!=$N74,$CZ74,0)</f>
        <v>#REF!</v>
      </c>
      <c r="EH74" s="585" t="e">
        <f>IF(#REF!=$N74,$CZ74,0)</f>
        <v>#REF!</v>
      </c>
      <c r="EI74" s="585" t="e">
        <f>IF(#REF!=$N74,$CZ74,0)</f>
        <v>#REF!</v>
      </c>
      <c r="EJ74" s="585" t="e">
        <f>IF(#REF!=$N74,$CZ74,0)</f>
        <v>#REF!</v>
      </c>
      <c r="EK74" s="585" t="e">
        <f>IF(#REF!=$N74,$CZ74,0)</f>
        <v>#REF!</v>
      </c>
      <c r="EL74" s="585" t="e">
        <f>IF(#REF!=$N74,$CZ74,0)</f>
        <v>#REF!</v>
      </c>
      <c r="EM74" s="585" t="e">
        <f>IF(#REF!=$N74,$CZ74,0)</f>
        <v>#REF!</v>
      </c>
      <c r="EN74" s="585" t="e">
        <f>IF(#REF!=$N74,$CZ74,0)</f>
        <v>#REF!</v>
      </c>
      <c r="EO74" s="585" t="e">
        <f>IF(#REF!=$N74,$CZ74,0)</f>
        <v>#REF!</v>
      </c>
      <c r="EP74" s="585" t="e">
        <f>IF(#REF!=$N74,$CZ74,0)</f>
        <v>#REF!</v>
      </c>
      <c r="EQ74" s="585" t="e">
        <f>IF(#REF!=$N74,$CZ74,0)</f>
        <v>#REF!</v>
      </c>
      <c r="ER74" s="585" t="e">
        <f>IF(#REF!=$N74,$CZ74,0)</f>
        <v>#REF!</v>
      </c>
      <c r="ES74" s="585" t="e">
        <f>IF(#REF!=$N74,$CZ74,0)</f>
        <v>#REF!</v>
      </c>
      <c r="ET74" s="585" t="e">
        <f>IF(#REF!=$N74,$CZ74,0)</f>
        <v>#REF!</v>
      </c>
      <c r="EU74" s="585" t="e">
        <f>IF(#REF!=$N74,$CZ74,0)</f>
        <v>#REF!</v>
      </c>
      <c r="EV74" s="585" t="e">
        <f>IF(#REF!=$N74,$CZ74,0)</f>
        <v>#REF!</v>
      </c>
      <c r="EW74" s="585" t="e">
        <f>IF(#REF!=$N74,$CZ74,0)</f>
        <v>#REF!</v>
      </c>
      <c r="EX74" s="585" t="e">
        <f>IF(#REF!=$N74,$CZ74,0)</f>
        <v>#REF!</v>
      </c>
      <c r="EY74" s="585" t="e">
        <f>IF(#REF!=$N74,$CZ74,0)</f>
        <v>#REF!</v>
      </c>
      <c r="EZ74" s="585" t="e">
        <f>IF(#REF!=$N74,$CZ74,0)</f>
        <v>#REF!</v>
      </c>
      <c r="FA74" s="585" t="e">
        <f>IF(#REF!=$N74,$CZ74,0)</f>
        <v>#REF!</v>
      </c>
      <c r="FB74" s="585" t="e">
        <f>IF(#REF!=$N74,$CZ74,0)</f>
        <v>#REF!</v>
      </c>
      <c r="FC74" s="585" t="e">
        <f>IF(#REF!=$N74,$CZ74,0)</f>
        <v>#REF!</v>
      </c>
      <c r="FD74" s="585" t="e">
        <f>IF(#REF!=$N74,$CZ74,0)</f>
        <v>#REF!</v>
      </c>
      <c r="FE74" s="585" t="e">
        <f>IF(#REF!=$N74,$CZ74,0)</f>
        <v>#REF!</v>
      </c>
      <c r="FF74" s="585" t="e">
        <f>IF(#REF!=$N74,$CZ74,0)</f>
        <v>#REF!</v>
      </c>
      <c r="FG74" s="585" t="e">
        <f>IF(#REF!=$N74,$CZ74,0)</f>
        <v>#REF!</v>
      </c>
      <c r="FH74" s="585" t="e">
        <f>IF(#REF!=$N74,$CZ74,0)</f>
        <v>#REF!</v>
      </c>
      <c r="FI74" s="585" t="e">
        <f>IF(#REF!=$N74,$CZ74,0)</f>
        <v>#REF!</v>
      </c>
      <c r="FJ74" s="585" t="e">
        <f>IF(#REF!=$N74,$CZ74,0)</f>
        <v>#REF!</v>
      </c>
      <c r="FK74" s="585" t="e">
        <f>IF(#REF!=$N74,$CZ74,0)</f>
        <v>#REF!</v>
      </c>
      <c r="FL74" s="585" t="e">
        <f>IF(#REF!=$N74,$CZ74,0)</f>
        <v>#REF!</v>
      </c>
      <c r="FM74" s="585" t="e">
        <f>IF(#REF!=$N74,$CZ74,0)</f>
        <v>#REF!</v>
      </c>
      <c r="FN74" s="585" t="e">
        <f>IF(#REF!=$N74,$CZ74,0)</f>
        <v>#REF!</v>
      </c>
      <c r="FO74" s="585" t="e">
        <f>IF(#REF!=$N74,$CZ74,0)</f>
        <v>#REF!</v>
      </c>
      <c r="FP74" s="585" t="e">
        <f>IF(#REF!=$N74,$CZ74,0)</f>
        <v>#REF!</v>
      </c>
      <c r="FQ74" s="585" t="e">
        <f>IF(#REF!=$N74,$CZ74,0)</f>
        <v>#REF!</v>
      </c>
      <c r="FR74" s="585" t="e">
        <f>IF(#REF!=$N74,$CZ74,0)</f>
        <v>#REF!</v>
      </c>
      <c r="FS74" s="585" t="e">
        <f>IF(#REF!=$N74,$CZ74,0)</f>
        <v>#REF!</v>
      </c>
      <c r="FT74" s="585" t="e">
        <f>IF(#REF!=$N74,$CZ74,0)</f>
        <v>#REF!</v>
      </c>
      <c r="FU74" s="585" t="e">
        <f>IF(#REF!=$N74,$CZ74,0)</f>
        <v>#REF!</v>
      </c>
      <c r="FV74" s="585" t="e">
        <f>IF(#REF!=$N74,$CZ74,0)</f>
        <v>#REF!</v>
      </c>
      <c r="FW74" s="585" t="e">
        <f>IF(#REF!=$N74,$CZ74,0)</f>
        <v>#REF!</v>
      </c>
      <c r="FX74" s="585" t="e">
        <f>IF(#REF!=$N74,$CZ74,0)</f>
        <v>#REF!</v>
      </c>
      <c r="FY74" s="585" t="e">
        <f>IF(#REF!=$N74,$CZ74,0)</f>
        <v>#REF!</v>
      </c>
      <c r="FZ74" s="585" t="e">
        <f>IF(#REF!=$N74,$CZ74,0)</f>
        <v>#REF!</v>
      </c>
      <c r="GA74" s="585" t="e">
        <f>IF(#REF!=$N74,$CZ74,0)</f>
        <v>#REF!</v>
      </c>
      <c r="GB74" s="585" t="e">
        <f>IF(#REF!=$N74,$CZ74,0)</f>
        <v>#REF!</v>
      </c>
      <c r="GC74" s="585" t="e">
        <f>IF(#REF!=$N74,$CZ74,0)</f>
        <v>#REF!</v>
      </c>
      <c r="GD74" s="585" t="e">
        <f>IF(#REF!=$N74,$CZ74,0)</f>
        <v>#REF!</v>
      </c>
      <c r="GE74" s="585" t="e">
        <f>IF(#REF!=$N74,$CZ74,0)</f>
        <v>#REF!</v>
      </c>
      <c r="GF74" s="585" t="e">
        <f>IF(#REF!=$N74,$CZ74,0)</f>
        <v>#REF!</v>
      </c>
      <c r="GG74" s="585" t="e">
        <f>IF(#REF!=$N74,$CZ74,0)</f>
        <v>#REF!</v>
      </c>
      <c r="GH74" s="585" t="e">
        <f>IF(#REF!=$N74,$CZ74,0)</f>
        <v>#REF!</v>
      </c>
      <c r="GI74" s="585" t="e">
        <f>IF(#REF!=$N74,$CZ74,0)</f>
        <v>#REF!</v>
      </c>
      <c r="GJ74" s="585" t="e">
        <f>IF(#REF!=$N74,$CZ74,0)</f>
        <v>#REF!</v>
      </c>
      <c r="GK74" s="585" t="e">
        <f>IF(#REF!=$N74,$CZ74,0)</f>
        <v>#REF!</v>
      </c>
      <c r="GL74" s="585" t="e">
        <f>IF(#REF!=$N74,$CZ74,0)</f>
        <v>#REF!</v>
      </c>
      <c r="GM74" s="585" t="e">
        <f>IF(#REF!=$N74,$CZ74,0)</f>
        <v>#REF!</v>
      </c>
      <c r="GN74" s="585" t="e">
        <f>IF(#REF!=$N74,$CZ74,0)</f>
        <v>#REF!</v>
      </c>
      <c r="GO74" s="585" t="e">
        <f>IF(#REF!=$N74,$CZ74,0)</f>
        <v>#REF!</v>
      </c>
      <c r="GP74" s="585" t="e">
        <f>IF(#REF!=$N74,$CZ74,0)</f>
        <v>#REF!</v>
      </c>
      <c r="GQ74" s="585" t="e">
        <f>IF(#REF!=$N74,$CZ74,0)</f>
        <v>#REF!</v>
      </c>
      <c r="GR74" s="585" t="e">
        <f>IF(#REF!=$N74,$CZ74,0)</f>
        <v>#REF!</v>
      </c>
      <c r="GS74" s="585" t="e">
        <f>IF(#REF!=$N74,$CZ74,0)</f>
        <v>#REF!</v>
      </c>
      <c r="GT74" s="585" t="e">
        <f>IF(#REF!=$N74,$CZ74,0)</f>
        <v>#REF!</v>
      </c>
      <c r="GU74" s="585" t="e">
        <f>IF(#REF!=$N74,$CZ74,0)</f>
        <v>#REF!</v>
      </c>
      <c r="GV74" s="585" t="e">
        <f>IF(#REF!=$N74,$CZ74,0)</f>
        <v>#REF!</v>
      </c>
      <c r="GW74" s="585" t="e">
        <f>IF(#REF!=$N74,$CZ74,0)</f>
        <v>#REF!</v>
      </c>
      <c r="GX74" s="585" t="e">
        <f>IF(#REF!=$N74,$CZ74,0)</f>
        <v>#REF!</v>
      </c>
      <c r="GY74" s="585" t="e">
        <f>IF(#REF!=$N74,$CZ74,0)</f>
        <v>#REF!</v>
      </c>
      <c r="GZ74" s="585" t="e">
        <f>IF(#REF!=$N74,$CZ74,0)</f>
        <v>#REF!</v>
      </c>
      <c r="HA74" s="585" t="e">
        <f>IF(#REF!=$N74,$CZ74,0)</f>
        <v>#REF!</v>
      </c>
      <c r="HB74" s="585" t="e">
        <f>IF(#REF!=$N74,$CZ74,0)</f>
        <v>#REF!</v>
      </c>
      <c r="HC74" s="585" t="e">
        <f>IF(#REF!=$N74,$CZ74,0)</f>
        <v>#REF!</v>
      </c>
      <c r="HD74" s="585" t="e">
        <f>IF(#REF!=$N74,$CZ74,0)</f>
        <v>#REF!</v>
      </c>
      <c r="HE74" s="585" t="e">
        <f>IF(#REF!=$N74,$CZ74,0)</f>
        <v>#REF!</v>
      </c>
      <c r="HF74" s="585" t="e">
        <f>IF(#REF!=$N74,$CZ74,0)</f>
        <v>#REF!</v>
      </c>
    </row>
    <row r="75" spans="1:214" s="583" customFormat="1" ht="20.100000000000001" hidden="1" customHeight="1" x14ac:dyDescent="0.4">
      <c r="A75" s="578"/>
      <c r="B75" s="594" t="s">
        <v>524</v>
      </c>
      <c r="C75" s="595" t="s">
        <v>9</v>
      </c>
      <c r="D75" s="578"/>
      <c r="E75" s="578"/>
      <c r="F75" s="578"/>
      <c r="G75" s="578"/>
      <c r="H75" s="578"/>
      <c r="I75" s="578"/>
      <c r="J75" s="578" t="s">
        <v>160</v>
      </c>
      <c r="K75" s="625"/>
      <c r="L75" s="549"/>
      <c r="M75" s="633">
        <v>322</v>
      </c>
      <c r="N75" s="633" t="s">
        <v>144</v>
      </c>
      <c r="O75" s="62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563"/>
      <c r="AJ75" s="31"/>
      <c r="AK75" s="31"/>
      <c r="AL75" s="31"/>
      <c r="AM75" s="31"/>
      <c r="AN75" s="102"/>
      <c r="AO75" s="102"/>
      <c r="AP75" s="102"/>
      <c r="AQ75" s="102"/>
      <c r="AR75" s="102">
        <f>SUM(AR76)</f>
        <v>0</v>
      </c>
      <c r="AS75" s="102"/>
      <c r="AT75" s="102"/>
      <c r="AU75" s="102"/>
      <c r="AV75" s="102">
        <f>SUM(AV76)</f>
        <v>0</v>
      </c>
      <c r="AW75" s="102"/>
      <c r="AX75" s="102"/>
      <c r="AY75" s="102"/>
      <c r="AZ75" s="31"/>
      <c r="BA75" s="31"/>
      <c r="BB75" s="102">
        <f>SUM(BB76)</f>
        <v>0</v>
      </c>
      <c r="BC75" s="102">
        <f>SUM(BC76)</f>
        <v>0</v>
      </c>
      <c r="BD75" s="102"/>
      <c r="BE75" s="102"/>
      <c r="BF75" s="102"/>
      <c r="BG75" s="102">
        <f>SUM(BG76)</f>
        <v>4441.3999999999996</v>
      </c>
      <c r="BH75" s="102">
        <f>SUM(BH76)</f>
        <v>0</v>
      </c>
      <c r="BI75" s="102">
        <f t="shared" ref="BI75:DB75" si="123">SUM(BI76)</f>
        <v>0</v>
      </c>
      <c r="BJ75" s="102">
        <f t="shared" si="123"/>
        <v>0</v>
      </c>
      <c r="BK75" s="102">
        <f t="shared" si="123"/>
        <v>0</v>
      </c>
      <c r="BL75" s="102">
        <f t="shared" si="123"/>
        <v>0</v>
      </c>
      <c r="BM75" s="102">
        <f t="shared" si="123"/>
        <v>0</v>
      </c>
      <c r="BN75" s="102">
        <f t="shared" si="123"/>
        <v>0</v>
      </c>
      <c r="BO75" s="102">
        <f t="shared" si="123"/>
        <v>0</v>
      </c>
      <c r="BP75" s="102">
        <f t="shared" si="123"/>
        <v>0</v>
      </c>
      <c r="BQ75" s="102">
        <f t="shared" si="123"/>
        <v>0</v>
      </c>
      <c r="BR75" s="102">
        <f t="shared" si="123"/>
        <v>0</v>
      </c>
      <c r="BS75" s="102">
        <f t="shared" si="123"/>
        <v>0</v>
      </c>
      <c r="BT75" s="102">
        <f>SUM(BT76)</f>
        <v>0</v>
      </c>
      <c r="BU75" s="102">
        <f t="shared" si="123"/>
        <v>0</v>
      </c>
      <c r="BV75" s="102">
        <f t="shared" si="123"/>
        <v>0</v>
      </c>
      <c r="BW75" s="102"/>
      <c r="BX75" s="102"/>
      <c r="BY75" s="102">
        <f t="shared" si="123"/>
        <v>0</v>
      </c>
      <c r="BZ75" s="102">
        <f t="shared" si="123"/>
        <v>0</v>
      </c>
      <c r="CA75" s="102">
        <f t="shared" si="111"/>
        <v>0</v>
      </c>
      <c r="CB75" s="102">
        <f t="shared" si="112"/>
        <v>0</v>
      </c>
      <c r="CC75" s="102"/>
      <c r="CD75" s="102"/>
      <c r="CE75" s="102">
        <f>SUM(CE76)</f>
        <v>0</v>
      </c>
      <c r="CF75" s="102">
        <f t="shared" si="123"/>
        <v>0</v>
      </c>
      <c r="CG75" s="102">
        <f t="shared" si="98"/>
        <v>0</v>
      </c>
      <c r="CH75" s="102">
        <f t="shared" si="123"/>
        <v>0</v>
      </c>
      <c r="CI75" s="102">
        <f t="shared" si="123"/>
        <v>0</v>
      </c>
      <c r="CJ75" s="102"/>
      <c r="CK75" s="102">
        <f t="shared" si="113"/>
        <v>0</v>
      </c>
      <c r="CL75" s="102">
        <f t="shared" si="123"/>
        <v>0</v>
      </c>
      <c r="CM75" s="102">
        <f t="shared" si="123"/>
        <v>0</v>
      </c>
      <c r="CN75" s="102"/>
      <c r="CO75" s="102">
        <f t="shared" si="114"/>
        <v>0</v>
      </c>
      <c r="CP75" s="102">
        <f t="shared" si="123"/>
        <v>0</v>
      </c>
      <c r="CQ75" s="102">
        <f t="shared" si="123"/>
        <v>0</v>
      </c>
      <c r="CR75" s="102">
        <f t="shared" si="123"/>
        <v>0</v>
      </c>
      <c r="CS75" s="102">
        <f t="shared" si="115"/>
        <v>0</v>
      </c>
      <c r="CT75" s="102">
        <f t="shared" si="123"/>
        <v>0</v>
      </c>
      <c r="CU75" s="102">
        <f t="shared" si="123"/>
        <v>0</v>
      </c>
      <c r="CV75" s="102">
        <f t="shared" si="123"/>
        <v>0</v>
      </c>
      <c r="CW75" s="102">
        <f t="shared" si="116"/>
        <v>0</v>
      </c>
      <c r="CX75" s="102">
        <f t="shared" si="123"/>
        <v>0</v>
      </c>
      <c r="CY75" s="102">
        <f t="shared" si="123"/>
        <v>0</v>
      </c>
      <c r="CZ75" s="102">
        <f t="shared" si="123"/>
        <v>0</v>
      </c>
      <c r="DA75" s="102">
        <f t="shared" si="123"/>
        <v>0</v>
      </c>
      <c r="DB75" s="102">
        <f t="shared" si="123"/>
        <v>0</v>
      </c>
      <c r="DC75" s="695" t="e">
        <f>IF(#REF!=B75,CZ75,0)</f>
        <v>#REF!</v>
      </c>
      <c r="DD75" s="108"/>
      <c r="DE75" s="108"/>
      <c r="DF75" s="519"/>
      <c r="DG75" s="519"/>
      <c r="DH75" s="519"/>
      <c r="DJ75" s="585" t="e">
        <f>IF(#REF!=$K75,$CY75,0)</f>
        <v>#REF!</v>
      </c>
      <c r="DK75" s="585" t="e">
        <f>IF(#REF!=$K75,$CY75,0)</f>
        <v>#REF!</v>
      </c>
      <c r="DL75" s="585" t="e">
        <f>IF(#REF!=$K75,$CY75,0)</f>
        <v>#REF!</v>
      </c>
      <c r="DM75" s="585" t="e">
        <f>IF(#REF!=$K75,$CY75,0)</f>
        <v>#REF!</v>
      </c>
      <c r="DN75" s="585" t="e">
        <f>IF(#REF!=$K75,$CY75,0)</f>
        <v>#REF!</v>
      </c>
      <c r="DO75" s="585" t="e">
        <f>IF(#REF!=$K75,$CY75,0)</f>
        <v>#REF!</v>
      </c>
      <c r="DP75" s="585" t="e">
        <f>IF(#REF!=$K75,$CY75,0)</f>
        <v>#REF!</v>
      </c>
      <c r="DQ75" s="585" t="e">
        <f>IF(#REF!=$K75,$CY75,0)</f>
        <v>#REF!</v>
      </c>
      <c r="DR75" s="585" t="e">
        <f>IF(#REF!=$K75,$CY75,0)</f>
        <v>#REF!</v>
      </c>
      <c r="DS75" s="585" t="e">
        <f>IF(#REF!=$K75,$CY75,0)</f>
        <v>#REF!</v>
      </c>
      <c r="DT75" s="585" t="e">
        <f>IF(#REF!=$K75,$CY75,0)</f>
        <v>#REF!</v>
      </c>
      <c r="DU75" s="585" t="e">
        <f>IF(#REF!=$K75,$CY75,0)</f>
        <v>#REF!</v>
      </c>
      <c r="DV75" s="585" t="e">
        <f>IF(#REF!=$K75,$CY75,0)</f>
        <v>#REF!</v>
      </c>
      <c r="DW75" s="585" t="e">
        <f>IF(#REF!=$K75,$CY75,0)</f>
        <v>#REF!</v>
      </c>
      <c r="DX75" s="585" t="e">
        <f>IF(#REF!=$K75,$CY75,0)</f>
        <v>#REF!</v>
      </c>
      <c r="DY75" s="585" t="e">
        <f>IF(#REF!=$K75,$CY75,0)</f>
        <v>#REF!</v>
      </c>
      <c r="DZ75" s="585" t="e">
        <f>IF(#REF!=$K75,$CY75,0)</f>
        <v>#REF!</v>
      </c>
      <c r="EB75" s="424"/>
      <c r="EC75" s="585" t="e">
        <f>IF(#REF!=$N75,$CZ75,0)</f>
        <v>#REF!</v>
      </c>
      <c r="ED75" s="585" t="e">
        <f>IF(#REF!=$N75,$CZ75,0)</f>
        <v>#REF!</v>
      </c>
      <c r="EE75" s="585" t="e">
        <f>IF(#REF!=$N75,$CZ75,0)</f>
        <v>#REF!</v>
      </c>
      <c r="EF75" s="585" t="e">
        <f>IF(#REF!=$N75,$CZ75,0)</f>
        <v>#REF!</v>
      </c>
      <c r="EG75" s="585" t="e">
        <f>IF(#REF!=$N75,$CZ75,0)</f>
        <v>#REF!</v>
      </c>
      <c r="EH75" s="585" t="e">
        <f>IF(#REF!=$N75,$CZ75,0)</f>
        <v>#REF!</v>
      </c>
      <c r="EI75" s="585" t="e">
        <f>IF(#REF!=$N75,$CZ75,0)</f>
        <v>#REF!</v>
      </c>
      <c r="EJ75" s="585" t="e">
        <f>IF(#REF!=$N75,$CZ75,0)</f>
        <v>#REF!</v>
      </c>
      <c r="EK75" s="585" t="e">
        <f>IF(#REF!=$N75,$CZ75,0)</f>
        <v>#REF!</v>
      </c>
      <c r="EL75" s="585" t="e">
        <f>IF(#REF!=$N75,$CZ75,0)</f>
        <v>#REF!</v>
      </c>
      <c r="EM75" s="585" t="e">
        <f>IF(#REF!=$N75,$CZ75,0)</f>
        <v>#REF!</v>
      </c>
      <c r="EN75" s="585" t="e">
        <f>IF(#REF!=$N75,$CZ75,0)</f>
        <v>#REF!</v>
      </c>
      <c r="EO75" s="585" t="e">
        <f>IF(#REF!=$N75,$CZ75,0)</f>
        <v>#REF!</v>
      </c>
      <c r="EP75" s="585" t="e">
        <f>IF(#REF!=$N75,$CZ75,0)</f>
        <v>#REF!</v>
      </c>
      <c r="EQ75" s="585" t="e">
        <f>IF(#REF!=$N75,$CZ75,0)</f>
        <v>#REF!</v>
      </c>
      <c r="ER75" s="585" t="e">
        <f>IF(#REF!=$N75,$CZ75,0)</f>
        <v>#REF!</v>
      </c>
      <c r="ES75" s="585" t="e">
        <f>IF(#REF!=$N75,$CZ75,0)</f>
        <v>#REF!</v>
      </c>
      <c r="ET75" s="585" t="e">
        <f>IF(#REF!=$N75,$CZ75,0)</f>
        <v>#REF!</v>
      </c>
      <c r="EU75" s="585" t="e">
        <f>IF(#REF!=$N75,$CZ75,0)</f>
        <v>#REF!</v>
      </c>
      <c r="EV75" s="585" t="e">
        <f>IF(#REF!=$N75,$CZ75,0)</f>
        <v>#REF!</v>
      </c>
      <c r="EW75" s="585" t="e">
        <f>IF(#REF!=$N75,$CZ75,0)</f>
        <v>#REF!</v>
      </c>
      <c r="EX75" s="585" t="e">
        <f>IF(#REF!=$N75,$CZ75,0)</f>
        <v>#REF!</v>
      </c>
      <c r="EY75" s="585" t="e">
        <f>IF(#REF!=$N75,$CZ75,0)</f>
        <v>#REF!</v>
      </c>
      <c r="EZ75" s="585" t="e">
        <f>IF(#REF!=$N75,$CZ75,0)</f>
        <v>#REF!</v>
      </c>
      <c r="FA75" s="585" t="e">
        <f>IF(#REF!=$N75,$CZ75,0)</f>
        <v>#REF!</v>
      </c>
      <c r="FB75" s="585" t="e">
        <f>IF(#REF!=$N75,$CZ75,0)</f>
        <v>#REF!</v>
      </c>
      <c r="FC75" s="585" t="e">
        <f>IF(#REF!=$N75,$CZ75,0)</f>
        <v>#REF!</v>
      </c>
      <c r="FD75" s="585" t="e">
        <f>IF(#REF!=$N75,$CZ75,0)</f>
        <v>#REF!</v>
      </c>
      <c r="FE75" s="585" t="e">
        <f>IF(#REF!=$N75,$CZ75,0)</f>
        <v>#REF!</v>
      </c>
      <c r="FF75" s="585" t="e">
        <f>IF(#REF!=$N75,$CZ75,0)</f>
        <v>#REF!</v>
      </c>
      <c r="FG75" s="585" t="e">
        <f>IF(#REF!=$N75,$CZ75,0)</f>
        <v>#REF!</v>
      </c>
      <c r="FH75" s="585" t="e">
        <f>IF(#REF!=$N75,$CZ75,0)</f>
        <v>#REF!</v>
      </c>
      <c r="FI75" s="585" t="e">
        <f>IF(#REF!=$N75,$CZ75,0)</f>
        <v>#REF!</v>
      </c>
      <c r="FJ75" s="585" t="e">
        <f>IF(#REF!=$N75,$CZ75,0)</f>
        <v>#REF!</v>
      </c>
      <c r="FK75" s="585" t="e">
        <f>IF(#REF!=$N75,$CZ75,0)</f>
        <v>#REF!</v>
      </c>
      <c r="FL75" s="585" t="e">
        <f>IF(#REF!=$N75,$CZ75,0)</f>
        <v>#REF!</v>
      </c>
      <c r="FM75" s="585" t="e">
        <f>IF(#REF!=$N75,$CZ75,0)</f>
        <v>#REF!</v>
      </c>
      <c r="FN75" s="585" t="e">
        <f>IF(#REF!=$N75,$CZ75,0)</f>
        <v>#REF!</v>
      </c>
      <c r="FO75" s="585" t="e">
        <f>IF(#REF!=$N75,$CZ75,0)</f>
        <v>#REF!</v>
      </c>
      <c r="FP75" s="585" t="e">
        <f>IF(#REF!=$N75,$CZ75,0)</f>
        <v>#REF!</v>
      </c>
      <c r="FQ75" s="585" t="e">
        <f>IF(#REF!=$N75,$CZ75,0)</f>
        <v>#REF!</v>
      </c>
      <c r="FR75" s="585" t="e">
        <f>IF(#REF!=$N75,$CZ75,0)</f>
        <v>#REF!</v>
      </c>
      <c r="FS75" s="585" t="e">
        <f>IF(#REF!=$N75,$CZ75,0)</f>
        <v>#REF!</v>
      </c>
      <c r="FT75" s="585" t="e">
        <f>IF(#REF!=$N75,$CZ75,0)</f>
        <v>#REF!</v>
      </c>
      <c r="FU75" s="585" t="e">
        <f>IF(#REF!=$N75,$CZ75,0)</f>
        <v>#REF!</v>
      </c>
      <c r="FV75" s="585" t="e">
        <f>IF(#REF!=$N75,$CZ75,0)</f>
        <v>#REF!</v>
      </c>
      <c r="FW75" s="585" t="e">
        <f>IF(#REF!=$N75,$CZ75,0)</f>
        <v>#REF!</v>
      </c>
      <c r="FX75" s="585" t="e">
        <f>IF(#REF!=$N75,$CZ75,0)</f>
        <v>#REF!</v>
      </c>
      <c r="FY75" s="585" t="e">
        <f>IF(#REF!=$N75,$CZ75,0)</f>
        <v>#REF!</v>
      </c>
      <c r="FZ75" s="585" t="e">
        <f>IF(#REF!=$N75,$CZ75,0)</f>
        <v>#REF!</v>
      </c>
      <c r="GA75" s="585" t="e">
        <f>IF(#REF!=$N75,$CZ75,0)</f>
        <v>#REF!</v>
      </c>
      <c r="GB75" s="585" t="e">
        <f>IF(#REF!=$N75,$CZ75,0)</f>
        <v>#REF!</v>
      </c>
      <c r="GC75" s="585" t="e">
        <f>IF(#REF!=$N75,$CZ75,0)</f>
        <v>#REF!</v>
      </c>
      <c r="GD75" s="585" t="e">
        <f>IF(#REF!=$N75,$CZ75,0)</f>
        <v>#REF!</v>
      </c>
      <c r="GE75" s="585" t="e">
        <f>IF(#REF!=$N75,$CZ75,0)</f>
        <v>#REF!</v>
      </c>
      <c r="GF75" s="585" t="e">
        <f>IF(#REF!=$N75,$CZ75,0)</f>
        <v>#REF!</v>
      </c>
      <c r="GG75" s="585" t="e">
        <f>IF(#REF!=$N75,$CZ75,0)</f>
        <v>#REF!</v>
      </c>
      <c r="GH75" s="585" t="e">
        <f>IF(#REF!=$N75,$CZ75,0)</f>
        <v>#REF!</v>
      </c>
      <c r="GI75" s="585" t="e">
        <f>IF(#REF!=$N75,$CZ75,0)</f>
        <v>#REF!</v>
      </c>
      <c r="GJ75" s="585" t="e">
        <f>IF(#REF!=$N75,$CZ75,0)</f>
        <v>#REF!</v>
      </c>
      <c r="GK75" s="585" t="e">
        <f>IF(#REF!=$N75,$CZ75,0)</f>
        <v>#REF!</v>
      </c>
      <c r="GL75" s="585" t="e">
        <f>IF(#REF!=$N75,$CZ75,0)</f>
        <v>#REF!</v>
      </c>
      <c r="GM75" s="585" t="e">
        <f>IF(#REF!=$N75,$CZ75,0)</f>
        <v>#REF!</v>
      </c>
      <c r="GN75" s="585" t="e">
        <f>IF(#REF!=$N75,$CZ75,0)</f>
        <v>#REF!</v>
      </c>
      <c r="GO75" s="585" t="e">
        <f>IF(#REF!=$N75,$CZ75,0)</f>
        <v>#REF!</v>
      </c>
      <c r="GP75" s="585" t="e">
        <f>IF(#REF!=$N75,$CZ75,0)</f>
        <v>#REF!</v>
      </c>
      <c r="GQ75" s="585" t="e">
        <f>IF(#REF!=$N75,$CZ75,0)</f>
        <v>#REF!</v>
      </c>
      <c r="GR75" s="585" t="e">
        <f>IF(#REF!=$N75,$CZ75,0)</f>
        <v>#REF!</v>
      </c>
      <c r="GS75" s="585" t="e">
        <f>IF(#REF!=$N75,$CZ75,0)</f>
        <v>#REF!</v>
      </c>
      <c r="GT75" s="585" t="e">
        <f>IF(#REF!=$N75,$CZ75,0)</f>
        <v>#REF!</v>
      </c>
      <c r="GU75" s="585" t="e">
        <f>IF(#REF!=$N75,$CZ75,0)</f>
        <v>#REF!</v>
      </c>
      <c r="GV75" s="585" t="e">
        <f>IF(#REF!=$N75,$CZ75,0)</f>
        <v>#REF!</v>
      </c>
      <c r="GW75" s="585" t="e">
        <f>IF(#REF!=$N75,$CZ75,0)</f>
        <v>#REF!</v>
      </c>
      <c r="GX75" s="585" t="e">
        <f>IF(#REF!=$N75,$CZ75,0)</f>
        <v>#REF!</v>
      </c>
      <c r="GY75" s="585" t="e">
        <f>IF(#REF!=$N75,$CZ75,0)</f>
        <v>#REF!</v>
      </c>
      <c r="GZ75" s="585" t="e">
        <f>IF(#REF!=$N75,$CZ75,0)</f>
        <v>#REF!</v>
      </c>
      <c r="HA75" s="585" t="e">
        <f>IF(#REF!=$N75,$CZ75,0)</f>
        <v>#REF!</v>
      </c>
      <c r="HB75" s="585" t="e">
        <f>IF(#REF!=$N75,$CZ75,0)</f>
        <v>#REF!</v>
      </c>
      <c r="HC75" s="585" t="e">
        <f>IF(#REF!=$N75,$CZ75,0)</f>
        <v>#REF!</v>
      </c>
      <c r="HD75" s="585" t="e">
        <f>IF(#REF!=$N75,$CZ75,0)</f>
        <v>#REF!</v>
      </c>
      <c r="HE75" s="585" t="e">
        <f>IF(#REF!=$N75,$CZ75,0)</f>
        <v>#REF!</v>
      </c>
      <c r="HF75" s="585" t="e">
        <f>IF(#REF!=$N75,$CZ75,0)</f>
        <v>#REF!</v>
      </c>
    </row>
    <row r="76" spans="1:214" s="583" customFormat="1" ht="20.100000000000001" hidden="1" customHeight="1" x14ac:dyDescent="0.4">
      <c r="A76" s="578"/>
      <c r="B76" s="578"/>
      <c r="C76" s="595"/>
      <c r="D76" s="578"/>
      <c r="E76" s="578"/>
      <c r="F76" s="578"/>
      <c r="G76" s="578"/>
      <c r="H76" s="578"/>
      <c r="I76" s="578"/>
      <c r="J76" s="578" t="s">
        <v>160</v>
      </c>
      <c r="K76" s="607"/>
      <c r="L76" s="548"/>
      <c r="M76" s="565"/>
      <c r="N76" s="565">
        <v>3224</v>
      </c>
      <c r="O76" s="479" t="s">
        <v>30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563"/>
      <c r="AJ76" s="31"/>
      <c r="AK76" s="31"/>
      <c r="AL76" s="31"/>
      <c r="AM76" s="31"/>
      <c r="AN76" s="50"/>
      <c r="AO76" s="50"/>
      <c r="AP76" s="50"/>
      <c r="AQ76" s="50"/>
      <c r="AR76" s="50">
        <v>0</v>
      </c>
      <c r="AS76" s="50"/>
      <c r="AT76" s="50"/>
      <c r="AU76" s="50"/>
      <c r="AV76" s="50">
        <v>0</v>
      </c>
      <c r="AW76" s="50"/>
      <c r="AX76" s="50"/>
      <c r="AY76" s="50"/>
      <c r="AZ76" s="31"/>
      <c r="BA76" s="31"/>
      <c r="BB76" s="50">
        <v>0</v>
      </c>
      <c r="BC76" s="50">
        <v>0</v>
      </c>
      <c r="BD76" s="50"/>
      <c r="BE76" s="50"/>
      <c r="BF76" s="50"/>
      <c r="BG76" s="50">
        <v>4441.3999999999996</v>
      </c>
      <c r="BH76" s="50">
        <v>0</v>
      </c>
      <c r="BI76" s="50"/>
      <c r="BJ76" s="50">
        <v>0</v>
      </c>
      <c r="BK76" s="50"/>
      <c r="BL76" s="50"/>
      <c r="BM76" s="50"/>
      <c r="BN76" s="50"/>
      <c r="BO76" s="50">
        <v>0</v>
      </c>
      <c r="BP76" s="50"/>
      <c r="BQ76" s="50"/>
      <c r="BR76" s="50">
        <v>0</v>
      </c>
      <c r="BS76" s="50">
        <v>0</v>
      </c>
      <c r="BT76" s="50">
        <v>0</v>
      </c>
      <c r="BU76" s="50">
        <v>0</v>
      </c>
      <c r="BV76" s="50">
        <v>0</v>
      </c>
      <c r="BW76" s="50"/>
      <c r="BX76" s="50"/>
      <c r="BY76" s="50"/>
      <c r="BZ76" s="50"/>
      <c r="CA76" s="50">
        <f t="shared" si="111"/>
        <v>0</v>
      </c>
      <c r="CB76" s="50">
        <f t="shared" si="112"/>
        <v>0</v>
      </c>
      <c r="CC76" s="50"/>
      <c r="CD76" s="50"/>
      <c r="CE76" s="50">
        <v>0</v>
      </c>
      <c r="CF76" s="50">
        <v>0</v>
      </c>
      <c r="CG76" s="50">
        <f t="shared" si="98"/>
        <v>0</v>
      </c>
      <c r="CH76" s="50">
        <v>0</v>
      </c>
      <c r="CI76" s="50"/>
      <c r="CJ76" s="50"/>
      <c r="CK76" s="50">
        <f t="shared" si="113"/>
        <v>0</v>
      </c>
      <c r="CL76" s="50">
        <v>0</v>
      </c>
      <c r="CM76" s="50"/>
      <c r="CN76" s="50"/>
      <c r="CO76" s="50">
        <f t="shared" si="114"/>
        <v>0</v>
      </c>
      <c r="CP76" s="50">
        <v>0</v>
      </c>
      <c r="CQ76" s="50"/>
      <c r="CR76" s="50"/>
      <c r="CS76" s="50">
        <f t="shared" si="115"/>
        <v>0</v>
      </c>
      <c r="CT76" s="50">
        <v>0</v>
      </c>
      <c r="CU76" s="50"/>
      <c r="CV76" s="50"/>
      <c r="CW76" s="50">
        <f t="shared" si="116"/>
        <v>0</v>
      </c>
      <c r="CX76" s="50">
        <v>0</v>
      </c>
      <c r="CY76" s="50"/>
      <c r="CZ76" s="50"/>
      <c r="DA76" s="50"/>
      <c r="DB76" s="50"/>
      <c r="DC76" s="695" t="e">
        <f>IF(#REF!=B76,CZ76,0)</f>
        <v>#REF!</v>
      </c>
      <c r="DD76" s="50"/>
      <c r="DE76" s="50"/>
      <c r="DF76" s="519"/>
      <c r="DG76" s="519"/>
      <c r="DH76" s="519"/>
      <c r="DJ76" s="585" t="e">
        <f>IF(#REF!=$K76,$CY76,0)</f>
        <v>#REF!</v>
      </c>
      <c r="DK76" s="585" t="e">
        <f>IF(#REF!=$K76,$CY76,0)</f>
        <v>#REF!</v>
      </c>
      <c r="DL76" s="585" t="e">
        <f>IF(#REF!=$K76,$CY76,0)</f>
        <v>#REF!</v>
      </c>
      <c r="DM76" s="585" t="e">
        <f>IF(#REF!=$K76,$CY76,0)</f>
        <v>#REF!</v>
      </c>
      <c r="DN76" s="585" t="e">
        <f>IF(#REF!=$K76,$CY76,0)</f>
        <v>#REF!</v>
      </c>
      <c r="DO76" s="585" t="e">
        <f>IF(#REF!=$K76,$CY76,0)</f>
        <v>#REF!</v>
      </c>
      <c r="DP76" s="585" t="e">
        <f>IF(#REF!=$K76,$CY76,0)</f>
        <v>#REF!</v>
      </c>
      <c r="DQ76" s="585" t="e">
        <f>IF(#REF!=$K76,$CY76,0)</f>
        <v>#REF!</v>
      </c>
      <c r="DR76" s="585" t="e">
        <f>IF(#REF!=$K76,$CY76,0)</f>
        <v>#REF!</v>
      </c>
      <c r="DS76" s="585" t="e">
        <f>IF(#REF!=$K76,$CY76,0)</f>
        <v>#REF!</v>
      </c>
      <c r="DT76" s="585" t="e">
        <f>IF(#REF!=$K76,$CY76,0)</f>
        <v>#REF!</v>
      </c>
      <c r="DU76" s="585" t="e">
        <f>IF(#REF!=$K76,$CY76,0)</f>
        <v>#REF!</v>
      </c>
      <c r="DV76" s="585" t="e">
        <f>IF(#REF!=$K76,$CY76,0)</f>
        <v>#REF!</v>
      </c>
      <c r="DW76" s="585" t="e">
        <f>IF(#REF!=$K76,$CY76,0)</f>
        <v>#REF!</v>
      </c>
      <c r="DX76" s="585" t="e">
        <f>IF(#REF!=$K76,$CY76,0)</f>
        <v>#REF!</v>
      </c>
      <c r="DY76" s="585" t="e">
        <f>IF(#REF!=$K76,$CY76,0)</f>
        <v>#REF!</v>
      </c>
      <c r="DZ76" s="585" t="e">
        <f>IF(#REF!=$K76,$CY76,0)</f>
        <v>#REF!</v>
      </c>
      <c r="EB76" s="424"/>
      <c r="EC76" s="585" t="e">
        <f>IF(#REF!=$N76,$CZ76,0)</f>
        <v>#REF!</v>
      </c>
      <c r="ED76" s="585" t="e">
        <f>IF(#REF!=$N76,$CZ76,0)</f>
        <v>#REF!</v>
      </c>
      <c r="EE76" s="585" t="e">
        <f>IF(#REF!=$N76,$CZ76,0)</f>
        <v>#REF!</v>
      </c>
      <c r="EF76" s="585" t="e">
        <f>IF(#REF!=$N76,$CZ76,0)</f>
        <v>#REF!</v>
      </c>
      <c r="EG76" s="585" t="e">
        <f>IF(#REF!=$N76,$CZ76,0)</f>
        <v>#REF!</v>
      </c>
      <c r="EH76" s="585" t="e">
        <f>IF(#REF!=$N76,$CZ76,0)</f>
        <v>#REF!</v>
      </c>
      <c r="EI76" s="585" t="e">
        <f>IF(#REF!=$N76,$CZ76,0)</f>
        <v>#REF!</v>
      </c>
      <c r="EJ76" s="585" t="e">
        <f>IF(#REF!=$N76,$CZ76,0)</f>
        <v>#REF!</v>
      </c>
      <c r="EK76" s="585" t="e">
        <f>IF(#REF!=$N76,$CZ76,0)</f>
        <v>#REF!</v>
      </c>
      <c r="EL76" s="585" t="e">
        <f>IF(#REF!=$N76,$CZ76,0)</f>
        <v>#REF!</v>
      </c>
      <c r="EM76" s="585" t="e">
        <f>IF(#REF!=$N76,$CZ76,0)</f>
        <v>#REF!</v>
      </c>
      <c r="EN76" s="585" t="e">
        <f>IF(#REF!=$N76,$CZ76,0)</f>
        <v>#REF!</v>
      </c>
      <c r="EO76" s="585" t="e">
        <f>IF(#REF!=$N76,$CZ76,0)</f>
        <v>#REF!</v>
      </c>
      <c r="EP76" s="585" t="e">
        <f>IF(#REF!=$N76,$CZ76,0)</f>
        <v>#REF!</v>
      </c>
      <c r="EQ76" s="585" t="e">
        <f>IF(#REF!=$N76,$CZ76,0)</f>
        <v>#REF!</v>
      </c>
      <c r="ER76" s="585" t="e">
        <f>IF(#REF!=$N76,$CZ76,0)</f>
        <v>#REF!</v>
      </c>
      <c r="ES76" s="585" t="e">
        <f>IF(#REF!=$N76,$CZ76,0)</f>
        <v>#REF!</v>
      </c>
      <c r="ET76" s="585" t="e">
        <f>IF(#REF!=$N76,$CZ76,0)</f>
        <v>#REF!</v>
      </c>
      <c r="EU76" s="585" t="e">
        <f>IF(#REF!=$N76,$CZ76,0)</f>
        <v>#REF!</v>
      </c>
      <c r="EV76" s="585" t="e">
        <f>IF(#REF!=$N76,$CZ76,0)</f>
        <v>#REF!</v>
      </c>
      <c r="EW76" s="585" t="e">
        <f>IF(#REF!=$N76,$CZ76,0)</f>
        <v>#REF!</v>
      </c>
      <c r="EX76" s="585" t="e">
        <f>IF(#REF!=$N76,$CZ76,0)</f>
        <v>#REF!</v>
      </c>
      <c r="EY76" s="585" t="e">
        <f>IF(#REF!=$N76,$CZ76,0)</f>
        <v>#REF!</v>
      </c>
      <c r="EZ76" s="585" t="e">
        <f>IF(#REF!=$N76,$CZ76,0)</f>
        <v>#REF!</v>
      </c>
      <c r="FA76" s="585" t="e">
        <f>IF(#REF!=$N76,$CZ76,0)</f>
        <v>#REF!</v>
      </c>
      <c r="FB76" s="585" t="e">
        <f>IF(#REF!=$N76,$CZ76,0)</f>
        <v>#REF!</v>
      </c>
      <c r="FC76" s="585" t="e">
        <f>IF(#REF!=$N76,$CZ76,0)</f>
        <v>#REF!</v>
      </c>
      <c r="FD76" s="585" t="e">
        <f>IF(#REF!=$N76,$CZ76,0)</f>
        <v>#REF!</v>
      </c>
      <c r="FE76" s="585" t="e">
        <f>IF(#REF!=$N76,$CZ76,0)</f>
        <v>#REF!</v>
      </c>
      <c r="FF76" s="585" t="e">
        <f>IF(#REF!=$N76,$CZ76,0)</f>
        <v>#REF!</v>
      </c>
      <c r="FG76" s="585" t="e">
        <f>IF(#REF!=$N76,$CZ76,0)</f>
        <v>#REF!</v>
      </c>
      <c r="FH76" s="585" t="e">
        <f>IF(#REF!=$N76,$CZ76,0)</f>
        <v>#REF!</v>
      </c>
      <c r="FI76" s="585" t="e">
        <f>IF(#REF!=$N76,$CZ76,0)</f>
        <v>#REF!</v>
      </c>
      <c r="FJ76" s="585" t="e">
        <f>IF(#REF!=$N76,$CZ76,0)</f>
        <v>#REF!</v>
      </c>
      <c r="FK76" s="585" t="e">
        <f>IF(#REF!=$N76,$CZ76,0)</f>
        <v>#REF!</v>
      </c>
      <c r="FL76" s="585" t="e">
        <f>IF(#REF!=$N76,$CZ76,0)</f>
        <v>#REF!</v>
      </c>
      <c r="FM76" s="585" t="e">
        <f>IF(#REF!=$N76,$CZ76,0)</f>
        <v>#REF!</v>
      </c>
      <c r="FN76" s="585" t="e">
        <f>IF(#REF!=$N76,$CZ76,0)</f>
        <v>#REF!</v>
      </c>
      <c r="FO76" s="585" t="e">
        <f>IF(#REF!=$N76,$CZ76,0)</f>
        <v>#REF!</v>
      </c>
      <c r="FP76" s="585" t="e">
        <f>IF(#REF!=$N76,$CZ76,0)</f>
        <v>#REF!</v>
      </c>
      <c r="FQ76" s="585" t="e">
        <f>IF(#REF!=$N76,$CZ76,0)</f>
        <v>#REF!</v>
      </c>
      <c r="FR76" s="585" t="e">
        <f>IF(#REF!=$N76,$CZ76,0)</f>
        <v>#REF!</v>
      </c>
      <c r="FS76" s="585" t="e">
        <f>IF(#REF!=$N76,$CZ76,0)</f>
        <v>#REF!</v>
      </c>
      <c r="FT76" s="585" t="e">
        <f>IF(#REF!=$N76,$CZ76,0)</f>
        <v>#REF!</v>
      </c>
      <c r="FU76" s="585" t="e">
        <f>IF(#REF!=$N76,$CZ76,0)</f>
        <v>#REF!</v>
      </c>
      <c r="FV76" s="585" t="e">
        <f>IF(#REF!=$N76,$CZ76,0)</f>
        <v>#REF!</v>
      </c>
      <c r="FW76" s="585" t="e">
        <f>IF(#REF!=$N76,$CZ76,0)</f>
        <v>#REF!</v>
      </c>
      <c r="FX76" s="585" t="e">
        <f>IF(#REF!=$N76,$CZ76,0)</f>
        <v>#REF!</v>
      </c>
      <c r="FY76" s="585" t="e">
        <f>IF(#REF!=$N76,$CZ76,0)</f>
        <v>#REF!</v>
      </c>
      <c r="FZ76" s="585" t="e">
        <f>IF(#REF!=$N76,$CZ76,0)</f>
        <v>#REF!</v>
      </c>
      <c r="GA76" s="585" t="e">
        <f>IF(#REF!=$N76,$CZ76,0)</f>
        <v>#REF!</v>
      </c>
      <c r="GB76" s="585" t="e">
        <f>IF(#REF!=$N76,$CZ76,0)</f>
        <v>#REF!</v>
      </c>
      <c r="GC76" s="585" t="e">
        <f>IF(#REF!=$N76,$CZ76,0)</f>
        <v>#REF!</v>
      </c>
      <c r="GD76" s="585" t="e">
        <f>IF(#REF!=$N76,$CZ76,0)</f>
        <v>#REF!</v>
      </c>
      <c r="GE76" s="585" t="e">
        <f>IF(#REF!=$N76,$CZ76,0)</f>
        <v>#REF!</v>
      </c>
      <c r="GF76" s="585" t="e">
        <f>IF(#REF!=$N76,$CZ76,0)</f>
        <v>#REF!</v>
      </c>
      <c r="GG76" s="585" t="e">
        <f>IF(#REF!=$N76,$CZ76,0)</f>
        <v>#REF!</v>
      </c>
      <c r="GH76" s="585" t="e">
        <f>IF(#REF!=$N76,$CZ76,0)</f>
        <v>#REF!</v>
      </c>
      <c r="GI76" s="585" t="e">
        <f>IF(#REF!=$N76,$CZ76,0)</f>
        <v>#REF!</v>
      </c>
      <c r="GJ76" s="585" t="e">
        <f>IF(#REF!=$N76,$CZ76,0)</f>
        <v>#REF!</v>
      </c>
      <c r="GK76" s="585" t="e">
        <f>IF(#REF!=$N76,$CZ76,0)</f>
        <v>#REF!</v>
      </c>
      <c r="GL76" s="585" t="e">
        <f>IF(#REF!=$N76,$CZ76,0)</f>
        <v>#REF!</v>
      </c>
      <c r="GM76" s="585" t="e">
        <f>IF(#REF!=$N76,$CZ76,0)</f>
        <v>#REF!</v>
      </c>
      <c r="GN76" s="585" t="e">
        <f>IF(#REF!=$N76,$CZ76,0)</f>
        <v>#REF!</v>
      </c>
      <c r="GO76" s="585" t="e">
        <f>IF(#REF!=$N76,$CZ76,0)</f>
        <v>#REF!</v>
      </c>
      <c r="GP76" s="585" t="e">
        <f>IF(#REF!=$N76,$CZ76,0)</f>
        <v>#REF!</v>
      </c>
      <c r="GQ76" s="585" t="e">
        <f>IF(#REF!=$N76,$CZ76,0)</f>
        <v>#REF!</v>
      </c>
      <c r="GR76" s="585" t="e">
        <f>IF(#REF!=$N76,$CZ76,0)</f>
        <v>#REF!</v>
      </c>
      <c r="GS76" s="585" t="e">
        <f>IF(#REF!=$N76,$CZ76,0)</f>
        <v>#REF!</v>
      </c>
      <c r="GT76" s="585" t="e">
        <f>IF(#REF!=$N76,$CZ76,0)</f>
        <v>#REF!</v>
      </c>
      <c r="GU76" s="585" t="e">
        <f>IF(#REF!=$N76,$CZ76,0)</f>
        <v>#REF!</v>
      </c>
      <c r="GV76" s="585" t="e">
        <f>IF(#REF!=$N76,$CZ76,0)</f>
        <v>#REF!</v>
      </c>
      <c r="GW76" s="585" t="e">
        <f>IF(#REF!=$N76,$CZ76,0)</f>
        <v>#REF!</v>
      </c>
      <c r="GX76" s="585" t="e">
        <f>IF(#REF!=$N76,$CZ76,0)</f>
        <v>#REF!</v>
      </c>
      <c r="GY76" s="585" t="e">
        <f>IF(#REF!=$N76,$CZ76,0)</f>
        <v>#REF!</v>
      </c>
      <c r="GZ76" s="585" t="e">
        <f>IF(#REF!=$N76,$CZ76,0)</f>
        <v>#REF!</v>
      </c>
      <c r="HA76" s="585" t="e">
        <f>IF(#REF!=$N76,$CZ76,0)</f>
        <v>#REF!</v>
      </c>
      <c r="HB76" s="585" t="e">
        <f>IF(#REF!=$N76,$CZ76,0)</f>
        <v>#REF!</v>
      </c>
      <c r="HC76" s="585" t="e">
        <f>IF(#REF!=$N76,$CZ76,0)</f>
        <v>#REF!</v>
      </c>
      <c r="HD76" s="585" t="e">
        <f>IF(#REF!=$N76,$CZ76,0)</f>
        <v>#REF!</v>
      </c>
      <c r="HE76" s="585" t="e">
        <f>IF(#REF!=$N76,$CZ76,0)</f>
        <v>#REF!</v>
      </c>
      <c r="HF76" s="585" t="e">
        <f>IF(#REF!=$N76,$CZ76,0)</f>
        <v>#REF!</v>
      </c>
    </row>
    <row r="77" spans="1:214" ht="20.100000000000001" customHeight="1" x14ac:dyDescent="0.4">
      <c r="A77" s="594" t="s">
        <v>361</v>
      </c>
      <c r="B77" s="594" t="s">
        <v>361</v>
      </c>
      <c r="C77" s="595" t="s">
        <v>9</v>
      </c>
      <c r="D77" s="578"/>
      <c r="E77" s="578"/>
      <c r="F77" s="578"/>
      <c r="G77" s="578"/>
      <c r="H77" s="578"/>
      <c r="I77" s="578"/>
      <c r="J77" s="578" t="s">
        <v>160</v>
      </c>
      <c r="K77" s="625"/>
      <c r="L77" s="549"/>
      <c r="M77" s="634">
        <v>323</v>
      </c>
      <c r="N77" s="634" t="s">
        <v>145</v>
      </c>
      <c r="O77" s="618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563"/>
      <c r="AJ77" s="31"/>
      <c r="AK77" s="31"/>
      <c r="AL77" s="31"/>
      <c r="AM77" s="31"/>
      <c r="AN77" s="102">
        <f t="shared" ref="AN77:AV77" si="124">SUM(AN78)</f>
        <v>0</v>
      </c>
      <c r="AO77" s="102">
        <f t="shared" si="124"/>
        <v>0</v>
      </c>
      <c r="AP77" s="102">
        <f t="shared" si="124"/>
        <v>0</v>
      </c>
      <c r="AQ77" s="102">
        <f t="shared" si="124"/>
        <v>0</v>
      </c>
      <c r="AR77" s="102">
        <f t="shared" si="124"/>
        <v>0</v>
      </c>
      <c r="AS77" s="102">
        <f t="shared" si="124"/>
        <v>0</v>
      </c>
      <c r="AT77" s="102">
        <f t="shared" si="124"/>
        <v>0</v>
      </c>
      <c r="AU77" s="102">
        <f t="shared" si="124"/>
        <v>30000</v>
      </c>
      <c r="AV77" s="102">
        <f t="shared" si="124"/>
        <v>30000</v>
      </c>
      <c r="AW77" s="102"/>
      <c r="AX77" s="102"/>
      <c r="AY77" s="102">
        <f>SUM(AY78)</f>
        <v>0</v>
      </c>
      <c r="AZ77" s="31"/>
      <c r="BA77" s="31"/>
      <c r="BB77" s="102">
        <f t="shared" ref="BB77:BK77" si="125">SUM(BB78)</f>
        <v>30000</v>
      </c>
      <c r="BC77" s="102">
        <f t="shared" si="125"/>
        <v>30000</v>
      </c>
      <c r="BD77" s="102">
        <f t="shared" si="125"/>
        <v>2151.5</v>
      </c>
      <c r="BE77" s="102">
        <f t="shared" si="125"/>
        <v>21666.1</v>
      </c>
      <c r="BF77" s="102">
        <f t="shared" si="125"/>
        <v>30000</v>
      </c>
      <c r="BG77" s="102">
        <f t="shared" si="125"/>
        <v>25558.6</v>
      </c>
      <c r="BH77" s="102">
        <f t="shared" si="125"/>
        <v>40000</v>
      </c>
      <c r="BI77" s="102">
        <f>SUM(BI78)</f>
        <v>5000</v>
      </c>
      <c r="BJ77" s="102">
        <f>SUM(BJ78)</f>
        <v>45000</v>
      </c>
      <c r="BK77" s="102">
        <f t="shared" si="125"/>
        <v>45000</v>
      </c>
      <c r="BL77" s="102">
        <f t="shared" si="5"/>
        <v>100</v>
      </c>
      <c r="BM77" s="102"/>
      <c r="BN77" s="102"/>
      <c r="BO77" s="102">
        <f>SUM(BO78)</f>
        <v>45000</v>
      </c>
      <c r="BP77" s="102"/>
      <c r="BQ77" s="102"/>
      <c r="BR77" s="102">
        <f>SUM(BR78)</f>
        <v>0</v>
      </c>
      <c r="BS77" s="102">
        <f>SUM(BS78)</f>
        <v>45000</v>
      </c>
      <c r="BT77" s="102">
        <f>SUM(BT78)</f>
        <v>45000</v>
      </c>
      <c r="BU77" s="102">
        <f>SUM(BU78)</f>
        <v>0</v>
      </c>
      <c r="BV77" s="102">
        <f>SUM(BV78)</f>
        <v>45000</v>
      </c>
      <c r="BW77" s="102"/>
      <c r="BX77" s="102"/>
      <c r="BY77" s="102">
        <f>SUM(BY78)</f>
        <v>45000</v>
      </c>
      <c r="BZ77" s="102">
        <f>SUM(BZ78)</f>
        <v>45000</v>
      </c>
      <c r="CA77" s="102">
        <f t="shared" si="111"/>
        <v>176.06598170478821</v>
      </c>
      <c r="CB77" s="102">
        <f t="shared" si="112"/>
        <v>100</v>
      </c>
      <c r="CC77" s="102">
        <f>SUM(CC78)</f>
        <v>0</v>
      </c>
      <c r="CD77" s="102">
        <f>SUM(CD78)</f>
        <v>0</v>
      </c>
      <c r="CE77" s="102">
        <f>SUM(CE78)</f>
        <v>45000</v>
      </c>
      <c r="CF77" s="102">
        <f>SUM(CF78)</f>
        <v>0</v>
      </c>
      <c r="CG77" s="102">
        <f t="shared" si="98"/>
        <v>0</v>
      </c>
      <c r="CH77" s="102">
        <f>SUM(CH78)</f>
        <v>0</v>
      </c>
      <c r="CI77" s="102">
        <f>SUM(CI78)</f>
        <v>45000</v>
      </c>
      <c r="CJ77" s="102"/>
      <c r="CK77" s="102">
        <f t="shared" si="113"/>
        <v>0</v>
      </c>
      <c r="CL77" s="102">
        <f>SUM(CL78)</f>
        <v>0</v>
      </c>
      <c r="CM77" s="102">
        <f>SUM(CM78)</f>
        <v>45000</v>
      </c>
      <c r="CN77" s="102"/>
      <c r="CO77" s="102">
        <f t="shared" si="114"/>
        <v>0</v>
      </c>
      <c r="CP77" s="102">
        <f>SUM(CP78)</f>
        <v>0</v>
      </c>
      <c r="CQ77" s="102">
        <f>SUM(CQ78)</f>
        <v>45000</v>
      </c>
      <c r="CR77" s="102">
        <f>SUM(CR78)</f>
        <v>45000</v>
      </c>
      <c r="CS77" s="102">
        <f t="shared" si="115"/>
        <v>100</v>
      </c>
      <c r="CT77" s="102">
        <f>SUM(CT78)</f>
        <v>17453</v>
      </c>
      <c r="CU77" s="102">
        <f>SUM(CU78)</f>
        <v>62453</v>
      </c>
      <c r="CV77" s="102">
        <f>SUM(CV78)</f>
        <v>45000</v>
      </c>
      <c r="CW77" s="102">
        <f t="shared" si="116"/>
        <v>72.054184746929693</v>
      </c>
      <c r="CX77" s="102">
        <f>SUM(CX78)</f>
        <v>3747</v>
      </c>
      <c r="CY77" s="102">
        <f>SUM(CY78)</f>
        <v>66200</v>
      </c>
      <c r="CZ77" s="102">
        <f>SUM(CZ78)</f>
        <v>36000</v>
      </c>
      <c r="DA77" s="102">
        <f>SUM(DA78)</f>
        <v>0</v>
      </c>
      <c r="DB77" s="102">
        <f>SUM(DB78)</f>
        <v>0</v>
      </c>
      <c r="DC77" s="695" t="e">
        <f>IF(#REF!=B77,CZ77,0)</f>
        <v>#REF!</v>
      </c>
      <c r="DD77" s="108"/>
      <c r="DE77" s="108"/>
      <c r="DJ77" s="585" t="e">
        <f>IF(#REF!=$K77,$CY77,0)</f>
        <v>#REF!</v>
      </c>
      <c r="DK77" s="585" t="e">
        <f>IF(#REF!=$K77,$CY77,0)</f>
        <v>#REF!</v>
      </c>
      <c r="DL77" s="585" t="e">
        <f>IF(#REF!=$K77,$CY77,0)</f>
        <v>#REF!</v>
      </c>
      <c r="DM77" s="585" t="e">
        <f>IF(#REF!=$K77,$CY77,0)</f>
        <v>#REF!</v>
      </c>
      <c r="DN77" s="585" t="e">
        <f>IF(#REF!=$K77,$CY77,0)</f>
        <v>#REF!</v>
      </c>
      <c r="DO77" s="585" t="e">
        <f>IF(#REF!=$K77,$CY77,0)</f>
        <v>#REF!</v>
      </c>
      <c r="DP77" s="585" t="e">
        <f>IF(#REF!=$K77,$CY77,0)</f>
        <v>#REF!</v>
      </c>
      <c r="DQ77" s="585" t="e">
        <f>IF(#REF!=$K77,$CY77,0)</f>
        <v>#REF!</v>
      </c>
      <c r="DR77" s="585" t="e">
        <f>IF(#REF!=$K77,$CY77,0)</f>
        <v>#REF!</v>
      </c>
      <c r="DS77" s="585" t="e">
        <f>IF(#REF!=$K77,$CY77,0)</f>
        <v>#REF!</v>
      </c>
      <c r="DT77" s="585" t="e">
        <f>IF(#REF!=$K77,$CY77,0)</f>
        <v>#REF!</v>
      </c>
      <c r="DU77" s="585" t="e">
        <f>IF(#REF!=$K77,$CY77,0)</f>
        <v>#REF!</v>
      </c>
      <c r="DV77" s="585" t="e">
        <f>IF(#REF!=$K77,$CY77,0)</f>
        <v>#REF!</v>
      </c>
      <c r="DW77" s="585" t="e">
        <f>IF(#REF!=$K77,$CY77,0)</f>
        <v>#REF!</v>
      </c>
      <c r="DX77" s="585" t="e">
        <f>IF(#REF!=$K77,$CY77,0)</f>
        <v>#REF!</v>
      </c>
      <c r="DY77" s="585" t="e">
        <f>IF(#REF!=$K77,$CY77,0)</f>
        <v>#REF!</v>
      </c>
      <c r="DZ77" s="585" t="e">
        <f>IF(#REF!=$K77,$CY77,0)</f>
        <v>#REF!</v>
      </c>
      <c r="EC77" s="585" t="e">
        <f>IF(#REF!=$N77,$CZ77,0)</f>
        <v>#REF!</v>
      </c>
      <c r="ED77" s="585" t="e">
        <f>IF(#REF!=$N77,$CZ77,0)</f>
        <v>#REF!</v>
      </c>
      <c r="EE77" s="585" t="e">
        <f>IF(#REF!=$N77,$CZ77,0)</f>
        <v>#REF!</v>
      </c>
      <c r="EF77" s="585" t="e">
        <f>IF(#REF!=$N77,$CZ77,0)</f>
        <v>#REF!</v>
      </c>
      <c r="EG77" s="585" t="e">
        <f>IF(#REF!=$N77,$CZ77,0)</f>
        <v>#REF!</v>
      </c>
      <c r="EH77" s="585" t="e">
        <f>IF(#REF!=$N77,$CZ77,0)</f>
        <v>#REF!</v>
      </c>
      <c r="EI77" s="585" t="e">
        <f>IF(#REF!=$N77,$CZ77,0)</f>
        <v>#REF!</v>
      </c>
      <c r="EJ77" s="585" t="e">
        <f>IF(#REF!=$N77,$CZ77,0)</f>
        <v>#REF!</v>
      </c>
      <c r="EK77" s="585" t="e">
        <f>IF(#REF!=$N77,$CZ77,0)</f>
        <v>#REF!</v>
      </c>
      <c r="EL77" s="585" t="e">
        <f>IF(#REF!=$N77,$CZ77,0)</f>
        <v>#REF!</v>
      </c>
      <c r="EM77" s="585" t="e">
        <f>IF(#REF!=$N77,$CZ77,0)</f>
        <v>#REF!</v>
      </c>
      <c r="EN77" s="585" t="e">
        <f>IF(#REF!=$N77,$CZ77,0)</f>
        <v>#REF!</v>
      </c>
      <c r="EO77" s="585" t="e">
        <f>IF(#REF!=$N77,$CZ77,0)</f>
        <v>#REF!</v>
      </c>
      <c r="EP77" s="585" t="e">
        <f>IF(#REF!=$N77,$CZ77,0)</f>
        <v>#REF!</v>
      </c>
      <c r="EQ77" s="585" t="e">
        <f>IF(#REF!=$N77,$CZ77,0)</f>
        <v>#REF!</v>
      </c>
      <c r="ER77" s="585" t="e">
        <f>IF(#REF!=$N77,$CZ77,0)</f>
        <v>#REF!</v>
      </c>
      <c r="ES77" s="585" t="e">
        <f>IF(#REF!=$N77,$CZ77,0)</f>
        <v>#REF!</v>
      </c>
      <c r="ET77" s="585" t="e">
        <f>IF(#REF!=$N77,$CZ77,0)</f>
        <v>#REF!</v>
      </c>
      <c r="EU77" s="585" t="e">
        <f>IF(#REF!=$N77,$CZ77,0)</f>
        <v>#REF!</v>
      </c>
      <c r="EV77" s="585" t="e">
        <f>IF(#REF!=$N77,$CZ77,0)</f>
        <v>#REF!</v>
      </c>
      <c r="EW77" s="585" t="e">
        <f>IF(#REF!=$N77,$CZ77,0)</f>
        <v>#REF!</v>
      </c>
      <c r="EX77" s="585" t="e">
        <f>IF(#REF!=$N77,$CZ77,0)</f>
        <v>#REF!</v>
      </c>
      <c r="EY77" s="585" t="e">
        <f>IF(#REF!=$N77,$CZ77,0)</f>
        <v>#REF!</v>
      </c>
      <c r="EZ77" s="585" t="e">
        <f>IF(#REF!=$N77,$CZ77,0)</f>
        <v>#REF!</v>
      </c>
      <c r="FA77" s="585" t="e">
        <f>IF(#REF!=$N77,$CZ77,0)</f>
        <v>#REF!</v>
      </c>
      <c r="FB77" s="585" t="e">
        <f>IF(#REF!=$N77,$CZ77,0)</f>
        <v>#REF!</v>
      </c>
      <c r="FC77" s="585" t="e">
        <f>IF(#REF!=$N77,$CZ77,0)</f>
        <v>#REF!</v>
      </c>
      <c r="FD77" s="585" t="e">
        <f>IF(#REF!=$N77,$CZ77,0)</f>
        <v>#REF!</v>
      </c>
      <c r="FE77" s="585" t="e">
        <f>IF(#REF!=$N77,$CZ77,0)</f>
        <v>#REF!</v>
      </c>
      <c r="FF77" s="585" t="e">
        <f>IF(#REF!=$N77,$CZ77,0)</f>
        <v>#REF!</v>
      </c>
      <c r="FG77" s="585" t="e">
        <f>IF(#REF!=$N77,$CZ77,0)</f>
        <v>#REF!</v>
      </c>
      <c r="FH77" s="585" t="e">
        <f>IF(#REF!=$N77,$CZ77,0)</f>
        <v>#REF!</v>
      </c>
      <c r="FI77" s="585" t="e">
        <f>IF(#REF!=$N77,$CZ77,0)</f>
        <v>#REF!</v>
      </c>
      <c r="FJ77" s="585" t="e">
        <f>IF(#REF!=$N77,$CZ77,0)</f>
        <v>#REF!</v>
      </c>
      <c r="FK77" s="585" t="e">
        <f>IF(#REF!=$N77,$CZ77,0)</f>
        <v>#REF!</v>
      </c>
      <c r="FL77" s="585" t="e">
        <f>IF(#REF!=$N77,$CZ77,0)</f>
        <v>#REF!</v>
      </c>
      <c r="FM77" s="585" t="e">
        <f>IF(#REF!=$N77,$CZ77,0)</f>
        <v>#REF!</v>
      </c>
      <c r="FN77" s="585" t="e">
        <f>IF(#REF!=$N77,$CZ77,0)</f>
        <v>#REF!</v>
      </c>
      <c r="FO77" s="585" t="e">
        <f>IF(#REF!=$N77,$CZ77,0)</f>
        <v>#REF!</v>
      </c>
      <c r="FP77" s="585" t="e">
        <f>IF(#REF!=$N77,$CZ77,0)</f>
        <v>#REF!</v>
      </c>
      <c r="FQ77" s="585" t="e">
        <f>IF(#REF!=$N77,$CZ77,0)</f>
        <v>#REF!</v>
      </c>
      <c r="FR77" s="585" t="e">
        <f>IF(#REF!=$N77,$CZ77,0)</f>
        <v>#REF!</v>
      </c>
      <c r="FS77" s="585" t="e">
        <f>IF(#REF!=$N77,$CZ77,0)</f>
        <v>#REF!</v>
      </c>
      <c r="FT77" s="585" t="e">
        <f>IF(#REF!=$N77,$CZ77,0)</f>
        <v>#REF!</v>
      </c>
      <c r="FU77" s="585" t="e">
        <f>IF(#REF!=$N77,$CZ77,0)</f>
        <v>#REF!</v>
      </c>
      <c r="FV77" s="585" t="e">
        <f>IF(#REF!=$N77,$CZ77,0)</f>
        <v>#REF!</v>
      </c>
      <c r="FW77" s="585" t="e">
        <f>IF(#REF!=$N77,$CZ77,0)</f>
        <v>#REF!</v>
      </c>
      <c r="FX77" s="585" t="e">
        <f>IF(#REF!=$N77,$CZ77,0)</f>
        <v>#REF!</v>
      </c>
      <c r="FY77" s="585" t="e">
        <f>IF(#REF!=$N77,$CZ77,0)</f>
        <v>#REF!</v>
      </c>
      <c r="FZ77" s="585" t="e">
        <f>IF(#REF!=$N77,$CZ77,0)</f>
        <v>#REF!</v>
      </c>
      <c r="GA77" s="585" t="e">
        <f>IF(#REF!=$N77,$CZ77,0)</f>
        <v>#REF!</v>
      </c>
      <c r="GB77" s="585" t="e">
        <f>IF(#REF!=$N77,$CZ77,0)</f>
        <v>#REF!</v>
      </c>
      <c r="GC77" s="585" t="e">
        <f>IF(#REF!=$N77,$CZ77,0)</f>
        <v>#REF!</v>
      </c>
      <c r="GD77" s="585" t="e">
        <f>IF(#REF!=$N77,$CZ77,0)</f>
        <v>#REF!</v>
      </c>
      <c r="GE77" s="585" t="e">
        <f>IF(#REF!=$N77,$CZ77,0)</f>
        <v>#REF!</v>
      </c>
      <c r="GF77" s="585" t="e">
        <f>IF(#REF!=$N77,$CZ77,0)</f>
        <v>#REF!</v>
      </c>
      <c r="GG77" s="585" t="e">
        <f>IF(#REF!=$N77,$CZ77,0)</f>
        <v>#REF!</v>
      </c>
      <c r="GH77" s="585" t="e">
        <f>IF(#REF!=$N77,$CZ77,0)</f>
        <v>#REF!</v>
      </c>
      <c r="GI77" s="585" t="e">
        <f>IF(#REF!=$N77,$CZ77,0)</f>
        <v>#REF!</v>
      </c>
      <c r="GJ77" s="585" t="e">
        <f>IF(#REF!=$N77,$CZ77,0)</f>
        <v>#REF!</v>
      </c>
      <c r="GK77" s="585" t="e">
        <f>IF(#REF!=$N77,$CZ77,0)</f>
        <v>#REF!</v>
      </c>
      <c r="GL77" s="585" t="e">
        <f>IF(#REF!=$N77,$CZ77,0)</f>
        <v>#REF!</v>
      </c>
      <c r="GM77" s="585" t="e">
        <f>IF(#REF!=$N77,$CZ77,0)</f>
        <v>#REF!</v>
      </c>
      <c r="GN77" s="585" t="e">
        <f>IF(#REF!=$N77,$CZ77,0)</f>
        <v>#REF!</v>
      </c>
      <c r="GO77" s="585" t="e">
        <f>IF(#REF!=$N77,$CZ77,0)</f>
        <v>#REF!</v>
      </c>
      <c r="GP77" s="585" t="e">
        <f>IF(#REF!=$N77,$CZ77,0)</f>
        <v>#REF!</v>
      </c>
      <c r="GQ77" s="585" t="e">
        <f>IF(#REF!=$N77,$CZ77,0)</f>
        <v>#REF!</v>
      </c>
      <c r="GR77" s="585" t="e">
        <f>IF(#REF!=$N77,$CZ77,0)</f>
        <v>#REF!</v>
      </c>
      <c r="GS77" s="585" t="e">
        <f>IF(#REF!=$N77,$CZ77,0)</f>
        <v>#REF!</v>
      </c>
      <c r="GT77" s="585" t="e">
        <f>IF(#REF!=$N77,$CZ77,0)</f>
        <v>#REF!</v>
      </c>
      <c r="GU77" s="585" t="e">
        <f>IF(#REF!=$N77,$CZ77,0)</f>
        <v>#REF!</v>
      </c>
      <c r="GV77" s="585" t="e">
        <f>IF(#REF!=$N77,$CZ77,0)</f>
        <v>#REF!</v>
      </c>
      <c r="GW77" s="585" t="e">
        <f>IF(#REF!=$N77,$CZ77,0)</f>
        <v>#REF!</v>
      </c>
      <c r="GX77" s="585" t="e">
        <f>IF(#REF!=$N77,$CZ77,0)</f>
        <v>#REF!</v>
      </c>
      <c r="GY77" s="585" t="e">
        <f>IF(#REF!=$N77,$CZ77,0)</f>
        <v>#REF!</v>
      </c>
      <c r="GZ77" s="585" t="e">
        <f>IF(#REF!=$N77,$CZ77,0)</f>
        <v>#REF!</v>
      </c>
      <c r="HA77" s="585" t="e">
        <f>IF(#REF!=$N77,$CZ77,0)</f>
        <v>#REF!</v>
      </c>
      <c r="HB77" s="585" t="e">
        <f>IF(#REF!=$N77,$CZ77,0)</f>
        <v>#REF!</v>
      </c>
      <c r="HC77" s="585" t="e">
        <f>IF(#REF!=$N77,$CZ77,0)</f>
        <v>#REF!</v>
      </c>
      <c r="HD77" s="585" t="e">
        <f>IF(#REF!=$N77,$CZ77,0)</f>
        <v>#REF!</v>
      </c>
      <c r="HE77" s="585" t="e">
        <f>IF(#REF!=$N77,$CZ77,0)</f>
        <v>#REF!</v>
      </c>
      <c r="HF77" s="585" t="e">
        <f>IF(#REF!=$N77,$CZ77,0)</f>
        <v>#REF!</v>
      </c>
    </row>
    <row r="78" spans="1:214" ht="20.100000000000001" customHeight="1" x14ac:dyDescent="0.4">
      <c r="A78" s="578"/>
      <c r="B78" s="578"/>
      <c r="C78" s="595"/>
      <c r="D78" s="578"/>
      <c r="E78" s="578"/>
      <c r="F78" s="578"/>
      <c r="G78" s="578"/>
      <c r="H78" s="578"/>
      <c r="I78" s="578"/>
      <c r="J78" s="578" t="s">
        <v>160</v>
      </c>
      <c r="K78" s="607"/>
      <c r="L78" s="548"/>
      <c r="M78" s="565"/>
      <c r="N78" s="509">
        <v>3232</v>
      </c>
      <c r="O78" s="433" t="s">
        <v>167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563"/>
      <c r="AJ78" s="31"/>
      <c r="AK78" s="31"/>
      <c r="AL78" s="31"/>
      <c r="AM78" s="31"/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/>
      <c r="AT78" s="50"/>
      <c r="AU78" s="50">
        <v>30000</v>
      </c>
      <c r="AV78" s="50">
        <v>30000</v>
      </c>
      <c r="AW78" s="50"/>
      <c r="AX78" s="50"/>
      <c r="AY78" s="50">
        <f>(BB78-AV78)</f>
        <v>0</v>
      </c>
      <c r="AZ78" s="31"/>
      <c r="BA78" s="31"/>
      <c r="BB78" s="50">
        <v>30000</v>
      </c>
      <c r="BC78" s="50">
        <v>30000</v>
      </c>
      <c r="BD78" s="50">
        <v>2151.5</v>
      </c>
      <c r="BE78" s="50">
        <v>21666.1</v>
      </c>
      <c r="BF78" s="50">
        <v>30000</v>
      </c>
      <c r="BG78" s="50">
        <v>25558.6</v>
      </c>
      <c r="BH78" s="50">
        <v>40000</v>
      </c>
      <c r="BI78" s="50">
        <f>(BJ78-BH78)</f>
        <v>5000</v>
      </c>
      <c r="BJ78" s="50">
        <v>45000</v>
      </c>
      <c r="BK78" s="50">
        <v>45000</v>
      </c>
      <c r="BL78" s="50">
        <f t="shared" si="5"/>
        <v>100</v>
      </c>
      <c r="BM78" s="50"/>
      <c r="BN78" s="50"/>
      <c r="BO78" s="50">
        <v>45000</v>
      </c>
      <c r="BP78" s="50"/>
      <c r="BQ78" s="50"/>
      <c r="BR78" s="50">
        <f>(BS78-BO78)</f>
        <v>0</v>
      </c>
      <c r="BS78" s="50">
        <v>45000</v>
      </c>
      <c r="BT78" s="50">
        <v>45000</v>
      </c>
      <c r="BU78" s="50">
        <f>(BY78-BO78)</f>
        <v>0</v>
      </c>
      <c r="BV78" s="50">
        <v>45000</v>
      </c>
      <c r="BW78" s="50"/>
      <c r="BX78" s="50"/>
      <c r="BY78" s="50">
        <v>45000</v>
      </c>
      <c r="BZ78" s="50">
        <v>45000</v>
      </c>
      <c r="CA78" s="50">
        <f t="shared" si="111"/>
        <v>176.06598170478821</v>
      </c>
      <c r="CB78" s="50">
        <f t="shared" si="112"/>
        <v>100</v>
      </c>
      <c r="CC78" s="50"/>
      <c r="CD78" s="50"/>
      <c r="CE78" s="50">
        <v>45000</v>
      </c>
      <c r="CF78" s="50">
        <v>0</v>
      </c>
      <c r="CG78" s="50">
        <f t="shared" si="98"/>
        <v>0</v>
      </c>
      <c r="CH78" s="50">
        <f>(CI78-CE78)</f>
        <v>0</v>
      </c>
      <c r="CI78" s="50">
        <v>45000</v>
      </c>
      <c r="CJ78" s="50"/>
      <c r="CK78" s="50">
        <f t="shared" si="113"/>
        <v>0</v>
      </c>
      <c r="CL78" s="50">
        <f>(CM78-CI78)</f>
        <v>0</v>
      </c>
      <c r="CM78" s="50">
        <v>45000</v>
      </c>
      <c r="CN78" s="50"/>
      <c r="CO78" s="50">
        <f t="shared" si="114"/>
        <v>0</v>
      </c>
      <c r="CP78" s="50">
        <f>(CQ78-CM78)</f>
        <v>0</v>
      </c>
      <c r="CQ78" s="50">
        <v>45000</v>
      </c>
      <c r="CR78" s="50">
        <v>45000</v>
      </c>
      <c r="CS78" s="50">
        <f t="shared" si="115"/>
        <v>100</v>
      </c>
      <c r="CT78" s="50">
        <f>(CU78-CQ78)</f>
        <v>17453</v>
      </c>
      <c r="CU78" s="50">
        <v>62453</v>
      </c>
      <c r="CV78" s="50">
        <v>45000</v>
      </c>
      <c r="CW78" s="50">
        <f t="shared" si="116"/>
        <v>72.054184746929693</v>
      </c>
      <c r="CX78" s="50">
        <f>(CY78-CU78)</f>
        <v>3747</v>
      </c>
      <c r="CY78" s="50">
        <v>66200</v>
      </c>
      <c r="CZ78" s="50">
        <v>36000</v>
      </c>
      <c r="DA78" s="50"/>
      <c r="DB78" s="50"/>
      <c r="DC78" s="695" t="e">
        <f>IF(#REF!=B78,CZ78,0)</f>
        <v>#REF!</v>
      </c>
      <c r="DD78" s="141"/>
      <c r="DE78" s="50"/>
      <c r="DJ78" s="585" t="e">
        <f>IF(#REF!=$K78,$CY78,0)</f>
        <v>#REF!</v>
      </c>
      <c r="DK78" s="585" t="e">
        <f>IF(#REF!=$K78,$CY78,0)</f>
        <v>#REF!</v>
      </c>
      <c r="DL78" s="585" t="e">
        <f>IF(#REF!=$K78,$CY78,0)</f>
        <v>#REF!</v>
      </c>
      <c r="DM78" s="585" t="e">
        <f>IF(#REF!=$K78,$CY78,0)</f>
        <v>#REF!</v>
      </c>
      <c r="DN78" s="585" t="e">
        <f>IF(#REF!=$K78,$CY78,0)</f>
        <v>#REF!</v>
      </c>
      <c r="DO78" s="585" t="e">
        <f>IF(#REF!=$K78,$CY78,0)</f>
        <v>#REF!</v>
      </c>
      <c r="DP78" s="585" t="e">
        <f>IF(#REF!=$K78,$CY78,0)</f>
        <v>#REF!</v>
      </c>
      <c r="DQ78" s="585" t="e">
        <f>IF(#REF!=$K78,$CY78,0)</f>
        <v>#REF!</v>
      </c>
      <c r="DR78" s="585" t="e">
        <f>IF(#REF!=$K78,$CY78,0)</f>
        <v>#REF!</v>
      </c>
      <c r="DS78" s="585" t="e">
        <f>IF(#REF!=$K78,$CY78,0)</f>
        <v>#REF!</v>
      </c>
      <c r="DT78" s="585" t="e">
        <f>IF(#REF!=$K78,$CY78,0)</f>
        <v>#REF!</v>
      </c>
      <c r="DU78" s="585" t="e">
        <f>IF(#REF!=$K78,$CY78,0)</f>
        <v>#REF!</v>
      </c>
      <c r="DV78" s="585" t="e">
        <f>IF(#REF!=$K78,$CY78,0)</f>
        <v>#REF!</v>
      </c>
      <c r="DW78" s="585" t="e">
        <f>IF(#REF!=$K78,$CY78,0)</f>
        <v>#REF!</v>
      </c>
      <c r="DX78" s="585" t="e">
        <f>IF(#REF!=$K78,$CY78,0)</f>
        <v>#REF!</v>
      </c>
      <c r="DY78" s="585" t="e">
        <f>IF(#REF!=$K78,$CY78,0)</f>
        <v>#REF!</v>
      </c>
      <c r="DZ78" s="585" t="e">
        <f>IF(#REF!=$K78,$CY78,0)</f>
        <v>#REF!</v>
      </c>
      <c r="EC78" s="585" t="e">
        <f>IF(#REF!=$N78,$CZ78,0)</f>
        <v>#REF!</v>
      </c>
      <c r="ED78" s="585" t="e">
        <f>IF(#REF!=$N78,$CZ78,0)</f>
        <v>#REF!</v>
      </c>
      <c r="EE78" s="585" t="e">
        <f>IF(#REF!=$N78,$CZ78,0)</f>
        <v>#REF!</v>
      </c>
      <c r="EF78" s="585" t="e">
        <f>IF(#REF!=$N78,$CZ78,0)</f>
        <v>#REF!</v>
      </c>
      <c r="EG78" s="585" t="e">
        <f>IF(#REF!=$N78,$CZ78,0)</f>
        <v>#REF!</v>
      </c>
      <c r="EH78" s="585" t="e">
        <f>IF(#REF!=$N78,$CZ78,0)</f>
        <v>#REF!</v>
      </c>
      <c r="EI78" s="585" t="e">
        <f>IF(#REF!=$N78,$CZ78,0)</f>
        <v>#REF!</v>
      </c>
      <c r="EJ78" s="585" t="e">
        <f>IF(#REF!=$N78,$CZ78,0)</f>
        <v>#REF!</v>
      </c>
      <c r="EK78" s="585" t="e">
        <f>IF(#REF!=$N78,$CZ78,0)</f>
        <v>#REF!</v>
      </c>
      <c r="EL78" s="585" t="e">
        <f>IF(#REF!=$N78,$CZ78,0)</f>
        <v>#REF!</v>
      </c>
      <c r="EM78" s="585" t="e">
        <f>IF(#REF!=$N78,$CZ78,0)</f>
        <v>#REF!</v>
      </c>
      <c r="EN78" s="585" t="e">
        <f>IF(#REF!=$N78,$CZ78,0)</f>
        <v>#REF!</v>
      </c>
      <c r="EO78" s="585" t="e">
        <f>IF(#REF!=$N78,$CZ78,0)</f>
        <v>#REF!</v>
      </c>
      <c r="EP78" s="585" t="e">
        <f>IF(#REF!=$N78,$CZ78,0)</f>
        <v>#REF!</v>
      </c>
      <c r="EQ78" s="585" t="e">
        <f>IF(#REF!=$N78,$CZ78,0)</f>
        <v>#REF!</v>
      </c>
      <c r="ER78" s="585" t="e">
        <f>IF(#REF!=$N78,$CZ78,0)</f>
        <v>#REF!</v>
      </c>
      <c r="ES78" s="585" t="e">
        <f>IF(#REF!=$N78,$CZ78,0)</f>
        <v>#REF!</v>
      </c>
      <c r="ET78" s="585" t="e">
        <f>IF(#REF!=$N78,$CZ78,0)</f>
        <v>#REF!</v>
      </c>
      <c r="EU78" s="585" t="e">
        <f>IF(#REF!=$N78,$CZ78,0)</f>
        <v>#REF!</v>
      </c>
      <c r="EV78" s="585" t="e">
        <f>IF(#REF!=$N78,$CZ78,0)</f>
        <v>#REF!</v>
      </c>
      <c r="EW78" s="585" t="e">
        <f>IF(#REF!=$N78,$CZ78,0)</f>
        <v>#REF!</v>
      </c>
      <c r="EX78" s="585" t="e">
        <f>IF(#REF!=$N78,$CZ78,0)</f>
        <v>#REF!</v>
      </c>
      <c r="EY78" s="585" t="e">
        <f>IF(#REF!=$N78,$CZ78,0)</f>
        <v>#REF!</v>
      </c>
      <c r="EZ78" s="585" t="e">
        <f>IF(#REF!=$N78,$CZ78,0)</f>
        <v>#REF!</v>
      </c>
      <c r="FA78" s="585" t="e">
        <f>IF(#REF!=$N78,$CZ78,0)</f>
        <v>#REF!</v>
      </c>
      <c r="FB78" s="585" t="e">
        <f>IF(#REF!=$N78,$CZ78,0)</f>
        <v>#REF!</v>
      </c>
      <c r="FC78" s="585" t="e">
        <f>IF(#REF!=$N78,$CZ78,0)</f>
        <v>#REF!</v>
      </c>
      <c r="FD78" s="585" t="e">
        <f>IF(#REF!=$N78,$CZ78,0)</f>
        <v>#REF!</v>
      </c>
      <c r="FE78" s="585" t="e">
        <f>IF(#REF!=$N78,$CZ78,0)</f>
        <v>#REF!</v>
      </c>
      <c r="FF78" s="585" t="e">
        <f>IF(#REF!=$N78,$CZ78,0)</f>
        <v>#REF!</v>
      </c>
      <c r="FG78" s="585" t="e">
        <f>IF(#REF!=$N78,$CZ78,0)</f>
        <v>#REF!</v>
      </c>
      <c r="FH78" s="585" t="e">
        <f>IF(#REF!=$N78,$CZ78,0)</f>
        <v>#REF!</v>
      </c>
      <c r="FI78" s="585" t="e">
        <f>IF(#REF!=$N78,$CZ78,0)</f>
        <v>#REF!</v>
      </c>
      <c r="FJ78" s="585" t="e">
        <f>IF(#REF!=$N78,$CZ78,0)</f>
        <v>#REF!</v>
      </c>
      <c r="FK78" s="585" t="e">
        <f>IF(#REF!=$N78,$CZ78,0)</f>
        <v>#REF!</v>
      </c>
      <c r="FL78" s="585" t="e">
        <f>IF(#REF!=$N78,$CZ78,0)</f>
        <v>#REF!</v>
      </c>
      <c r="FM78" s="585" t="e">
        <f>IF(#REF!=$N78,$CZ78,0)</f>
        <v>#REF!</v>
      </c>
      <c r="FN78" s="585" t="e">
        <f>IF(#REF!=$N78,$CZ78,0)</f>
        <v>#REF!</v>
      </c>
      <c r="FO78" s="585" t="e">
        <f>IF(#REF!=$N78,$CZ78,0)</f>
        <v>#REF!</v>
      </c>
      <c r="FP78" s="585" t="e">
        <f>IF(#REF!=$N78,$CZ78,0)</f>
        <v>#REF!</v>
      </c>
      <c r="FQ78" s="585" t="e">
        <f>IF(#REF!=$N78,$CZ78,0)</f>
        <v>#REF!</v>
      </c>
      <c r="FR78" s="585" t="e">
        <f>IF(#REF!=$N78,$CZ78,0)</f>
        <v>#REF!</v>
      </c>
      <c r="FS78" s="585" t="e">
        <f>IF(#REF!=$N78,$CZ78,0)</f>
        <v>#REF!</v>
      </c>
      <c r="FT78" s="585" t="e">
        <f>IF(#REF!=$N78,$CZ78,0)</f>
        <v>#REF!</v>
      </c>
      <c r="FU78" s="585" t="e">
        <f>IF(#REF!=$N78,$CZ78,0)</f>
        <v>#REF!</v>
      </c>
      <c r="FV78" s="585" t="e">
        <f>IF(#REF!=$N78,$CZ78,0)</f>
        <v>#REF!</v>
      </c>
      <c r="FW78" s="585" t="e">
        <f>IF(#REF!=$N78,$CZ78,0)</f>
        <v>#REF!</v>
      </c>
      <c r="FX78" s="585" t="e">
        <f>IF(#REF!=$N78,$CZ78,0)</f>
        <v>#REF!</v>
      </c>
      <c r="FY78" s="585" t="e">
        <f>IF(#REF!=$N78,$CZ78,0)</f>
        <v>#REF!</v>
      </c>
      <c r="FZ78" s="585" t="e">
        <f>IF(#REF!=$N78,$CZ78,0)</f>
        <v>#REF!</v>
      </c>
      <c r="GA78" s="585" t="e">
        <f>IF(#REF!=$N78,$CZ78,0)</f>
        <v>#REF!</v>
      </c>
      <c r="GB78" s="585" t="e">
        <f>IF(#REF!=$N78,$CZ78,0)</f>
        <v>#REF!</v>
      </c>
      <c r="GC78" s="585" t="e">
        <f>IF(#REF!=$N78,$CZ78,0)</f>
        <v>#REF!</v>
      </c>
      <c r="GD78" s="585" t="e">
        <f>IF(#REF!=$N78,$CZ78,0)</f>
        <v>#REF!</v>
      </c>
      <c r="GE78" s="585" t="e">
        <f>IF(#REF!=$N78,$CZ78,0)</f>
        <v>#REF!</v>
      </c>
      <c r="GF78" s="585" t="e">
        <f>IF(#REF!=$N78,$CZ78,0)</f>
        <v>#REF!</v>
      </c>
      <c r="GG78" s="585" t="e">
        <f>IF(#REF!=$N78,$CZ78,0)</f>
        <v>#REF!</v>
      </c>
      <c r="GH78" s="585" t="e">
        <f>IF(#REF!=$N78,$CZ78,0)</f>
        <v>#REF!</v>
      </c>
      <c r="GI78" s="585" t="e">
        <f>IF(#REF!=$N78,$CZ78,0)</f>
        <v>#REF!</v>
      </c>
      <c r="GJ78" s="585" t="e">
        <f>IF(#REF!=$N78,$CZ78,0)</f>
        <v>#REF!</v>
      </c>
      <c r="GK78" s="585" t="e">
        <f>IF(#REF!=$N78,$CZ78,0)</f>
        <v>#REF!</v>
      </c>
      <c r="GL78" s="585" t="e">
        <f>IF(#REF!=$N78,$CZ78,0)</f>
        <v>#REF!</v>
      </c>
      <c r="GM78" s="585" t="e">
        <f>IF(#REF!=$N78,$CZ78,0)</f>
        <v>#REF!</v>
      </c>
      <c r="GN78" s="585" t="e">
        <f>IF(#REF!=$N78,$CZ78,0)</f>
        <v>#REF!</v>
      </c>
      <c r="GO78" s="585" t="e">
        <f>IF(#REF!=$N78,$CZ78,0)</f>
        <v>#REF!</v>
      </c>
      <c r="GP78" s="585" t="e">
        <f>IF(#REF!=$N78,$CZ78,0)</f>
        <v>#REF!</v>
      </c>
      <c r="GQ78" s="585" t="e">
        <f>IF(#REF!=$N78,$CZ78,0)</f>
        <v>#REF!</v>
      </c>
      <c r="GR78" s="585" t="e">
        <f>IF(#REF!=$N78,$CZ78,0)</f>
        <v>#REF!</v>
      </c>
      <c r="GS78" s="585" t="e">
        <f>IF(#REF!=$N78,$CZ78,0)</f>
        <v>#REF!</v>
      </c>
      <c r="GT78" s="585" t="e">
        <f>IF(#REF!=$N78,$CZ78,0)</f>
        <v>#REF!</v>
      </c>
      <c r="GU78" s="585" t="e">
        <f>IF(#REF!=$N78,$CZ78,0)</f>
        <v>#REF!</v>
      </c>
      <c r="GV78" s="585" t="e">
        <f>IF(#REF!=$N78,$CZ78,0)</f>
        <v>#REF!</v>
      </c>
      <c r="GW78" s="585" t="e">
        <f>IF(#REF!=$N78,$CZ78,0)</f>
        <v>#REF!</v>
      </c>
      <c r="GX78" s="585" t="e">
        <f>IF(#REF!=$N78,$CZ78,0)</f>
        <v>#REF!</v>
      </c>
      <c r="GY78" s="585" t="e">
        <f>IF(#REF!=$N78,$CZ78,0)</f>
        <v>#REF!</v>
      </c>
      <c r="GZ78" s="585" t="e">
        <f>IF(#REF!=$N78,$CZ78,0)</f>
        <v>#REF!</v>
      </c>
      <c r="HA78" s="585" t="e">
        <f>IF(#REF!=$N78,$CZ78,0)</f>
        <v>#REF!</v>
      </c>
      <c r="HB78" s="585" t="e">
        <f>IF(#REF!=$N78,$CZ78,0)</f>
        <v>#REF!</v>
      </c>
      <c r="HC78" s="585" t="e">
        <f>IF(#REF!=$N78,$CZ78,0)</f>
        <v>#REF!</v>
      </c>
      <c r="HD78" s="585" t="e">
        <f>IF(#REF!=$N78,$CZ78,0)</f>
        <v>#REF!</v>
      </c>
      <c r="HE78" s="585" t="e">
        <f>IF(#REF!=$N78,$CZ78,0)</f>
        <v>#REF!</v>
      </c>
      <c r="HF78" s="585" t="e">
        <f>IF(#REF!=$N78,$CZ78,0)</f>
        <v>#REF!</v>
      </c>
    </row>
    <row r="79" spans="1:214" ht="20.100000000000001" hidden="1" customHeight="1" x14ac:dyDescent="0.4">
      <c r="A79" s="588" t="s">
        <v>207</v>
      </c>
      <c r="B79" s="588" t="s">
        <v>207</v>
      </c>
      <c r="C79" s="472"/>
      <c r="D79" s="588"/>
      <c r="E79" s="588"/>
      <c r="F79" s="588"/>
      <c r="G79" s="588" t="s">
        <v>9</v>
      </c>
      <c r="H79" s="588"/>
      <c r="I79" s="588"/>
      <c r="J79" s="588" t="s">
        <v>160</v>
      </c>
      <c r="K79" s="493"/>
      <c r="L79" s="438" t="s">
        <v>214</v>
      </c>
      <c r="M79" s="438"/>
      <c r="N79" s="438"/>
      <c r="O79" s="620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532"/>
      <c r="AJ79" s="36"/>
      <c r="AK79" s="36"/>
      <c r="AL79" s="36"/>
      <c r="AM79" s="36"/>
      <c r="AN79" s="465">
        <f t="shared" ref="AN79:AY79" si="126">AN81</f>
        <v>0</v>
      </c>
      <c r="AO79" s="465">
        <f t="shared" si="126"/>
        <v>0</v>
      </c>
      <c r="AP79" s="465">
        <f t="shared" si="126"/>
        <v>0</v>
      </c>
      <c r="AQ79" s="465">
        <f t="shared" si="126"/>
        <v>0</v>
      </c>
      <c r="AR79" s="465">
        <f t="shared" si="126"/>
        <v>0</v>
      </c>
      <c r="AS79" s="465">
        <f t="shared" si="126"/>
        <v>0</v>
      </c>
      <c r="AT79" s="465">
        <f t="shared" si="126"/>
        <v>0</v>
      </c>
      <c r="AU79" s="465">
        <f t="shared" si="126"/>
        <v>100000</v>
      </c>
      <c r="AV79" s="465">
        <f t="shared" si="126"/>
        <v>100000</v>
      </c>
      <c r="AW79" s="465">
        <f t="shared" si="126"/>
        <v>0</v>
      </c>
      <c r="AX79" s="465">
        <f t="shared" si="126"/>
        <v>0</v>
      </c>
      <c r="AY79" s="465">
        <f t="shared" si="126"/>
        <v>54500</v>
      </c>
      <c r="AZ79" s="31"/>
      <c r="BA79" s="31"/>
      <c r="BB79" s="465">
        <f t="shared" ref="BB79:BK79" si="127">BB81</f>
        <v>154500</v>
      </c>
      <c r="BC79" s="465">
        <f t="shared" si="127"/>
        <v>154500</v>
      </c>
      <c r="BD79" s="465">
        <f t="shared" si="127"/>
        <v>0</v>
      </c>
      <c r="BE79" s="465">
        <f t="shared" si="127"/>
        <v>1999</v>
      </c>
      <c r="BF79" s="465">
        <f t="shared" si="127"/>
        <v>14500</v>
      </c>
      <c r="BG79" s="465">
        <f t="shared" si="127"/>
        <v>13124</v>
      </c>
      <c r="BH79" s="465">
        <f t="shared" si="127"/>
        <v>120000</v>
      </c>
      <c r="BI79" s="465">
        <f>BI81</f>
        <v>-114000</v>
      </c>
      <c r="BJ79" s="465">
        <f>BJ81</f>
        <v>6000</v>
      </c>
      <c r="BK79" s="465">
        <f t="shared" si="127"/>
        <v>0</v>
      </c>
      <c r="BL79" s="465">
        <f t="shared" si="5"/>
        <v>0</v>
      </c>
      <c r="BM79" s="465"/>
      <c r="BN79" s="465"/>
      <c r="BO79" s="465">
        <f>BO81</f>
        <v>20000</v>
      </c>
      <c r="BP79" s="465"/>
      <c r="BQ79" s="465"/>
      <c r="BR79" s="465">
        <f t="shared" ref="BR79:BY79" si="128">BR81</f>
        <v>-2000</v>
      </c>
      <c r="BS79" s="465">
        <f t="shared" si="128"/>
        <v>18000</v>
      </c>
      <c r="BT79" s="465">
        <f>BT81</f>
        <v>19005</v>
      </c>
      <c r="BU79" s="465">
        <f t="shared" si="128"/>
        <v>11000</v>
      </c>
      <c r="BV79" s="465">
        <f t="shared" si="128"/>
        <v>18000</v>
      </c>
      <c r="BW79" s="465"/>
      <c r="BX79" s="465"/>
      <c r="BY79" s="465">
        <f t="shared" si="128"/>
        <v>31000</v>
      </c>
      <c r="BZ79" s="465">
        <f>BZ81</f>
        <v>31000</v>
      </c>
      <c r="CA79" s="465">
        <f t="shared" si="111"/>
        <v>236.20847302651629</v>
      </c>
      <c r="CB79" s="465">
        <f t="shared" si="112"/>
        <v>100</v>
      </c>
      <c r="CC79" s="465">
        <f>CC81</f>
        <v>200000</v>
      </c>
      <c r="CD79" s="465">
        <f>CD81</f>
        <v>200000</v>
      </c>
      <c r="CE79" s="465">
        <f>CE81</f>
        <v>0</v>
      </c>
      <c r="CF79" s="465">
        <f>CF81</f>
        <v>0</v>
      </c>
      <c r="CG79" s="465">
        <f t="shared" si="98"/>
        <v>0</v>
      </c>
      <c r="CH79" s="465">
        <f>CH81</f>
        <v>0</v>
      </c>
      <c r="CI79" s="465">
        <f>CI81</f>
        <v>0</v>
      </c>
      <c r="CJ79" s="465"/>
      <c r="CK79" s="465">
        <f t="shared" si="113"/>
        <v>0</v>
      </c>
      <c r="CL79" s="465">
        <f>CL81</f>
        <v>0</v>
      </c>
      <c r="CM79" s="465">
        <f>CM81</f>
        <v>0</v>
      </c>
      <c r="CN79" s="465"/>
      <c r="CO79" s="465">
        <f t="shared" si="114"/>
        <v>0</v>
      </c>
      <c r="CP79" s="465">
        <f>CP81</f>
        <v>0</v>
      </c>
      <c r="CQ79" s="465">
        <f>CQ81</f>
        <v>0</v>
      </c>
      <c r="CR79" s="465">
        <f>CR81</f>
        <v>0</v>
      </c>
      <c r="CS79" s="465">
        <f t="shared" si="115"/>
        <v>0</v>
      </c>
      <c r="CT79" s="465">
        <f>CT81</f>
        <v>0</v>
      </c>
      <c r="CU79" s="465">
        <f>CU81</f>
        <v>0</v>
      </c>
      <c r="CV79" s="465">
        <f>CV81</f>
        <v>0</v>
      </c>
      <c r="CW79" s="465">
        <f t="shared" si="116"/>
        <v>0</v>
      </c>
      <c r="CX79" s="465">
        <f>CX81</f>
        <v>0</v>
      </c>
      <c r="CY79" s="465">
        <f>CY81</f>
        <v>0</v>
      </c>
      <c r="CZ79" s="465">
        <f>CZ81</f>
        <v>0</v>
      </c>
      <c r="DA79" s="465">
        <f>DA81</f>
        <v>0</v>
      </c>
      <c r="DB79" s="465">
        <f>DB81</f>
        <v>0</v>
      </c>
      <c r="DC79" s="695" t="e">
        <f>IF(#REF!=B79,CZ79,0)</f>
        <v>#REF!</v>
      </c>
      <c r="DD79" s="141"/>
      <c r="DE79" s="704"/>
      <c r="DJ79" s="585" t="e">
        <f>IF(#REF!=$K79,$CY79,0)</f>
        <v>#REF!</v>
      </c>
      <c r="DK79" s="585" t="e">
        <f>IF(#REF!=$K79,$CY79,0)</f>
        <v>#REF!</v>
      </c>
      <c r="DL79" s="585" t="e">
        <f>IF(#REF!=$K79,$CY79,0)</f>
        <v>#REF!</v>
      </c>
      <c r="DM79" s="585" t="e">
        <f>IF(#REF!=$K79,$CY79,0)</f>
        <v>#REF!</v>
      </c>
      <c r="DN79" s="585" t="e">
        <f>IF(#REF!=$K79,$CY79,0)</f>
        <v>#REF!</v>
      </c>
      <c r="DO79" s="585" t="e">
        <f>IF(#REF!=$K79,$CY79,0)</f>
        <v>#REF!</v>
      </c>
      <c r="DP79" s="585" t="e">
        <f>IF(#REF!=$K79,$CY79,0)</f>
        <v>#REF!</v>
      </c>
      <c r="DQ79" s="585" t="e">
        <f>IF(#REF!=$K79,$CY79,0)</f>
        <v>#REF!</v>
      </c>
      <c r="DR79" s="585" t="e">
        <f>IF(#REF!=$K79,$CY79,0)</f>
        <v>#REF!</v>
      </c>
      <c r="DS79" s="585" t="e">
        <f>IF(#REF!=$K79,$CY79,0)</f>
        <v>#REF!</v>
      </c>
      <c r="DT79" s="585" t="e">
        <f>IF(#REF!=$K79,$CY79,0)</f>
        <v>#REF!</v>
      </c>
      <c r="DU79" s="585" t="e">
        <f>IF(#REF!=$K79,$CY79,0)</f>
        <v>#REF!</v>
      </c>
      <c r="DV79" s="585" t="e">
        <f>IF(#REF!=$K79,$CY79,0)</f>
        <v>#REF!</v>
      </c>
      <c r="DW79" s="585" t="e">
        <f>IF(#REF!=$K79,$CY79,0)</f>
        <v>#REF!</v>
      </c>
      <c r="DX79" s="585" t="e">
        <f>IF(#REF!=$K79,$CY79,0)</f>
        <v>#REF!</v>
      </c>
      <c r="DY79" s="585" t="e">
        <f>IF(#REF!=$K79,$CY79,0)</f>
        <v>#REF!</v>
      </c>
      <c r="DZ79" s="585" t="e">
        <f>IF(#REF!=$K79,$CY79,0)</f>
        <v>#REF!</v>
      </c>
      <c r="EC79" s="585" t="e">
        <f>IF(#REF!=$N79,$CZ79,0)</f>
        <v>#REF!</v>
      </c>
      <c r="ED79" s="585" t="e">
        <f>IF(#REF!=$N79,$CZ79,0)</f>
        <v>#REF!</v>
      </c>
      <c r="EE79" s="585" t="e">
        <f>IF(#REF!=$N79,$CZ79,0)</f>
        <v>#REF!</v>
      </c>
      <c r="EF79" s="585" t="e">
        <f>IF(#REF!=$N79,$CZ79,0)</f>
        <v>#REF!</v>
      </c>
      <c r="EG79" s="585" t="e">
        <f>IF(#REF!=$N79,$CZ79,0)</f>
        <v>#REF!</v>
      </c>
      <c r="EH79" s="585" t="e">
        <f>IF(#REF!=$N79,$CZ79,0)</f>
        <v>#REF!</v>
      </c>
      <c r="EI79" s="585" t="e">
        <f>IF(#REF!=$N79,$CZ79,0)</f>
        <v>#REF!</v>
      </c>
      <c r="EJ79" s="585" t="e">
        <f>IF(#REF!=$N79,$CZ79,0)</f>
        <v>#REF!</v>
      </c>
      <c r="EK79" s="585" t="e">
        <f>IF(#REF!=$N79,$CZ79,0)</f>
        <v>#REF!</v>
      </c>
      <c r="EL79" s="585" t="e">
        <f>IF(#REF!=$N79,$CZ79,0)</f>
        <v>#REF!</v>
      </c>
      <c r="EM79" s="585" t="e">
        <f>IF(#REF!=$N79,$CZ79,0)</f>
        <v>#REF!</v>
      </c>
      <c r="EN79" s="585" t="e">
        <f>IF(#REF!=$N79,$CZ79,0)</f>
        <v>#REF!</v>
      </c>
      <c r="EO79" s="585" t="e">
        <f>IF(#REF!=$N79,$CZ79,0)</f>
        <v>#REF!</v>
      </c>
      <c r="EP79" s="585" t="e">
        <f>IF(#REF!=$N79,$CZ79,0)</f>
        <v>#REF!</v>
      </c>
      <c r="EQ79" s="585" t="e">
        <f>IF(#REF!=$N79,$CZ79,0)</f>
        <v>#REF!</v>
      </c>
      <c r="ER79" s="585" t="e">
        <f>IF(#REF!=$N79,$CZ79,0)</f>
        <v>#REF!</v>
      </c>
      <c r="ES79" s="585" t="e">
        <f>IF(#REF!=$N79,$CZ79,0)</f>
        <v>#REF!</v>
      </c>
      <c r="ET79" s="585" t="e">
        <f>IF(#REF!=$N79,$CZ79,0)</f>
        <v>#REF!</v>
      </c>
      <c r="EU79" s="585" t="e">
        <f>IF(#REF!=$N79,$CZ79,0)</f>
        <v>#REF!</v>
      </c>
      <c r="EV79" s="585" t="e">
        <f>IF(#REF!=$N79,$CZ79,0)</f>
        <v>#REF!</v>
      </c>
      <c r="EW79" s="585" t="e">
        <f>IF(#REF!=$N79,$CZ79,0)</f>
        <v>#REF!</v>
      </c>
      <c r="EX79" s="585" t="e">
        <f>IF(#REF!=$N79,$CZ79,0)</f>
        <v>#REF!</v>
      </c>
      <c r="EY79" s="585" t="e">
        <f>IF(#REF!=$N79,$CZ79,0)</f>
        <v>#REF!</v>
      </c>
      <c r="EZ79" s="585" t="e">
        <f>IF(#REF!=$N79,$CZ79,0)</f>
        <v>#REF!</v>
      </c>
      <c r="FA79" s="585" t="e">
        <f>IF(#REF!=$N79,$CZ79,0)</f>
        <v>#REF!</v>
      </c>
      <c r="FB79" s="585" t="e">
        <f>IF(#REF!=$N79,$CZ79,0)</f>
        <v>#REF!</v>
      </c>
      <c r="FC79" s="585" t="e">
        <f>IF(#REF!=$N79,$CZ79,0)</f>
        <v>#REF!</v>
      </c>
      <c r="FD79" s="585" t="e">
        <f>IF(#REF!=$N79,$CZ79,0)</f>
        <v>#REF!</v>
      </c>
      <c r="FE79" s="585" t="e">
        <f>IF(#REF!=$N79,$CZ79,0)</f>
        <v>#REF!</v>
      </c>
      <c r="FF79" s="585" t="e">
        <f>IF(#REF!=$N79,$CZ79,0)</f>
        <v>#REF!</v>
      </c>
      <c r="FG79" s="585" t="e">
        <f>IF(#REF!=$N79,$CZ79,0)</f>
        <v>#REF!</v>
      </c>
      <c r="FH79" s="585" t="e">
        <f>IF(#REF!=$N79,$CZ79,0)</f>
        <v>#REF!</v>
      </c>
      <c r="FI79" s="585" t="e">
        <f>IF(#REF!=$N79,$CZ79,0)</f>
        <v>#REF!</v>
      </c>
      <c r="FJ79" s="585" t="e">
        <f>IF(#REF!=$N79,$CZ79,0)</f>
        <v>#REF!</v>
      </c>
      <c r="FK79" s="585" t="e">
        <f>IF(#REF!=$N79,$CZ79,0)</f>
        <v>#REF!</v>
      </c>
      <c r="FL79" s="585" t="e">
        <f>IF(#REF!=$N79,$CZ79,0)</f>
        <v>#REF!</v>
      </c>
      <c r="FM79" s="585" t="e">
        <f>IF(#REF!=$N79,$CZ79,0)</f>
        <v>#REF!</v>
      </c>
      <c r="FN79" s="585" t="e">
        <f>IF(#REF!=$N79,$CZ79,0)</f>
        <v>#REF!</v>
      </c>
      <c r="FO79" s="585" t="e">
        <f>IF(#REF!=$N79,$CZ79,0)</f>
        <v>#REF!</v>
      </c>
      <c r="FP79" s="585" t="e">
        <f>IF(#REF!=$N79,$CZ79,0)</f>
        <v>#REF!</v>
      </c>
      <c r="FQ79" s="585" t="e">
        <f>IF(#REF!=$N79,$CZ79,0)</f>
        <v>#REF!</v>
      </c>
      <c r="FR79" s="585" t="e">
        <f>IF(#REF!=$N79,$CZ79,0)</f>
        <v>#REF!</v>
      </c>
      <c r="FS79" s="585" t="e">
        <f>IF(#REF!=$N79,$CZ79,0)</f>
        <v>#REF!</v>
      </c>
      <c r="FT79" s="585" t="e">
        <f>IF(#REF!=$N79,$CZ79,0)</f>
        <v>#REF!</v>
      </c>
      <c r="FU79" s="585" t="e">
        <f>IF(#REF!=$N79,$CZ79,0)</f>
        <v>#REF!</v>
      </c>
      <c r="FV79" s="585" t="e">
        <f>IF(#REF!=$N79,$CZ79,0)</f>
        <v>#REF!</v>
      </c>
      <c r="FW79" s="585" t="e">
        <f>IF(#REF!=$N79,$CZ79,0)</f>
        <v>#REF!</v>
      </c>
      <c r="FX79" s="585" t="e">
        <f>IF(#REF!=$N79,$CZ79,0)</f>
        <v>#REF!</v>
      </c>
      <c r="FY79" s="585" t="e">
        <f>IF(#REF!=$N79,$CZ79,0)</f>
        <v>#REF!</v>
      </c>
      <c r="FZ79" s="585" t="e">
        <f>IF(#REF!=$N79,$CZ79,0)</f>
        <v>#REF!</v>
      </c>
      <c r="GA79" s="585" t="e">
        <f>IF(#REF!=$N79,$CZ79,0)</f>
        <v>#REF!</v>
      </c>
      <c r="GB79" s="585" t="e">
        <f>IF(#REF!=$N79,$CZ79,0)</f>
        <v>#REF!</v>
      </c>
      <c r="GC79" s="585" t="e">
        <f>IF(#REF!=$N79,$CZ79,0)</f>
        <v>#REF!</v>
      </c>
      <c r="GD79" s="585" t="e">
        <f>IF(#REF!=$N79,$CZ79,0)</f>
        <v>#REF!</v>
      </c>
      <c r="GE79" s="585" t="e">
        <f>IF(#REF!=$N79,$CZ79,0)</f>
        <v>#REF!</v>
      </c>
      <c r="GF79" s="585" t="e">
        <f>IF(#REF!=$N79,$CZ79,0)</f>
        <v>#REF!</v>
      </c>
      <c r="GG79" s="585" t="e">
        <f>IF(#REF!=$N79,$CZ79,0)</f>
        <v>#REF!</v>
      </c>
      <c r="GH79" s="585" t="e">
        <f>IF(#REF!=$N79,$CZ79,0)</f>
        <v>#REF!</v>
      </c>
      <c r="GI79" s="585" t="e">
        <f>IF(#REF!=$N79,$CZ79,0)</f>
        <v>#REF!</v>
      </c>
      <c r="GJ79" s="585" t="e">
        <f>IF(#REF!=$N79,$CZ79,0)</f>
        <v>#REF!</v>
      </c>
      <c r="GK79" s="585" t="e">
        <f>IF(#REF!=$N79,$CZ79,0)</f>
        <v>#REF!</v>
      </c>
      <c r="GL79" s="585" t="e">
        <f>IF(#REF!=$N79,$CZ79,0)</f>
        <v>#REF!</v>
      </c>
      <c r="GM79" s="585" t="e">
        <f>IF(#REF!=$N79,$CZ79,0)</f>
        <v>#REF!</v>
      </c>
      <c r="GN79" s="585" t="e">
        <f>IF(#REF!=$N79,$CZ79,0)</f>
        <v>#REF!</v>
      </c>
      <c r="GO79" s="585" t="e">
        <f>IF(#REF!=$N79,$CZ79,0)</f>
        <v>#REF!</v>
      </c>
      <c r="GP79" s="585" t="e">
        <f>IF(#REF!=$N79,$CZ79,0)</f>
        <v>#REF!</v>
      </c>
      <c r="GQ79" s="585" t="e">
        <f>IF(#REF!=$N79,$CZ79,0)</f>
        <v>#REF!</v>
      </c>
      <c r="GR79" s="585" t="e">
        <f>IF(#REF!=$N79,$CZ79,0)</f>
        <v>#REF!</v>
      </c>
      <c r="GS79" s="585" t="e">
        <f>IF(#REF!=$N79,$CZ79,0)</f>
        <v>#REF!</v>
      </c>
      <c r="GT79" s="585" t="e">
        <f>IF(#REF!=$N79,$CZ79,0)</f>
        <v>#REF!</v>
      </c>
      <c r="GU79" s="585" t="e">
        <f>IF(#REF!=$N79,$CZ79,0)</f>
        <v>#REF!</v>
      </c>
      <c r="GV79" s="585" t="e">
        <f>IF(#REF!=$N79,$CZ79,0)</f>
        <v>#REF!</v>
      </c>
      <c r="GW79" s="585" t="e">
        <f>IF(#REF!=$N79,$CZ79,0)</f>
        <v>#REF!</v>
      </c>
      <c r="GX79" s="585" t="e">
        <f>IF(#REF!=$N79,$CZ79,0)</f>
        <v>#REF!</v>
      </c>
      <c r="GY79" s="585" t="e">
        <f>IF(#REF!=$N79,$CZ79,0)</f>
        <v>#REF!</v>
      </c>
      <c r="GZ79" s="585" t="e">
        <f>IF(#REF!=$N79,$CZ79,0)</f>
        <v>#REF!</v>
      </c>
      <c r="HA79" s="585" t="e">
        <f>IF(#REF!=$N79,$CZ79,0)</f>
        <v>#REF!</v>
      </c>
      <c r="HB79" s="585" t="e">
        <f>IF(#REF!=$N79,$CZ79,0)</f>
        <v>#REF!</v>
      </c>
      <c r="HC79" s="585" t="e">
        <f>IF(#REF!=$N79,$CZ79,0)</f>
        <v>#REF!</v>
      </c>
      <c r="HD79" s="585" t="e">
        <f>IF(#REF!=$N79,$CZ79,0)</f>
        <v>#REF!</v>
      </c>
      <c r="HE79" s="585" t="e">
        <f>IF(#REF!=$N79,$CZ79,0)</f>
        <v>#REF!</v>
      </c>
      <c r="HF79" s="585" t="e">
        <f>IF(#REF!=$N79,$CZ79,0)</f>
        <v>#REF!</v>
      </c>
    </row>
    <row r="80" spans="1:214" ht="20.100000000000001" hidden="1" customHeight="1" x14ac:dyDescent="0.4">
      <c r="A80" s="591"/>
      <c r="B80" s="591"/>
      <c r="C80" s="475"/>
      <c r="D80" s="586"/>
      <c r="E80" s="586"/>
      <c r="F80" s="586"/>
      <c r="G80" s="586"/>
      <c r="H80" s="586"/>
      <c r="I80" s="586"/>
      <c r="J80" s="586"/>
      <c r="K80" s="606" t="s">
        <v>9</v>
      </c>
      <c r="L80" s="499" t="s">
        <v>128</v>
      </c>
      <c r="M80" s="499"/>
      <c r="N80" s="499"/>
      <c r="O80" s="632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540"/>
      <c r="AJ80" s="35"/>
      <c r="AK80" s="35"/>
      <c r="AL80" s="35"/>
      <c r="AM80" s="35"/>
      <c r="AN80" s="112">
        <v>0</v>
      </c>
      <c r="AO80" s="112">
        <v>0</v>
      </c>
      <c r="AP80" s="112">
        <v>0</v>
      </c>
      <c r="AQ80" s="112">
        <v>0</v>
      </c>
      <c r="AR80" s="112">
        <v>0</v>
      </c>
      <c r="AS80" s="112"/>
      <c r="AT80" s="112"/>
      <c r="AU80" s="112">
        <v>100000</v>
      </c>
      <c r="AV80" s="112">
        <v>100000</v>
      </c>
      <c r="AW80" s="112">
        <v>100000</v>
      </c>
      <c r="AX80" s="112">
        <v>100000</v>
      </c>
      <c r="AY80" s="112">
        <f>(BB80-AV80)</f>
        <v>54500</v>
      </c>
      <c r="AZ80" s="31"/>
      <c r="BA80" s="31"/>
      <c r="BB80" s="112">
        <v>154500</v>
      </c>
      <c r="BC80" s="112">
        <v>154500</v>
      </c>
      <c r="BD80" s="112">
        <v>0</v>
      </c>
      <c r="BE80" s="112">
        <v>1999</v>
      </c>
      <c r="BF80" s="112">
        <v>14500</v>
      </c>
      <c r="BG80" s="112">
        <v>13124</v>
      </c>
      <c r="BH80" s="112">
        <v>120000</v>
      </c>
      <c r="BI80" s="112">
        <f>(BJ80-BH80)</f>
        <v>-114000</v>
      </c>
      <c r="BJ80" s="112">
        <v>6000</v>
      </c>
      <c r="BK80" s="112">
        <v>0</v>
      </c>
      <c r="BL80" s="112">
        <f t="shared" si="5"/>
        <v>0</v>
      </c>
      <c r="BM80" s="112"/>
      <c r="BN80" s="112"/>
      <c r="BO80" s="112">
        <v>20000</v>
      </c>
      <c r="BP80" s="112"/>
      <c r="BQ80" s="112"/>
      <c r="BR80" s="112">
        <f>(BS80-BO80)</f>
        <v>-2000</v>
      </c>
      <c r="BS80" s="112">
        <f>BS81</f>
        <v>18000</v>
      </c>
      <c r="BT80" s="112">
        <f>BT81</f>
        <v>19005</v>
      </c>
      <c r="BU80" s="112">
        <f>(BY80-BO80)</f>
        <v>11000</v>
      </c>
      <c r="BV80" s="112">
        <f>BV81</f>
        <v>18000</v>
      </c>
      <c r="BW80" s="112"/>
      <c r="BX80" s="112"/>
      <c r="BY80" s="112">
        <f>BY81</f>
        <v>31000</v>
      </c>
      <c r="BZ80" s="112">
        <f>BZ81</f>
        <v>31000</v>
      </c>
      <c r="CA80" s="112">
        <f t="shared" si="111"/>
        <v>236.20847302651629</v>
      </c>
      <c r="CB80" s="112">
        <f t="shared" si="112"/>
        <v>100</v>
      </c>
      <c r="CC80" s="112">
        <f>CC81</f>
        <v>200000</v>
      </c>
      <c r="CD80" s="112">
        <f>CD81</f>
        <v>200000</v>
      </c>
      <c r="CE80" s="112">
        <f>CE81</f>
        <v>0</v>
      </c>
      <c r="CF80" s="112">
        <f>CF81</f>
        <v>0</v>
      </c>
      <c r="CG80" s="112">
        <f t="shared" si="98"/>
        <v>0</v>
      </c>
      <c r="CH80" s="112">
        <f>(CI80-CE80)</f>
        <v>0</v>
      </c>
      <c r="CI80" s="112">
        <f>CI81</f>
        <v>0</v>
      </c>
      <c r="CJ80" s="112"/>
      <c r="CK80" s="112">
        <f t="shared" si="113"/>
        <v>0</v>
      </c>
      <c r="CL80" s="112">
        <f>(CM80-CI80)</f>
        <v>0</v>
      </c>
      <c r="CM80" s="112">
        <f>CM81</f>
        <v>0</v>
      </c>
      <c r="CN80" s="112"/>
      <c r="CO80" s="112">
        <f t="shared" si="114"/>
        <v>0</v>
      </c>
      <c r="CP80" s="112">
        <f>(CQ80-CM80)</f>
        <v>0</v>
      </c>
      <c r="CQ80" s="112">
        <f>CQ81</f>
        <v>0</v>
      </c>
      <c r="CR80" s="112">
        <f>CR81</f>
        <v>0</v>
      </c>
      <c r="CS80" s="112">
        <f t="shared" si="115"/>
        <v>0</v>
      </c>
      <c r="CT80" s="112">
        <f>(CU80-CQ80)</f>
        <v>0</v>
      </c>
      <c r="CU80" s="112">
        <f>CU81</f>
        <v>0</v>
      </c>
      <c r="CV80" s="112">
        <f>CV81</f>
        <v>0</v>
      </c>
      <c r="CW80" s="112">
        <f t="shared" si="116"/>
        <v>0</v>
      </c>
      <c r="CX80" s="112">
        <f>(CY80-CU80)</f>
        <v>0</v>
      </c>
      <c r="CY80" s="112">
        <f>CY81</f>
        <v>0</v>
      </c>
      <c r="CZ80" s="112">
        <f>CZ81</f>
        <v>0</v>
      </c>
      <c r="DA80" s="112">
        <f>DA81</f>
        <v>0</v>
      </c>
      <c r="DB80" s="112">
        <f>DB81</f>
        <v>0</v>
      </c>
      <c r="DC80" s="695" t="e">
        <f>IF(#REF!=B80,CZ80,0)</f>
        <v>#REF!</v>
      </c>
      <c r="DD80" s="141"/>
      <c r="DE80" s="122"/>
      <c r="DJ80" s="585" t="e">
        <f>IF(#REF!=$K80,$CY80,0)</f>
        <v>#REF!</v>
      </c>
      <c r="DK80" s="585" t="e">
        <f>IF(#REF!=$K80,$CY80,0)</f>
        <v>#REF!</v>
      </c>
      <c r="DL80" s="585" t="e">
        <f>IF(#REF!=$K80,$CY80,0)</f>
        <v>#REF!</v>
      </c>
      <c r="DM80" s="585" t="e">
        <f>IF(#REF!=$K80,$CY80,0)</f>
        <v>#REF!</v>
      </c>
      <c r="DN80" s="585" t="e">
        <f>IF(#REF!=$K80,$CY80,0)</f>
        <v>#REF!</v>
      </c>
      <c r="DO80" s="585" t="e">
        <f>IF(#REF!=$K80,$CY80,0)</f>
        <v>#REF!</v>
      </c>
      <c r="DP80" s="585" t="e">
        <f>IF(#REF!=$K80,$CY80,0)</f>
        <v>#REF!</v>
      </c>
      <c r="DQ80" s="585" t="e">
        <f>IF(#REF!=$K80,$CY80,0)</f>
        <v>#REF!</v>
      </c>
      <c r="DR80" s="585" t="e">
        <f>IF(#REF!=$K80,$CY80,0)</f>
        <v>#REF!</v>
      </c>
      <c r="DS80" s="585" t="e">
        <f>IF(#REF!=$K80,$CY80,0)</f>
        <v>#REF!</v>
      </c>
      <c r="DT80" s="585" t="e">
        <f>IF(#REF!=$K80,$CY80,0)</f>
        <v>#REF!</v>
      </c>
      <c r="DU80" s="585" t="e">
        <f>IF(#REF!=$K80,$CY80,0)</f>
        <v>#REF!</v>
      </c>
      <c r="DV80" s="585" t="e">
        <f>IF(#REF!=$K80,$CY80,0)</f>
        <v>#REF!</v>
      </c>
      <c r="DW80" s="585" t="e">
        <f>IF(#REF!=$K80,$CY80,0)</f>
        <v>#REF!</v>
      </c>
      <c r="DX80" s="585" t="e">
        <f>IF(#REF!=$K80,$CY80,0)</f>
        <v>#REF!</v>
      </c>
      <c r="DY80" s="585" t="e">
        <f>IF(#REF!=$K80,$CY80,0)</f>
        <v>#REF!</v>
      </c>
      <c r="DZ80" s="585" t="e">
        <f>IF(#REF!=$K80,$CY80,0)</f>
        <v>#REF!</v>
      </c>
      <c r="EC80" s="585" t="e">
        <f>IF(#REF!=$N80,$CZ80,0)</f>
        <v>#REF!</v>
      </c>
      <c r="ED80" s="585" t="e">
        <f>IF(#REF!=$N80,$CZ80,0)</f>
        <v>#REF!</v>
      </c>
      <c r="EE80" s="585" t="e">
        <f>IF(#REF!=$N80,$CZ80,0)</f>
        <v>#REF!</v>
      </c>
      <c r="EF80" s="585" t="e">
        <f>IF(#REF!=$N80,$CZ80,0)</f>
        <v>#REF!</v>
      </c>
      <c r="EG80" s="585" t="e">
        <f>IF(#REF!=$N80,$CZ80,0)</f>
        <v>#REF!</v>
      </c>
      <c r="EH80" s="585" t="e">
        <f>IF(#REF!=$N80,$CZ80,0)</f>
        <v>#REF!</v>
      </c>
      <c r="EI80" s="585" t="e">
        <f>IF(#REF!=$N80,$CZ80,0)</f>
        <v>#REF!</v>
      </c>
      <c r="EJ80" s="585" t="e">
        <f>IF(#REF!=$N80,$CZ80,0)</f>
        <v>#REF!</v>
      </c>
      <c r="EK80" s="585" t="e">
        <f>IF(#REF!=$N80,$CZ80,0)</f>
        <v>#REF!</v>
      </c>
      <c r="EL80" s="585" t="e">
        <f>IF(#REF!=$N80,$CZ80,0)</f>
        <v>#REF!</v>
      </c>
      <c r="EM80" s="585" t="e">
        <f>IF(#REF!=$N80,$CZ80,0)</f>
        <v>#REF!</v>
      </c>
      <c r="EN80" s="585" t="e">
        <f>IF(#REF!=$N80,$CZ80,0)</f>
        <v>#REF!</v>
      </c>
      <c r="EO80" s="585" t="e">
        <f>IF(#REF!=$N80,$CZ80,0)</f>
        <v>#REF!</v>
      </c>
      <c r="EP80" s="585" t="e">
        <f>IF(#REF!=$N80,$CZ80,0)</f>
        <v>#REF!</v>
      </c>
      <c r="EQ80" s="585" t="e">
        <f>IF(#REF!=$N80,$CZ80,0)</f>
        <v>#REF!</v>
      </c>
      <c r="ER80" s="585" t="e">
        <f>IF(#REF!=$N80,$CZ80,0)</f>
        <v>#REF!</v>
      </c>
      <c r="ES80" s="585" t="e">
        <f>IF(#REF!=$N80,$CZ80,0)</f>
        <v>#REF!</v>
      </c>
      <c r="ET80" s="585" t="e">
        <f>IF(#REF!=$N80,$CZ80,0)</f>
        <v>#REF!</v>
      </c>
      <c r="EU80" s="585" t="e">
        <f>IF(#REF!=$N80,$CZ80,0)</f>
        <v>#REF!</v>
      </c>
      <c r="EV80" s="585" t="e">
        <f>IF(#REF!=$N80,$CZ80,0)</f>
        <v>#REF!</v>
      </c>
      <c r="EW80" s="585" t="e">
        <f>IF(#REF!=$N80,$CZ80,0)</f>
        <v>#REF!</v>
      </c>
      <c r="EX80" s="585" t="e">
        <f>IF(#REF!=$N80,$CZ80,0)</f>
        <v>#REF!</v>
      </c>
      <c r="EY80" s="585" t="e">
        <f>IF(#REF!=$N80,$CZ80,0)</f>
        <v>#REF!</v>
      </c>
      <c r="EZ80" s="585" t="e">
        <f>IF(#REF!=$N80,$CZ80,0)</f>
        <v>#REF!</v>
      </c>
      <c r="FA80" s="585" t="e">
        <f>IF(#REF!=$N80,$CZ80,0)</f>
        <v>#REF!</v>
      </c>
      <c r="FB80" s="585" t="e">
        <f>IF(#REF!=$N80,$CZ80,0)</f>
        <v>#REF!</v>
      </c>
      <c r="FC80" s="585" t="e">
        <f>IF(#REF!=$N80,$CZ80,0)</f>
        <v>#REF!</v>
      </c>
      <c r="FD80" s="585" t="e">
        <f>IF(#REF!=$N80,$CZ80,0)</f>
        <v>#REF!</v>
      </c>
      <c r="FE80" s="585" t="e">
        <f>IF(#REF!=$N80,$CZ80,0)</f>
        <v>#REF!</v>
      </c>
      <c r="FF80" s="585" t="e">
        <f>IF(#REF!=$N80,$CZ80,0)</f>
        <v>#REF!</v>
      </c>
      <c r="FG80" s="585" t="e">
        <f>IF(#REF!=$N80,$CZ80,0)</f>
        <v>#REF!</v>
      </c>
      <c r="FH80" s="585" t="e">
        <f>IF(#REF!=$N80,$CZ80,0)</f>
        <v>#REF!</v>
      </c>
      <c r="FI80" s="585" t="e">
        <f>IF(#REF!=$N80,$CZ80,0)</f>
        <v>#REF!</v>
      </c>
      <c r="FJ80" s="585" t="e">
        <f>IF(#REF!=$N80,$CZ80,0)</f>
        <v>#REF!</v>
      </c>
      <c r="FK80" s="585" t="e">
        <f>IF(#REF!=$N80,$CZ80,0)</f>
        <v>#REF!</v>
      </c>
      <c r="FL80" s="585" t="e">
        <f>IF(#REF!=$N80,$CZ80,0)</f>
        <v>#REF!</v>
      </c>
      <c r="FM80" s="585" t="e">
        <f>IF(#REF!=$N80,$CZ80,0)</f>
        <v>#REF!</v>
      </c>
      <c r="FN80" s="585" t="e">
        <f>IF(#REF!=$N80,$CZ80,0)</f>
        <v>#REF!</v>
      </c>
      <c r="FO80" s="585" t="e">
        <f>IF(#REF!=$N80,$CZ80,0)</f>
        <v>#REF!</v>
      </c>
      <c r="FP80" s="585" t="e">
        <f>IF(#REF!=$N80,$CZ80,0)</f>
        <v>#REF!</v>
      </c>
      <c r="FQ80" s="585" t="e">
        <f>IF(#REF!=$N80,$CZ80,0)</f>
        <v>#REF!</v>
      </c>
      <c r="FR80" s="585" t="e">
        <f>IF(#REF!=$N80,$CZ80,0)</f>
        <v>#REF!</v>
      </c>
      <c r="FS80" s="585" t="e">
        <f>IF(#REF!=$N80,$CZ80,0)</f>
        <v>#REF!</v>
      </c>
      <c r="FT80" s="585" t="e">
        <f>IF(#REF!=$N80,$CZ80,0)</f>
        <v>#REF!</v>
      </c>
      <c r="FU80" s="585" t="e">
        <f>IF(#REF!=$N80,$CZ80,0)</f>
        <v>#REF!</v>
      </c>
      <c r="FV80" s="585" t="e">
        <f>IF(#REF!=$N80,$CZ80,0)</f>
        <v>#REF!</v>
      </c>
      <c r="FW80" s="585" t="e">
        <f>IF(#REF!=$N80,$CZ80,0)</f>
        <v>#REF!</v>
      </c>
      <c r="FX80" s="585" t="e">
        <f>IF(#REF!=$N80,$CZ80,0)</f>
        <v>#REF!</v>
      </c>
      <c r="FY80" s="585" t="e">
        <f>IF(#REF!=$N80,$CZ80,0)</f>
        <v>#REF!</v>
      </c>
      <c r="FZ80" s="585" t="e">
        <f>IF(#REF!=$N80,$CZ80,0)</f>
        <v>#REF!</v>
      </c>
      <c r="GA80" s="585" t="e">
        <f>IF(#REF!=$N80,$CZ80,0)</f>
        <v>#REF!</v>
      </c>
      <c r="GB80" s="585" t="e">
        <f>IF(#REF!=$N80,$CZ80,0)</f>
        <v>#REF!</v>
      </c>
      <c r="GC80" s="585" t="e">
        <f>IF(#REF!=$N80,$CZ80,0)</f>
        <v>#REF!</v>
      </c>
      <c r="GD80" s="585" t="e">
        <f>IF(#REF!=$N80,$CZ80,0)</f>
        <v>#REF!</v>
      </c>
      <c r="GE80" s="585" t="e">
        <f>IF(#REF!=$N80,$CZ80,0)</f>
        <v>#REF!</v>
      </c>
      <c r="GF80" s="585" t="e">
        <f>IF(#REF!=$N80,$CZ80,0)</f>
        <v>#REF!</v>
      </c>
      <c r="GG80" s="585" t="e">
        <f>IF(#REF!=$N80,$CZ80,0)</f>
        <v>#REF!</v>
      </c>
      <c r="GH80" s="585" t="e">
        <f>IF(#REF!=$N80,$CZ80,0)</f>
        <v>#REF!</v>
      </c>
      <c r="GI80" s="585" t="e">
        <f>IF(#REF!=$N80,$CZ80,0)</f>
        <v>#REF!</v>
      </c>
      <c r="GJ80" s="585" t="e">
        <f>IF(#REF!=$N80,$CZ80,0)</f>
        <v>#REF!</v>
      </c>
      <c r="GK80" s="585" t="e">
        <f>IF(#REF!=$N80,$CZ80,0)</f>
        <v>#REF!</v>
      </c>
      <c r="GL80" s="585" t="e">
        <f>IF(#REF!=$N80,$CZ80,0)</f>
        <v>#REF!</v>
      </c>
      <c r="GM80" s="585" t="e">
        <f>IF(#REF!=$N80,$CZ80,0)</f>
        <v>#REF!</v>
      </c>
      <c r="GN80" s="585" t="e">
        <f>IF(#REF!=$N80,$CZ80,0)</f>
        <v>#REF!</v>
      </c>
      <c r="GO80" s="585" t="e">
        <f>IF(#REF!=$N80,$CZ80,0)</f>
        <v>#REF!</v>
      </c>
      <c r="GP80" s="585" t="e">
        <f>IF(#REF!=$N80,$CZ80,0)</f>
        <v>#REF!</v>
      </c>
      <c r="GQ80" s="585" t="e">
        <f>IF(#REF!=$N80,$CZ80,0)</f>
        <v>#REF!</v>
      </c>
      <c r="GR80" s="585" t="e">
        <f>IF(#REF!=$N80,$CZ80,0)</f>
        <v>#REF!</v>
      </c>
      <c r="GS80" s="585" t="e">
        <f>IF(#REF!=$N80,$CZ80,0)</f>
        <v>#REF!</v>
      </c>
      <c r="GT80" s="585" t="e">
        <f>IF(#REF!=$N80,$CZ80,0)</f>
        <v>#REF!</v>
      </c>
      <c r="GU80" s="585" t="e">
        <f>IF(#REF!=$N80,$CZ80,0)</f>
        <v>#REF!</v>
      </c>
      <c r="GV80" s="585" t="e">
        <f>IF(#REF!=$N80,$CZ80,0)</f>
        <v>#REF!</v>
      </c>
      <c r="GW80" s="585" t="e">
        <f>IF(#REF!=$N80,$CZ80,0)</f>
        <v>#REF!</v>
      </c>
      <c r="GX80" s="585" t="e">
        <f>IF(#REF!=$N80,$CZ80,0)</f>
        <v>#REF!</v>
      </c>
      <c r="GY80" s="585" t="e">
        <f>IF(#REF!=$N80,$CZ80,0)</f>
        <v>#REF!</v>
      </c>
      <c r="GZ80" s="585" t="e">
        <f>IF(#REF!=$N80,$CZ80,0)</f>
        <v>#REF!</v>
      </c>
      <c r="HA80" s="585" t="e">
        <f>IF(#REF!=$N80,$CZ80,0)</f>
        <v>#REF!</v>
      </c>
      <c r="HB80" s="585" t="e">
        <f>IF(#REF!=$N80,$CZ80,0)</f>
        <v>#REF!</v>
      </c>
      <c r="HC80" s="585" t="e">
        <f>IF(#REF!=$N80,$CZ80,0)</f>
        <v>#REF!</v>
      </c>
      <c r="HD80" s="585" t="e">
        <f>IF(#REF!=$N80,$CZ80,0)</f>
        <v>#REF!</v>
      </c>
      <c r="HE80" s="585" t="e">
        <f>IF(#REF!=$N80,$CZ80,0)</f>
        <v>#REF!</v>
      </c>
      <c r="HF80" s="585" t="e">
        <f>IF(#REF!=$N80,$CZ80,0)</f>
        <v>#REF!</v>
      </c>
    </row>
    <row r="81" spans="1:214" ht="20.100000000000001" hidden="1" customHeight="1" x14ac:dyDescent="0.4">
      <c r="A81" s="578"/>
      <c r="B81" s="578"/>
      <c r="C81" s="595"/>
      <c r="D81" s="578"/>
      <c r="E81" s="578"/>
      <c r="F81" s="578"/>
      <c r="G81" s="578"/>
      <c r="H81" s="578"/>
      <c r="I81" s="578"/>
      <c r="J81" s="530" t="s">
        <v>160</v>
      </c>
      <c r="K81" s="626">
        <v>4</v>
      </c>
      <c r="L81" s="634" t="s">
        <v>294</v>
      </c>
      <c r="M81" s="634"/>
      <c r="N81" s="634"/>
      <c r="O81" s="618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563"/>
      <c r="AJ81" s="31"/>
      <c r="AK81" s="31"/>
      <c r="AL81" s="31"/>
      <c r="AM81" s="31"/>
      <c r="AN81" s="97">
        <f>AN85</f>
        <v>0</v>
      </c>
      <c r="AO81" s="97">
        <f>AO85</f>
        <v>0</v>
      </c>
      <c r="AP81" s="97">
        <f>AP85</f>
        <v>0</v>
      </c>
      <c r="AQ81" s="97">
        <f>AQ85</f>
        <v>0</v>
      </c>
      <c r="AR81" s="97">
        <f>AR85+AR95</f>
        <v>0</v>
      </c>
      <c r="AS81" s="97">
        <f>AS150</f>
        <v>0</v>
      </c>
      <c r="AT81" s="97">
        <f>AT150</f>
        <v>0</v>
      </c>
      <c r="AU81" s="97">
        <f>AU85</f>
        <v>100000</v>
      </c>
      <c r="AV81" s="97">
        <f t="shared" ref="AV81:BK81" si="129">AV85+AV95+AV82</f>
        <v>100000</v>
      </c>
      <c r="AW81" s="97">
        <f t="shared" si="129"/>
        <v>0</v>
      </c>
      <c r="AX81" s="97">
        <f t="shared" si="129"/>
        <v>0</v>
      </c>
      <c r="AY81" s="97">
        <f t="shared" si="129"/>
        <v>54500</v>
      </c>
      <c r="AZ81" s="97">
        <f t="shared" si="129"/>
        <v>0</v>
      </c>
      <c r="BA81" s="97">
        <f t="shared" si="129"/>
        <v>0</v>
      </c>
      <c r="BB81" s="97">
        <f t="shared" si="129"/>
        <v>154500</v>
      </c>
      <c r="BC81" s="97">
        <f t="shared" si="129"/>
        <v>154500</v>
      </c>
      <c r="BD81" s="97">
        <f t="shared" si="129"/>
        <v>0</v>
      </c>
      <c r="BE81" s="97">
        <f t="shared" si="129"/>
        <v>1999</v>
      </c>
      <c r="BF81" s="97">
        <f t="shared" si="129"/>
        <v>14500</v>
      </c>
      <c r="BG81" s="97">
        <f t="shared" si="129"/>
        <v>13124</v>
      </c>
      <c r="BH81" s="97">
        <f t="shared" si="129"/>
        <v>120000</v>
      </c>
      <c r="BI81" s="97">
        <f t="shared" si="129"/>
        <v>-114000</v>
      </c>
      <c r="BJ81" s="97">
        <f t="shared" si="129"/>
        <v>6000</v>
      </c>
      <c r="BK81" s="97">
        <f t="shared" si="129"/>
        <v>0</v>
      </c>
      <c r="BL81" s="97">
        <f t="shared" si="5"/>
        <v>0</v>
      </c>
      <c r="BM81" s="97"/>
      <c r="BN81" s="97"/>
      <c r="BO81" s="97">
        <f>BO85+BO95+BO82</f>
        <v>20000</v>
      </c>
      <c r="BP81" s="97"/>
      <c r="BQ81" s="97"/>
      <c r="BR81" s="97">
        <f t="shared" ref="BR81:BY81" si="130">BR85+BR95+BR82</f>
        <v>-2000</v>
      </c>
      <c r="BS81" s="97">
        <f t="shared" si="130"/>
        <v>18000</v>
      </c>
      <c r="BT81" s="97">
        <f>BT85+BT95+BT82</f>
        <v>19005</v>
      </c>
      <c r="BU81" s="97">
        <f t="shared" si="130"/>
        <v>11000</v>
      </c>
      <c r="BV81" s="97">
        <f t="shared" si="130"/>
        <v>18000</v>
      </c>
      <c r="BW81" s="97"/>
      <c r="BX81" s="97"/>
      <c r="BY81" s="97">
        <f t="shared" si="130"/>
        <v>31000</v>
      </c>
      <c r="BZ81" s="97">
        <f>BZ85+BZ95+BZ82</f>
        <v>31000</v>
      </c>
      <c r="CA81" s="97">
        <f t="shared" si="111"/>
        <v>236.20847302651629</v>
      </c>
      <c r="CB81" s="97">
        <f t="shared" si="112"/>
        <v>100</v>
      </c>
      <c r="CC81" s="97">
        <f>CC85+CC95+CC82</f>
        <v>200000</v>
      </c>
      <c r="CD81" s="97">
        <f>CD85+CD95+CD82</f>
        <v>200000</v>
      </c>
      <c r="CE81" s="97">
        <f>CE85+CE95+CE82</f>
        <v>0</v>
      </c>
      <c r="CF81" s="97">
        <f>CF85+CF95+CF82</f>
        <v>0</v>
      </c>
      <c r="CG81" s="97">
        <f t="shared" si="98"/>
        <v>0</v>
      </c>
      <c r="CH81" s="97">
        <f>CH85+CH95+CH82</f>
        <v>0</v>
      </c>
      <c r="CI81" s="97">
        <f>CI85+CI95+CI82</f>
        <v>0</v>
      </c>
      <c r="CJ81" s="97"/>
      <c r="CK81" s="97">
        <f t="shared" si="113"/>
        <v>0</v>
      </c>
      <c r="CL81" s="97">
        <f>CL85+CL95+CL82</f>
        <v>0</v>
      </c>
      <c r="CM81" s="97">
        <f>CM85+CM95+CM82</f>
        <v>0</v>
      </c>
      <c r="CN81" s="97"/>
      <c r="CO81" s="97">
        <f t="shared" si="114"/>
        <v>0</v>
      </c>
      <c r="CP81" s="97">
        <f>CP85+CP95+CP82</f>
        <v>0</v>
      </c>
      <c r="CQ81" s="97">
        <f>CQ85+CQ95+CQ82</f>
        <v>0</v>
      </c>
      <c r="CR81" s="97">
        <f>CR85+CR95+CR82</f>
        <v>0</v>
      </c>
      <c r="CS81" s="97">
        <f t="shared" si="115"/>
        <v>0</v>
      </c>
      <c r="CT81" s="97">
        <f>CT85+CT95+CT82</f>
        <v>0</v>
      </c>
      <c r="CU81" s="97">
        <f>CU85+CU95+CU82</f>
        <v>0</v>
      </c>
      <c r="CV81" s="97">
        <f>CV85+CV95+CV82</f>
        <v>0</v>
      </c>
      <c r="CW81" s="97">
        <f t="shared" si="116"/>
        <v>0</v>
      </c>
      <c r="CX81" s="97">
        <f>CX85+CX95+CX82</f>
        <v>0</v>
      </c>
      <c r="CY81" s="97">
        <f>CY85+CY95+CY82</f>
        <v>0</v>
      </c>
      <c r="CZ81" s="97">
        <f>CZ85+CZ95+CZ82</f>
        <v>0</v>
      </c>
      <c r="DA81" s="97">
        <f>DA85+DA95+DA82</f>
        <v>0</v>
      </c>
      <c r="DB81" s="97">
        <f>DB85+DB95+DB82</f>
        <v>0</v>
      </c>
      <c r="DC81" s="695" t="e">
        <f>IF(#REF!=B81,CZ81,0)</f>
        <v>#REF!</v>
      </c>
      <c r="DD81" s="141"/>
      <c r="DE81" s="98"/>
      <c r="DJ81" s="585" t="e">
        <f>IF(#REF!=$K81,$CY81,0)</f>
        <v>#REF!</v>
      </c>
      <c r="DK81" s="585" t="e">
        <f>IF(#REF!=$K81,$CY81,0)</f>
        <v>#REF!</v>
      </c>
      <c r="DL81" s="585" t="e">
        <f>IF(#REF!=$K81,$CY81,0)</f>
        <v>#REF!</v>
      </c>
      <c r="DM81" s="585" t="e">
        <f>IF(#REF!=$K81,$CY81,0)</f>
        <v>#REF!</v>
      </c>
      <c r="DN81" s="585" t="e">
        <f>IF(#REF!=$K81,$CY81,0)</f>
        <v>#REF!</v>
      </c>
      <c r="DO81" s="585" t="e">
        <f>IF(#REF!=$K81,$CY81,0)</f>
        <v>#REF!</v>
      </c>
      <c r="DP81" s="585" t="e">
        <f>IF(#REF!=$K81,$CY81,0)</f>
        <v>#REF!</v>
      </c>
      <c r="DQ81" s="585" t="e">
        <f>IF(#REF!=$K81,$CY81,0)</f>
        <v>#REF!</v>
      </c>
      <c r="DR81" s="585" t="e">
        <f>IF(#REF!=$K81,$CY81,0)</f>
        <v>#REF!</v>
      </c>
      <c r="DS81" s="585" t="e">
        <f>IF(#REF!=$K81,$CY81,0)</f>
        <v>#REF!</v>
      </c>
      <c r="DT81" s="585" t="e">
        <f>IF(#REF!=$K81,$CY81,0)</f>
        <v>#REF!</v>
      </c>
      <c r="DU81" s="585" t="e">
        <f>IF(#REF!=$K81,$CY81,0)</f>
        <v>#REF!</v>
      </c>
      <c r="DV81" s="585" t="e">
        <f>IF(#REF!=$K81,$CY81,0)</f>
        <v>#REF!</v>
      </c>
      <c r="DW81" s="585" t="e">
        <f>IF(#REF!=$K81,$CY81,0)</f>
        <v>#REF!</v>
      </c>
      <c r="DX81" s="585" t="e">
        <f>IF(#REF!=$K81,$CY81,0)</f>
        <v>#REF!</v>
      </c>
      <c r="DY81" s="585" t="e">
        <f>IF(#REF!=$K81,$CY81,0)</f>
        <v>#REF!</v>
      </c>
      <c r="DZ81" s="585" t="e">
        <f>IF(#REF!=$K81,$CY81,0)</f>
        <v>#REF!</v>
      </c>
      <c r="EC81" s="585" t="e">
        <f>IF(#REF!=$N81,$CZ81,0)</f>
        <v>#REF!</v>
      </c>
      <c r="ED81" s="585" t="e">
        <f>IF(#REF!=$N81,$CZ81,0)</f>
        <v>#REF!</v>
      </c>
      <c r="EE81" s="585" t="e">
        <f>IF(#REF!=$N81,$CZ81,0)</f>
        <v>#REF!</v>
      </c>
      <c r="EF81" s="585" t="e">
        <f>IF(#REF!=$N81,$CZ81,0)</f>
        <v>#REF!</v>
      </c>
      <c r="EG81" s="585" t="e">
        <f>IF(#REF!=$N81,$CZ81,0)</f>
        <v>#REF!</v>
      </c>
      <c r="EH81" s="585" t="e">
        <f>IF(#REF!=$N81,$CZ81,0)</f>
        <v>#REF!</v>
      </c>
      <c r="EI81" s="585" t="e">
        <f>IF(#REF!=$N81,$CZ81,0)</f>
        <v>#REF!</v>
      </c>
      <c r="EJ81" s="585" t="e">
        <f>IF(#REF!=$N81,$CZ81,0)</f>
        <v>#REF!</v>
      </c>
      <c r="EK81" s="585" t="e">
        <f>IF(#REF!=$N81,$CZ81,0)</f>
        <v>#REF!</v>
      </c>
      <c r="EL81" s="585" t="e">
        <f>IF(#REF!=$N81,$CZ81,0)</f>
        <v>#REF!</v>
      </c>
      <c r="EM81" s="585" t="e">
        <f>IF(#REF!=$N81,$CZ81,0)</f>
        <v>#REF!</v>
      </c>
      <c r="EN81" s="585" t="e">
        <f>IF(#REF!=$N81,$CZ81,0)</f>
        <v>#REF!</v>
      </c>
      <c r="EO81" s="585" t="e">
        <f>IF(#REF!=$N81,$CZ81,0)</f>
        <v>#REF!</v>
      </c>
      <c r="EP81" s="585" t="e">
        <f>IF(#REF!=$N81,$CZ81,0)</f>
        <v>#REF!</v>
      </c>
      <c r="EQ81" s="585" t="e">
        <f>IF(#REF!=$N81,$CZ81,0)</f>
        <v>#REF!</v>
      </c>
      <c r="ER81" s="585" t="e">
        <f>IF(#REF!=$N81,$CZ81,0)</f>
        <v>#REF!</v>
      </c>
      <c r="ES81" s="585" t="e">
        <f>IF(#REF!=$N81,$CZ81,0)</f>
        <v>#REF!</v>
      </c>
      <c r="ET81" s="585" t="e">
        <f>IF(#REF!=$N81,$CZ81,0)</f>
        <v>#REF!</v>
      </c>
      <c r="EU81" s="585" t="e">
        <f>IF(#REF!=$N81,$CZ81,0)</f>
        <v>#REF!</v>
      </c>
      <c r="EV81" s="585" t="e">
        <f>IF(#REF!=$N81,$CZ81,0)</f>
        <v>#REF!</v>
      </c>
      <c r="EW81" s="585" t="e">
        <f>IF(#REF!=$N81,$CZ81,0)</f>
        <v>#REF!</v>
      </c>
      <c r="EX81" s="585" t="e">
        <f>IF(#REF!=$N81,$CZ81,0)</f>
        <v>#REF!</v>
      </c>
      <c r="EY81" s="585" t="e">
        <f>IF(#REF!=$N81,$CZ81,0)</f>
        <v>#REF!</v>
      </c>
      <c r="EZ81" s="585" t="e">
        <f>IF(#REF!=$N81,$CZ81,0)</f>
        <v>#REF!</v>
      </c>
      <c r="FA81" s="585" t="e">
        <f>IF(#REF!=$N81,$CZ81,0)</f>
        <v>#REF!</v>
      </c>
      <c r="FB81" s="585" t="e">
        <f>IF(#REF!=$N81,$CZ81,0)</f>
        <v>#REF!</v>
      </c>
      <c r="FC81" s="585" t="e">
        <f>IF(#REF!=$N81,$CZ81,0)</f>
        <v>#REF!</v>
      </c>
      <c r="FD81" s="585" t="e">
        <f>IF(#REF!=$N81,$CZ81,0)</f>
        <v>#REF!</v>
      </c>
      <c r="FE81" s="585" t="e">
        <f>IF(#REF!=$N81,$CZ81,0)</f>
        <v>#REF!</v>
      </c>
      <c r="FF81" s="585" t="e">
        <f>IF(#REF!=$N81,$CZ81,0)</f>
        <v>#REF!</v>
      </c>
      <c r="FG81" s="585" t="e">
        <f>IF(#REF!=$N81,$CZ81,0)</f>
        <v>#REF!</v>
      </c>
      <c r="FH81" s="585" t="e">
        <f>IF(#REF!=$N81,$CZ81,0)</f>
        <v>#REF!</v>
      </c>
      <c r="FI81" s="585" t="e">
        <f>IF(#REF!=$N81,$CZ81,0)</f>
        <v>#REF!</v>
      </c>
      <c r="FJ81" s="585" t="e">
        <f>IF(#REF!=$N81,$CZ81,0)</f>
        <v>#REF!</v>
      </c>
      <c r="FK81" s="585" t="e">
        <f>IF(#REF!=$N81,$CZ81,0)</f>
        <v>#REF!</v>
      </c>
      <c r="FL81" s="585" t="e">
        <f>IF(#REF!=$N81,$CZ81,0)</f>
        <v>#REF!</v>
      </c>
      <c r="FM81" s="585" t="e">
        <f>IF(#REF!=$N81,$CZ81,0)</f>
        <v>#REF!</v>
      </c>
      <c r="FN81" s="585" t="e">
        <f>IF(#REF!=$N81,$CZ81,0)</f>
        <v>#REF!</v>
      </c>
      <c r="FO81" s="585" t="e">
        <f>IF(#REF!=$N81,$CZ81,0)</f>
        <v>#REF!</v>
      </c>
      <c r="FP81" s="585" t="e">
        <f>IF(#REF!=$N81,$CZ81,0)</f>
        <v>#REF!</v>
      </c>
      <c r="FQ81" s="585" t="e">
        <f>IF(#REF!=$N81,$CZ81,0)</f>
        <v>#REF!</v>
      </c>
      <c r="FR81" s="585" t="e">
        <f>IF(#REF!=$N81,$CZ81,0)</f>
        <v>#REF!</v>
      </c>
      <c r="FS81" s="585" t="e">
        <f>IF(#REF!=$N81,$CZ81,0)</f>
        <v>#REF!</v>
      </c>
      <c r="FT81" s="585" t="e">
        <f>IF(#REF!=$N81,$CZ81,0)</f>
        <v>#REF!</v>
      </c>
      <c r="FU81" s="585" t="e">
        <f>IF(#REF!=$N81,$CZ81,0)</f>
        <v>#REF!</v>
      </c>
      <c r="FV81" s="585" t="e">
        <f>IF(#REF!=$N81,$CZ81,0)</f>
        <v>#REF!</v>
      </c>
      <c r="FW81" s="585" t="e">
        <f>IF(#REF!=$N81,$CZ81,0)</f>
        <v>#REF!</v>
      </c>
      <c r="FX81" s="585" t="e">
        <f>IF(#REF!=$N81,$CZ81,0)</f>
        <v>#REF!</v>
      </c>
      <c r="FY81" s="585" t="e">
        <f>IF(#REF!=$N81,$CZ81,0)</f>
        <v>#REF!</v>
      </c>
      <c r="FZ81" s="585" t="e">
        <f>IF(#REF!=$N81,$CZ81,0)</f>
        <v>#REF!</v>
      </c>
      <c r="GA81" s="585" t="e">
        <f>IF(#REF!=$N81,$CZ81,0)</f>
        <v>#REF!</v>
      </c>
      <c r="GB81" s="585" t="e">
        <f>IF(#REF!=$N81,$CZ81,0)</f>
        <v>#REF!</v>
      </c>
      <c r="GC81" s="585" t="e">
        <f>IF(#REF!=$N81,$CZ81,0)</f>
        <v>#REF!</v>
      </c>
      <c r="GD81" s="585" t="e">
        <f>IF(#REF!=$N81,$CZ81,0)</f>
        <v>#REF!</v>
      </c>
      <c r="GE81" s="585" t="e">
        <f>IF(#REF!=$N81,$CZ81,0)</f>
        <v>#REF!</v>
      </c>
      <c r="GF81" s="585" t="e">
        <f>IF(#REF!=$N81,$CZ81,0)</f>
        <v>#REF!</v>
      </c>
      <c r="GG81" s="585" t="e">
        <f>IF(#REF!=$N81,$CZ81,0)</f>
        <v>#REF!</v>
      </c>
      <c r="GH81" s="585" t="e">
        <f>IF(#REF!=$N81,$CZ81,0)</f>
        <v>#REF!</v>
      </c>
      <c r="GI81" s="585" t="e">
        <f>IF(#REF!=$N81,$CZ81,0)</f>
        <v>#REF!</v>
      </c>
      <c r="GJ81" s="585" t="e">
        <f>IF(#REF!=$N81,$CZ81,0)</f>
        <v>#REF!</v>
      </c>
      <c r="GK81" s="585" t="e">
        <f>IF(#REF!=$N81,$CZ81,0)</f>
        <v>#REF!</v>
      </c>
      <c r="GL81" s="585" t="e">
        <f>IF(#REF!=$N81,$CZ81,0)</f>
        <v>#REF!</v>
      </c>
      <c r="GM81" s="585" t="e">
        <f>IF(#REF!=$N81,$CZ81,0)</f>
        <v>#REF!</v>
      </c>
      <c r="GN81" s="585" t="e">
        <f>IF(#REF!=$N81,$CZ81,0)</f>
        <v>#REF!</v>
      </c>
      <c r="GO81" s="585" t="e">
        <f>IF(#REF!=$N81,$CZ81,0)</f>
        <v>#REF!</v>
      </c>
      <c r="GP81" s="585" t="e">
        <f>IF(#REF!=$N81,$CZ81,0)</f>
        <v>#REF!</v>
      </c>
      <c r="GQ81" s="585" t="e">
        <f>IF(#REF!=$N81,$CZ81,0)</f>
        <v>#REF!</v>
      </c>
      <c r="GR81" s="585" t="e">
        <f>IF(#REF!=$N81,$CZ81,0)</f>
        <v>#REF!</v>
      </c>
      <c r="GS81" s="585" t="e">
        <f>IF(#REF!=$N81,$CZ81,0)</f>
        <v>#REF!</v>
      </c>
      <c r="GT81" s="585" t="e">
        <f>IF(#REF!=$N81,$CZ81,0)</f>
        <v>#REF!</v>
      </c>
      <c r="GU81" s="585" t="e">
        <f>IF(#REF!=$N81,$CZ81,0)</f>
        <v>#REF!</v>
      </c>
      <c r="GV81" s="585" t="e">
        <f>IF(#REF!=$N81,$CZ81,0)</f>
        <v>#REF!</v>
      </c>
      <c r="GW81" s="585" t="e">
        <f>IF(#REF!=$N81,$CZ81,0)</f>
        <v>#REF!</v>
      </c>
      <c r="GX81" s="585" t="e">
        <f>IF(#REF!=$N81,$CZ81,0)</f>
        <v>#REF!</v>
      </c>
      <c r="GY81" s="585" t="e">
        <f>IF(#REF!=$N81,$CZ81,0)</f>
        <v>#REF!</v>
      </c>
      <c r="GZ81" s="585" t="e">
        <f>IF(#REF!=$N81,$CZ81,0)</f>
        <v>#REF!</v>
      </c>
      <c r="HA81" s="585" t="e">
        <f>IF(#REF!=$N81,$CZ81,0)</f>
        <v>#REF!</v>
      </c>
      <c r="HB81" s="585" t="e">
        <f>IF(#REF!=$N81,$CZ81,0)</f>
        <v>#REF!</v>
      </c>
      <c r="HC81" s="585" t="e">
        <f>IF(#REF!=$N81,$CZ81,0)</f>
        <v>#REF!</v>
      </c>
      <c r="HD81" s="585" t="e">
        <f>IF(#REF!=$N81,$CZ81,0)</f>
        <v>#REF!</v>
      </c>
      <c r="HE81" s="585" t="e">
        <f>IF(#REF!=$N81,$CZ81,0)</f>
        <v>#REF!</v>
      </c>
      <c r="HF81" s="585" t="e">
        <f>IF(#REF!=$N81,$CZ81,0)</f>
        <v>#REF!</v>
      </c>
    </row>
    <row r="82" spans="1:214" ht="20.100000000000001" hidden="1" customHeight="1" x14ac:dyDescent="0.4">
      <c r="A82" s="578"/>
      <c r="B82" s="670"/>
      <c r="C82" s="601"/>
      <c r="D82" s="601"/>
      <c r="E82" s="601"/>
      <c r="F82" s="601"/>
      <c r="G82" s="601"/>
      <c r="H82" s="601"/>
      <c r="I82" s="601"/>
      <c r="J82" s="530" t="s">
        <v>160</v>
      </c>
      <c r="K82" s="490"/>
      <c r="L82" s="634">
        <v>41</v>
      </c>
      <c r="M82" s="634" t="s">
        <v>156</v>
      </c>
      <c r="N82" s="634"/>
      <c r="O82" s="618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563"/>
      <c r="AJ82" s="31"/>
      <c r="AK82" s="31"/>
      <c r="AL82" s="31"/>
      <c r="AM82" s="31"/>
      <c r="AN82" s="109"/>
      <c r="AO82" s="109"/>
      <c r="AP82" s="109"/>
      <c r="AQ82" s="109"/>
      <c r="AR82" s="109">
        <f>AR83</f>
        <v>0</v>
      </c>
      <c r="AS82" s="109"/>
      <c r="AT82" s="109"/>
      <c r="AU82" s="109"/>
      <c r="AV82" s="109">
        <f>AV83</f>
        <v>0</v>
      </c>
      <c r="AW82" s="109"/>
      <c r="AX82" s="109"/>
      <c r="AY82" s="109"/>
      <c r="AZ82" s="31"/>
      <c r="BA82" s="31"/>
      <c r="BB82" s="109">
        <f>BB83</f>
        <v>0</v>
      </c>
      <c r="BC82" s="109">
        <f>BC83</f>
        <v>0</v>
      </c>
      <c r="BD82" s="109"/>
      <c r="BE82" s="109">
        <f>BE83</f>
        <v>0</v>
      </c>
      <c r="BF82" s="109">
        <f t="shared" ref="BF82:BK83" si="131">BF83</f>
        <v>10000</v>
      </c>
      <c r="BG82" s="109">
        <f t="shared" si="131"/>
        <v>8625</v>
      </c>
      <c r="BH82" s="109">
        <f t="shared" si="131"/>
        <v>0</v>
      </c>
      <c r="BI82" s="109">
        <f>BI83</f>
        <v>0</v>
      </c>
      <c r="BJ82" s="109">
        <f>BJ83</f>
        <v>0</v>
      </c>
      <c r="BK82" s="109">
        <f t="shared" si="131"/>
        <v>0</v>
      </c>
      <c r="BL82" s="109">
        <f t="shared" si="5"/>
        <v>0</v>
      </c>
      <c r="BM82" s="109"/>
      <c r="BN82" s="109"/>
      <c r="BO82" s="109">
        <f>BO83</f>
        <v>0</v>
      </c>
      <c r="BP82" s="109"/>
      <c r="BQ82" s="109"/>
      <c r="BR82" s="109">
        <f t="shared" ref="BR82:BV83" si="132">BR83</f>
        <v>0</v>
      </c>
      <c r="BS82" s="109">
        <f t="shared" si="132"/>
        <v>0</v>
      </c>
      <c r="BT82" s="109">
        <f t="shared" si="132"/>
        <v>0</v>
      </c>
      <c r="BU82" s="109">
        <f t="shared" si="132"/>
        <v>0</v>
      </c>
      <c r="BV82" s="109">
        <f t="shared" si="132"/>
        <v>0</v>
      </c>
      <c r="BW82" s="109"/>
      <c r="BX82" s="109"/>
      <c r="BY82" s="109">
        <f>BY83</f>
        <v>0</v>
      </c>
      <c r="BZ82" s="109">
        <f>BZ83</f>
        <v>0</v>
      </c>
      <c r="CA82" s="109">
        <f t="shared" si="111"/>
        <v>0</v>
      </c>
      <c r="CB82" s="109">
        <f t="shared" si="112"/>
        <v>0</v>
      </c>
      <c r="CC82" s="109">
        <f t="shared" ref="CC82:CE83" si="133">CC83</f>
        <v>0</v>
      </c>
      <c r="CD82" s="109">
        <f t="shared" si="133"/>
        <v>0</v>
      </c>
      <c r="CE82" s="109">
        <f t="shared" si="133"/>
        <v>0</v>
      </c>
      <c r="CF82" s="109">
        <f>CF83</f>
        <v>0</v>
      </c>
      <c r="CG82" s="109">
        <f t="shared" si="98"/>
        <v>0</v>
      </c>
      <c r="CH82" s="109">
        <f>CH83</f>
        <v>0</v>
      </c>
      <c r="CI82" s="109">
        <f>CI83</f>
        <v>0</v>
      </c>
      <c r="CJ82" s="109"/>
      <c r="CK82" s="109">
        <f t="shared" si="113"/>
        <v>0</v>
      </c>
      <c r="CL82" s="109">
        <f>CL83</f>
        <v>0</v>
      </c>
      <c r="CM82" s="109">
        <f>CM83</f>
        <v>0</v>
      </c>
      <c r="CN82" s="109"/>
      <c r="CO82" s="109">
        <f t="shared" si="114"/>
        <v>0</v>
      </c>
      <c r="CP82" s="109">
        <f t="shared" ref="CP82:CR83" si="134">CP83</f>
        <v>0</v>
      </c>
      <c r="CQ82" s="109">
        <f t="shared" si="134"/>
        <v>0</v>
      </c>
      <c r="CR82" s="109">
        <f t="shared" si="134"/>
        <v>0</v>
      </c>
      <c r="CS82" s="109">
        <f t="shared" si="115"/>
        <v>0</v>
      </c>
      <c r="CT82" s="109">
        <f t="shared" ref="CT82:CV83" si="135">CT83</f>
        <v>0</v>
      </c>
      <c r="CU82" s="109">
        <f t="shared" si="135"/>
        <v>0</v>
      </c>
      <c r="CV82" s="109">
        <f t="shared" si="135"/>
        <v>0</v>
      </c>
      <c r="CW82" s="109">
        <f t="shared" si="116"/>
        <v>0</v>
      </c>
      <c r="CX82" s="109">
        <f>CX83</f>
        <v>0</v>
      </c>
      <c r="CY82" s="109">
        <f>CY83</f>
        <v>0</v>
      </c>
      <c r="CZ82" s="109">
        <f t="shared" ref="CZ82:DB83" si="136">CZ83</f>
        <v>0</v>
      </c>
      <c r="DA82" s="109">
        <f t="shared" si="136"/>
        <v>0</v>
      </c>
      <c r="DB82" s="109">
        <f t="shared" si="136"/>
        <v>0</v>
      </c>
      <c r="DC82" s="695" t="e">
        <f>IF(#REF!=B82,CZ82,0)</f>
        <v>#REF!</v>
      </c>
      <c r="DD82" s="141"/>
      <c r="DE82" s="98"/>
      <c r="DJ82" s="585" t="e">
        <f>IF(#REF!=$K82,$CY82,0)</f>
        <v>#REF!</v>
      </c>
      <c r="DK82" s="585" t="e">
        <f>IF(#REF!=$K82,$CY82,0)</f>
        <v>#REF!</v>
      </c>
      <c r="DL82" s="585" t="e">
        <f>IF(#REF!=$K82,$CY82,0)</f>
        <v>#REF!</v>
      </c>
      <c r="DM82" s="585" t="e">
        <f>IF(#REF!=$K82,$CY82,0)</f>
        <v>#REF!</v>
      </c>
      <c r="DN82" s="585" t="e">
        <f>IF(#REF!=$K82,$CY82,0)</f>
        <v>#REF!</v>
      </c>
      <c r="DO82" s="585" t="e">
        <f>IF(#REF!=$K82,$CY82,0)</f>
        <v>#REF!</v>
      </c>
      <c r="DP82" s="585" t="e">
        <f>IF(#REF!=$K82,$CY82,0)</f>
        <v>#REF!</v>
      </c>
      <c r="DQ82" s="585" t="e">
        <f>IF(#REF!=$K82,$CY82,0)</f>
        <v>#REF!</v>
      </c>
      <c r="DR82" s="585" t="e">
        <f>IF(#REF!=$K82,$CY82,0)</f>
        <v>#REF!</v>
      </c>
      <c r="DS82" s="585" t="e">
        <f>IF(#REF!=$K82,$CY82,0)</f>
        <v>#REF!</v>
      </c>
      <c r="DT82" s="585" t="e">
        <f>IF(#REF!=$K82,$CY82,0)</f>
        <v>#REF!</v>
      </c>
      <c r="DU82" s="585" t="e">
        <f>IF(#REF!=$K82,$CY82,0)</f>
        <v>#REF!</v>
      </c>
      <c r="DV82" s="585" t="e">
        <f>IF(#REF!=$K82,$CY82,0)</f>
        <v>#REF!</v>
      </c>
      <c r="DW82" s="585" t="e">
        <f>IF(#REF!=$K82,$CY82,0)</f>
        <v>#REF!</v>
      </c>
      <c r="DX82" s="585" t="e">
        <f>IF(#REF!=$K82,$CY82,0)</f>
        <v>#REF!</v>
      </c>
      <c r="DY82" s="585" t="e">
        <f>IF(#REF!=$K82,$CY82,0)</f>
        <v>#REF!</v>
      </c>
      <c r="DZ82" s="585" t="e">
        <f>IF(#REF!=$K82,$CY82,0)</f>
        <v>#REF!</v>
      </c>
      <c r="EC82" s="585" t="e">
        <f>IF(#REF!=$N82,$CZ82,0)</f>
        <v>#REF!</v>
      </c>
      <c r="ED82" s="585" t="e">
        <f>IF(#REF!=$N82,$CZ82,0)</f>
        <v>#REF!</v>
      </c>
      <c r="EE82" s="585" t="e">
        <f>IF(#REF!=$N82,$CZ82,0)</f>
        <v>#REF!</v>
      </c>
      <c r="EF82" s="585" t="e">
        <f>IF(#REF!=$N82,$CZ82,0)</f>
        <v>#REF!</v>
      </c>
      <c r="EG82" s="585" t="e">
        <f>IF(#REF!=$N82,$CZ82,0)</f>
        <v>#REF!</v>
      </c>
      <c r="EH82" s="585" t="e">
        <f>IF(#REF!=$N82,$CZ82,0)</f>
        <v>#REF!</v>
      </c>
      <c r="EI82" s="585" t="e">
        <f>IF(#REF!=$N82,$CZ82,0)</f>
        <v>#REF!</v>
      </c>
      <c r="EJ82" s="585" t="e">
        <f>IF(#REF!=$N82,$CZ82,0)</f>
        <v>#REF!</v>
      </c>
      <c r="EK82" s="585" t="e">
        <f>IF(#REF!=$N82,$CZ82,0)</f>
        <v>#REF!</v>
      </c>
      <c r="EL82" s="585" t="e">
        <f>IF(#REF!=$N82,$CZ82,0)</f>
        <v>#REF!</v>
      </c>
      <c r="EM82" s="585" t="e">
        <f>IF(#REF!=$N82,$CZ82,0)</f>
        <v>#REF!</v>
      </c>
      <c r="EN82" s="585" t="e">
        <f>IF(#REF!=$N82,$CZ82,0)</f>
        <v>#REF!</v>
      </c>
      <c r="EO82" s="585" t="e">
        <f>IF(#REF!=$N82,$CZ82,0)</f>
        <v>#REF!</v>
      </c>
      <c r="EP82" s="585" t="e">
        <f>IF(#REF!=$N82,$CZ82,0)</f>
        <v>#REF!</v>
      </c>
      <c r="EQ82" s="585" t="e">
        <f>IF(#REF!=$N82,$CZ82,0)</f>
        <v>#REF!</v>
      </c>
      <c r="ER82" s="585" t="e">
        <f>IF(#REF!=$N82,$CZ82,0)</f>
        <v>#REF!</v>
      </c>
      <c r="ES82" s="585" t="e">
        <f>IF(#REF!=$N82,$CZ82,0)</f>
        <v>#REF!</v>
      </c>
      <c r="ET82" s="585" t="e">
        <f>IF(#REF!=$N82,$CZ82,0)</f>
        <v>#REF!</v>
      </c>
      <c r="EU82" s="585" t="e">
        <f>IF(#REF!=$N82,$CZ82,0)</f>
        <v>#REF!</v>
      </c>
      <c r="EV82" s="585" t="e">
        <f>IF(#REF!=$N82,$CZ82,0)</f>
        <v>#REF!</v>
      </c>
      <c r="EW82" s="585" t="e">
        <f>IF(#REF!=$N82,$CZ82,0)</f>
        <v>#REF!</v>
      </c>
      <c r="EX82" s="585" t="e">
        <f>IF(#REF!=$N82,$CZ82,0)</f>
        <v>#REF!</v>
      </c>
      <c r="EY82" s="585" t="e">
        <f>IF(#REF!=$N82,$CZ82,0)</f>
        <v>#REF!</v>
      </c>
      <c r="EZ82" s="585" t="e">
        <f>IF(#REF!=$N82,$CZ82,0)</f>
        <v>#REF!</v>
      </c>
      <c r="FA82" s="585" t="e">
        <f>IF(#REF!=$N82,$CZ82,0)</f>
        <v>#REF!</v>
      </c>
      <c r="FB82" s="585" t="e">
        <f>IF(#REF!=$N82,$CZ82,0)</f>
        <v>#REF!</v>
      </c>
      <c r="FC82" s="585" t="e">
        <f>IF(#REF!=$N82,$CZ82,0)</f>
        <v>#REF!</v>
      </c>
      <c r="FD82" s="585" t="e">
        <f>IF(#REF!=$N82,$CZ82,0)</f>
        <v>#REF!</v>
      </c>
      <c r="FE82" s="585" t="e">
        <f>IF(#REF!=$N82,$CZ82,0)</f>
        <v>#REF!</v>
      </c>
      <c r="FF82" s="585" t="e">
        <f>IF(#REF!=$N82,$CZ82,0)</f>
        <v>#REF!</v>
      </c>
      <c r="FG82" s="585" t="e">
        <f>IF(#REF!=$N82,$CZ82,0)</f>
        <v>#REF!</v>
      </c>
      <c r="FH82" s="585" t="e">
        <f>IF(#REF!=$N82,$CZ82,0)</f>
        <v>#REF!</v>
      </c>
      <c r="FI82" s="585" t="e">
        <f>IF(#REF!=$N82,$CZ82,0)</f>
        <v>#REF!</v>
      </c>
      <c r="FJ82" s="585" t="e">
        <f>IF(#REF!=$N82,$CZ82,0)</f>
        <v>#REF!</v>
      </c>
      <c r="FK82" s="585" t="e">
        <f>IF(#REF!=$N82,$CZ82,0)</f>
        <v>#REF!</v>
      </c>
      <c r="FL82" s="585" t="e">
        <f>IF(#REF!=$N82,$CZ82,0)</f>
        <v>#REF!</v>
      </c>
      <c r="FM82" s="585" t="e">
        <f>IF(#REF!=$N82,$CZ82,0)</f>
        <v>#REF!</v>
      </c>
      <c r="FN82" s="585" t="e">
        <f>IF(#REF!=$N82,$CZ82,0)</f>
        <v>#REF!</v>
      </c>
      <c r="FO82" s="585" t="e">
        <f>IF(#REF!=$N82,$CZ82,0)</f>
        <v>#REF!</v>
      </c>
      <c r="FP82" s="585" t="e">
        <f>IF(#REF!=$N82,$CZ82,0)</f>
        <v>#REF!</v>
      </c>
      <c r="FQ82" s="585" t="e">
        <f>IF(#REF!=$N82,$CZ82,0)</f>
        <v>#REF!</v>
      </c>
      <c r="FR82" s="585" t="e">
        <f>IF(#REF!=$N82,$CZ82,0)</f>
        <v>#REF!</v>
      </c>
      <c r="FS82" s="585" t="e">
        <f>IF(#REF!=$N82,$CZ82,0)</f>
        <v>#REF!</v>
      </c>
      <c r="FT82" s="585" t="e">
        <f>IF(#REF!=$N82,$CZ82,0)</f>
        <v>#REF!</v>
      </c>
      <c r="FU82" s="585" t="e">
        <f>IF(#REF!=$N82,$CZ82,0)</f>
        <v>#REF!</v>
      </c>
      <c r="FV82" s="585" t="e">
        <f>IF(#REF!=$N82,$CZ82,0)</f>
        <v>#REF!</v>
      </c>
      <c r="FW82" s="585" t="e">
        <f>IF(#REF!=$N82,$CZ82,0)</f>
        <v>#REF!</v>
      </c>
      <c r="FX82" s="585" t="e">
        <f>IF(#REF!=$N82,$CZ82,0)</f>
        <v>#REF!</v>
      </c>
      <c r="FY82" s="585" t="e">
        <f>IF(#REF!=$N82,$CZ82,0)</f>
        <v>#REF!</v>
      </c>
      <c r="FZ82" s="585" t="e">
        <f>IF(#REF!=$N82,$CZ82,0)</f>
        <v>#REF!</v>
      </c>
      <c r="GA82" s="585" t="e">
        <f>IF(#REF!=$N82,$CZ82,0)</f>
        <v>#REF!</v>
      </c>
      <c r="GB82" s="585" t="e">
        <f>IF(#REF!=$N82,$CZ82,0)</f>
        <v>#REF!</v>
      </c>
      <c r="GC82" s="585" t="e">
        <f>IF(#REF!=$N82,$CZ82,0)</f>
        <v>#REF!</v>
      </c>
      <c r="GD82" s="585" t="e">
        <f>IF(#REF!=$N82,$CZ82,0)</f>
        <v>#REF!</v>
      </c>
      <c r="GE82" s="585" t="e">
        <f>IF(#REF!=$N82,$CZ82,0)</f>
        <v>#REF!</v>
      </c>
      <c r="GF82" s="585" t="e">
        <f>IF(#REF!=$N82,$CZ82,0)</f>
        <v>#REF!</v>
      </c>
      <c r="GG82" s="585" t="e">
        <f>IF(#REF!=$N82,$CZ82,0)</f>
        <v>#REF!</v>
      </c>
      <c r="GH82" s="585" t="e">
        <f>IF(#REF!=$N82,$CZ82,0)</f>
        <v>#REF!</v>
      </c>
      <c r="GI82" s="585" t="e">
        <f>IF(#REF!=$N82,$CZ82,0)</f>
        <v>#REF!</v>
      </c>
      <c r="GJ82" s="585" t="e">
        <f>IF(#REF!=$N82,$CZ82,0)</f>
        <v>#REF!</v>
      </c>
      <c r="GK82" s="585" t="e">
        <f>IF(#REF!=$N82,$CZ82,0)</f>
        <v>#REF!</v>
      </c>
      <c r="GL82" s="585" t="e">
        <f>IF(#REF!=$N82,$CZ82,0)</f>
        <v>#REF!</v>
      </c>
      <c r="GM82" s="585" t="e">
        <f>IF(#REF!=$N82,$CZ82,0)</f>
        <v>#REF!</v>
      </c>
      <c r="GN82" s="585" t="e">
        <f>IF(#REF!=$N82,$CZ82,0)</f>
        <v>#REF!</v>
      </c>
      <c r="GO82" s="585" t="e">
        <f>IF(#REF!=$N82,$CZ82,0)</f>
        <v>#REF!</v>
      </c>
      <c r="GP82" s="585" t="e">
        <f>IF(#REF!=$N82,$CZ82,0)</f>
        <v>#REF!</v>
      </c>
      <c r="GQ82" s="585" t="e">
        <f>IF(#REF!=$N82,$CZ82,0)</f>
        <v>#REF!</v>
      </c>
      <c r="GR82" s="585" t="e">
        <f>IF(#REF!=$N82,$CZ82,0)</f>
        <v>#REF!</v>
      </c>
      <c r="GS82" s="585" t="e">
        <f>IF(#REF!=$N82,$CZ82,0)</f>
        <v>#REF!</v>
      </c>
      <c r="GT82" s="585" t="e">
        <f>IF(#REF!=$N82,$CZ82,0)</f>
        <v>#REF!</v>
      </c>
      <c r="GU82" s="585" t="e">
        <f>IF(#REF!=$N82,$CZ82,0)</f>
        <v>#REF!</v>
      </c>
      <c r="GV82" s="585" t="e">
        <f>IF(#REF!=$N82,$CZ82,0)</f>
        <v>#REF!</v>
      </c>
      <c r="GW82" s="585" t="e">
        <f>IF(#REF!=$N82,$CZ82,0)</f>
        <v>#REF!</v>
      </c>
      <c r="GX82" s="585" t="e">
        <f>IF(#REF!=$N82,$CZ82,0)</f>
        <v>#REF!</v>
      </c>
      <c r="GY82" s="585" t="e">
        <f>IF(#REF!=$N82,$CZ82,0)</f>
        <v>#REF!</v>
      </c>
      <c r="GZ82" s="585" t="e">
        <f>IF(#REF!=$N82,$CZ82,0)</f>
        <v>#REF!</v>
      </c>
      <c r="HA82" s="585" t="e">
        <f>IF(#REF!=$N82,$CZ82,0)</f>
        <v>#REF!</v>
      </c>
      <c r="HB82" s="585" t="e">
        <f>IF(#REF!=$N82,$CZ82,0)</f>
        <v>#REF!</v>
      </c>
      <c r="HC82" s="585" t="e">
        <f>IF(#REF!=$N82,$CZ82,0)</f>
        <v>#REF!</v>
      </c>
      <c r="HD82" s="585" t="e">
        <f>IF(#REF!=$N82,$CZ82,0)</f>
        <v>#REF!</v>
      </c>
      <c r="HE82" s="585" t="e">
        <f>IF(#REF!=$N82,$CZ82,0)</f>
        <v>#REF!</v>
      </c>
      <c r="HF82" s="585" t="e">
        <f>IF(#REF!=$N82,$CZ82,0)</f>
        <v>#REF!</v>
      </c>
    </row>
    <row r="83" spans="1:214" ht="20.100000000000001" hidden="1" customHeight="1" x14ac:dyDescent="0.4">
      <c r="A83" s="578"/>
      <c r="B83" s="594" t="s">
        <v>484</v>
      </c>
      <c r="C83" s="595" t="s">
        <v>9</v>
      </c>
      <c r="D83" s="601"/>
      <c r="E83" s="601"/>
      <c r="F83" s="601"/>
      <c r="G83" s="601"/>
      <c r="H83" s="601"/>
      <c r="I83" s="601"/>
      <c r="J83" s="530" t="s">
        <v>160</v>
      </c>
      <c r="K83" s="490"/>
      <c r="L83" s="500"/>
      <c r="M83" s="558">
        <v>412</v>
      </c>
      <c r="N83" s="502" t="s">
        <v>74</v>
      </c>
      <c r="O83" s="469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563"/>
      <c r="AJ83" s="31"/>
      <c r="AK83" s="31"/>
      <c r="AL83" s="31"/>
      <c r="AM83" s="31"/>
      <c r="AN83" s="109"/>
      <c r="AO83" s="109"/>
      <c r="AP83" s="109"/>
      <c r="AQ83" s="109"/>
      <c r="AR83" s="109">
        <f>AR84</f>
        <v>0</v>
      </c>
      <c r="AS83" s="109"/>
      <c r="AT83" s="109"/>
      <c r="AU83" s="109"/>
      <c r="AV83" s="109">
        <f>AV84</f>
        <v>0</v>
      </c>
      <c r="AW83" s="109"/>
      <c r="AX83" s="109"/>
      <c r="AY83" s="109"/>
      <c r="AZ83" s="31"/>
      <c r="BA83" s="31"/>
      <c r="BB83" s="109">
        <f>BB84</f>
        <v>0</v>
      </c>
      <c r="BC83" s="109">
        <f>BC84</f>
        <v>0</v>
      </c>
      <c r="BD83" s="109"/>
      <c r="BE83" s="109">
        <f>BE84</f>
        <v>0</v>
      </c>
      <c r="BF83" s="109">
        <f t="shared" si="131"/>
        <v>10000</v>
      </c>
      <c r="BG83" s="109">
        <f t="shared" si="131"/>
        <v>8625</v>
      </c>
      <c r="BH83" s="109">
        <f t="shared" si="131"/>
        <v>0</v>
      </c>
      <c r="BI83" s="109">
        <f>BI84</f>
        <v>0</v>
      </c>
      <c r="BJ83" s="109">
        <f>BJ84</f>
        <v>0</v>
      </c>
      <c r="BK83" s="109">
        <f t="shared" si="131"/>
        <v>0</v>
      </c>
      <c r="BL83" s="109">
        <f t="shared" si="5"/>
        <v>0</v>
      </c>
      <c r="BM83" s="109"/>
      <c r="BN83" s="109"/>
      <c r="BO83" s="109">
        <f>BO84</f>
        <v>0</v>
      </c>
      <c r="BP83" s="109"/>
      <c r="BQ83" s="109"/>
      <c r="BR83" s="109">
        <f t="shared" si="132"/>
        <v>0</v>
      </c>
      <c r="BS83" s="109">
        <f t="shared" si="132"/>
        <v>0</v>
      </c>
      <c r="BT83" s="109">
        <f t="shared" si="132"/>
        <v>0</v>
      </c>
      <c r="BU83" s="109">
        <f t="shared" si="132"/>
        <v>0</v>
      </c>
      <c r="BV83" s="109">
        <f t="shared" si="132"/>
        <v>0</v>
      </c>
      <c r="BW83" s="109"/>
      <c r="BX83" s="109"/>
      <c r="BY83" s="109">
        <f>BY84</f>
        <v>0</v>
      </c>
      <c r="BZ83" s="109">
        <f>BZ84</f>
        <v>0</v>
      </c>
      <c r="CA83" s="109">
        <f t="shared" si="111"/>
        <v>0</v>
      </c>
      <c r="CB83" s="109">
        <f t="shared" si="112"/>
        <v>0</v>
      </c>
      <c r="CC83" s="109">
        <f t="shared" si="133"/>
        <v>0</v>
      </c>
      <c r="CD83" s="109">
        <f t="shared" si="133"/>
        <v>0</v>
      </c>
      <c r="CE83" s="109">
        <f t="shared" si="133"/>
        <v>0</v>
      </c>
      <c r="CF83" s="109">
        <f>CF84</f>
        <v>0</v>
      </c>
      <c r="CG83" s="109">
        <f t="shared" si="98"/>
        <v>0</v>
      </c>
      <c r="CH83" s="109">
        <f>CH84</f>
        <v>0</v>
      </c>
      <c r="CI83" s="109">
        <f>CI84</f>
        <v>0</v>
      </c>
      <c r="CJ83" s="109"/>
      <c r="CK83" s="109">
        <f t="shared" si="113"/>
        <v>0</v>
      </c>
      <c r="CL83" s="109">
        <f>CL84</f>
        <v>0</v>
      </c>
      <c r="CM83" s="109">
        <f>CM84</f>
        <v>0</v>
      </c>
      <c r="CN83" s="109"/>
      <c r="CO83" s="109">
        <f t="shared" si="114"/>
        <v>0</v>
      </c>
      <c r="CP83" s="109">
        <f t="shared" si="134"/>
        <v>0</v>
      </c>
      <c r="CQ83" s="109">
        <f t="shared" si="134"/>
        <v>0</v>
      </c>
      <c r="CR83" s="109">
        <f t="shared" si="134"/>
        <v>0</v>
      </c>
      <c r="CS83" s="109">
        <f t="shared" si="115"/>
        <v>0</v>
      </c>
      <c r="CT83" s="109">
        <f t="shared" si="135"/>
        <v>0</v>
      </c>
      <c r="CU83" s="109">
        <f t="shared" si="135"/>
        <v>0</v>
      </c>
      <c r="CV83" s="109">
        <f t="shared" si="135"/>
        <v>0</v>
      </c>
      <c r="CW83" s="109">
        <f t="shared" si="116"/>
        <v>0</v>
      </c>
      <c r="CX83" s="109">
        <f>CX84</f>
        <v>0</v>
      </c>
      <c r="CY83" s="109">
        <f>CY84</f>
        <v>0</v>
      </c>
      <c r="CZ83" s="109">
        <f t="shared" si="136"/>
        <v>0</v>
      </c>
      <c r="DA83" s="109">
        <f t="shared" si="136"/>
        <v>0</v>
      </c>
      <c r="DB83" s="109">
        <f t="shared" si="136"/>
        <v>0</v>
      </c>
      <c r="DC83" s="695" t="e">
        <f>IF(#REF!=B83,CZ83,0)</f>
        <v>#REF!</v>
      </c>
      <c r="DD83" s="141"/>
      <c r="DE83" s="98"/>
      <c r="DJ83" s="585" t="e">
        <f>IF(#REF!=$K83,$CY83,0)</f>
        <v>#REF!</v>
      </c>
      <c r="DK83" s="585" t="e">
        <f>IF(#REF!=$K83,$CY83,0)</f>
        <v>#REF!</v>
      </c>
      <c r="DL83" s="585" t="e">
        <f>IF(#REF!=$K83,$CY83,0)</f>
        <v>#REF!</v>
      </c>
      <c r="DM83" s="585" t="e">
        <f>IF(#REF!=$K83,$CY83,0)</f>
        <v>#REF!</v>
      </c>
      <c r="DN83" s="585" t="e">
        <f>IF(#REF!=$K83,$CY83,0)</f>
        <v>#REF!</v>
      </c>
      <c r="DO83" s="585" t="e">
        <f>IF(#REF!=$K83,$CY83,0)</f>
        <v>#REF!</v>
      </c>
      <c r="DP83" s="585" t="e">
        <f>IF(#REF!=$K83,$CY83,0)</f>
        <v>#REF!</v>
      </c>
      <c r="DQ83" s="585" t="e">
        <f>IF(#REF!=$K83,$CY83,0)</f>
        <v>#REF!</v>
      </c>
      <c r="DR83" s="585" t="e">
        <f>IF(#REF!=$K83,$CY83,0)</f>
        <v>#REF!</v>
      </c>
      <c r="DS83" s="585" t="e">
        <f>IF(#REF!=$K83,$CY83,0)</f>
        <v>#REF!</v>
      </c>
      <c r="DT83" s="585" t="e">
        <f>IF(#REF!=$K83,$CY83,0)</f>
        <v>#REF!</v>
      </c>
      <c r="DU83" s="585" t="e">
        <f>IF(#REF!=$K83,$CY83,0)</f>
        <v>#REF!</v>
      </c>
      <c r="DV83" s="585" t="e">
        <f>IF(#REF!=$K83,$CY83,0)</f>
        <v>#REF!</v>
      </c>
      <c r="DW83" s="585" t="e">
        <f>IF(#REF!=$K83,$CY83,0)</f>
        <v>#REF!</v>
      </c>
      <c r="DX83" s="585" t="e">
        <f>IF(#REF!=$K83,$CY83,0)</f>
        <v>#REF!</v>
      </c>
      <c r="DY83" s="585" t="e">
        <f>IF(#REF!=$K83,$CY83,0)</f>
        <v>#REF!</v>
      </c>
      <c r="DZ83" s="585" t="e">
        <f>IF(#REF!=$K83,$CY83,0)</f>
        <v>#REF!</v>
      </c>
      <c r="EC83" s="585" t="e">
        <f>IF(#REF!=$N83,$CZ83,0)</f>
        <v>#REF!</v>
      </c>
      <c r="ED83" s="585" t="e">
        <f>IF(#REF!=$N83,$CZ83,0)</f>
        <v>#REF!</v>
      </c>
      <c r="EE83" s="585" t="e">
        <f>IF(#REF!=$N83,$CZ83,0)</f>
        <v>#REF!</v>
      </c>
      <c r="EF83" s="585" t="e">
        <f>IF(#REF!=$N83,$CZ83,0)</f>
        <v>#REF!</v>
      </c>
      <c r="EG83" s="585" t="e">
        <f>IF(#REF!=$N83,$CZ83,0)</f>
        <v>#REF!</v>
      </c>
      <c r="EH83" s="585" t="e">
        <f>IF(#REF!=$N83,$CZ83,0)</f>
        <v>#REF!</v>
      </c>
      <c r="EI83" s="585" t="e">
        <f>IF(#REF!=$N83,$CZ83,0)</f>
        <v>#REF!</v>
      </c>
      <c r="EJ83" s="585" t="e">
        <f>IF(#REF!=$N83,$CZ83,0)</f>
        <v>#REF!</v>
      </c>
      <c r="EK83" s="585" t="e">
        <f>IF(#REF!=$N83,$CZ83,0)</f>
        <v>#REF!</v>
      </c>
      <c r="EL83" s="585" t="e">
        <f>IF(#REF!=$N83,$CZ83,0)</f>
        <v>#REF!</v>
      </c>
      <c r="EM83" s="585" t="e">
        <f>IF(#REF!=$N83,$CZ83,0)</f>
        <v>#REF!</v>
      </c>
      <c r="EN83" s="585" t="e">
        <f>IF(#REF!=$N83,$CZ83,0)</f>
        <v>#REF!</v>
      </c>
      <c r="EO83" s="585" t="e">
        <f>IF(#REF!=$N83,$CZ83,0)</f>
        <v>#REF!</v>
      </c>
      <c r="EP83" s="585" t="e">
        <f>IF(#REF!=$N83,$CZ83,0)</f>
        <v>#REF!</v>
      </c>
      <c r="EQ83" s="585" t="e">
        <f>IF(#REF!=$N83,$CZ83,0)</f>
        <v>#REF!</v>
      </c>
      <c r="ER83" s="585" t="e">
        <f>IF(#REF!=$N83,$CZ83,0)</f>
        <v>#REF!</v>
      </c>
      <c r="ES83" s="585" t="e">
        <f>IF(#REF!=$N83,$CZ83,0)</f>
        <v>#REF!</v>
      </c>
      <c r="ET83" s="585" t="e">
        <f>IF(#REF!=$N83,$CZ83,0)</f>
        <v>#REF!</v>
      </c>
      <c r="EU83" s="585" t="e">
        <f>IF(#REF!=$N83,$CZ83,0)</f>
        <v>#REF!</v>
      </c>
      <c r="EV83" s="585" t="e">
        <f>IF(#REF!=$N83,$CZ83,0)</f>
        <v>#REF!</v>
      </c>
      <c r="EW83" s="585" t="e">
        <f>IF(#REF!=$N83,$CZ83,0)</f>
        <v>#REF!</v>
      </c>
      <c r="EX83" s="585" t="e">
        <f>IF(#REF!=$N83,$CZ83,0)</f>
        <v>#REF!</v>
      </c>
      <c r="EY83" s="585" t="e">
        <f>IF(#REF!=$N83,$CZ83,0)</f>
        <v>#REF!</v>
      </c>
      <c r="EZ83" s="585" t="e">
        <f>IF(#REF!=$N83,$CZ83,0)</f>
        <v>#REF!</v>
      </c>
      <c r="FA83" s="585" t="e">
        <f>IF(#REF!=$N83,$CZ83,0)</f>
        <v>#REF!</v>
      </c>
      <c r="FB83" s="585" t="e">
        <f>IF(#REF!=$N83,$CZ83,0)</f>
        <v>#REF!</v>
      </c>
      <c r="FC83" s="585" t="e">
        <f>IF(#REF!=$N83,$CZ83,0)</f>
        <v>#REF!</v>
      </c>
      <c r="FD83" s="585" t="e">
        <f>IF(#REF!=$N83,$CZ83,0)</f>
        <v>#REF!</v>
      </c>
      <c r="FE83" s="585" t="e">
        <f>IF(#REF!=$N83,$CZ83,0)</f>
        <v>#REF!</v>
      </c>
      <c r="FF83" s="585" t="e">
        <f>IF(#REF!=$N83,$CZ83,0)</f>
        <v>#REF!</v>
      </c>
      <c r="FG83" s="585" t="e">
        <f>IF(#REF!=$N83,$CZ83,0)</f>
        <v>#REF!</v>
      </c>
      <c r="FH83" s="585" t="e">
        <f>IF(#REF!=$N83,$CZ83,0)</f>
        <v>#REF!</v>
      </c>
      <c r="FI83" s="585" t="e">
        <f>IF(#REF!=$N83,$CZ83,0)</f>
        <v>#REF!</v>
      </c>
      <c r="FJ83" s="585" t="e">
        <f>IF(#REF!=$N83,$CZ83,0)</f>
        <v>#REF!</v>
      </c>
      <c r="FK83" s="585" t="e">
        <f>IF(#REF!=$N83,$CZ83,0)</f>
        <v>#REF!</v>
      </c>
      <c r="FL83" s="585" t="e">
        <f>IF(#REF!=$N83,$CZ83,0)</f>
        <v>#REF!</v>
      </c>
      <c r="FM83" s="585" t="e">
        <f>IF(#REF!=$N83,$CZ83,0)</f>
        <v>#REF!</v>
      </c>
      <c r="FN83" s="585" t="e">
        <f>IF(#REF!=$N83,$CZ83,0)</f>
        <v>#REF!</v>
      </c>
      <c r="FO83" s="585" t="e">
        <f>IF(#REF!=$N83,$CZ83,0)</f>
        <v>#REF!</v>
      </c>
      <c r="FP83" s="585" t="e">
        <f>IF(#REF!=$N83,$CZ83,0)</f>
        <v>#REF!</v>
      </c>
      <c r="FQ83" s="585" t="e">
        <f>IF(#REF!=$N83,$CZ83,0)</f>
        <v>#REF!</v>
      </c>
      <c r="FR83" s="585" t="e">
        <f>IF(#REF!=$N83,$CZ83,0)</f>
        <v>#REF!</v>
      </c>
      <c r="FS83" s="585" t="e">
        <f>IF(#REF!=$N83,$CZ83,0)</f>
        <v>#REF!</v>
      </c>
      <c r="FT83" s="585" t="e">
        <f>IF(#REF!=$N83,$CZ83,0)</f>
        <v>#REF!</v>
      </c>
      <c r="FU83" s="585" t="e">
        <f>IF(#REF!=$N83,$CZ83,0)</f>
        <v>#REF!</v>
      </c>
      <c r="FV83" s="585" t="e">
        <f>IF(#REF!=$N83,$CZ83,0)</f>
        <v>#REF!</v>
      </c>
      <c r="FW83" s="585" t="e">
        <f>IF(#REF!=$N83,$CZ83,0)</f>
        <v>#REF!</v>
      </c>
      <c r="FX83" s="585" t="e">
        <f>IF(#REF!=$N83,$CZ83,0)</f>
        <v>#REF!</v>
      </c>
      <c r="FY83" s="585" t="e">
        <f>IF(#REF!=$N83,$CZ83,0)</f>
        <v>#REF!</v>
      </c>
      <c r="FZ83" s="585" t="e">
        <f>IF(#REF!=$N83,$CZ83,0)</f>
        <v>#REF!</v>
      </c>
      <c r="GA83" s="585" t="e">
        <f>IF(#REF!=$N83,$CZ83,0)</f>
        <v>#REF!</v>
      </c>
      <c r="GB83" s="585" t="e">
        <f>IF(#REF!=$N83,$CZ83,0)</f>
        <v>#REF!</v>
      </c>
      <c r="GC83" s="585" t="e">
        <f>IF(#REF!=$N83,$CZ83,0)</f>
        <v>#REF!</v>
      </c>
      <c r="GD83" s="585" t="e">
        <f>IF(#REF!=$N83,$CZ83,0)</f>
        <v>#REF!</v>
      </c>
      <c r="GE83" s="585" t="e">
        <f>IF(#REF!=$N83,$CZ83,0)</f>
        <v>#REF!</v>
      </c>
      <c r="GF83" s="585" t="e">
        <f>IF(#REF!=$N83,$CZ83,0)</f>
        <v>#REF!</v>
      </c>
      <c r="GG83" s="585" t="e">
        <f>IF(#REF!=$N83,$CZ83,0)</f>
        <v>#REF!</v>
      </c>
      <c r="GH83" s="585" t="e">
        <f>IF(#REF!=$N83,$CZ83,0)</f>
        <v>#REF!</v>
      </c>
      <c r="GI83" s="585" t="e">
        <f>IF(#REF!=$N83,$CZ83,0)</f>
        <v>#REF!</v>
      </c>
      <c r="GJ83" s="585" t="e">
        <f>IF(#REF!=$N83,$CZ83,0)</f>
        <v>#REF!</v>
      </c>
      <c r="GK83" s="585" t="e">
        <f>IF(#REF!=$N83,$CZ83,0)</f>
        <v>#REF!</v>
      </c>
      <c r="GL83" s="585" t="e">
        <f>IF(#REF!=$N83,$CZ83,0)</f>
        <v>#REF!</v>
      </c>
      <c r="GM83" s="585" t="e">
        <f>IF(#REF!=$N83,$CZ83,0)</f>
        <v>#REF!</v>
      </c>
      <c r="GN83" s="585" t="e">
        <f>IF(#REF!=$N83,$CZ83,0)</f>
        <v>#REF!</v>
      </c>
      <c r="GO83" s="585" t="e">
        <f>IF(#REF!=$N83,$CZ83,0)</f>
        <v>#REF!</v>
      </c>
      <c r="GP83" s="585" t="e">
        <f>IF(#REF!=$N83,$CZ83,0)</f>
        <v>#REF!</v>
      </c>
      <c r="GQ83" s="585" t="e">
        <f>IF(#REF!=$N83,$CZ83,0)</f>
        <v>#REF!</v>
      </c>
      <c r="GR83" s="585" t="e">
        <f>IF(#REF!=$N83,$CZ83,0)</f>
        <v>#REF!</v>
      </c>
      <c r="GS83" s="585" t="e">
        <f>IF(#REF!=$N83,$CZ83,0)</f>
        <v>#REF!</v>
      </c>
      <c r="GT83" s="585" t="e">
        <f>IF(#REF!=$N83,$CZ83,0)</f>
        <v>#REF!</v>
      </c>
      <c r="GU83" s="585" t="e">
        <f>IF(#REF!=$N83,$CZ83,0)</f>
        <v>#REF!</v>
      </c>
      <c r="GV83" s="585" t="e">
        <f>IF(#REF!=$N83,$CZ83,0)</f>
        <v>#REF!</v>
      </c>
      <c r="GW83" s="585" t="e">
        <f>IF(#REF!=$N83,$CZ83,0)</f>
        <v>#REF!</v>
      </c>
      <c r="GX83" s="585" t="e">
        <f>IF(#REF!=$N83,$CZ83,0)</f>
        <v>#REF!</v>
      </c>
      <c r="GY83" s="585" t="e">
        <f>IF(#REF!=$N83,$CZ83,0)</f>
        <v>#REF!</v>
      </c>
      <c r="GZ83" s="585" t="e">
        <f>IF(#REF!=$N83,$CZ83,0)</f>
        <v>#REF!</v>
      </c>
      <c r="HA83" s="585" t="e">
        <f>IF(#REF!=$N83,$CZ83,0)</f>
        <v>#REF!</v>
      </c>
      <c r="HB83" s="585" t="e">
        <f>IF(#REF!=$N83,$CZ83,0)</f>
        <v>#REF!</v>
      </c>
      <c r="HC83" s="585" t="e">
        <f>IF(#REF!=$N83,$CZ83,0)</f>
        <v>#REF!</v>
      </c>
      <c r="HD83" s="585" t="e">
        <f>IF(#REF!=$N83,$CZ83,0)</f>
        <v>#REF!</v>
      </c>
      <c r="HE83" s="585" t="e">
        <f>IF(#REF!=$N83,$CZ83,0)</f>
        <v>#REF!</v>
      </c>
      <c r="HF83" s="585" t="e">
        <f>IF(#REF!=$N83,$CZ83,0)</f>
        <v>#REF!</v>
      </c>
    </row>
    <row r="84" spans="1:214" ht="20.100000000000001" hidden="1" customHeight="1" x14ac:dyDescent="0.4">
      <c r="A84" s="578"/>
      <c r="B84" s="670"/>
      <c r="C84" s="601"/>
      <c r="D84" s="601"/>
      <c r="E84" s="601"/>
      <c r="F84" s="601"/>
      <c r="G84" s="601"/>
      <c r="H84" s="601"/>
      <c r="I84" s="601"/>
      <c r="J84" s="530" t="s">
        <v>160</v>
      </c>
      <c r="K84" s="490"/>
      <c r="L84" s="558"/>
      <c r="M84" s="500"/>
      <c r="N84" s="512">
        <v>4123</v>
      </c>
      <c r="O84" s="476" t="s">
        <v>75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563"/>
      <c r="AJ84" s="31"/>
      <c r="AK84" s="31"/>
      <c r="AL84" s="31"/>
      <c r="AM84" s="31"/>
      <c r="AN84" s="98"/>
      <c r="AO84" s="98"/>
      <c r="AP84" s="98"/>
      <c r="AQ84" s="98"/>
      <c r="AR84" s="103">
        <v>0</v>
      </c>
      <c r="AS84" s="98"/>
      <c r="AT84" s="98"/>
      <c r="AU84" s="98"/>
      <c r="AV84" s="103">
        <v>0</v>
      </c>
      <c r="AW84" s="103"/>
      <c r="AX84" s="103"/>
      <c r="AY84" s="103"/>
      <c r="AZ84" s="41"/>
      <c r="BA84" s="41"/>
      <c r="BB84" s="103">
        <v>0</v>
      </c>
      <c r="BC84" s="103">
        <v>0</v>
      </c>
      <c r="BD84" s="103"/>
      <c r="BE84" s="103">
        <v>0</v>
      </c>
      <c r="BF84" s="103">
        <v>10000</v>
      </c>
      <c r="BG84" s="103">
        <v>8625</v>
      </c>
      <c r="BH84" s="103">
        <v>0</v>
      </c>
      <c r="BI84" s="103">
        <f>BJ84-BH84</f>
        <v>0</v>
      </c>
      <c r="BJ84" s="103">
        <v>0</v>
      </c>
      <c r="BK84" s="50"/>
      <c r="BL84" s="103">
        <f t="shared" si="5"/>
        <v>0</v>
      </c>
      <c r="BM84" s="103"/>
      <c r="BN84" s="103"/>
      <c r="BO84" s="103"/>
      <c r="BP84" s="103"/>
      <c r="BQ84" s="103"/>
      <c r="BR84" s="103">
        <f>BS84-BO84</f>
        <v>0</v>
      </c>
      <c r="BS84" s="103"/>
      <c r="BT84" s="103">
        <v>0</v>
      </c>
      <c r="BU84" s="103">
        <f>BY84-BO84</f>
        <v>0</v>
      </c>
      <c r="BV84" s="103"/>
      <c r="BW84" s="103"/>
      <c r="BX84" s="103"/>
      <c r="BY84" s="103"/>
      <c r="BZ84" s="103"/>
      <c r="CA84" s="103">
        <f t="shared" si="111"/>
        <v>0</v>
      </c>
      <c r="CB84" s="103">
        <f t="shared" si="112"/>
        <v>0</v>
      </c>
      <c r="CC84" s="103"/>
      <c r="CD84" s="103"/>
      <c r="CE84" s="103"/>
      <c r="CF84" s="103"/>
      <c r="CG84" s="103">
        <f t="shared" si="98"/>
        <v>0</v>
      </c>
      <c r="CH84" s="103">
        <f>CI84-CE84</f>
        <v>0</v>
      </c>
      <c r="CI84" s="103"/>
      <c r="CJ84" s="103"/>
      <c r="CK84" s="103">
        <f t="shared" si="113"/>
        <v>0</v>
      </c>
      <c r="CL84" s="103">
        <f>CM84-CI84</f>
        <v>0</v>
      </c>
      <c r="CM84" s="103"/>
      <c r="CN84" s="103"/>
      <c r="CO84" s="103">
        <f t="shared" si="114"/>
        <v>0</v>
      </c>
      <c r="CP84" s="103">
        <f>CQ84-CM84</f>
        <v>0</v>
      </c>
      <c r="CQ84" s="103"/>
      <c r="CR84" s="103"/>
      <c r="CS84" s="103">
        <f t="shared" si="115"/>
        <v>0</v>
      </c>
      <c r="CT84" s="103">
        <f>CU84-CQ84</f>
        <v>0</v>
      </c>
      <c r="CU84" s="103"/>
      <c r="CV84" s="103"/>
      <c r="CW84" s="103">
        <f t="shared" si="116"/>
        <v>0</v>
      </c>
      <c r="CX84" s="103">
        <f>CY84-CU84</f>
        <v>0</v>
      </c>
      <c r="CY84" s="103"/>
      <c r="CZ84" s="103"/>
      <c r="DA84" s="103"/>
      <c r="DB84" s="103"/>
      <c r="DC84" s="695" t="e">
        <f>IF(#REF!=B84,CZ84,0)</f>
        <v>#REF!</v>
      </c>
      <c r="DD84" s="141"/>
      <c r="DE84" s="103"/>
      <c r="DJ84" s="585" t="e">
        <f>IF(#REF!=$K84,$CY84,0)</f>
        <v>#REF!</v>
      </c>
      <c r="DK84" s="585" t="e">
        <f>IF(#REF!=$K84,$CY84,0)</f>
        <v>#REF!</v>
      </c>
      <c r="DL84" s="585" t="e">
        <f>IF(#REF!=$K84,$CY84,0)</f>
        <v>#REF!</v>
      </c>
      <c r="DM84" s="585" t="e">
        <f>IF(#REF!=$K84,$CY84,0)</f>
        <v>#REF!</v>
      </c>
      <c r="DN84" s="585" t="e">
        <f>IF(#REF!=$K84,$CY84,0)</f>
        <v>#REF!</v>
      </c>
      <c r="DO84" s="585" t="e">
        <f>IF(#REF!=$K84,$CY84,0)</f>
        <v>#REF!</v>
      </c>
      <c r="DP84" s="585" t="e">
        <f>IF(#REF!=$K84,$CY84,0)</f>
        <v>#REF!</v>
      </c>
      <c r="DQ84" s="585" t="e">
        <f>IF(#REF!=$K84,$CY84,0)</f>
        <v>#REF!</v>
      </c>
      <c r="DR84" s="585" t="e">
        <f>IF(#REF!=$K84,$CY84,0)</f>
        <v>#REF!</v>
      </c>
      <c r="DS84" s="585" t="e">
        <f>IF(#REF!=$K84,$CY84,0)</f>
        <v>#REF!</v>
      </c>
      <c r="DT84" s="585" t="e">
        <f>IF(#REF!=$K84,$CY84,0)</f>
        <v>#REF!</v>
      </c>
      <c r="DU84" s="585" t="e">
        <f>IF(#REF!=$K84,$CY84,0)</f>
        <v>#REF!</v>
      </c>
      <c r="DV84" s="585" t="e">
        <f>IF(#REF!=$K84,$CY84,0)</f>
        <v>#REF!</v>
      </c>
      <c r="DW84" s="585" t="e">
        <f>IF(#REF!=$K84,$CY84,0)</f>
        <v>#REF!</v>
      </c>
      <c r="DX84" s="585" t="e">
        <f>IF(#REF!=$K84,$CY84,0)</f>
        <v>#REF!</v>
      </c>
      <c r="DY84" s="585" t="e">
        <f>IF(#REF!=$K84,$CY84,0)</f>
        <v>#REF!</v>
      </c>
      <c r="DZ84" s="585" t="e">
        <f>IF(#REF!=$K84,$CY84,0)</f>
        <v>#REF!</v>
      </c>
      <c r="EC84" s="585" t="e">
        <f>IF(#REF!=$N84,$CZ84,0)</f>
        <v>#REF!</v>
      </c>
      <c r="ED84" s="585" t="e">
        <f>IF(#REF!=$N84,$CZ84,0)</f>
        <v>#REF!</v>
      </c>
      <c r="EE84" s="585" t="e">
        <f>IF(#REF!=$N84,$CZ84,0)</f>
        <v>#REF!</v>
      </c>
      <c r="EF84" s="585" t="e">
        <f>IF(#REF!=$N84,$CZ84,0)</f>
        <v>#REF!</v>
      </c>
      <c r="EG84" s="585" t="e">
        <f>IF(#REF!=$N84,$CZ84,0)</f>
        <v>#REF!</v>
      </c>
      <c r="EH84" s="585" t="e">
        <f>IF(#REF!=$N84,$CZ84,0)</f>
        <v>#REF!</v>
      </c>
      <c r="EI84" s="585" t="e">
        <f>IF(#REF!=$N84,$CZ84,0)</f>
        <v>#REF!</v>
      </c>
      <c r="EJ84" s="585" t="e">
        <f>IF(#REF!=$N84,$CZ84,0)</f>
        <v>#REF!</v>
      </c>
      <c r="EK84" s="585" t="e">
        <f>IF(#REF!=$N84,$CZ84,0)</f>
        <v>#REF!</v>
      </c>
      <c r="EL84" s="585" t="e">
        <f>IF(#REF!=$N84,$CZ84,0)</f>
        <v>#REF!</v>
      </c>
      <c r="EM84" s="585" t="e">
        <f>IF(#REF!=$N84,$CZ84,0)</f>
        <v>#REF!</v>
      </c>
      <c r="EN84" s="585" t="e">
        <f>IF(#REF!=$N84,$CZ84,0)</f>
        <v>#REF!</v>
      </c>
      <c r="EO84" s="585" t="e">
        <f>IF(#REF!=$N84,$CZ84,0)</f>
        <v>#REF!</v>
      </c>
      <c r="EP84" s="585" t="e">
        <f>IF(#REF!=$N84,$CZ84,0)</f>
        <v>#REF!</v>
      </c>
      <c r="EQ84" s="585" t="e">
        <f>IF(#REF!=$N84,$CZ84,0)</f>
        <v>#REF!</v>
      </c>
      <c r="ER84" s="585" t="e">
        <f>IF(#REF!=$N84,$CZ84,0)</f>
        <v>#REF!</v>
      </c>
      <c r="ES84" s="585" t="e">
        <f>IF(#REF!=$N84,$CZ84,0)</f>
        <v>#REF!</v>
      </c>
      <c r="ET84" s="585" t="e">
        <f>IF(#REF!=$N84,$CZ84,0)</f>
        <v>#REF!</v>
      </c>
      <c r="EU84" s="585" t="e">
        <f>IF(#REF!=$N84,$CZ84,0)</f>
        <v>#REF!</v>
      </c>
      <c r="EV84" s="585" t="e">
        <f>IF(#REF!=$N84,$CZ84,0)</f>
        <v>#REF!</v>
      </c>
      <c r="EW84" s="585" t="e">
        <f>IF(#REF!=$N84,$CZ84,0)</f>
        <v>#REF!</v>
      </c>
      <c r="EX84" s="585" t="e">
        <f>IF(#REF!=$N84,$CZ84,0)</f>
        <v>#REF!</v>
      </c>
      <c r="EY84" s="585" t="e">
        <f>IF(#REF!=$N84,$CZ84,0)</f>
        <v>#REF!</v>
      </c>
      <c r="EZ84" s="585" t="e">
        <f>IF(#REF!=$N84,$CZ84,0)</f>
        <v>#REF!</v>
      </c>
      <c r="FA84" s="585" t="e">
        <f>IF(#REF!=$N84,$CZ84,0)</f>
        <v>#REF!</v>
      </c>
      <c r="FB84" s="585" t="e">
        <f>IF(#REF!=$N84,$CZ84,0)</f>
        <v>#REF!</v>
      </c>
      <c r="FC84" s="585" t="e">
        <f>IF(#REF!=$N84,$CZ84,0)</f>
        <v>#REF!</v>
      </c>
      <c r="FD84" s="585" t="e">
        <f>IF(#REF!=$N84,$CZ84,0)</f>
        <v>#REF!</v>
      </c>
      <c r="FE84" s="585" t="e">
        <f>IF(#REF!=$N84,$CZ84,0)</f>
        <v>#REF!</v>
      </c>
      <c r="FF84" s="585" t="e">
        <f>IF(#REF!=$N84,$CZ84,0)</f>
        <v>#REF!</v>
      </c>
      <c r="FG84" s="585" t="e">
        <f>IF(#REF!=$N84,$CZ84,0)</f>
        <v>#REF!</v>
      </c>
      <c r="FH84" s="585" t="e">
        <f>IF(#REF!=$N84,$CZ84,0)</f>
        <v>#REF!</v>
      </c>
      <c r="FI84" s="585" t="e">
        <f>IF(#REF!=$N84,$CZ84,0)</f>
        <v>#REF!</v>
      </c>
      <c r="FJ84" s="585" t="e">
        <f>IF(#REF!=$N84,$CZ84,0)</f>
        <v>#REF!</v>
      </c>
      <c r="FK84" s="585" t="e">
        <f>IF(#REF!=$N84,$CZ84,0)</f>
        <v>#REF!</v>
      </c>
      <c r="FL84" s="585" t="e">
        <f>IF(#REF!=$N84,$CZ84,0)</f>
        <v>#REF!</v>
      </c>
      <c r="FM84" s="585" t="e">
        <f>IF(#REF!=$N84,$CZ84,0)</f>
        <v>#REF!</v>
      </c>
      <c r="FN84" s="585" t="e">
        <f>IF(#REF!=$N84,$CZ84,0)</f>
        <v>#REF!</v>
      </c>
      <c r="FO84" s="585" t="e">
        <f>IF(#REF!=$N84,$CZ84,0)</f>
        <v>#REF!</v>
      </c>
      <c r="FP84" s="585" t="e">
        <f>IF(#REF!=$N84,$CZ84,0)</f>
        <v>#REF!</v>
      </c>
      <c r="FQ84" s="585" t="e">
        <f>IF(#REF!=$N84,$CZ84,0)</f>
        <v>#REF!</v>
      </c>
      <c r="FR84" s="585" t="e">
        <f>IF(#REF!=$N84,$CZ84,0)</f>
        <v>#REF!</v>
      </c>
      <c r="FS84" s="585" t="e">
        <f>IF(#REF!=$N84,$CZ84,0)</f>
        <v>#REF!</v>
      </c>
      <c r="FT84" s="585" t="e">
        <f>IF(#REF!=$N84,$CZ84,0)</f>
        <v>#REF!</v>
      </c>
      <c r="FU84" s="585" t="e">
        <f>IF(#REF!=$N84,$CZ84,0)</f>
        <v>#REF!</v>
      </c>
      <c r="FV84" s="585" t="e">
        <f>IF(#REF!=$N84,$CZ84,0)</f>
        <v>#REF!</v>
      </c>
      <c r="FW84" s="585" t="e">
        <f>IF(#REF!=$N84,$CZ84,0)</f>
        <v>#REF!</v>
      </c>
      <c r="FX84" s="585" t="e">
        <f>IF(#REF!=$N84,$CZ84,0)</f>
        <v>#REF!</v>
      </c>
      <c r="FY84" s="585" t="e">
        <f>IF(#REF!=$N84,$CZ84,0)</f>
        <v>#REF!</v>
      </c>
      <c r="FZ84" s="585" t="e">
        <f>IF(#REF!=$N84,$CZ84,0)</f>
        <v>#REF!</v>
      </c>
      <c r="GA84" s="585" t="e">
        <f>IF(#REF!=$N84,$CZ84,0)</f>
        <v>#REF!</v>
      </c>
      <c r="GB84" s="585" t="e">
        <f>IF(#REF!=$N84,$CZ84,0)</f>
        <v>#REF!</v>
      </c>
      <c r="GC84" s="585" t="e">
        <f>IF(#REF!=$N84,$CZ84,0)</f>
        <v>#REF!</v>
      </c>
      <c r="GD84" s="585" t="e">
        <f>IF(#REF!=$N84,$CZ84,0)</f>
        <v>#REF!</v>
      </c>
      <c r="GE84" s="585" t="e">
        <f>IF(#REF!=$N84,$CZ84,0)</f>
        <v>#REF!</v>
      </c>
      <c r="GF84" s="585" t="e">
        <f>IF(#REF!=$N84,$CZ84,0)</f>
        <v>#REF!</v>
      </c>
      <c r="GG84" s="585" t="e">
        <f>IF(#REF!=$N84,$CZ84,0)</f>
        <v>#REF!</v>
      </c>
      <c r="GH84" s="585" t="e">
        <f>IF(#REF!=$N84,$CZ84,0)</f>
        <v>#REF!</v>
      </c>
      <c r="GI84" s="585" t="e">
        <f>IF(#REF!=$N84,$CZ84,0)</f>
        <v>#REF!</v>
      </c>
      <c r="GJ84" s="585" t="e">
        <f>IF(#REF!=$N84,$CZ84,0)</f>
        <v>#REF!</v>
      </c>
      <c r="GK84" s="585" t="e">
        <f>IF(#REF!=$N84,$CZ84,0)</f>
        <v>#REF!</v>
      </c>
      <c r="GL84" s="585" t="e">
        <f>IF(#REF!=$N84,$CZ84,0)</f>
        <v>#REF!</v>
      </c>
      <c r="GM84" s="585" t="e">
        <f>IF(#REF!=$N84,$CZ84,0)</f>
        <v>#REF!</v>
      </c>
      <c r="GN84" s="585" t="e">
        <f>IF(#REF!=$N84,$CZ84,0)</f>
        <v>#REF!</v>
      </c>
      <c r="GO84" s="585" t="e">
        <f>IF(#REF!=$N84,$CZ84,0)</f>
        <v>#REF!</v>
      </c>
      <c r="GP84" s="585" t="e">
        <f>IF(#REF!=$N84,$CZ84,0)</f>
        <v>#REF!</v>
      </c>
      <c r="GQ84" s="585" t="e">
        <f>IF(#REF!=$N84,$CZ84,0)</f>
        <v>#REF!</v>
      </c>
      <c r="GR84" s="585" t="e">
        <f>IF(#REF!=$N84,$CZ84,0)</f>
        <v>#REF!</v>
      </c>
      <c r="GS84" s="585" t="e">
        <f>IF(#REF!=$N84,$CZ84,0)</f>
        <v>#REF!</v>
      </c>
      <c r="GT84" s="585" t="e">
        <f>IF(#REF!=$N84,$CZ84,0)</f>
        <v>#REF!</v>
      </c>
      <c r="GU84" s="585" t="e">
        <f>IF(#REF!=$N84,$CZ84,0)</f>
        <v>#REF!</v>
      </c>
      <c r="GV84" s="585" t="e">
        <f>IF(#REF!=$N84,$CZ84,0)</f>
        <v>#REF!</v>
      </c>
      <c r="GW84" s="585" t="e">
        <f>IF(#REF!=$N84,$CZ84,0)</f>
        <v>#REF!</v>
      </c>
      <c r="GX84" s="585" t="e">
        <f>IF(#REF!=$N84,$CZ84,0)</f>
        <v>#REF!</v>
      </c>
      <c r="GY84" s="585" t="e">
        <f>IF(#REF!=$N84,$CZ84,0)</f>
        <v>#REF!</v>
      </c>
      <c r="GZ84" s="585" t="e">
        <f>IF(#REF!=$N84,$CZ84,0)</f>
        <v>#REF!</v>
      </c>
      <c r="HA84" s="585" t="e">
        <f>IF(#REF!=$N84,$CZ84,0)</f>
        <v>#REF!</v>
      </c>
      <c r="HB84" s="585" t="e">
        <f>IF(#REF!=$N84,$CZ84,0)</f>
        <v>#REF!</v>
      </c>
      <c r="HC84" s="585" t="e">
        <f>IF(#REF!=$N84,$CZ84,0)</f>
        <v>#REF!</v>
      </c>
      <c r="HD84" s="585" t="e">
        <f>IF(#REF!=$N84,$CZ84,0)</f>
        <v>#REF!</v>
      </c>
      <c r="HE84" s="585" t="e">
        <f>IF(#REF!=$N84,$CZ84,0)</f>
        <v>#REF!</v>
      </c>
      <c r="HF84" s="585" t="e">
        <f>IF(#REF!=$N84,$CZ84,0)</f>
        <v>#REF!</v>
      </c>
    </row>
    <row r="85" spans="1:214" ht="20.100000000000001" hidden="1" customHeight="1" x14ac:dyDescent="0.4">
      <c r="A85" s="578"/>
      <c r="B85" s="578"/>
      <c r="C85" s="595"/>
      <c r="D85" s="578"/>
      <c r="E85" s="578"/>
      <c r="F85" s="578"/>
      <c r="G85" s="578"/>
      <c r="H85" s="578"/>
      <c r="I85" s="578"/>
      <c r="J85" s="530" t="s">
        <v>160</v>
      </c>
      <c r="K85" s="625"/>
      <c r="L85" s="558">
        <v>42</v>
      </c>
      <c r="M85" s="634" t="s">
        <v>154</v>
      </c>
      <c r="N85" s="634"/>
      <c r="O85" s="618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563"/>
      <c r="AJ85" s="31"/>
      <c r="AK85" s="31"/>
      <c r="AL85" s="31"/>
      <c r="AM85" s="31"/>
      <c r="AN85" s="109">
        <f>AN86</f>
        <v>0</v>
      </c>
      <c r="AO85" s="109">
        <f>AO86</f>
        <v>0</v>
      </c>
      <c r="AP85" s="109">
        <f>AP86</f>
        <v>0</v>
      </c>
      <c r="AQ85" s="109">
        <f>AQ86</f>
        <v>0</v>
      </c>
      <c r="AR85" s="109">
        <f>AR86+AR91+AR93</f>
        <v>0</v>
      </c>
      <c r="AS85" s="98"/>
      <c r="AT85" s="98"/>
      <c r="AU85" s="109">
        <f>AU86</f>
        <v>100000</v>
      </c>
      <c r="AV85" s="109">
        <f>AV86+AV91+AV93</f>
        <v>100000</v>
      </c>
      <c r="AW85" s="109">
        <f>AW86+AW91+AW93</f>
        <v>0</v>
      </c>
      <c r="AX85" s="109">
        <f>AX86+AX91+AX93</f>
        <v>0</v>
      </c>
      <c r="AY85" s="109">
        <f>AY86+AY91+AY93</f>
        <v>-95500</v>
      </c>
      <c r="AZ85" s="31"/>
      <c r="BA85" s="31"/>
      <c r="BB85" s="109">
        <f t="shared" ref="BB85:BH85" si="137">BB86+BB91+BB93</f>
        <v>4500</v>
      </c>
      <c r="BC85" s="109">
        <f t="shared" si="137"/>
        <v>4500</v>
      </c>
      <c r="BD85" s="109">
        <f t="shared" si="137"/>
        <v>0</v>
      </c>
      <c r="BE85" s="109">
        <f t="shared" si="137"/>
        <v>1999</v>
      </c>
      <c r="BF85" s="109">
        <f t="shared" si="137"/>
        <v>4500</v>
      </c>
      <c r="BG85" s="109">
        <f t="shared" si="137"/>
        <v>4499</v>
      </c>
      <c r="BH85" s="109">
        <f t="shared" si="137"/>
        <v>0</v>
      </c>
      <c r="BI85" s="109">
        <f>BI86+BI91+BI93</f>
        <v>6000</v>
      </c>
      <c r="BJ85" s="109">
        <f>BJ86+BJ91+BJ93+BJ88</f>
        <v>6000</v>
      </c>
      <c r="BK85" s="109">
        <f>BK86+BK91+BK93+BK88</f>
        <v>0</v>
      </c>
      <c r="BL85" s="109">
        <f t="shared" ref="BL85:BL159" si="138">IFERROR(BK85/BJ85*100,)</f>
        <v>0</v>
      </c>
      <c r="BM85" s="109"/>
      <c r="BN85" s="109"/>
      <c r="BO85" s="109">
        <f>BO86+BO91+BO93+BO88</f>
        <v>20000</v>
      </c>
      <c r="BP85" s="109"/>
      <c r="BQ85" s="109"/>
      <c r="BR85" s="109">
        <f t="shared" ref="BR85:BY85" si="139">BR86+BR91+BR93+BR88</f>
        <v>-2000</v>
      </c>
      <c r="BS85" s="109">
        <f t="shared" si="139"/>
        <v>18000</v>
      </c>
      <c r="BT85" s="109">
        <f>BT86+BT91+BT93+BT88</f>
        <v>19005</v>
      </c>
      <c r="BU85" s="109">
        <f t="shared" si="139"/>
        <v>11000</v>
      </c>
      <c r="BV85" s="109">
        <f t="shared" si="139"/>
        <v>18000</v>
      </c>
      <c r="BW85" s="109"/>
      <c r="BX85" s="109"/>
      <c r="BY85" s="109">
        <f t="shared" si="139"/>
        <v>31000</v>
      </c>
      <c r="BZ85" s="109">
        <f>BZ86+BZ91+BZ93+BZ88</f>
        <v>31000</v>
      </c>
      <c r="CA85" s="109">
        <f t="shared" si="111"/>
        <v>689.0420093354079</v>
      </c>
      <c r="CB85" s="109">
        <f t="shared" si="112"/>
        <v>100</v>
      </c>
      <c r="CC85" s="109">
        <v>200000</v>
      </c>
      <c r="CD85" s="109">
        <v>200000</v>
      </c>
      <c r="CE85" s="109">
        <f>CE86+CE91+CE93+CE88</f>
        <v>0</v>
      </c>
      <c r="CF85" s="109">
        <f>CF86+CF91+CF93+CF88</f>
        <v>0</v>
      </c>
      <c r="CG85" s="109">
        <f t="shared" si="98"/>
        <v>0</v>
      </c>
      <c r="CH85" s="109">
        <f>CH86+CH91+CH93+CH88</f>
        <v>0</v>
      </c>
      <c r="CI85" s="109">
        <f>CI86+CI91+CI93+CI88</f>
        <v>0</v>
      </c>
      <c r="CJ85" s="109"/>
      <c r="CK85" s="109">
        <f t="shared" si="113"/>
        <v>0</v>
      </c>
      <c r="CL85" s="109">
        <f>CL86+CL91+CL93+CL88</f>
        <v>0</v>
      </c>
      <c r="CM85" s="109">
        <f>CM86+CM91+CM93+CM88</f>
        <v>0</v>
      </c>
      <c r="CN85" s="109"/>
      <c r="CO85" s="109">
        <f t="shared" si="114"/>
        <v>0</v>
      </c>
      <c r="CP85" s="109">
        <f>CP86+CP91+CP93+CP88</f>
        <v>0</v>
      </c>
      <c r="CQ85" s="109">
        <f>CQ86+CQ91+CQ93+CQ88</f>
        <v>0</v>
      </c>
      <c r="CR85" s="109">
        <f>CR86+CR91+CR93+CR88</f>
        <v>0</v>
      </c>
      <c r="CS85" s="109">
        <f t="shared" si="115"/>
        <v>0</v>
      </c>
      <c r="CT85" s="109">
        <f>CT86+CT91+CT93+CT88</f>
        <v>0</v>
      </c>
      <c r="CU85" s="109">
        <f>CU86+CU91+CU93+CU88</f>
        <v>0</v>
      </c>
      <c r="CV85" s="109">
        <f>CV86+CV91+CV93+CV88</f>
        <v>0</v>
      </c>
      <c r="CW85" s="109">
        <f t="shared" si="116"/>
        <v>0</v>
      </c>
      <c r="CX85" s="109">
        <f>CX86+CX91+CX93+CX88</f>
        <v>0</v>
      </c>
      <c r="CY85" s="109">
        <f>CY86+CY91+CY93+CY88</f>
        <v>0</v>
      </c>
      <c r="CZ85" s="109">
        <f>CZ86+CZ91+CZ93+CZ88</f>
        <v>0</v>
      </c>
      <c r="DA85" s="109">
        <f>DA86+DA91+DA93+DA88</f>
        <v>0</v>
      </c>
      <c r="DB85" s="109">
        <f>DB86+DB91+DB93+DB88</f>
        <v>0</v>
      </c>
      <c r="DC85" s="695" t="e">
        <f>IF(#REF!=B85,CZ85,0)</f>
        <v>#REF!</v>
      </c>
      <c r="DD85" s="141"/>
      <c r="DE85" s="98"/>
      <c r="DJ85" s="585" t="e">
        <f>IF(#REF!=$K85,$CY85,0)</f>
        <v>#REF!</v>
      </c>
      <c r="DK85" s="585" t="e">
        <f>IF(#REF!=$K85,$CY85,0)</f>
        <v>#REF!</v>
      </c>
      <c r="DL85" s="585" t="e">
        <f>IF(#REF!=$K85,$CY85,0)</f>
        <v>#REF!</v>
      </c>
      <c r="DM85" s="585" t="e">
        <f>IF(#REF!=$K85,$CY85,0)</f>
        <v>#REF!</v>
      </c>
      <c r="DN85" s="585" t="e">
        <f>IF(#REF!=$K85,$CY85,0)</f>
        <v>#REF!</v>
      </c>
      <c r="DO85" s="585" t="e">
        <f>IF(#REF!=$K85,$CY85,0)</f>
        <v>#REF!</v>
      </c>
      <c r="DP85" s="585" t="e">
        <f>IF(#REF!=$K85,$CY85,0)</f>
        <v>#REF!</v>
      </c>
      <c r="DQ85" s="585" t="e">
        <f>IF(#REF!=$K85,$CY85,0)</f>
        <v>#REF!</v>
      </c>
      <c r="DR85" s="585" t="e">
        <f>IF(#REF!=$K85,$CY85,0)</f>
        <v>#REF!</v>
      </c>
      <c r="DS85" s="585" t="e">
        <f>IF(#REF!=$K85,$CY85,0)</f>
        <v>#REF!</v>
      </c>
      <c r="DT85" s="585" t="e">
        <f>IF(#REF!=$K85,$CY85,0)</f>
        <v>#REF!</v>
      </c>
      <c r="DU85" s="585" t="e">
        <f>IF(#REF!=$K85,$CY85,0)</f>
        <v>#REF!</v>
      </c>
      <c r="DV85" s="585" t="e">
        <f>IF(#REF!=$K85,$CY85,0)</f>
        <v>#REF!</v>
      </c>
      <c r="DW85" s="585" t="e">
        <f>IF(#REF!=$K85,$CY85,0)</f>
        <v>#REF!</v>
      </c>
      <c r="DX85" s="585" t="e">
        <f>IF(#REF!=$K85,$CY85,0)</f>
        <v>#REF!</v>
      </c>
      <c r="DY85" s="585" t="e">
        <f>IF(#REF!=$K85,$CY85,0)</f>
        <v>#REF!</v>
      </c>
      <c r="DZ85" s="585" t="e">
        <f>IF(#REF!=$K85,$CY85,0)</f>
        <v>#REF!</v>
      </c>
      <c r="EC85" s="585" t="e">
        <f>IF(#REF!=$N85,$CZ85,0)</f>
        <v>#REF!</v>
      </c>
      <c r="ED85" s="585" t="e">
        <f>IF(#REF!=$N85,$CZ85,0)</f>
        <v>#REF!</v>
      </c>
      <c r="EE85" s="585" t="e">
        <f>IF(#REF!=$N85,$CZ85,0)</f>
        <v>#REF!</v>
      </c>
      <c r="EF85" s="585" t="e">
        <f>IF(#REF!=$N85,$CZ85,0)</f>
        <v>#REF!</v>
      </c>
      <c r="EG85" s="585" t="e">
        <f>IF(#REF!=$N85,$CZ85,0)</f>
        <v>#REF!</v>
      </c>
      <c r="EH85" s="585" t="e">
        <f>IF(#REF!=$N85,$CZ85,0)</f>
        <v>#REF!</v>
      </c>
      <c r="EI85" s="585" t="e">
        <f>IF(#REF!=$N85,$CZ85,0)</f>
        <v>#REF!</v>
      </c>
      <c r="EJ85" s="585" t="e">
        <f>IF(#REF!=$N85,$CZ85,0)</f>
        <v>#REF!</v>
      </c>
      <c r="EK85" s="585" t="e">
        <f>IF(#REF!=$N85,$CZ85,0)</f>
        <v>#REF!</v>
      </c>
      <c r="EL85" s="585" t="e">
        <f>IF(#REF!=$N85,$CZ85,0)</f>
        <v>#REF!</v>
      </c>
      <c r="EM85" s="585" t="e">
        <f>IF(#REF!=$N85,$CZ85,0)</f>
        <v>#REF!</v>
      </c>
      <c r="EN85" s="585" t="e">
        <f>IF(#REF!=$N85,$CZ85,0)</f>
        <v>#REF!</v>
      </c>
      <c r="EO85" s="585" t="e">
        <f>IF(#REF!=$N85,$CZ85,0)</f>
        <v>#REF!</v>
      </c>
      <c r="EP85" s="585" t="e">
        <f>IF(#REF!=$N85,$CZ85,0)</f>
        <v>#REF!</v>
      </c>
      <c r="EQ85" s="585" t="e">
        <f>IF(#REF!=$N85,$CZ85,0)</f>
        <v>#REF!</v>
      </c>
      <c r="ER85" s="585" t="e">
        <f>IF(#REF!=$N85,$CZ85,0)</f>
        <v>#REF!</v>
      </c>
      <c r="ES85" s="585" t="e">
        <f>IF(#REF!=$N85,$CZ85,0)</f>
        <v>#REF!</v>
      </c>
      <c r="ET85" s="585" t="e">
        <f>IF(#REF!=$N85,$CZ85,0)</f>
        <v>#REF!</v>
      </c>
      <c r="EU85" s="585" t="e">
        <f>IF(#REF!=$N85,$CZ85,0)</f>
        <v>#REF!</v>
      </c>
      <c r="EV85" s="585" t="e">
        <f>IF(#REF!=$N85,$CZ85,0)</f>
        <v>#REF!</v>
      </c>
      <c r="EW85" s="585" t="e">
        <f>IF(#REF!=$N85,$CZ85,0)</f>
        <v>#REF!</v>
      </c>
      <c r="EX85" s="585" t="e">
        <f>IF(#REF!=$N85,$CZ85,0)</f>
        <v>#REF!</v>
      </c>
      <c r="EY85" s="585" t="e">
        <f>IF(#REF!=$N85,$CZ85,0)</f>
        <v>#REF!</v>
      </c>
      <c r="EZ85" s="585" t="e">
        <f>IF(#REF!=$N85,$CZ85,0)</f>
        <v>#REF!</v>
      </c>
      <c r="FA85" s="585" t="e">
        <f>IF(#REF!=$N85,$CZ85,0)</f>
        <v>#REF!</v>
      </c>
      <c r="FB85" s="585" t="e">
        <f>IF(#REF!=$N85,$CZ85,0)</f>
        <v>#REF!</v>
      </c>
      <c r="FC85" s="585" t="e">
        <f>IF(#REF!=$N85,$CZ85,0)</f>
        <v>#REF!</v>
      </c>
      <c r="FD85" s="585" t="e">
        <f>IF(#REF!=$N85,$CZ85,0)</f>
        <v>#REF!</v>
      </c>
      <c r="FE85" s="585" t="e">
        <f>IF(#REF!=$N85,$CZ85,0)</f>
        <v>#REF!</v>
      </c>
      <c r="FF85" s="585" t="e">
        <f>IF(#REF!=$N85,$CZ85,0)</f>
        <v>#REF!</v>
      </c>
      <c r="FG85" s="585" t="e">
        <f>IF(#REF!=$N85,$CZ85,0)</f>
        <v>#REF!</v>
      </c>
      <c r="FH85" s="585" t="e">
        <f>IF(#REF!=$N85,$CZ85,0)</f>
        <v>#REF!</v>
      </c>
      <c r="FI85" s="585" t="e">
        <f>IF(#REF!=$N85,$CZ85,0)</f>
        <v>#REF!</v>
      </c>
      <c r="FJ85" s="585" t="e">
        <f>IF(#REF!=$N85,$CZ85,0)</f>
        <v>#REF!</v>
      </c>
      <c r="FK85" s="585" t="e">
        <f>IF(#REF!=$N85,$CZ85,0)</f>
        <v>#REF!</v>
      </c>
      <c r="FL85" s="585" t="e">
        <f>IF(#REF!=$N85,$CZ85,0)</f>
        <v>#REF!</v>
      </c>
      <c r="FM85" s="585" t="e">
        <f>IF(#REF!=$N85,$CZ85,0)</f>
        <v>#REF!</v>
      </c>
      <c r="FN85" s="585" t="e">
        <f>IF(#REF!=$N85,$CZ85,0)</f>
        <v>#REF!</v>
      </c>
      <c r="FO85" s="585" t="e">
        <f>IF(#REF!=$N85,$CZ85,0)</f>
        <v>#REF!</v>
      </c>
      <c r="FP85" s="585" t="e">
        <f>IF(#REF!=$N85,$CZ85,0)</f>
        <v>#REF!</v>
      </c>
      <c r="FQ85" s="585" t="e">
        <f>IF(#REF!=$N85,$CZ85,0)</f>
        <v>#REF!</v>
      </c>
      <c r="FR85" s="585" t="e">
        <f>IF(#REF!=$N85,$CZ85,0)</f>
        <v>#REF!</v>
      </c>
      <c r="FS85" s="585" t="e">
        <f>IF(#REF!=$N85,$CZ85,0)</f>
        <v>#REF!</v>
      </c>
      <c r="FT85" s="585" t="e">
        <f>IF(#REF!=$N85,$CZ85,0)</f>
        <v>#REF!</v>
      </c>
      <c r="FU85" s="585" t="e">
        <f>IF(#REF!=$N85,$CZ85,0)</f>
        <v>#REF!</v>
      </c>
      <c r="FV85" s="585" t="e">
        <f>IF(#REF!=$N85,$CZ85,0)</f>
        <v>#REF!</v>
      </c>
      <c r="FW85" s="585" t="e">
        <f>IF(#REF!=$N85,$CZ85,0)</f>
        <v>#REF!</v>
      </c>
      <c r="FX85" s="585" t="e">
        <f>IF(#REF!=$N85,$CZ85,0)</f>
        <v>#REF!</v>
      </c>
      <c r="FY85" s="585" t="e">
        <f>IF(#REF!=$N85,$CZ85,0)</f>
        <v>#REF!</v>
      </c>
      <c r="FZ85" s="585" t="e">
        <f>IF(#REF!=$N85,$CZ85,0)</f>
        <v>#REF!</v>
      </c>
      <c r="GA85" s="585" t="e">
        <f>IF(#REF!=$N85,$CZ85,0)</f>
        <v>#REF!</v>
      </c>
      <c r="GB85" s="585" t="e">
        <f>IF(#REF!=$N85,$CZ85,0)</f>
        <v>#REF!</v>
      </c>
      <c r="GC85" s="585" t="e">
        <f>IF(#REF!=$N85,$CZ85,0)</f>
        <v>#REF!</v>
      </c>
      <c r="GD85" s="585" t="e">
        <f>IF(#REF!=$N85,$CZ85,0)</f>
        <v>#REF!</v>
      </c>
      <c r="GE85" s="585" t="e">
        <f>IF(#REF!=$N85,$CZ85,0)</f>
        <v>#REF!</v>
      </c>
      <c r="GF85" s="585" t="e">
        <f>IF(#REF!=$N85,$CZ85,0)</f>
        <v>#REF!</v>
      </c>
      <c r="GG85" s="585" t="e">
        <f>IF(#REF!=$N85,$CZ85,0)</f>
        <v>#REF!</v>
      </c>
      <c r="GH85" s="585" t="e">
        <f>IF(#REF!=$N85,$CZ85,0)</f>
        <v>#REF!</v>
      </c>
      <c r="GI85" s="585" t="e">
        <f>IF(#REF!=$N85,$CZ85,0)</f>
        <v>#REF!</v>
      </c>
      <c r="GJ85" s="585" t="e">
        <f>IF(#REF!=$N85,$CZ85,0)</f>
        <v>#REF!</v>
      </c>
      <c r="GK85" s="585" t="e">
        <f>IF(#REF!=$N85,$CZ85,0)</f>
        <v>#REF!</v>
      </c>
      <c r="GL85" s="585" t="e">
        <f>IF(#REF!=$N85,$CZ85,0)</f>
        <v>#REF!</v>
      </c>
      <c r="GM85" s="585" t="e">
        <f>IF(#REF!=$N85,$CZ85,0)</f>
        <v>#REF!</v>
      </c>
      <c r="GN85" s="585" t="e">
        <f>IF(#REF!=$N85,$CZ85,0)</f>
        <v>#REF!</v>
      </c>
      <c r="GO85" s="585" t="e">
        <f>IF(#REF!=$N85,$CZ85,0)</f>
        <v>#REF!</v>
      </c>
      <c r="GP85" s="585" t="e">
        <f>IF(#REF!=$N85,$CZ85,0)</f>
        <v>#REF!</v>
      </c>
      <c r="GQ85" s="585" t="e">
        <f>IF(#REF!=$N85,$CZ85,0)</f>
        <v>#REF!</v>
      </c>
      <c r="GR85" s="585" t="e">
        <f>IF(#REF!=$N85,$CZ85,0)</f>
        <v>#REF!</v>
      </c>
      <c r="GS85" s="585" t="e">
        <f>IF(#REF!=$N85,$CZ85,0)</f>
        <v>#REF!</v>
      </c>
      <c r="GT85" s="585" t="e">
        <f>IF(#REF!=$N85,$CZ85,0)</f>
        <v>#REF!</v>
      </c>
      <c r="GU85" s="585" t="e">
        <f>IF(#REF!=$N85,$CZ85,0)</f>
        <v>#REF!</v>
      </c>
      <c r="GV85" s="585" t="e">
        <f>IF(#REF!=$N85,$CZ85,0)</f>
        <v>#REF!</v>
      </c>
      <c r="GW85" s="585" t="e">
        <f>IF(#REF!=$N85,$CZ85,0)</f>
        <v>#REF!</v>
      </c>
      <c r="GX85" s="585" t="e">
        <f>IF(#REF!=$N85,$CZ85,0)</f>
        <v>#REF!</v>
      </c>
      <c r="GY85" s="585" t="e">
        <f>IF(#REF!=$N85,$CZ85,0)</f>
        <v>#REF!</v>
      </c>
      <c r="GZ85" s="585" t="e">
        <f>IF(#REF!=$N85,$CZ85,0)</f>
        <v>#REF!</v>
      </c>
      <c r="HA85" s="585" t="e">
        <f>IF(#REF!=$N85,$CZ85,0)</f>
        <v>#REF!</v>
      </c>
      <c r="HB85" s="585" t="e">
        <f>IF(#REF!=$N85,$CZ85,0)</f>
        <v>#REF!</v>
      </c>
      <c r="HC85" s="585" t="e">
        <f>IF(#REF!=$N85,$CZ85,0)</f>
        <v>#REF!</v>
      </c>
      <c r="HD85" s="585" t="e">
        <f>IF(#REF!=$N85,$CZ85,0)</f>
        <v>#REF!</v>
      </c>
      <c r="HE85" s="585" t="e">
        <f>IF(#REF!=$N85,$CZ85,0)</f>
        <v>#REF!</v>
      </c>
      <c r="HF85" s="585" t="e">
        <f>IF(#REF!=$N85,$CZ85,0)</f>
        <v>#REF!</v>
      </c>
    </row>
    <row r="86" spans="1:214" ht="20.100000000000001" hidden="1" customHeight="1" x14ac:dyDescent="0.4">
      <c r="A86" s="594" t="s">
        <v>362</v>
      </c>
      <c r="B86" s="594" t="s">
        <v>362</v>
      </c>
      <c r="C86" s="595" t="s">
        <v>9</v>
      </c>
      <c r="D86" s="578"/>
      <c r="E86" s="578"/>
      <c r="F86" s="578"/>
      <c r="G86" s="578" t="s">
        <v>9</v>
      </c>
      <c r="H86" s="578"/>
      <c r="I86" s="578"/>
      <c r="J86" s="578" t="s">
        <v>160</v>
      </c>
      <c r="K86" s="625"/>
      <c r="L86" s="549"/>
      <c r="M86" s="634">
        <v>421</v>
      </c>
      <c r="N86" s="633" t="s">
        <v>77</v>
      </c>
      <c r="O86" s="621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540"/>
      <c r="AJ86" s="35"/>
      <c r="AK86" s="35"/>
      <c r="AL86" s="35"/>
      <c r="AM86" s="35"/>
      <c r="AN86" s="102">
        <f>SUM(AN87)</f>
        <v>0</v>
      </c>
      <c r="AO86" s="102">
        <f>SUM(AO87)</f>
        <v>0</v>
      </c>
      <c r="AP86" s="102">
        <f>SUM(AP87)</f>
        <v>0</v>
      </c>
      <c r="AQ86" s="102">
        <f>SUM(AQ87)</f>
        <v>0</v>
      </c>
      <c r="AR86" s="102">
        <f>SUM(AR87)</f>
        <v>0</v>
      </c>
      <c r="AS86" s="38"/>
      <c r="AT86" s="38"/>
      <c r="AU86" s="102">
        <f>SUM(AU87)</f>
        <v>100000</v>
      </c>
      <c r="AV86" s="102">
        <f>SUM(AV87)</f>
        <v>100000</v>
      </c>
      <c r="AW86" s="102">
        <f>SUM(AW87)</f>
        <v>0</v>
      </c>
      <c r="AX86" s="102">
        <f>SUM(AX87)</f>
        <v>0</v>
      </c>
      <c r="AY86" s="102">
        <f>SUM(AY87)</f>
        <v>-100000</v>
      </c>
      <c r="AZ86" s="35"/>
      <c r="BA86" s="35"/>
      <c r="BB86" s="102">
        <f t="shared" ref="BB86:BK86" si="140">SUM(BB87)</f>
        <v>0</v>
      </c>
      <c r="BC86" s="102">
        <f t="shared" si="140"/>
        <v>0</v>
      </c>
      <c r="BD86" s="102">
        <f t="shared" si="140"/>
        <v>0</v>
      </c>
      <c r="BE86" s="102">
        <f t="shared" si="140"/>
        <v>0</v>
      </c>
      <c r="BF86" s="102">
        <f t="shared" si="140"/>
        <v>0</v>
      </c>
      <c r="BG86" s="102">
        <f t="shared" si="140"/>
        <v>0</v>
      </c>
      <c r="BH86" s="102">
        <f t="shared" si="140"/>
        <v>0</v>
      </c>
      <c r="BI86" s="102">
        <f>SUM(BI87)</f>
        <v>6000</v>
      </c>
      <c r="BJ86" s="102">
        <f>SUM(BJ87)</f>
        <v>6000</v>
      </c>
      <c r="BK86" s="102">
        <f t="shared" si="140"/>
        <v>0</v>
      </c>
      <c r="BL86" s="102">
        <f t="shared" si="138"/>
        <v>0</v>
      </c>
      <c r="BM86" s="102"/>
      <c r="BN86" s="102"/>
      <c r="BO86" s="102">
        <f>SUM(BO87)</f>
        <v>0</v>
      </c>
      <c r="BP86" s="102"/>
      <c r="BQ86" s="102"/>
      <c r="BR86" s="102">
        <f>SUM(BR87)</f>
        <v>0</v>
      </c>
      <c r="BS86" s="102">
        <f>SUM(BS87)</f>
        <v>0</v>
      </c>
      <c r="BT86" s="102">
        <f>SUM(BT87)</f>
        <v>0</v>
      </c>
      <c r="BU86" s="102">
        <f>SUM(BU87)</f>
        <v>0</v>
      </c>
      <c r="BV86" s="102">
        <f>SUM(BV87)</f>
        <v>0</v>
      </c>
      <c r="BW86" s="102"/>
      <c r="BX86" s="102"/>
      <c r="BY86" s="102">
        <f>SUM(BY87)</f>
        <v>0</v>
      </c>
      <c r="BZ86" s="102">
        <f>SUM(BZ87)</f>
        <v>0</v>
      </c>
      <c r="CA86" s="102">
        <f t="shared" si="111"/>
        <v>0</v>
      </c>
      <c r="CB86" s="102">
        <f t="shared" si="112"/>
        <v>0</v>
      </c>
      <c r="CC86" s="102">
        <f>SUM(CC87)</f>
        <v>0</v>
      </c>
      <c r="CD86" s="102">
        <f>SUM(CD87)</f>
        <v>0</v>
      </c>
      <c r="CE86" s="102">
        <f>SUM(CE87)</f>
        <v>0</v>
      </c>
      <c r="CF86" s="102">
        <f>SUM(CF87)</f>
        <v>0</v>
      </c>
      <c r="CG86" s="102">
        <f t="shared" si="98"/>
        <v>0</v>
      </c>
      <c r="CH86" s="102">
        <f>SUM(CH87)</f>
        <v>0</v>
      </c>
      <c r="CI86" s="102">
        <f>SUM(CI87)</f>
        <v>0</v>
      </c>
      <c r="CJ86" s="102"/>
      <c r="CK86" s="102">
        <f t="shared" si="113"/>
        <v>0</v>
      </c>
      <c r="CL86" s="102">
        <f>SUM(CL87)</f>
        <v>0</v>
      </c>
      <c r="CM86" s="102">
        <f>SUM(CM87)</f>
        <v>0</v>
      </c>
      <c r="CN86" s="102"/>
      <c r="CO86" s="102">
        <f t="shared" si="114"/>
        <v>0</v>
      </c>
      <c r="CP86" s="102">
        <f>SUM(CP87)</f>
        <v>0</v>
      </c>
      <c r="CQ86" s="102">
        <f>SUM(CQ87)</f>
        <v>0</v>
      </c>
      <c r="CR86" s="102">
        <f>SUM(CR87)</f>
        <v>0</v>
      </c>
      <c r="CS86" s="102">
        <f t="shared" si="115"/>
        <v>0</v>
      </c>
      <c r="CT86" s="102">
        <f>SUM(CT87)</f>
        <v>0</v>
      </c>
      <c r="CU86" s="102">
        <f>SUM(CU87)</f>
        <v>0</v>
      </c>
      <c r="CV86" s="102">
        <f>SUM(CV87)</f>
        <v>0</v>
      </c>
      <c r="CW86" s="102">
        <f t="shared" si="116"/>
        <v>0</v>
      </c>
      <c r="CX86" s="102">
        <f>SUM(CX87)</f>
        <v>0</v>
      </c>
      <c r="CY86" s="102">
        <f>SUM(CY87)</f>
        <v>0</v>
      </c>
      <c r="CZ86" s="102">
        <f>SUM(CZ87)</f>
        <v>0</v>
      </c>
      <c r="DA86" s="102">
        <f>SUM(DA87)</f>
        <v>0</v>
      </c>
      <c r="DB86" s="102">
        <f>SUM(DB87)</f>
        <v>0</v>
      </c>
      <c r="DC86" s="695" t="e">
        <f>IF(#REF!=B86,CZ86,0)</f>
        <v>#REF!</v>
      </c>
      <c r="DD86" s="141"/>
      <c r="DE86" s="108"/>
      <c r="DJ86" s="585" t="e">
        <f>IF(#REF!=$K86,$CY86,0)</f>
        <v>#REF!</v>
      </c>
      <c r="DK86" s="585" t="e">
        <f>IF(#REF!=$K86,$CY86,0)</f>
        <v>#REF!</v>
      </c>
      <c r="DL86" s="585" t="e">
        <f>IF(#REF!=$K86,$CY86,0)</f>
        <v>#REF!</v>
      </c>
      <c r="DM86" s="585" t="e">
        <f>IF(#REF!=$K86,$CY86,0)</f>
        <v>#REF!</v>
      </c>
      <c r="DN86" s="585" t="e">
        <f>IF(#REF!=$K86,$CY86,0)</f>
        <v>#REF!</v>
      </c>
      <c r="DO86" s="585" t="e">
        <f>IF(#REF!=$K86,$CY86,0)</f>
        <v>#REF!</v>
      </c>
      <c r="DP86" s="585" t="e">
        <f>IF(#REF!=$K86,$CY86,0)</f>
        <v>#REF!</v>
      </c>
      <c r="DQ86" s="585" t="e">
        <f>IF(#REF!=$K86,$CY86,0)</f>
        <v>#REF!</v>
      </c>
      <c r="DR86" s="585" t="e">
        <f>IF(#REF!=$K86,$CY86,0)</f>
        <v>#REF!</v>
      </c>
      <c r="DS86" s="585" t="e">
        <f>IF(#REF!=$K86,$CY86,0)</f>
        <v>#REF!</v>
      </c>
      <c r="DT86" s="585" t="e">
        <f>IF(#REF!=$K86,$CY86,0)</f>
        <v>#REF!</v>
      </c>
      <c r="DU86" s="585" t="e">
        <f>IF(#REF!=$K86,$CY86,0)</f>
        <v>#REF!</v>
      </c>
      <c r="DV86" s="585" t="e">
        <f>IF(#REF!=$K86,$CY86,0)</f>
        <v>#REF!</v>
      </c>
      <c r="DW86" s="585" t="e">
        <f>IF(#REF!=$K86,$CY86,0)</f>
        <v>#REF!</v>
      </c>
      <c r="DX86" s="585" t="e">
        <f>IF(#REF!=$K86,$CY86,0)</f>
        <v>#REF!</v>
      </c>
      <c r="DY86" s="585" t="e">
        <f>IF(#REF!=$K86,$CY86,0)</f>
        <v>#REF!</v>
      </c>
      <c r="DZ86" s="585" t="e">
        <f>IF(#REF!=$K86,$CY86,0)</f>
        <v>#REF!</v>
      </c>
      <c r="EC86" s="585" t="e">
        <f>IF(#REF!=$N86,$CZ86,0)</f>
        <v>#REF!</v>
      </c>
      <c r="ED86" s="585" t="e">
        <f>IF(#REF!=$N86,$CZ86,0)</f>
        <v>#REF!</v>
      </c>
      <c r="EE86" s="585" t="e">
        <f>IF(#REF!=$N86,$CZ86,0)</f>
        <v>#REF!</v>
      </c>
      <c r="EF86" s="585" t="e">
        <f>IF(#REF!=$N86,$CZ86,0)</f>
        <v>#REF!</v>
      </c>
      <c r="EG86" s="585" t="e">
        <f>IF(#REF!=$N86,$CZ86,0)</f>
        <v>#REF!</v>
      </c>
      <c r="EH86" s="585" t="e">
        <f>IF(#REF!=$N86,$CZ86,0)</f>
        <v>#REF!</v>
      </c>
      <c r="EI86" s="585" t="e">
        <f>IF(#REF!=$N86,$CZ86,0)</f>
        <v>#REF!</v>
      </c>
      <c r="EJ86" s="585" t="e">
        <f>IF(#REF!=$N86,$CZ86,0)</f>
        <v>#REF!</v>
      </c>
      <c r="EK86" s="585" t="e">
        <f>IF(#REF!=$N86,$CZ86,0)</f>
        <v>#REF!</v>
      </c>
      <c r="EL86" s="585" t="e">
        <f>IF(#REF!=$N86,$CZ86,0)</f>
        <v>#REF!</v>
      </c>
      <c r="EM86" s="585" t="e">
        <f>IF(#REF!=$N86,$CZ86,0)</f>
        <v>#REF!</v>
      </c>
      <c r="EN86" s="585" t="e">
        <f>IF(#REF!=$N86,$CZ86,0)</f>
        <v>#REF!</v>
      </c>
      <c r="EO86" s="585" t="e">
        <f>IF(#REF!=$N86,$CZ86,0)</f>
        <v>#REF!</v>
      </c>
      <c r="EP86" s="585" t="e">
        <f>IF(#REF!=$N86,$CZ86,0)</f>
        <v>#REF!</v>
      </c>
      <c r="EQ86" s="585" t="e">
        <f>IF(#REF!=$N86,$CZ86,0)</f>
        <v>#REF!</v>
      </c>
      <c r="ER86" s="585" t="e">
        <f>IF(#REF!=$N86,$CZ86,0)</f>
        <v>#REF!</v>
      </c>
      <c r="ES86" s="585" t="e">
        <f>IF(#REF!=$N86,$CZ86,0)</f>
        <v>#REF!</v>
      </c>
      <c r="ET86" s="585" t="e">
        <f>IF(#REF!=$N86,$CZ86,0)</f>
        <v>#REF!</v>
      </c>
      <c r="EU86" s="585" t="e">
        <f>IF(#REF!=$N86,$CZ86,0)</f>
        <v>#REF!</v>
      </c>
      <c r="EV86" s="585" t="e">
        <f>IF(#REF!=$N86,$CZ86,0)</f>
        <v>#REF!</v>
      </c>
      <c r="EW86" s="585" t="e">
        <f>IF(#REF!=$N86,$CZ86,0)</f>
        <v>#REF!</v>
      </c>
      <c r="EX86" s="585" t="e">
        <f>IF(#REF!=$N86,$CZ86,0)</f>
        <v>#REF!</v>
      </c>
      <c r="EY86" s="585" t="e">
        <f>IF(#REF!=$N86,$CZ86,0)</f>
        <v>#REF!</v>
      </c>
      <c r="EZ86" s="585" t="e">
        <f>IF(#REF!=$N86,$CZ86,0)</f>
        <v>#REF!</v>
      </c>
      <c r="FA86" s="585" t="e">
        <f>IF(#REF!=$N86,$CZ86,0)</f>
        <v>#REF!</v>
      </c>
      <c r="FB86" s="585" t="e">
        <f>IF(#REF!=$N86,$CZ86,0)</f>
        <v>#REF!</v>
      </c>
      <c r="FC86" s="585" t="e">
        <f>IF(#REF!=$N86,$CZ86,0)</f>
        <v>#REF!</v>
      </c>
      <c r="FD86" s="585" t="e">
        <f>IF(#REF!=$N86,$CZ86,0)</f>
        <v>#REF!</v>
      </c>
      <c r="FE86" s="585" t="e">
        <f>IF(#REF!=$N86,$CZ86,0)</f>
        <v>#REF!</v>
      </c>
      <c r="FF86" s="585" t="e">
        <f>IF(#REF!=$N86,$CZ86,0)</f>
        <v>#REF!</v>
      </c>
      <c r="FG86" s="585" t="e">
        <f>IF(#REF!=$N86,$CZ86,0)</f>
        <v>#REF!</v>
      </c>
      <c r="FH86" s="585" t="e">
        <f>IF(#REF!=$N86,$CZ86,0)</f>
        <v>#REF!</v>
      </c>
      <c r="FI86" s="585" t="e">
        <f>IF(#REF!=$N86,$CZ86,0)</f>
        <v>#REF!</v>
      </c>
      <c r="FJ86" s="585" t="e">
        <f>IF(#REF!=$N86,$CZ86,0)</f>
        <v>#REF!</v>
      </c>
      <c r="FK86" s="585" t="e">
        <f>IF(#REF!=$N86,$CZ86,0)</f>
        <v>#REF!</v>
      </c>
      <c r="FL86" s="585" t="e">
        <f>IF(#REF!=$N86,$CZ86,0)</f>
        <v>#REF!</v>
      </c>
      <c r="FM86" s="585" t="e">
        <f>IF(#REF!=$N86,$CZ86,0)</f>
        <v>#REF!</v>
      </c>
      <c r="FN86" s="585" t="e">
        <f>IF(#REF!=$N86,$CZ86,0)</f>
        <v>#REF!</v>
      </c>
      <c r="FO86" s="585" t="e">
        <f>IF(#REF!=$N86,$CZ86,0)</f>
        <v>#REF!</v>
      </c>
      <c r="FP86" s="585" t="e">
        <f>IF(#REF!=$N86,$CZ86,0)</f>
        <v>#REF!</v>
      </c>
      <c r="FQ86" s="585" t="e">
        <f>IF(#REF!=$N86,$CZ86,0)</f>
        <v>#REF!</v>
      </c>
      <c r="FR86" s="585" t="e">
        <f>IF(#REF!=$N86,$CZ86,0)</f>
        <v>#REF!</v>
      </c>
      <c r="FS86" s="585" t="e">
        <f>IF(#REF!=$N86,$CZ86,0)</f>
        <v>#REF!</v>
      </c>
      <c r="FT86" s="585" t="e">
        <f>IF(#REF!=$N86,$CZ86,0)</f>
        <v>#REF!</v>
      </c>
      <c r="FU86" s="585" t="e">
        <f>IF(#REF!=$N86,$CZ86,0)</f>
        <v>#REF!</v>
      </c>
      <c r="FV86" s="585" t="e">
        <f>IF(#REF!=$N86,$CZ86,0)</f>
        <v>#REF!</v>
      </c>
      <c r="FW86" s="585" t="e">
        <f>IF(#REF!=$N86,$CZ86,0)</f>
        <v>#REF!</v>
      </c>
      <c r="FX86" s="585" t="e">
        <f>IF(#REF!=$N86,$CZ86,0)</f>
        <v>#REF!</v>
      </c>
      <c r="FY86" s="585" t="e">
        <f>IF(#REF!=$N86,$CZ86,0)</f>
        <v>#REF!</v>
      </c>
      <c r="FZ86" s="585" t="e">
        <f>IF(#REF!=$N86,$CZ86,0)</f>
        <v>#REF!</v>
      </c>
      <c r="GA86" s="585" t="e">
        <f>IF(#REF!=$N86,$CZ86,0)</f>
        <v>#REF!</v>
      </c>
      <c r="GB86" s="585" t="e">
        <f>IF(#REF!=$N86,$CZ86,0)</f>
        <v>#REF!</v>
      </c>
      <c r="GC86" s="585" t="e">
        <f>IF(#REF!=$N86,$CZ86,0)</f>
        <v>#REF!</v>
      </c>
      <c r="GD86" s="585" t="e">
        <f>IF(#REF!=$N86,$CZ86,0)</f>
        <v>#REF!</v>
      </c>
      <c r="GE86" s="585" t="e">
        <f>IF(#REF!=$N86,$CZ86,0)</f>
        <v>#REF!</v>
      </c>
      <c r="GF86" s="585" t="e">
        <f>IF(#REF!=$N86,$CZ86,0)</f>
        <v>#REF!</v>
      </c>
      <c r="GG86" s="585" t="e">
        <f>IF(#REF!=$N86,$CZ86,0)</f>
        <v>#REF!</v>
      </c>
      <c r="GH86" s="585" t="e">
        <f>IF(#REF!=$N86,$CZ86,0)</f>
        <v>#REF!</v>
      </c>
      <c r="GI86" s="585" t="e">
        <f>IF(#REF!=$N86,$CZ86,0)</f>
        <v>#REF!</v>
      </c>
      <c r="GJ86" s="585" t="e">
        <f>IF(#REF!=$N86,$CZ86,0)</f>
        <v>#REF!</v>
      </c>
      <c r="GK86" s="585" t="e">
        <f>IF(#REF!=$N86,$CZ86,0)</f>
        <v>#REF!</v>
      </c>
      <c r="GL86" s="585" t="e">
        <f>IF(#REF!=$N86,$CZ86,0)</f>
        <v>#REF!</v>
      </c>
      <c r="GM86" s="585" t="e">
        <f>IF(#REF!=$N86,$CZ86,0)</f>
        <v>#REF!</v>
      </c>
      <c r="GN86" s="585" t="e">
        <f>IF(#REF!=$N86,$CZ86,0)</f>
        <v>#REF!</v>
      </c>
      <c r="GO86" s="585" t="e">
        <f>IF(#REF!=$N86,$CZ86,0)</f>
        <v>#REF!</v>
      </c>
      <c r="GP86" s="585" t="e">
        <f>IF(#REF!=$N86,$CZ86,0)</f>
        <v>#REF!</v>
      </c>
      <c r="GQ86" s="585" t="e">
        <f>IF(#REF!=$N86,$CZ86,0)</f>
        <v>#REF!</v>
      </c>
      <c r="GR86" s="585" t="e">
        <f>IF(#REF!=$N86,$CZ86,0)</f>
        <v>#REF!</v>
      </c>
      <c r="GS86" s="585" t="e">
        <f>IF(#REF!=$N86,$CZ86,0)</f>
        <v>#REF!</v>
      </c>
      <c r="GT86" s="585" t="e">
        <f>IF(#REF!=$N86,$CZ86,0)</f>
        <v>#REF!</v>
      </c>
      <c r="GU86" s="585" t="e">
        <f>IF(#REF!=$N86,$CZ86,0)</f>
        <v>#REF!</v>
      </c>
      <c r="GV86" s="585" t="e">
        <f>IF(#REF!=$N86,$CZ86,0)</f>
        <v>#REF!</v>
      </c>
      <c r="GW86" s="585" t="e">
        <f>IF(#REF!=$N86,$CZ86,0)</f>
        <v>#REF!</v>
      </c>
      <c r="GX86" s="585" t="e">
        <f>IF(#REF!=$N86,$CZ86,0)</f>
        <v>#REF!</v>
      </c>
      <c r="GY86" s="585" t="e">
        <f>IF(#REF!=$N86,$CZ86,0)</f>
        <v>#REF!</v>
      </c>
      <c r="GZ86" s="585" t="e">
        <f>IF(#REF!=$N86,$CZ86,0)</f>
        <v>#REF!</v>
      </c>
      <c r="HA86" s="585" t="e">
        <f>IF(#REF!=$N86,$CZ86,0)</f>
        <v>#REF!</v>
      </c>
      <c r="HB86" s="585" t="e">
        <f>IF(#REF!=$N86,$CZ86,0)</f>
        <v>#REF!</v>
      </c>
      <c r="HC86" s="585" t="e">
        <f>IF(#REF!=$N86,$CZ86,0)</f>
        <v>#REF!</v>
      </c>
      <c r="HD86" s="585" t="e">
        <f>IF(#REF!=$N86,$CZ86,0)</f>
        <v>#REF!</v>
      </c>
      <c r="HE86" s="585" t="e">
        <f>IF(#REF!=$N86,$CZ86,0)</f>
        <v>#REF!</v>
      </c>
      <c r="HF86" s="585" t="e">
        <f>IF(#REF!=$N86,$CZ86,0)</f>
        <v>#REF!</v>
      </c>
    </row>
    <row r="87" spans="1:214" ht="20.100000000000001" hidden="1" customHeight="1" x14ac:dyDescent="0.4">
      <c r="A87" s="578"/>
      <c r="B87" s="578"/>
      <c r="C87" s="595"/>
      <c r="D87" s="578"/>
      <c r="E87" s="578"/>
      <c r="F87" s="578"/>
      <c r="G87" s="578" t="s">
        <v>9</v>
      </c>
      <c r="H87" s="578"/>
      <c r="I87" s="578"/>
      <c r="J87" s="578" t="s">
        <v>160</v>
      </c>
      <c r="K87" s="607"/>
      <c r="L87" s="548"/>
      <c r="M87" s="565"/>
      <c r="N87" s="565">
        <v>4212</v>
      </c>
      <c r="O87" s="539" t="s">
        <v>78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563"/>
      <c r="AJ87" s="31"/>
      <c r="AK87" s="31"/>
      <c r="AL87" s="31"/>
      <c r="AM87" s="31"/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/>
      <c r="AT87" s="50"/>
      <c r="AU87" s="50">
        <v>100000</v>
      </c>
      <c r="AV87" s="50">
        <v>100000</v>
      </c>
      <c r="AW87" s="50"/>
      <c r="AX87" s="50"/>
      <c r="AY87" s="50">
        <f>(BB87-AV87)</f>
        <v>-100000</v>
      </c>
      <c r="AZ87" s="31"/>
      <c r="BA87" s="31"/>
      <c r="BB87" s="50">
        <v>0</v>
      </c>
      <c r="BC87" s="50">
        <v>0</v>
      </c>
      <c r="BD87" s="50">
        <v>0</v>
      </c>
      <c r="BE87" s="50">
        <v>0</v>
      </c>
      <c r="BF87" s="50">
        <v>0</v>
      </c>
      <c r="BG87" s="50"/>
      <c r="BH87" s="50">
        <v>0</v>
      </c>
      <c r="BI87" s="50">
        <f>(BJ87-BH87)</f>
        <v>6000</v>
      </c>
      <c r="BJ87" s="50">
        <v>6000</v>
      </c>
      <c r="BK87" s="50">
        <v>0</v>
      </c>
      <c r="BL87" s="50">
        <f t="shared" si="138"/>
        <v>0</v>
      </c>
      <c r="BM87" s="50"/>
      <c r="BN87" s="50"/>
      <c r="BO87" s="50">
        <v>0</v>
      </c>
      <c r="BP87" s="50"/>
      <c r="BQ87" s="50"/>
      <c r="BR87" s="50">
        <f>(BS87-BO87)</f>
        <v>0</v>
      </c>
      <c r="BS87" s="50">
        <v>0</v>
      </c>
      <c r="BT87" s="50">
        <v>0</v>
      </c>
      <c r="BU87" s="50">
        <f>(BY87-BO87)</f>
        <v>0</v>
      </c>
      <c r="BV87" s="50">
        <v>0</v>
      </c>
      <c r="BW87" s="50"/>
      <c r="BX87" s="50"/>
      <c r="BY87" s="50"/>
      <c r="BZ87" s="50"/>
      <c r="CA87" s="50">
        <f t="shared" si="111"/>
        <v>0</v>
      </c>
      <c r="CB87" s="50">
        <f t="shared" si="112"/>
        <v>0</v>
      </c>
      <c r="CC87" s="50"/>
      <c r="CD87" s="50"/>
      <c r="CE87" s="50">
        <v>0</v>
      </c>
      <c r="CF87" s="50"/>
      <c r="CG87" s="50">
        <f t="shared" si="98"/>
        <v>0</v>
      </c>
      <c r="CH87" s="50">
        <f>(CI87-CE87)</f>
        <v>0</v>
      </c>
      <c r="CI87" s="50"/>
      <c r="CJ87" s="50"/>
      <c r="CK87" s="50">
        <f t="shared" si="113"/>
        <v>0</v>
      </c>
      <c r="CL87" s="50">
        <f>(CM87-CI87)</f>
        <v>0</v>
      </c>
      <c r="CM87" s="50"/>
      <c r="CN87" s="50"/>
      <c r="CO87" s="50">
        <f t="shared" si="114"/>
        <v>0</v>
      </c>
      <c r="CP87" s="50">
        <f>(CQ87-CM87)</f>
        <v>0</v>
      </c>
      <c r="CQ87" s="50"/>
      <c r="CR87" s="50"/>
      <c r="CS87" s="50">
        <f t="shared" si="115"/>
        <v>0</v>
      </c>
      <c r="CT87" s="50">
        <f>(CU87-CQ87)</f>
        <v>0</v>
      </c>
      <c r="CU87" s="50"/>
      <c r="CV87" s="50"/>
      <c r="CW87" s="50">
        <f t="shared" si="116"/>
        <v>0</v>
      </c>
      <c r="CX87" s="50">
        <f>(CY87-CU87)</f>
        <v>0</v>
      </c>
      <c r="CY87" s="50"/>
      <c r="CZ87" s="50"/>
      <c r="DA87" s="50"/>
      <c r="DB87" s="50"/>
      <c r="DC87" s="695" t="e">
        <f>IF(#REF!=B87,CZ87,0)</f>
        <v>#REF!</v>
      </c>
      <c r="DD87" s="141"/>
      <c r="DE87" s="50"/>
      <c r="DJ87" s="585" t="e">
        <f>IF(#REF!=$K87,$CY87,0)</f>
        <v>#REF!</v>
      </c>
      <c r="DK87" s="585" t="e">
        <f>IF(#REF!=$K87,$CY87,0)</f>
        <v>#REF!</v>
      </c>
      <c r="DL87" s="585" t="e">
        <f>IF(#REF!=$K87,$CY87,0)</f>
        <v>#REF!</v>
      </c>
      <c r="DM87" s="585" t="e">
        <f>IF(#REF!=$K87,$CY87,0)</f>
        <v>#REF!</v>
      </c>
      <c r="DN87" s="585" t="e">
        <f>IF(#REF!=$K87,$CY87,0)</f>
        <v>#REF!</v>
      </c>
      <c r="DO87" s="585" t="e">
        <f>IF(#REF!=$K87,$CY87,0)</f>
        <v>#REF!</v>
      </c>
      <c r="DP87" s="585" t="e">
        <f>IF(#REF!=$K87,$CY87,0)</f>
        <v>#REF!</v>
      </c>
      <c r="DQ87" s="585" t="e">
        <f>IF(#REF!=$K87,$CY87,0)</f>
        <v>#REF!</v>
      </c>
      <c r="DR87" s="585" t="e">
        <f>IF(#REF!=$K87,$CY87,0)</f>
        <v>#REF!</v>
      </c>
      <c r="DS87" s="585" t="e">
        <f>IF(#REF!=$K87,$CY87,0)</f>
        <v>#REF!</v>
      </c>
      <c r="DT87" s="585" t="e">
        <f>IF(#REF!=$K87,$CY87,0)</f>
        <v>#REF!</v>
      </c>
      <c r="DU87" s="585" t="e">
        <f>IF(#REF!=$K87,$CY87,0)</f>
        <v>#REF!</v>
      </c>
      <c r="DV87" s="585" t="e">
        <f>IF(#REF!=$K87,$CY87,0)</f>
        <v>#REF!</v>
      </c>
      <c r="DW87" s="585" t="e">
        <f>IF(#REF!=$K87,$CY87,0)</f>
        <v>#REF!</v>
      </c>
      <c r="DX87" s="585" t="e">
        <f>IF(#REF!=$K87,$CY87,0)</f>
        <v>#REF!</v>
      </c>
      <c r="DY87" s="585" t="e">
        <f>IF(#REF!=$K87,$CY87,0)</f>
        <v>#REF!</v>
      </c>
      <c r="DZ87" s="585" t="e">
        <f>IF(#REF!=$K87,$CY87,0)</f>
        <v>#REF!</v>
      </c>
      <c r="EC87" s="585" t="e">
        <f>IF(#REF!=$N87,$CZ87,0)</f>
        <v>#REF!</v>
      </c>
      <c r="ED87" s="585" t="e">
        <f>IF(#REF!=$N87,$CZ87,0)</f>
        <v>#REF!</v>
      </c>
      <c r="EE87" s="585" t="e">
        <f>IF(#REF!=$N87,$CZ87,0)</f>
        <v>#REF!</v>
      </c>
      <c r="EF87" s="585" t="e">
        <f>IF(#REF!=$N87,$CZ87,0)</f>
        <v>#REF!</v>
      </c>
      <c r="EG87" s="585" t="e">
        <f>IF(#REF!=$N87,$CZ87,0)</f>
        <v>#REF!</v>
      </c>
      <c r="EH87" s="585" t="e">
        <f>IF(#REF!=$N87,$CZ87,0)</f>
        <v>#REF!</v>
      </c>
      <c r="EI87" s="585" t="e">
        <f>IF(#REF!=$N87,$CZ87,0)</f>
        <v>#REF!</v>
      </c>
      <c r="EJ87" s="585" t="e">
        <f>IF(#REF!=$N87,$CZ87,0)</f>
        <v>#REF!</v>
      </c>
      <c r="EK87" s="585" t="e">
        <f>IF(#REF!=$N87,$CZ87,0)</f>
        <v>#REF!</v>
      </c>
      <c r="EL87" s="585" t="e">
        <f>IF(#REF!=$N87,$CZ87,0)</f>
        <v>#REF!</v>
      </c>
      <c r="EM87" s="585" t="e">
        <f>IF(#REF!=$N87,$CZ87,0)</f>
        <v>#REF!</v>
      </c>
      <c r="EN87" s="585" t="e">
        <f>IF(#REF!=$N87,$CZ87,0)</f>
        <v>#REF!</v>
      </c>
      <c r="EO87" s="585" t="e">
        <f>IF(#REF!=$N87,$CZ87,0)</f>
        <v>#REF!</v>
      </c>
      <c r="EP87" s="585" t="e">
        <f>IF(#REF!=$N87,$CZ87,0)</f>
        <v>#REF!</v>
      </c>
      <c r="EQ87" s="585" t="e">
        <f>IF(#REF!=$N87,$CZ87,0)</f>
        <v>#REF!</v>
      </c>
      <c r="ER87" s="585" t="e">
        <f>IF(#REF!=$N87,$CZ87,0)</f>
        <v>#REF!</v>
      </c>
      <c r="ES87" s="585" t="e">
        <f>IF(#REF!=$N87,$CZ87,0)</f>
        <v>#REF!</v>
      </c>
      <c r="ET87" s="585" t="e">
        <f>IF(#REF!=$N87,$CZ87,0)</f>
        <v>#REF!</v>
      </c>
      <c r="EU87" s="585" t="e">
        <f>IF(#REF!=$N87,$CZ87,0)</f>
        <v>#REF!</v>
      </c>
      <c r="EV87" s="585" t="e">
        <f>IF(#REF!=$N87,$CZ87,0)</f>
        <v>#REF!</v>
      </c>
      <c r="EW87" s="585" t="e">
        <f>IF(#REF!=$N87,$CZ87,0)</f>
        <v>#REF!</v>
      </c>
      <c r="EX87" s="585" t="e">
        <f>IF(#REF!=$N87,$CZ87,0)</f>
        <v>#REF!</v>
      </c>
      <c r="EY87" s="585" t="e">
        <f>IF(#REF!=$N87,$CZ87,0)</f>
        <v>#REF!</v>
      </c>
      <c r="EZ87" s="585" t="e">
        <f>IF(#REF!=$N87,$CZ87,0)</f>
        <v>#REF!</v>
      </c>
      <c r="FA87" s="585" t="e">
        <f>IF(#REF!=$N87,$CZ87,0)</f>
        <v>#REF!</v>
      </c>
      <c r="FB87" s="585" t="e">
        <f>IF(#REF!=$N87,$CZ87,0)</f>
        <v>#REF!</v>
      </c>
      <c r="FC87" s="585" t="e">
        <f>IF(#REF!=$N87,$CZ87,0)</f>
        <v>#REF!</v>
      </c>
      <c r="FD87" s="585" t="e">
        <f>IF(#REF!=$N87,$CZ87,0)</f>
        <v>#REF!</v>
      </c>
      <c r="FE87" s="585" t="e">
        <f>IF(#REF!=$N87,$CZ87,0)</f>
        <v>#REF!</v>
      </c>
      <c r="FF87" s="585" t="e">
        <f>IF(#REF!=$N87,$CZ87,0)</f>
        <v>#REF!</v>
      </c>
      <c r="FG87" s="585" t="e">
        <f>IF(#REF!=$N87,$CZ87,0)</f>
        <v>#REF!</v>
      </c>
      <c r="FH87" s="585" t="e">
        <f>IF(#REF!=$N87,$CZ87,0)</f>
        <v>#REF!</v>
      </c>
      <c r="FI87" s="585" t="e">
        <f>IF(#REF!=$N87,$CZ87,0)</f>
        <v>#REF!</v>
      </c>
      <c r="FJ87" s="585" t="e">
        <f>IF(#REF!=$N87,$CZ87,0)</f>
        <v>#REF!</v>
      </c>
      <c r="FK87" s="585" t="e">
        <f>IF(#REF!=$N87,$CZ87,0)</f>
        <v>#REF!</v>
      </c>
      <c r="FL87" s="585" t="e">
        <f>IF(#REF!=$N87,$CZ87,0)</f>
        <v>#REF!</v>
      </c>
      <c r="FM87" s="585" t="e">
        <f>IF(#REF!=$N87,$CZ87,0)</f>
        <v>#REF!</v>
      </c>
      <c r="FN87" s="585" t="e">
        <f>IF(#REF!=$N87,$CZ87,0)</f>
        <v>#REF!</v>
      </c>
      <c r="FO87" s="585" t="e">
        <f>IF(#REF!=$N87,$CZ87,0)</f>
        <v>#REF!</v>
      </c>
      <c r="FP87" s="585" t="e">
        <f>IF(#REF!=$N87,$CZ87,0)</f>
        <v>#REF!</v>
      </c>
      <c r="FQ87" s="585" t="e">
        <f>IF(#REF!=$N87,$CZ87,0)</f>
        <v>#REF!</v>
      </c>
      <c r="FR87" s="585" t="e">
        <f>IF(#REF!=$N87,$CZ87,0)</f>
        <v>#REF!</v>
      </c>
      <c r="FS87" s="585" t="e">
        <f>IF(#REF!=$N87,$CZ87,0)</f>
        <v>#REF!</v>
      </c>
      <c r="FT87" s="585" t="e">
        <f>IF(#REF!=$N87,$CZ87,0)</f>
        <v>#REF!</v>
      </c>
      <c r="FU87" s="585" t="e">
        <f>IF(#REF!=$N87,$CZ87,0)</f>
        <v>#REF!</v>
      </c>
      <c r="FV87" s="585" t="e">
        <f>IF(#REF!=$N87,$CZ87,0)</f>
        <v>#REF!</v>
      </c>
      <c r="FW87" s="585" t="e">
        <f>IF(#REF!=$N87,$CZ87,0)</f>
        <v>#REF!</v>
      </c>
      <c r="FX87" s="585" t="e">
        <f>IF(#REF!=$N87,$CZ87,0)</f>
        <v>#REF!</v>
      </c>
      <c r="FY87" s="585" t="e">
        <f>IF(#REF!=$N87,$CZ87,0)</f>
        <v>#REF!</v>
      </c>
      <c r="FZ87" s="585" t="e">
        <f>IF(#REF!=$N87,$CZ87,0)</f>
        <v>#REF!</v>
      </c>
      <c r="GA87" s="585" t="e">
        <f>IF(#REF!=$N87,$CZ87,0)</f>
        <v>#REF!</v>
      </c>
      <c r="GB87" s="585" t="e">
        <f>IF(#REF!=$N87,$CZ87,0)</f>
        <v>#REF!</v>
      </c>
      <c r="GC87" s="585" t="e">
        <f>IF(#REF!=$N87,$CZ87,0)</f>
        <v>#REF!</v>
      </c>
      <c r="GD87" s="585" t="e">
        <f>IF(#REF!=$N87,$CZ87,0)</f>
        <v>#REF!</v>
      </c>
      <c r="GE87" s="585" t="e">
        <f>IF(#REF!=$N87,$CZ87,0)</f>
        <v>#REF!</v>
      </c>
      <c r="GF87" s="585" t="e">
        <f>IF(#REF!=$N87,$CZ87,0)</f>
        <v>#REF!</v>
      </c>
      <c r="GG87" s="585" t="e">
        <f>IF(#REF!=$N87,$CZ87,0)</f>
        <v>#REF!</v>
      </c>
      <c r="GH87" s="585" t="e">
        <f>IF(#REF!=$N87,$CZ87,0)</f>
        <v>#REF!</v>
      </c>
      <c r="GI87" s="585" t="e">
        <f>IF(#REF!=$N87,$CZ87,0)</f>
        <v>#REF!</v>
      </c>
      <c r="GJ87" s="585" t="e">
        <f>IF(#REF!=$N87,$CZ87,0)</f>
        <v>#REF!</v>
      </c>
      <c r="GK87" s="585" t="e">
        <f>IF(#REF!=$N87,$CZ87,0)</f>
        <v>#REF!</v>
      </c>
      <c r="GL87" s="585" t="e">
        <f>IF(#REF!=$N87,$CZ87,0)</f>
        <v>#REF!</v>
      </c>
      <c r="GM87" s="585" t="e">
        <f>IF(#REF!=$N87,$CZ87,0)</f>
        <v>#REF!</v>
      </c>
      <c r="GN87" s="585" t="e">
        <f>IF(#REF!=$N87,$CZ87,0)</f>
        <v>#REF!</v>
      </c>
      <c r="GO87" s="585" t="e">
        <f>IF(#REF!=$N87,$CZ87,0)</f>
        <v>#REF!</v>
      </c>
      <c r="GP87" s="585" t="e">
        <f>IF(#REF!=$N87,$CZ87,0)</f>
        <v>#REF!</v>
      </c>
      <c r="GQ87" s="585" t="e">
        <f>IF(#REF!=$N87,$CZ87,0)</f>
        <v>#REF!</v>
      </c>
      <c r="GR87" s="585" t="e">
        <f>IF(#REF!=$N87,$CZ87,0)</f>
        <v>#REF!</v>
      </c>
      <c r="GS87" s="585" t="e">
        <f>IF(#REF!=$N87,$CZ87,0)</f>
        <v>#REF!</v>
      </c>
      <c r="GT87" s="585" t="e">
        <f>IF(#REF!=$N87,$CZ87,0)</f>
        <v>#REF!</v>
      </c>
      <c r="GU87" s="585" t="e">
        <f>IF(#REF!=$N87,$CZ87,0)</f>
        <v>#REF!</v>
      </c>
      <c r="GV87" s="585" t="e">
        <f>IF(#REF!=$N87,$CZ87,0)</f>
        <v>#REF!</v>
      </c>
      <c r="GW87" s="585" t="e">
        <f>IF(#REF!=$N87,$CZ87,0)</f>
        <v>#REF!</v>
      </c>
      <c r="GX87" s="585" t="e">
        <f>IF(#REF!=$N87,$CZ87,0)</f>
        <v>#REF!</v>
      </c>
      <c r="GY87" s="585" t="e">
        <f>IF(#REF!=$N87,$CZ87,0)</f>
        <v>#REF!</v>
      </c>
      <c r="GZ87" s="585" t="e">
        <f>IF(#REF!=$N87,$CZ87,0)</f>
        <v>#REF!</v>
      </c>
      <c r="HA87" s="585" t="e">
        <f>IF(#REF!=$N87,$CZ87,0)</f>
        <v>#REF!</v>
      </c>
      <c r="HB87" s="585" t="e">
        <f>IF(#REF!=$N87,$CZ87,0)</f>
        <v>#REF!</v>
      </c>
      <c r="HC87" s="585" t="e">
        <f>IF(#REF!=$N87,$CZ87,0)</f>
        <v>#REF!</v>
      </c>
      <c r="HD87" s="585" t="e">
        <f>IF(#REF!=$N87,$CZ87,0)</f>
        <v>#REF!</v>
      </c>
      <c r="HE87" s="585" t="e">
        <f>IF(#REF!=$N87,$CZ87,0)</f>
        <v>#REF!</v>
      </c>
      <c r="HF87" s="585" t="e">
        <f>IF(#REF!=$N87,$CZ87,0)</f>
        <v>#REF!</v>
      </c>
    </row>
    <row r="88" spans="1:214" ht="20.100000000000001" hidden="1" customHeight="1" x14ac:dyDescent="0.4">
      <c r="A88" s="578"/>
      <c r="B88" s="594" t="s">
        <v>500</v>
      </c>
      <c r="C88" s="595" t="s">
        <v>9</v>
      </c>
      <c r="D88" s="578"/>
      <c r="E88" s="578"/>
      <c r="F88" s="578"/>
      <c r="G88" s="578"/>
      <c r="H88" s="578"/>
      <c r="I88" s="578"/>
      <c r="J88" s="578" t="s">
        <v>160</v>
      </c>
      <c r="K88" s="607"/>
      <c r="L88" s="548"/>
      <c r="M88" s="638">
        <v>422</v>
      </c>
      <c r="N88" s="528" t="s">
        <v>80</v>
      </c>
      <c r="O88" s="484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540"/>
      <c r="AJ88" s="35"/>
      <c r="AK88" s="35"/>
      <c r="AL88" s="35"/>
      <c r="AM88" s="35"/>
      <c r="AN88" s="102">
        <f>SUM(AN89)</f>
        <v>0</v>
      </c>
      <c r="AO88" s="102">
        <f>SUM(AO89)</f>
        <v>0</v>
      </c>
      <c r="AP88" s="102">
        <f>SUM(AP89)</f>
        <v>0</v>
      </c>
      <c r="AQ88" s="102">
        <f>SUM(AQ89)</f>
        <v>0</v>
      </c>
      <c r="AR88" s="102">
        <v>0</v>
      </c>
      <c r="AS88" s="38"/>
      <c r="AT88" s="38"/>
      <c r="AU88" s="102">
        <f>SUM(AU89)</f>
        <v>0</v>
      </c>
      <c r="AV88" s="102">
        <f>SUM(AV89)</f>
        <v>0</v>
      </c>
      <c r="AW88" s="102"/>
      <c r="AX88" s="102"/>
      <c r="AY88" s="102">
        <f>SUM(AY89)</f>
        <v>0</v>
      </c>
      <c r="AZ88" s="35"/>
      <c r="BA88" s="35"/>
      <c r="BB88" s="102">
        <f t="shared" ref="BB88:BK88" si="141">SUM(BB89)</f>
        <v>0</v>
      </c>
      <c r="BC88" s="102">
        <f t="shared" si="141"/>
        <v>0</v>
      </c>
      <c r="BD88" s="102">
        <f t="shared" si="141"/>
        <v>0</v>
      </c>
      <c r="BE88" s="102">
        <f t="shared" si="141"/>
        <v>0</v>
      </c>
      <c r="BF88" s="102">
        <f t="shared" si="141"/>
        <v>0</v>
      </c>
      <c r="BG88" s="102">
        <f t="shared" si="141"/>
        <v>0</v>
      </c>
      <c r="BH88" s="102">
        <f t="shared" si="141"/>
        <v>0</v>
      </c>
      <c r="BI88" s="102">
        <f>SUM(BI89)</f>
        <v>0</v>
      </c>
      <c r="BJ88" s="102">
        <f>SUM(BJ89)</f>
        <v>0</v>
      </c>
      <c r="BK88" s="102">
        <f t="shared" si="141"/>
        <v>0</v>
      </c>
      <c r="BL88" s="102">
        <f t="shared" si="138"/>
        <v>0</v>
      </c>
      <c r="BM88" s="102"/>
      <c r="BN88" s="102"/>
      <c r="BO88" s="102">
        <f>SUM(BO89)</f>
        <v>20000</v>
      </c>
      <c r="BP88" s="102"/>
      <c r="BQ88" s="102"/>
      <c r="BR88" s="102">
        <f>SUM(BR89)</f>
        <v>-2000</v>
      </c>
      <c r="BS88" s="102">
        <f>SUM(BS89)</f>
        <v>18000</v>
      </c>
      <c r="BT88" s="102">
        <f>SUM(BT89)</f>
        <v>19005</v>
      </c>
      <c r="BU88" s="102">
        <f>SUM(BU89)</f>
        <v>10000</v>
      </c>
      <c r="BV88" s="102">
        <f>SUM(BV89)</f>
        <v>18000</v>
      </c>
      <c r="BW88" s="102"/>
      <c r="BX88" s="102"/>
      <c r="BY88" s="102">
        <f>SUM(BY89)</f>
        <v>30000</v>
      </c>
      <c r="BZ88" s="102">
        <f>SUM(BZ89:BZ90)</f>
        <v>30000</v>
      </c>
      <c r="CA88" s="102">
        <f t="shared" si="111"/>
        <v>0</v>
      </c>
      <c r="CB88" s="102">
        <f t="shared" si="112"/>
        <v>100</v>
      </c>
      <c r="CC88" s="102">
        <f>SUM(CC89)</f>
        <v>0</v>
      </c>
      <c r="CD88" s="102">
        <f>SUM(CD89)</f>
        <v>0</v>
      </c>
      <c r="CE88" s="102">
        <f>SUM(CE89)</f>
        <v>0</v>
      </c>
      <c r="CF88" s="102">
        <f>SUM(CF89)</f>
        <v>0</v>
      </c>
      <c r="CG88" s="102">
        <f t="shared" si="98"/>
        <v>0</v>
      </c>
      <c r="CH88" s="102">
        <f>SUM(CH89)</f>
        <v>0</v>
      </c>
      <c r="CI88" s="102">
        <f>SUM(CI89)</f>
        <v>0</v>
      </c>
      <c r="CJ88" s="102"/>
      <c r="CK88" s="102">
        <f t="shared" si="113"/>
        <v>0</v>
      </c>
      <c r="CL88" s="102">
        <f>SUM(CL89)</f>
        <v>0</v>
      </c>
      <c r="CM88" s="102">
        <f>SUM(CM89)</f>
        <v>0</v>
      </c>
      <c r="CN88" s="102"/>
      <c r="CO88" s="102">
        <f t="shared" si="114"/>
        <v>0</v>
      </c>
      <c r="CP88" s="102">
        <f>SUM(CP89)</f>
        <v>0</v>
      </c>
      <c r="CQ88" s="102">
        <f>SUM(CQ89)</f>
        <v>0</v>
      </c>
      <c r="CR88" s="102">
        <f>SUM(CR89)</f>
        <v>0</v>
      </c>
      <c r="CS88" s="102">
        <f t="shared" si="115"/>
        <v>0</v>
      </c>
      <c r="CT88" s="102">
        <f>SUM(CT89)</f>
        <v>0</v>
      </c>
      <c r="CU88" s="102">
        <f>SUM(CU89)</f>
        <v>0</v>
      </c>
      <c r="CV88" s="102">
        <f>SUM(CV89)</f>
        <v>0</v>
      </c>
      <c r="CW88" s="102">
        <f t="shared" si="116"/>
        <v>0</v>
      </c>
      <c r="CX88" s="102">
        <f>SUM(CX89)</f>
        <v>0</v>
      </c>
      <c r="CY88" s="102">
        <f>SUM(CY89)</f>
        <v>0</v>
      </c>
      <c r="CZ88" s="102">
        <f>SUM(CZ89)</f>
        <v>0</v>
      </c>
      <c r="DA88" s="102">
        <f>SUM(DA89)</f>
        <v>0</v>
      </c>
      <c r="DB88" s="102">
        <f>SUM(DB89)</f>
        <v>0</v>
      </c>
      <c r="DC88" s="695" t="e">
        <f>IF(#REF!=B88,CZ88,0)</f>
        <v>#REF!</v>
      </c>
      <c r="DD88" s="141"/>
      <c r="DE88" s="108"/>
      <c r="DJ88" s="585" t="e">
        <f>IF(#REF!=$K88,$CY88,0)</f>
        <v>#REF!</v>
      </c>
      <c r="DK88" s="585" t="e">
        <f>IF(#REF!=$K88,$CY88,0)</f>
        <v>#REF!</v>
      </c>
      <c r="DL88" s="585" t="e">
        <f>IF(#REF!=$K88,$CY88,0)</f>
        <v>#REF!</v>
      </c>
      <c r="DM88" s="585" t="e">
        <f>IF(#REF!=$K88,$CY88,0)</f>
        <v>#REF!</v>
      </c>
      <c r="DN88" s="585" t="e">
        <f>IF(#REF!=$K88,$CY88,0)</f>
        <v>#REF!</v>
      </c>
      <c r="DO88" s="585" t="e">
        <f>IF(#REF!=$K88,$CY88,0)</f>
        <v>#REF!</v>
      </c>
      <c r="DP88" s="585" t="e">
        <f>IF(#REF!=$K88,$CY88,0)</f>
        <v>#REF!</v>
      </c>
      <c r="DQ88" s="585" t="e">
        <f>IF(#REF!=$K88,$CY88,0)</f>
        <v>#REF!</v>
      </c>
      <c r="DR88" s="585" t="e">
        <f>IF(#REF!=$K88,$CY88,0)</f>
        <v>#REF!</v>
      </c>
      <c r="DS88" s="585" t="e">
        <f>IF(#REF!=$K88,$CY88,0)</f>
        <v>#REF!</v>
      </c>
      <c r="DT88" s="585" t="e">
        <f>IF(#REF!=$K88,$CY88,0)</f>
        <v>#REF!</v>
      </c>
      <c r="DU88" s="585" t="e">
        <f>IF(#REF!=$K88,$CY88,0)</f>
        <v>#REF!</v>
      </c>
      <c r="DV88" s="585" t="e">
        <f>IF(#REF!=$K88,$CY88,0)</f>
        <v>#REF!</v>
      </c>
      <c r="DW88" s="585" t="e">
        <f>IF(#REF!=$K88,$CY88,0)</f>
        <v>#REF!</v>
      </c>
      <c r="DX88" s="585" t="e">
        <f>IF(#REF!=$K88,$CY88,0)</f>
        <v>#REF!</v>
      </c>
      <c r="DY88" s="585" t="e">
        <f>IF(#REF!=$K88,$CY88,0)</f>
        <v>#REF!</v>
      </c>
      <c r="DZ88" s="585" t="e">
        <f>IF(#REF!=$K88,$CY88,0)</f>
        <v>#REF!</v>
      </c>
      <c r="EC88" s="585" t="e">
        <f>IF(#REF!=$N88,$CZ88,0)</f>
        <v>#REF!</v>
      </c>
      <c r="ED88" s="585" t="e">
        <f>IF(#REF!=$N88,$CZ88,0)</f>
        <v>#REF!</v>
      </c>
      <c r="EE88" s="585" t="e">
        <f>IF(#REF!=$N88,$CZ88,0)</f>
        <v>#REF!</v>
      </c>
      <c r="EF88" s="585" t="e">
        <f>IF(#REF!=$N88,$CZ88,0)</f>
        <v>#REF!</v>
      </c>
      <c r="EG88" s="585" t="e">
        <f>IF(#REF!=$N88,$CZ88,0)</f>
        <v>#REF!</v>
      </c>
      <c r="EH88" s="585" t="e">
        <f>IF(#REF!=$N88,$CZ88,0)</f>
        <v>#REF!</v>
      </c>
      <c r="EI88" s="585" t="e">
        <f>IF(#REF!=$N88,$CZ88,0)</f>
        <v>#REF!</v>
      </c>
      <c r="EJ88" s="585" t="e">
        <f>IF(#REF!=$N88,$CZ88,0)</f>
        <v>#REF!</v>
      </c>
      <c r="EK88" s="585" t="e">
        <f>IF(#REF!=$N88,$CZ88,0)</f>
        <v>#REF!</v>
      </c>
      <c r="EL88" s="585" t="e">
        <f>IF(#REF!=$N88,$CZ88,0)</f>
        <v>#REF!</v>
      </c>
      <c r="EM88" s="585" t="e">
        <f>IF(#REF!=$N88,$CZ88,0)</f>
        <v>#REF!</v>
      </c>
      <c r="EN88" s="585" t="e">
        <f>IF(#REF!=$N88,$CZ88,0)</f>
        <v>#REF!</v>
      </c>
      <c r="EO88" s="585" t="e">
        <f>IF(#REF!=$N88,$CZ88,0)</f>
        <v>#REF!</v>
      </c>
      <c r="EP88" s="585" t="e">
        <f>IF(#REF!=$N88,$CZ88,0)</f>
        <v>#REF!</v>
      </c>
      <c r="EQ88" s="585" t="e">
        <f>IF(#REF!=$N88,$CZ88,0)</f>
        <v>#REF!</v>
      </c>
      <c r="ER88" s="585" t="e">
        <f>IF(#REF!=$N88,$CZ88,0)</f>
        <v>#REF!</v>
      </c>
      <c r="ES88" s="585" t="e">
        <f>IF(#REF!=$N88,$CZ88,0)</f>
        <v>#REF!</v>
      </c>
      <c r="ET88" s="585" t="e">
        <f>IF(#REF!=$N88,$CZ88,0)</f>
        <v>#REF!</v>
      </c>
      <c r="EU88" s="585" t="e">
        <f>IF(#REF!=$N88,$CZ88,0)</f>
        <v>#REF!</v>
      </c>
      <c r="EV88" s="585" t="e">
        <f>IF(#REF!=$N88,$CZ88,0)</f>
        <v>#REF!</v>
      </c>
      <c r="EW88" s="585" t="e">
        <f>IF(#REF!=$N88,$CZ88,0)</f>
        <v>#REF!</v>
      </c>
      <c r="EX88" s="585" t="e">
        <f>IF(#REF!=$N88,$CZ88,0)</f>
        <v>#REF!</v>
      </c>
      <c r="EY88" s="585" t="e">
        <f>IF(#REF!=$N88,$CZ88,0)</f>
        <v>#REF!</v>
      </c>
      <c r="EZ88" s="585" t="e">
        <f>IF(#REF!=$N88,$CZ88,0)</f>
        <v>#REF!</v>
      </c>
      <c r="FA88" s="585" t="e">
        <f>IF(#REF!=$N88,$CZ88,0)</f>
        <v>#REF!</v>
      </c>
      <c r="FB88" s="585" t="e">
        <f>IF(#REF!=$N88,$CZ88,0)</f>
        <v>#REF!</v>
      </c>
      <c r="FC88" s="585" t="e">
        <f>IF(#REF!=$N88,$CZ88,0)</f>
        <v>#REF!</v>
      </c>
      <c r="FD88" s="585" t="e">
        <f>IF(#REF!=$N88,$CZ88,0)</f>
        <v>#REF!</v>
      </c>
      <c r="FE88" s="585" t="e">
        <f>IF(#REF!=$N88,$CZ88,0)</f>
        <v>#REF!</v>
      </c>
      <c r="FF88" s="585" t="e">
        <f>IF(#REF!=$N88,$CZ88,0)</f>
        <v>#REF!</v>
      </c>
      <c r="FG88" s="585" t="e">
        <f>IF(#REF!=$N88,$CZ88,0)</f>
        <v>#REF!</v>
      </c>
      <c r="FH88" s="585" t="e">
        <f>IF(#REF!=$N88,$CZ88,0)</f>
        <v>#REF!</v>
      </c>
      <c r="FI88" s="585" t="e">
        <f>IF(#REF!=$N88,$CZ88,0)</f>
        <v>#REF!</v>
      </c>
      <c r="FJ88" s="585" t="e">
        <f>IF(#REF!=$N88,$CZ88,0)</f>
        <v>#REF!</v>
      </c>
      <c r="FK88" s="585" t="e">
        <f>IF(#REF!=$N88,$CZ88,0)</f>
        <v>#REF!</v>
      </c>
      <c r="FL88" s="585" t="e">
        <f>IF(#REF!=$N88,$CZ88,0)</f>
        <v>#REF!</v>
      </c>
      <c r="FM88" s="585" t="e">
        <f>IF(#REF!=$N88,$CZ88,0)</f>
        <v>#REF!</v>
      </c>
      <c r="FN88" s="585" t="e">
        <f>IF(#REF!=$N88,$CZ88,0)</f>
        <v>#REF!</v>
      </c>
      <c r="FO88" s="585" t="e">
        <f>IF(#REF!=$N88,$CZ88,0)</f>
        <v>#REF!</v>
      </c>
      <c r="FP88" s="585" t="e">
        <f>IF(#REF!=$N88,$CZ88,0)</f>
        <v>#REF!</v>
      </c>
      <c r="FQ88" s="585" t="e">
        <f>IF(#REF!=$N88,$CZ88,0)</f>
        <v>#REF!</v>
      </c>
      <c r="FR88" s="585" t="e">
        <f>IF(#REF!=$N88,$CZ88,0)</f>
        <v>#REF!</v>
      </c>
      <c r="FS88" s="585" t="e">
        <f>IF(#REF!=$N88,$CZ88,0)</f>
        <v>#REF!</v>
      </c>
      <c r="FT88" s="585" t="e">
        <f>IF(#REF!=$N88,$CZ88,0)</f>
        <v>#REF!</v>
      </c>
      <c r="FU88" s="585" t="e">
        <f>IF(#REF!=$N88,$CZ88,0)</f>
        <v>#REF!</v>
      </c>
      <c r="FV88" s="585" t="e">
        <f>IF(#REF!=$N88,$CZ88,0)</f>
        <v>#REF!</v>
      </c>
      <c r="FW88" s="585" t="e">
        <f>IF(#REF!=$N88,$CZ88,0)</f>
        <v>#REF!</v>
      </c>
      <c r="FX88" s="585" t="e">
        <f>IF(#REF!=$N88,$CZ88,0)</f>
        <v>#REF!</v>
      </c>
      <c r="FY88" s="585" t="e">
        <f>IF(#REF!=$N88,$CZ88,0)</f>
        <v>#REF!</v>
      </c>
      <c r="FZ88" s="585" t="e">
        <f>IF(#REF!=$N88,$CZ88,0)</f>
        <v>#REF!</v>
      </c>
      <c r="GA88" s="585" t="e">
        <f>IF(#REF!=$N88,$CZ88,0)</f>
        <v>#REF!</v>
      </c>
      <c r="GB88" s="585" t="e">
        <f>IF(#REF!=$N88,$CZ88,0)</f>
        <v>#REF!</v>
      </c>
      <c r="GC88" s="585" t="e">
        <f>IF(#REF!=$N88,$CZ88,0)</f>
        <v>#REF!</v>
      </c>
      <c r="GD88" s="585" t="e">
        <f>IF(#REF!=$N88,$CZ88,0)</f>
        <v>#REF!</v>
      </c>
      <c r="GE88" s="585" t="e">
        <f>IF(#REF!=$N88,$CZ88,0)</f>
        <v>#REF!</v>
      </c>
      <c r="GF88" s="585" t="e">
        <f>IF(#REF!=$N88,$CZ88,0)</f>
        <v>#REF!</v>
      </c>
      <c r="GG88" s="585" t="e">
        <f>IF(#REF!=$N88,$CZ88,0)</f>
        <v>#REF!</v>
      </c>
      <c r="GH88" s="585" t="e">
        <f>IF(#REF!=$N88,$CZ88,0)</f>
        <v>#REF!</v>
      </c>
      <c r="GI88" s="585" t="e">
        <f>IF(#REF!=$N88,$CZ88,0)</f>
        <v>#REF!</v>
      </c>
      <c r="GJ88" s="585" t="e">
        <f>IF(#REF!=$N88,$CZ88,0)</f>
        <v>#REF!</v>
      </c>
      <c r="GK88" s="585" t="e">
        <f>IF(#REF!=$N88,$CZ88,0)</f>
        <v>#REF!</v>
      </c>
      <c r="GL88" s="585" t="e">
        <f>IF(#REF!=$N88,$CZ88,0)</f>
        <v>#REF!</v>
      </c>
      <c r="GM88" s="585" t="e">
        <f>IF(#REF!=$N88,$CZ88,0)</f>
        <v>#REF!</v>
      </c>
      <c r="GN88" s="585" t="e">
        <f>IF(#REF!=$N88,$CZ88,0)</f>
        <v>#REF!</v>
      </c>
      <c r="GO88" s="585" t="e">
        <f>IF(#REF!=$N88,$CZ88,0)</f>
        <v>#REF!</v>
      </c>
      <c r="GP88" s="585" t="e">
        <f>IF(#REF!=$N88,$CZ88,0)</f>
        <v>#REF!</v>
      </c>
      <c r="GQ88" s="585" t="e">
        <f>IF(#REF!=$N88,$CZ88,0)</f>
        <v>#REF!</v>
      </c>
      <c r="GR88" s="585" t="e">
        <f>IF(#REF!=$N88,$CZ88,0)</f>
        <v>#REF!</v>
      </c>
      <c r="GS88" s="585" t="e">
        <f>IF(#REF!=$N88,$CZ88,0)</f>
        <v>#REF!</v>
      </c>
      <c r="GT88" s="585" t="e">
        <f>IF(#REF!=$N88,$CZ88,0)</f>
        <v>#REF!</v>
      </c>
      <c r="GU88" s="585" t="e">
        <f>IF(#REF!=$N88,$CZ88,0)</f>
        <v>#REF!</v>
      </c>
      <c r="GV88" s="585" t="e">
        <f>IF(#REF!=$N88,$CZ88,0)</f>
        <v>#REF!</v>
      </c>
      <c r="GW88" s="585" t="e">
        <f>IF(#REF!=$N88,$CZ88,0)</f>
        <v>#REF!</v>
      </c>
      <c r="GX88" s="585" t="e">
        <f>IF(#REF!=$N88,$CZ88,0)</f>
        <v>#REF!</v>
      </c>
      <c r="GY88" s="585" t="e">
        <f>IF(#REF!=$N88,$CZ88,0)</f>
        <v>#REF!</v>
      </c>
      <c r="GZ88" s="585" t="e">
        <f>IF(#REF!=$N88,$CZ88,0)</f>
        <v>#REF!</v>
      </c>
      <c r="HA88" s="585" t="e">
        <f>IF(#REF!=$N88,$CZ88,0)</f>
        <v>#REF!</v>
      </c>
      <c r="HB88" s="585" t="e">
        <f>IF(#REF!=$N88,$CZ88,0)</f>
        <v>#REF!</v>
      </c>
      <c r="HC88" s="585" t="e">
        <f>IF(#REF!=$N88,$CZ88,0)</f>
        <v>#REF!</v>
      </c>
      <c r="HD88" s="585" t="e">
        <f>IF(#REF!=$N88,$CZ88,0)</f>
        <v>#REF!</v>
      </c>
      <c r="HE88" s="585" t="e">
        <f>IF(#REF!=$N88,$CZ88,0)</f>
        <v>#REF!</v>
      </c>
      <c r="HF88" s="585" t="e">
        <f>IF(#REF!=$N88,$CZ88,0)</f>
        <v>#REF!</v>
      </c>
    </row>
    <row r="89" spans="1:214" ht="20.100000000000001" hidden="1" customHeight="1" x14ac:dyDescent="0.4">
      <c r="A89" s="578"/>
      <c r="B89" s="589"/>
      <c r="C89" s="598"/>
      <c r="D89" s="589"/>
      <c r="E89" s="589"/>
      <c r="F89" s="589"/>
      <c r="G89" s="589"/>
      <c r="H89" s="589"/>
      <c r="I89" s="589"/>
      <c r="J89" s="589" t="s">
        <v>160</v>
      </c>
      <c r="K89" s="567"/>
      <c r="L89" s="550"/>
      <c r="M89" s="547"/>
      <c r="N89" s="515">
        <v>4221</v>
      </c>
      <c r="O89" s="453" t="s">
        <v>81</v>
      </c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540"/>
      <c r="AJ89" s="35"/>
      <c r="AK89" s="35"/>
      <c r="AL89" s="35"/>
      <c r="AM89" s="35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5"/>
      <c r="BA89" s="35"/>
      <c r="BB89" s="38"/>
      <c r="BC89" s="38"/>
      <c r="BD89" s="38"/>
      <c r="BE89" s="38"/>
      <c r="BF89" s="38"/>
      <c r="BG89" s="38">
        <v>0</v>
      </c>
      <c r="BH89" s="38">
        <v>0</v>
      </c>
      <c r="BI89" s="38"/>
      <c r="BJ89" s="38">
        <v>0</v>
      </c>
      <c r="BK89" s="38">
        <v>0</v>
      </c>
      <c r="BL89" s="38">
        <f t="shared" si="138"/>
        <v>0</v>
      </c>
      <c r="BM89" s="38"/>
      <c r="BN89" s="38"/>
      <c r="BO89" s="38">
        <v>20000</v>
      </c>
      <c r="BP89" s="38"/>
      <c r="BQ89" s="38"/>
      <c r="BR89" s="38">
        <f>(BS89-BO89)</f>
        <v>-2000</v>
      </c>
      <c r="BS89" s="38">
        <v>18000</v>
      </c>
      <c r="BT89" s="38">
        <v>19005</v>
      </c>
      <c r="BU89" s="38">
        <f>(BY89-BO89)</f>
        <v>10000</v>
      </c>
      <c r="BV89" s="38">
        <v>18000</v>
      </c>
      <c r="BW89" s="38"/>
      <c r="BX89" s="38"/>
      <c r="BY89" s="38">
        <v>30000</v>
      </c>
      <c r="BZ89" s="38">
        <v>25893.7</v>
      </c>
      <c r="CA89" s="38">
        <f t="shared" si="111"/>
        <v>0</v>
      </c>
      <c r="CB89" s="38">
        <f t="shared" si="112"/>
        <v>86.312333333333342</v>
      </c>
      <c r="CC89" s="38"/>
      <c r="CD89" s="38"/>
      <c r="CE89" s="38">
        <v>0</v>
      </c>
      <c r="CF89" s="38"/>
      <c r="CG89" s="38">
        <f t="shared" si="98"/>
        <v>0</v>
      </c>
      <c r="CH89" s="38">
        <f>(CI89-CE89)</f>
        <v>0</v>
      </c>
      <c r="CI89" s="38">
        <v>0</v>
      </c>
      <c r="CJ89" s="38"/>
      <c r="CK89" s="38">
        <f t="shared" si="113"/>
        <v>0</v>
      </c>
      <c r="CL89" s="38">
        <f>(CM89-CI89)</f>
        <v>0</v>
      </c>
      <c r="CM89" s="38">
        <v>0</v>
      </c>
      <c r="CN89" s="38"/>
      <c r="CO89" s="38">
        <f t="shared" si="114"/>
        <v>0</v>
      </c>
      <c r="CP89" s="38">
        <f>(CQ89-CM89)</f>
        <v>0</v>
      </c>
      <c r="CQ89" s="38">
        <v>0</v>
      </c>
      <c r="CR89" s="38"/>
      <c r="CS89" s="38">
        <f t="shared" si="115"/>
        <v>0</v>
      </c>
      <c r="CT89" s="38">
        <f>(CU89-CQ89)</f>
        <v>0</v>
      </c>
      <c r="CU89" s="38"/>
      <c r="CV89" s="38"/>
      <c r="CW89" s="38">
        <f t="shared" si="116"/>
        <v>0</v>
      </c>
      <c r="CX89" s="38">
        <f>(CY89-CU89)</f>
        <v>0</v>
      </c>
      <c r="CY89" s="38"/>
      <c r="CZ89" s="38"/>
      <c r="DA89" s="38"/>
      <c r="DB89" s="38"/>
      <c r="DC89" s="695" t="e">
        <f>IF(#REF!=B89,CZ89,0)</f>
        <v>#REF!</v>
      </c>
      <c r="DD89" s="141"/>
      <c r="DE89" s="50"/>
      <c r="DJ89" s="585" t="e">
        <f>IF(#REF!=$K89,$CY89,0)</f>
        <v>#REF!</v>
      </c>
      <c r="DK89" s="585" t="e">
        <f>IF(#REF!=$K89,$CY89,0)</f>
        <v>#REF!</v>
      </c>
      <c r="DL89" s="585" t="e">
        <f>IF(#REF!=$K89,$CY89,0)</f>
        <v>#REF!</v>
      </c>
      <c r="DM89" s="585" t="e">
        <f>IF(#REF!=$K89,$CY89,0)</f>
        <v>#REF!</v>
      </c>
      <c r="DN89" s="585" t="e">
        <f>IF(#REF!=$K89,$CY89,0)</f>
        <v>#REF!</v>
      </c>
      <c r="DO89" s="585" t="e">
        <f>IF(#REF!=$K89,$CY89,0)</f>
        <v>#REF!</v>
      </c>
      <c r="DP89" s="585" t="e">
        <f>IF(#REF!=$K89,$CY89,0)</f>
        <v>#REF!</v>
      </c>
      <c r="DQ89" s="585" t="e">
        <f>IF(#REF!=$K89,$CY89,0)</f>
        <v>#REF!</v>
      </c>
      <c r="DR89" s="585" t="e">
        <f>IF(#REF!=$K89,$CY89,0)</f>
        <v>#REF!</v>
      </c>
      <c r="DS89" s="585" t="e">
        <f>IF(#REF!=$K89,$CY89,0)</f>
        <v>#REF!</v>
      </c>
      <c r="DT89" s="585" t="e">
        <f>IF(#REF!=$K89,$CY89,0)</f>
        <v>#REF!</v>
      </c>
      <c r="DU89" s="585" t="e">
        <f>IF(#REF!=$K89,$CY89,0)</f>
        <v>#REF!</v>
      </c>
      <c r="DV89" s="585" t="e">
        <f>IF(#REF!=$K89,$CY89,0)</f>
        <v>#REF!</v>
      </c>
      <c r="DW89" s="585" t="e">
        <f>IF(#REF!=$K89,$CY89,0)</f>
        <v>#REF!</v>
      </c>
      <c r="DX89" s="585" t="e">
        <f>IF(#REF!=$K89,$CY89,0)</f>
        <v>#REF!</v>
      </c>
      <c r="DY89" s="585" t="e">
        <f>IF(#REF!=$K89,$CY89,0)</f>
        <v>#REF!</v>
      </c>
      <c r="DZ89" s="585" t="e">
        <f>IF(#REF!=$K89,$CY89,0)</f>
        <v>#REF!</v>
      </c>
      <c r="EC89" s="585" t="e">
        <f>IF(#REF!=$N89,$CZ89,0)</f>
        <v>#REF!</v>
      </c>
      <c r="ED89" s="585" t="e">
        <f>IF(#REF!=$N89,$CZ89,0)</f>
        <v>#REF!</v>
      </c>
      <c r="EE89" s="585" t="e">
        <f>IF(#REF!=$N89,$CZ89,0)</f>
        <v>#REF!</v>
      </c>
      <c r="EF89" s="585" t="e">
        <f>IF(#REF!=$N89,$CZ89,0)</f>
        <v>#REF!</v>
      </c>
      <c r="EG89" s="585" t="e">
        <f>IF(#REF!=$N89,$CZ89,0)</f>
        <v>#REF!</v>
      </c>
      <c r="EH89" s="585" t="e">
        <f>IF(#REF!=$N89,$CZ89,0)</f>
        <v>#REF!</v>
      </c>
      <c r="EI89" s="585" t="e">
        <f>IF(#REF!=$N89,$CZ89,0)</f>
        <v>#REF!</v>
      </c>
      <c r="EJ89" s="585" t="e">
        <f>IF(#REF!=$N89,$CZ89,0)</f>
        <v>#REF!</v>
      </c>
      <c r="EK89" s="585" t="e">
        <f>IF(#REF!=$N89,$CZ89,0)</f>
        <v>#REF!</v>
      </c>
      <c r="EL89" s="585" t="e">
        <f>IF(#REF!=$N89,$CZ89,0)</f>
        <v>#REF!</v>
      </c>
      <c r="EM89" s="585" t="e">
        <f>IF(#REF!=$N89,$CZ89,0)</f>
        <v>#REF!</v>
      </c>
      <c r="EN89" s="585" t="e">
        <f>IF(#REF!=$N89,$CZ89,0)</f>
        <v>#REF!</v>
      </c>
      <c r="EO89" s="585" t="e">
        <f>IF(#REF!=$N89,$CZ89,0)</f>
        <v>#REF!</v>
      </c>
      <c r="EP89" s="585" t="e">
        <f>IF(#REF!=$N89,$CZ89,0)</f>
        <v>#REF!</v>
      </c>
      <c r="EQ89" s="585" t="e">
        <f>IF(#REF!=$N89,$CZ89,0)</f>
        <v>#REF!</v>
      </c>
      <c r="ER89" s="585" t="e">
        <f>IF(#REF!=$N89,$CZ89,0)</f>
        <v>#REF!</v>
      </c>
      <c r="ES89" s="585" t="e">
        <f>IF(#REF!=$N89,$CZ89,0)</f>
        <v>#REF!</v>
      </c>
      <c r="ET89" s="585" t="e">
        <f>IF(#REF!=$N89,$CZ89,0)</f>
        <v>#REF!</v>
      </c>
      <c r="EU89" s="585" t="e">
        <f>IF(#REF!=$N89,$CZ89,0)</f>
        <v>#REF!</v>
      </c>
      <c r="EV89" s="585" t="e">
        <f>IF(#REF!=$N89,$CZ89,0)</f>
        <v>#REF!</v>
      </c>
      <c r="EW89" s="585" t="e">
        <f>IF(#REF!=$N89,$CZ89,0)</f>
        <v>#REF!</v>
      </c>
      <c r="EX89" s="585" t="e">
        <f>IF(#REF!=$N89,$CZ89,0)</f>
        <v>#REF!</v>
      </c>
      <c r="EY89" s="585" t="e">
        <f>IF(#REF!=$N89,$CZ89,0)</f>
        <v>#REF!</v>
      </c>
      <c r="EZ89" s="585" t="e">
        <f>IF(#REF!=$N89,$CZ89,0)</f>
        <v>#REF!</v>
      </c>
      <c r="FA89" s="585" t="e">
        <f>IF(#REF!=$N89,$CZ89,0)</f>
        <v>#REF!</v>
      </c>
      <c r="FB89" s="585" t="e">
        <f>IF(#REF!=$N89,$CZ89,0)</f>
        <v>#REF!</v>
      </c>
      <c r="FC89" s="585" t="e">
        <f>IF(#REF!=$N89,$CZ89,0)</f>
        <v>#REF!</v>
      </c>
      <c r="FD89" s="585" t="e">
        <f>IF(#REF!=$N89,$CZ89,0)</f>
        <v>#REF!</v>
      </c>
      <c r="FE89" s="585" t="e">
        <f>IF(#REF!=$N89,$CZ89,0)</f>
        <v>#REF!</v>
      </c>
      <c r="FF89" s="585" t="e">
        <f>IF(#REF!=$N89,$CZ89,0)</f>
        <v>#REF!</v>
      </c>
      <c r="FG89" s="585" t="e">
        <f>IF(#REF!=$N89,$CZ89,0)</f>
        <v>#REF!</v>
      </c>
      <c r="FH89" s="585" t="e">
        <f>IF(#REF!=$N89,$CZ89,0)</f>
        <v>#REF!</v>
      </c>
      <c r="FI89" s="585" t="e">
        <f>IF(#REF!=$N89,$CZ89,0)</f>
        <v>#REF!</v>
      </c>
      <c r="FJ89" s="585" t="e">
        <f>IF(#REF!=$N89,$CZ89,0)</f>
        <v>#REF!</v>
      </c>
      <c r="FK89" s="585" t="e">
        <f>IF(#REF!=$N89,$CZ89,0)</f>
        <v>#REF!</v>
      </c>
      <c r="FL89" s="585" t="e">
        <f>IF(#REF!=$N89,$CZ89,0)</f>
        <v>#REF!</v>
      </c>
      <c r="FM89" s="585" t="e">
        <f>IF(#REF!=$N89,$CZ89,0)</f>
        <v>#REF!</v>
      </c>
      <c r="FN89" s="585" t="e">
        <f>IF(#REF!=$N89,$CZ89,0)</f>
        <v>#REF!</v>
      </c>
      <c r="FO89" s="585" t="e">
        <f>IF(#REF!=$N89,$CZ89,0)</f>
        <v>#REF!</v>
      </c>
      <c r="FP89" s="585" t="e">
        <f>IF(#REF!=$N89,$CZ89,0)</f>
        <v>#REF!</v>
      </c>
      <c r="FQ89" s="585" t="e">
        <f>IF(#REF!=$N89,$CZ89,0)</f>
        <v>#REF!</v>
      </c>
      <c r="FR89" s="585" t="e">
        <f>IF(#REF!=$N89,$CZ89,0)</f>
        <v>#REF!</v>
      </c>
      <c r="FS89" s="585" t="e">
        <f>IF(#REF!=$N89,$CZ89,0)</f>
        <v>#REF!</v>
      </c>
      <c r="FT89" s="585" t="e">
        <f>IF(#REF!=$N89,$CZ89,0)</f>
        <v>#REF!</v>
      </c>
      <c r="FU89" s="585" t="e">
        <f>IF(#REF!=$N89,$CZ89,0)</f>
        <v>#REF!</v>
      </c>
      <c r="FV89" s="585" t="e">
        <f>IF(#REF!=$N89,$CZ89,0)</f>
        <v>#REF!</v>
      </c>
      <c r="FW89" s="585" t="e">
        <f>IF(#REF!=$N89,$CZ89,0)</f>
        <v>#REF!</v>
      </c>
      <c r="FX89" s="585" t="e">
        <f>IF(#REF!=$N89,$CZ89,0)</f>
        <v>#REF!</v>
      </c>
      <c r="FY89" s="585" t="e">
        <f>IF(#REF!=$N89,$CZ89,0)</f>
        <v>#REF!</v>
      </c>
      <c r="FZ89" s="585" t="e">
        <f>IF(#REF!=$N89,$CZ89,0)</f>
        <v>#REF!</v>
      </c>
      <c r="GA89" s="585" t="e">
        <f>IF(#REF!=$N89,$CZ89,0)</f>
        <v>#REF!</v>
      </c>
      <c r="GB89" s="585" t="e">
        <f>IF(#REF!=$N89,$CZ89,0)</f>
        <v>#REF!</v>
      </c>
      <c r="GC89" s="585" t="e">
        <f>IF(#REF!=$N89,$CZ89,0)</f>
        <v>#REF!</v>
      </c>
      <c r="GD89" s="585" t="e">
        <f>IF(#REF!=$N89,$CZ89,0)</f>
        <v>#REF!</v>
      </c>
      <c r="GE89" s="585" t="e">
        <f>IF(#REF!=$N89,$CZ89,0)</f>
        <v>#REF!</v>
      </c>
      <c r="GF89" s="585" t="e">
        <f>IF(#REF!=$N89,$CZ89,0)</f>
        <v>#REF!</v>
      </c>
      <c r="GG89" s="585" t="e">
        <f>IF(#REF!=$N89,$CZ89,0)</f>
        <v>#REF!</v>
      </c>
      <c r="GH89" s="585" t="e">
        <f>IF(#REF!=$N89,$CZ89,0)</f>
        <v>#REF!</v>
      </c>
      <c r="GI89" s="585" t="e">
        <f>IF(#REF!=$N89,$CZ89,0)</f>
        <v>#REF!</v>
      </c>
      <c r="GJ89" s="585" t="e">
        <f>IF(#REF!=$N89,$CZ89,0)</f>
        <v>#REF!</v>
      </c>
      <c r="GK89" s="585" t="e">
        <f>IF(#REF!=$N89,$CZ89,0)</f>
        <v>#REF!</v>
      </c>
      <c r="GL89" s="585" t="e">
        <f>IF(#REF!=$N89,$CZ89,0)</f>
        <v>#REF!</v>
      </c>
      <c r="GM89" s="585" t="e">
        <f>IF(#REF!=$N89,$CZ89,0)</f>
        <v>#REF!</v>
      </c>
      <c r="GN89" s="585" t="e">
        <f>IF(#REF!=$N89,$CZ89,0)</f>
        <v>#REF!</v>
      </c>
      <c r="GO89" s="585" t="e">
        <f>IF(#REF!=$N89,$CZ89,0)</f>
        <v>#REF!</v>
      </c>
      <c r="GP89" s="585" t="e">
        <f>IF(#REF!=$N89,$CZ89,0)</f>
        <v>#REF!</v>
      </c>
      <c r="GQ89" s="585" t="e">
        <f>IF(#REF!=$N89,$CZ89,0)</f>
        <v>#REF!</v>
      </c>
      <c r="GR89" s="585" t="e">
        <f>IF(#REF!=$N89,$CZ89,0)</f>
        <v>#REF!</v>
      </c>
      <c r="GS89" s="585" t="e">
        <f>IF(#REF!=$N89,$CZ89,0)</f>
        <v>#REF!</v>
      </c>
      <c r="GT89" s="585" t="e">
        <f>IF(#REF!=$N89,$CZ89,0)</f>
        <v>#REF!</v>
      </c>
      <c r="GU89" s="585" t="e">
        <f>IF(#REF!=$N89,$CZ89,0)</f>
        <v>#REF!</v>
      </c>
      <c r="GV89" s="585" t="e">
        <f>IF(#REF!=$N89,$CZ89,0)</f>
        <v>#REF!</v>
      </c>
      <c r="GW89" s="585" t="e">
        <f>IF(#REF!=$N89,$CZ89,0)</f>
        <v>#REF!</v>
      </c>
      <c r="GX89" s="585" t="e">
        <f>IF(#REF!=$N89,$CZ89,0)</f>
        <v>#REF!</v>
      </c>
      <c r="GY89" s="585" t="e">
        <f>IF(#REF!=$N89,$CZ89,0)</f>
        <v>#REF!</v>
      </c>
      <c r="GZ89" s="585" t="e">
        <f>IF(#REF!=$N89,$CZ89,0)</f>
        <v>#REF!</v>
      </c>
      <c r="HA89" s="585" t="e">
        <f>IF(#REF!=$N89,$CZ89,0)</f>
        <v>#REF!</v>
      </c>
      <c r="HB89" s="585" t="e">
        <f>IF(#REF!=$N89,$CZ89,0)</f>
        <v>#REF!</v>
      </c>
      <c r="HC89" s="585" t="e">
        <f>IF(#REF!=$N89,$CZ89,0)</f>
        <v>#REF!</v>
      </c>
      <c r="HD89" s="585" t="e">
        <f>IF(#REF!=$N89,$CZ89,0)</f>
        <v>#REF!</v>
      </c>
      <c r="HE89" s="585" t="e">
        <f>IF(#REF!=$N89,$CZ89,0)</f>
        <v>#REF!</v>
      </c>
      <c r="HF89" s="585" t="e">
        <f>IF(#REF!=$N89,$CZ89,0)</f>
        <v>#REF!</v>
      </c>
    </row>
    <row r="90" spans="1:214" ht="20.100000000000001" hidden="1" customHeight="1" x14ac:dyDescent="0.4">
      <c r="A90" s="578"/>
      <c r="B90" s="578"/>
      <c r="C90" s="595"/>
      <c r="D90" s="578"/>
      <c r="E90" s="578"/>
      <c r="F90" s="578"/>
      <c r="G90" s="578"/>
      <c r="H90" s="578"/>
      <c r="I90" s="578"/>
      <c r="J90" s="578" t="s">
        <v>160</v>
      </c>
      <c r="K90" s="607"/>
      <c r="L90" s="548"/>
      <c r="M90" s="565"/>
      <c r="N90" s="559">
        <v>4227</v>
      </c>
      <c r="O90" s="560" t="s">
        <v>171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563"/>
      <c r="AJ90" s="31"/>
      <c r="AK90" s="31"/>
      <c r="AL90" s="31"/>
      <c r="AM90" s="31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31"/>
      <c r="BA90" s="31"/>
      <c r="BB90" s="50"/>
      <c r="BC90" s="50"/>
      <c r="BD90" s="50"/>
      <c r="BE90" s="50"/>
      <c r="BF90" s="50"/>
      <c r="BG90" s="50">
        <v>0</v>
      </c>
      <c r="BH90" s="50">
        <v>0</v>
      </c>
      <c r="BI90" s="50"/>
      <c r="BJ90" s="50">
        <v>0</v>
      </c>
      <c r="BK90" s="50"/>
      <c r="BL90" s="50"/>
      <c r="BM90" s="50"/>
      <c r="BN90" s="50"/>
      <c r="BO90" s="50">
        <v>0</v>
      </c>
      <c r="BP90" s="50"/>
      <c r="BQ90" s="50"/>
      <c r="BR90" s="50"/>
      <c r="BS90" s="50"/>
      <c r="BT90" s="50"/>
      <c r="BU90" s="50"/>
      <c r="BV90" s="50"/>
      <c r="BW90" s="50"/>
      <c r="BX90" s="50"/>
      <c r="BY90" s="50">
        <v>0</v>
      </c>
      <c r="BZ90" s="50">
        <v>4106.3</v>
      </c>
      <c r="CA90" s="50">
        <f t="shared" si="111"/>
        <v>0</v>
      </c>
      <c r="CB90" s="50">
        <f t="shared" si="112"/>
        <v>0</v>
      </c>
      <c r="CC90" s="50"/>
      <c r="CD90" s="50"/>
      <c r="CE90" s="50"/>
      <c r="CF90" s="50"/>
      <c r="CG90" s="50">
        <f t="shared" si="98"/>
        <v>0</v>
      </c>
      <c r="CH90" s="50"/>
      <c r="CI90" s="50">
        <v>0</v>
      </c>
      <c r="CJ90" s="50"/>
      <c r="CK90" s="50">
        <f t="shared" si="113"/>
        <v>0</v>
      </c>
      <c r="CL90" s="50"/>
      <c r="CM90" s="50">
        <v>0</v>
      </c>
      <c r="CN90" s="50"/>
      <c r="CO90" s="50">
        <f t="shared" si="114"/>
        <v>0</v>
      </c>
      <c r="CP90" s="50"/>
      <c r="CQ90" s="50">
        <v>0</v>
      </c>
      <c r="CR90" s="50"/>
      <c r="CS90" s="50">
        <f t="shared" si="115"/>
        <v>0</v>
      </c>
      <c r="CT90" s="50"/>
      <c r="CU90" s="50"/>
      <c r="CV90" s="50"/>
      <c r="CW90" s="50">
        <f t="shared" si="116"/>
        <v>0</v>
      </c>
      <c r="CX90" s="50"/>
      <c r="CY90" s="50"/>
      <c r="CZ90" s="50"/>
      <c r="DA90" s="50"/>
      <c r="DB90" s="50"/>
      <c r="DC90" s="695" t="e">
        <f>IF(#REF!=B90,CZ90,0)</f>
        <v>#REF!</v>
      </c>
      <c r="DD90" s="141"/>
      <c r="DE90" s="50"/>
      <c r="DJ90" s="585" t="e">
        <f>IF(#REF!=$K90,$CY90,0)</f>
        <v>#REF!</v>
      </c>
      <c r="DK90" s="585" t="e">
        <f>IF(#REF!=$K90,$CY90,0)</f>
        <v>#REF!</v>
      </c>
      <c r="DL90" s="585" t="e">
        <f>IF(#REF!=$K90,$CY90,0)</f>
        <v>#REF!</v>
      </c>
      <c r="DM90" s="585" t="e">
        <f>IF(#REF!=$K90,$CY90,0)</f>
        <v>#REF!</v>
      </c>
      <c r="DN90" s="585" t="e">
        <f>IF(#REF!=$K90,$CY90,0)</f>
        <v>#REF!</v>
      </c>
      <c r="DO90" s="585" t="e">
        <f>IF(#REF!=$K90,$CY90,0)</f>
        <v>#REF!</v>
      </c>
      <c r="DP90" s="585" t="e">
        <f>IF(#REF!=$K90,$CY90,0)</f>
        <v>#REF!</v>
      </c>
      <c r="DQ90" s="585" t="e">
        <f>IF(#REF!=$K90,$CY90,0)</f>
        <v>#REF!</v>
      </c>
      <c r="DR90" s="585" t="e">
        <f>IF(#REF!=$K90,$CY90,0)</f>
        <v>#REF!</v>
      </c>
      <c r="DS90" s="585" t="e">
        <f>IF(#REF!=$K90,$CY90,0)</f>
        <v>#REF!</v>
      </c>
      <c r="DT90" s="585" t="e">
        <f>IF(#REF!=$K90,$CY90,0)</f>
        <v>#REF!</v>
      </c>
      <c r="DU90" s="585" t="e">
        <f>IF(#REF!=$K90,$CY90,0)</f>
        <v>#REF!</v>
      </c>
      <c r="DV90" s="585" t="e">
        <f>IF(#REF!=$K90,$CY90,0)</f>
        <v>#REF!</v>
      </c>
      <c r="DW90" s="585" t="e">
        <f>IF(#REF!=$K90,$CY90,0)</f>
        <v>#REF!</v>
      </c>
      <c r="DX90" s="585" t="e">
        <f>IF(#REF!=$K90,$CY90,0)</f>
        <v>#REF!</v>
      </c>
      <c r="DY90" s="585" t="e">
        <f>IF(#REF!=$K90,$CY90,0)</f>
        <v>#REF!</v>
      </c>
      <c r="DZ90" s="585" t="e">
        <f>IF(#REF!=$K90,$CY90,0)</f>
        <v>#REF!</v>
      </c>
      <c r="EC90" s="585" t="e">
        <f>IF(#REF!=$N90,$CZ90,0)</f>
        <v>#REF!</v>
      </c>
      <c r="ED90" s="585" t="e">
        <f>IF(#REF!=$N90,$CZ90,0)</f>
        <v>#REF!</v>
      </c>
      <c r="EE90" s="585" t="e">
        <f>IF(#REF!=$N90,$CZ90,0)</f>
        <v>#REF!</v>
      </c>
      <c r="EF90" s="585" t="e">
        <f>IF(#REF!=$N90,$CZ90,0)</f>
        <v>#REF!</v>
      </c>
      <c r="EG90" s="585" t="e">
        <f>IF(#REF!=$N90,$CZ90,0)</f>
        <v>#REF!</v>
      </c>
      <c r="EH90" s="585" t="e">
        <f>IF(#REF!=$N90,$CZ90,0)</f>
        <v>#REF!</v>
      </c>
      <c r="EI90" s="585" t="e">
        <f>IF(#REF!=$N90,$CZ90,0)</f>
        <v>#REF!</v>
      </c>
      <c r="EJ90" s="585" t="e">
        <f>IF(#REF!=$N90,$CZ90,0)</f>
        <v>#REF!</v>
      </c>
      <c r="EK90" s="585" t="e">
        <f>IF(#REF!=$N90,$CZ90,0)</f>
        <v>#REF!</v>
      </c>
      <c r="EL90" s="585" t="e">
        <f>IF(#REF!=$N90,$CZ90,0)</f>
        <v>#REF!</v>
      </c>
      <c r="EM90" s="585" t="e">
        <f>IF(#REF!=$N90,$CZ90,0)</f>
        <v>#REF!</v>
      </c>
      <c r="EN90" s="585" t="e">
        <f>IF(#REF!=$N90,$CZ90,0)</f>
        <v>#REF!</v>
      </c>
      <c r="EO90" s="585" t="e">
        <f>IF(#REF!=$N90,$CZ90,0)</f>
        <v>#REF!</v>
      </c>
      <c r="EP90" s="585" t="e">
        <f>IF(#REF!=$N90,$CZ90,0)</f>
        <v>#REF!</v>
      </c>
      <c r="EQ90" s="585" t="e">
        <f>IF(#REF!=$N90,$CZ90,0)</f>
        <v>#REF!</v>
      </c>
      <c r="ER90" s="585" t="e">
        <f>IF(#REF!=$N90,$CZ90,0)</f>
        <v>#REF!</v>
      </c>
      <c r="ES90" s="585" t="e">
        <f>IF(#REF!=$N90,$CZ90,0)</f>
        <v>#REF!</v>
      </c>
      <c r="ET90" s="585" t="e">
        <f>IF(#REF!=$N90,$CZ90,0)</f>
        <v>#REF!</v>
      </c>
      <c r="EU90" s="585" t="e">
        <f>IF(#REF!=$N90,$CZ90,0)</f>
        <v>#REF!</v>
      </c>
      <c r="EV90" s="585" t="e">
        <f>IF(#REF!=$N90,$CZ90,0)</f>
        <v>#REF!</v>
      </c>
      <c r="EW90" s="585" t="e">
        <f>IF(#REF!=$N90,$CZ90,0)</f>
        <v>#REF!</v>
      </c>
      <c r="EX90" s="585" t="e">
        <f>IF(#REF!=$N90,$CZ90,0)</f>
        <v>#REF!</v>
      </c>
      <c r="EY90" s="585" t="e">
        <f>IF(#REF!=$N90,$CZ90,0)</f>
        <v>#REF!</v>
      </c>
      <c r="EZ90" s="585" t="e">
        <f>IF(#REF!=$N90,$CZ90,0)</f>
        <v>#REF!</v>
      </c>
      <c r="FA90" s="585" t="e">
        <f>IF(#REF!=$N90,$CZ90,0)</f>
        <v>#REF!</v>
      </c>
      <c r="FB90" s="585" t="e">
        <f>IF(#REF!=$N90,$CZ90,0)</f>
        <v>#REF!</v>
      </c>
      <c r="FC90" s="585" t="e">
        <f>IF(#REF!=$N90,$CZ90,0)</f>
        <v>#REF!</v>
      </c>
      <c r="FD90" s="585" t="e">
        <f>IF(#REF!=$N90,$CZ90,0)</f>
        <v>#REF!</v>
      </c>
      <c r="FE90" s="585" t="e">
        <f>IF(#REF!=$N90,$CZ90,0)</f>
        <v>#REF!</v>
      </c>
      <c r="FF90" s="585" t="e">
        <f>IF(#REF!=$N90,$CZ90,0)</f>
        <v>#REF!</v>
      </c>
      <c r="FG90" s="585" t="e">
        <f>IF(#REF!=$N90,$CZ90,0)</f>
        <v>#REF!</v>
      </c>
      <c r="FH90" s="585" t="e">
        <f>IF(#REF!=$N90,$CZ90,0)</f>
        <v>#REF!</v>
      </c>
      <c r="FI90" s="585" t="e">
        <f>IF(#REF!=$N90,$CZ90,0)</f>
        <v>#REF!</v>
      </c>
      <c r="FJ90" s="585" t="e">
        <f>IF(#REF!=$N90,$CZ90,0)</f>
        <v>#REF!</v>
      </c>
      <c r="FK90" s="585" t="e">
        <f>IF(#REF!=$N90,$CZ90,0)</f>
        <v>#REF!</v>
      </c>
      <c r="FL90" s="585" t="e">
        <f>IF(#REF!=$N90,$CZ90,0)</f>
        <v>#REF!</v>
      </c>
      <c r="FM90" s="585" t="e">
        <f>IF(#REF!=$N90,$CZ90,0)</f>
        <v>#REF!</v>
      </c>
      <c r="FN90" s="585" t="e">
        <f>IF(#REF!=$N90,$CZ90,0)</f>
        <v>#REF!</v>
      </c>
      <c r="FO90" s="585" t="e">
        <f>IF(#REF!=$N90,$CZ90,0)</f>
        <v>#REF!</v>
      </c>
      <c r="FP90" s="585" t="e">
        <f>IF(#REF!=$N90,$CZ90,0)</f>
        <v>#REF!</v>
      </c>
      <c r="FQ90" s="585" t="e">
        <f>IF(#REF!=$N90,$CZ90,0)</f>
        <v>#REF!</v>
      </c>
      <c r="FR90" s="585" t="e">
        <f>IF(#REF!=$N90,$CZ90,0)</f>
        <v>#REF!</v>
      </c>
      <c r="FS90" s="585" t="e">
        <f>IF(#REF!=$N90,$CZ90,0)</f>
        <v>#REF!</v>
      </c>
      <c r="FT90" s="585" t="e">
        <f>IF(#REF!=$N90,$CZ90,0)</f>
        <v>#REF!</v>
      </c>
      <c r="FU90" s="585" t="e">
        <f>IF(#REF!=$N90,$CZ90,0)</f>
        <v>#REF!</v>
      </c>
      <c r="FV90" s="585" t="e">
        <f>IF(#REF!=$N90,$CZ90,0)</f>
        <v>#REF!</v>
      </c>
      <c r="FW90" s="585" t="e">
        <f>IF(#REF!=$N90,$CZ90,0)</f>
        <v>#REF!</v>
      </c>
      <c r="FX90" s="585" t="e">
        <f>IF(#REF!=$N90,$CZ90,0)</f>
        <v>#REF!</v>
      </c>
      <c r="FY90" s="585" t="e">
        <f>IF(#REF!=$N90,$CZ90,0)</f>
        <v>#REF!</v>
      </c>
      <c r="FZ90" s="585" t="e">
        <f>IF(#REF!=$N90,$CZ90,0)</f>
        <v>#REF!</v>
      </c>
      <c r="GA90" s="585" t="e">
        <f>IF(#REF!=$N90,$CZ90,0)</f>
        <v>#REF!</v>
      </c>
      <c r="GB90" s="585" t="e">
        <f>IF(#REF!=$N90,$CZ90,0)</f>
        <v>#REF!</v>
      </c>
      <c r="GC90" s="585" t="e">
        <f>IF(#REF!=$N90,$CZ90,0)</f>
        <v>#REF!</v>
      </c>
      <c r="GD90" s="585" t="e">
        <f>IF(#REF!=$N90,$CZ90,0)</f>
        <v>#REF!</v>
      </c>
      <c r="GE90" s="585" t="e">
        <f>IF(#REF!=$N90,$CZ90,0)</f>
        <v>#REF!</v>
      </c>
      <c r="GF90" s="585" t="e">
        <f>IF(#REF!=$N90,$CZ90,0)</f>
        <v>#REF!</v>
      </c>
      <c r="GG90" s="585" t="e">
        <f>IF(#REF!=$N90,$CZ90,0)</f>
        <v>#REF!</v>
      </c>
      <c r="GH90" s="585" t="e">
        <f>IF(#REF!=$N90,$CZ90,0)</f>
        <v>#REF!</v>
      </c>
      <c r="GI90" s="585" t="e">
        <f>IF(#REF!=$N90,$CZ90,0)</f>
        <v>#REF!</v>
      </c>
      <c r="GJ90" s="585" t="e">
        <f>IF(#REF!=$N90,$CZ90,0)</f>
        <v>#REF!</v>
      </c>
      <c r="GK90" s="585" t="e">
        <f>IF(#REF!=$N90,$CZ90,0)</f>
        <v>#REF!</v>
      </c>
      <c r="GL90" s="585" t="e">
        <f>IF(#REF!=$N90,$CZ90,0)</f>
        <v>#REF!</v>
      </c>
      <c r="GM90" s="585" t="e">
        <f>IF(#REF!=$N90,$CZ90,0)</f>
        <v>#REF!</v>
      </c>
      <c r="GN90" s="585" t="e">
        <f>IF(#REF!=$N90,$CZ90,0)</f>
        <v>#REF!</v>
      </c>
      <c r="GO90" s="585" t="e">
        <f>IF(#REF!=$N90,$CZ90,0)</f>
        <v>#REF!</v>
      </c>
      <c r="GP90" s="585" t="e">
        <f>IF(#REF!=$N90,$CZ90,0)</f>
        <v>#REF!</v>
      </c>
      <c r="GQ90" s="585" t="e">
        <f>IF(#REF!=$N90,$CZ90,0)</f>
        <v>#REF!</v>
      </c>
      <c r="GR90" s="585" t="e">
        <f>IF(#REF!=$N90,$CZ90,0)</f>
        <v>#REF!</v>
      </c>
      <c r="GS90" s="585" t="e">
        <f>IF(#REF!=$N90,$CZ90,0)</f>
        <v>#REF!</v>
      </c>
      <c r="GT90" s="585" t="e">
        <f>IF(#REF!=$N90,$CZ90,0)</f>
        <v>#REF!</v>
      </c>
      <c r="GU90" s="585" t="e">
        <f>IF(#REF!=$N90,$CZ90,0)</f>
        <v>#REF!</v>
      </c>
      <c r="GV90" s="585" t="e">
        <f>IF(#REF!=$N90,$CZ90,0)</f>
        <v>#REF!</v>
      </c>
      <c r="GW90" s="585" t="e">
        <f>IF(#REF!=$N90,$CZ90,0)</f>
        <v>#REF!</v>
      </c>
      <c r="GX90" s="585" t="e">
        <f>IF(#REF!=$N90,$CZ90,0)</f>
        <v>#REF!</v>
      </c>
      <c r="GY90" s="585" t="e">
        <f>IF(#REF!=$N90,$CZ90,0)</f>
        <v>#REF!</v>
      </c>
      <c r="GZ90" s="585" t="e">
        <f>IF(#REF!=$N90,$CZ90,0)</f>
        <v>#REF!</v>
      </c>
      <c r="HA90" s="585" t="e">
        <f>IF(#REF!=$N90,$CZ90,0)</f>
        <v>#REF!</v>
      </c>
      <c r="HB90" s="585" t="e">
        <f>IF(#REF!=$N90,$CZ90,0)</f>
        <v>#REF!</v>
      </c>
      <c r="HC90" s="585" t="e">
        <f>IF(#REF!=$N90,$CZ90,0)</f>
        <v>#REF!</v>
      </c>
      <c r="HD90" s="585" t="e">
        <f>IF(#REF!=$N90,$CZ90,0)</f>
        <v>#REF!</v>
      </c>
      <c r="HE90" s="585" t="e">
        <f>IF(#REF!=$N90,$CZ90,0)</f>
        <v>#REF!</v>
      </c>
      <c r="HF90" s="585" t="e">
        <f>IF(#REF!=$N90,$CZ90,0)</f>
        <v>#REF!</v>
      </c>
    </row>
    <row r="91" spans="1:214" s="584" customFormat="1" ht="20.100000000000001" hidden="1" customHeight="1" x14ac:dyDescent="0.4">
      <c r="A91" s="594"/>
      <c r="B91" s="578" t="s">
        <v>422</v>
      </c>
      <c r="C91" s="595" t="s">
        <v>9</v>
      </c>
      <c r="D91" s="578"/>
      <c r="E91" s="578"/>
      <c r="F91" s="578"/>
      <c r="G91" s="578"/>
      <c r="H91" s="578"/>
      <c r="I91" s="578"/>
      <c r="J91" s="578" t="s">
        <v>160</v>
      </c>
      <c r="K91" s="625"/>
      <c r="L91" s="549"/>
      <c r="M91" s="505">
        <v>424</v>
      </c>
      <c r="N91" s="505" t="s">
        <v>221</v>
      </c>
      <c r="O91" s="484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59"/>
      <c r="AJ91" s="43"/>
      <c r="AK91" s="43"/>
      <c r="AL91" s="43"/>
      <c r="AM91" s="43"/>
      <c r="AN91" s="109"/>
      <c r="AO91" s="109"/>
      <c r="AP91" s="109"/>
      <c r="AQ91" s="109"/>
      <c r="AR91" s="109">
        <f>SUM(AR92)</f>
        <v>0</v>
      </c>
      <c r="AS91" s="109"/>
      <c r="AT91" s="109"/>
      <c r="AU91" s="109"/>
      <c r="AV91" s="109">
        <f>SUM(AV92)</f>
        <v>0</v>
      </c>
      <c r="AW91" s="109"/>
      <c r="AX91" s="109"/>
      <c r="AY91" s="109">
        <f>SUM(AY92)</f>
        <v>2000</v>
      </c>
      <c r="AZ91" s="45"/>
      <c r="BA91" s="45"/>
      <c r="BB91" s="109">
        <f t="shared" ref="BB91:BK91" si="142">SUM(BB92)</f>
        <v>2000</v>
      </c>
      <c r="BC91" s="109">
        <f t="shared" si="142"/>
        <v>2000</v>
      </c>
      <c r="BD91" s="109">
        <f t="shared" si="142"/>
        <v>0</v>
      </c>
      <c r="BE91" s="109">
        <f t="shared" si="142"/>
        <v>1999</v>
      </c>
      <c r="BF91" s="109">
        <f t="shared" si="142"/>
        <v>2000</v>
      </c>
      <c r="BG91" s="109">
        <f t="shared" si="142"/>
        <v>1999</v>
      </c>
      <c r="BH91" s="109">
        <f t="shared" si="142"/>
        <v>0</v>
      </c>
      <c r="BI91" s="109">
        <f>SUM(BI92)</f>
        <v>0</v>
      </c>
      <c r="BJ91" s="109">
        <f>SUM(BJ92)</f>
        <v>0</v>
      </c>
      <c r="BK91" s="109">
        <f t="shared" si="142"/>
        <v>0</v>
      </c>
      <c r="BL91" s="109">
        <f t="shared" si="138"/>
        <v>0</v>
      </c>
      <c r="BM91" s="109"/>
      <c r="BN91" s="109"/>
      <c r="BO91" s="109">
        <f>SUM(BO92)</f>
        <v>0</v>
      </c>
      <c r="BP91" s="109"/>
      <c r="BQ91" s="109"/>
      <c r="BR91" s="109">
        <f>SUM(BR92)</f>
        <v>0</v>
      </c>
      <c r="BS91" s="109">
        <f>SUM(BS92)</f>
        <v>0</v>
      </c>
      <c r="BT91" s="109">
        <f>SUM(BT92)</f>
        <v>0</v>
      </c>
      <c r="BU91" s="109">
        <f>SUM(BU92)</f>
        <v>1000</v>
      </c>
      <c r="BV91" s="109">
        <f>SUM(BV92)</f>
        <v>0</v>
      </c>
      <c r="BW91" s="109"/>
      <c r="BX91" s="109"/>
      <c r="BY91" s="109">
        <f>SUM(BY92)</f>
        <v>1000</v>
      </c>
      <c r="BZ91" s="109">
        <f>SUM(BZ92)</f>
        <v>1000</v>
      </c>
      <c r="CA91" s="109">
        <f t="shared" si="111"/>
        <v>50.025012506253134</v>
      </c>
      <c r="CB91" s="109">
        <f t="shared" si="112"/>
        <v>100</v>
      </c>
      <c r="CC91" s="109">
        <f>SUM(CC92)</f>
        <v>0</v>
      </c>
      <c r="CD91" s="109">
        <f>SUM(CD92)</f>
        <v>0</v>
      </c>
      <c r="CE91" s="109">
        <f>SUM(CE92)</f>
        <v>0</v>
      </c>
      <c r="CF91" s="109">
        <f>SUM(CF92)</f>
        <v>0</v>
      </c>
      <c r="CG91" s="109">
        <f t="shared" si="98"/>
        <v>0</v>
      </c>
      <c r="CH91" s="109">
        <f>SUM(CH92)</f>
        <v>0</v>
      </c>
      <c r="CI91" s="109">
        <f>SUM(CI92)</f>
        <v>0</v>
      </c>
      <c r="CJ91" s="109"/>
      <c r="CK91" s="109">
        <f t="shared" si="113"/>
        <v>0</v>
      </c>
      <c r="CL91" s="109">
        <f>SUM(CL92)</f>
        <v>0</v>
      </c>
      <c r="CM91" s="109">
        <f>SUM(CM92)</f>
        <v>0</v>
      </c>
      <c r="CN91" s="109"/>
      <c r="CO91" s="109">
        <f t="shared" si="114"/>
        <v>0</v>
      </c>
      <c r="CP91" s="109">
        <f>SUM(CP92)</f>
        <v>0</v>
      </c>
      <c r="CQ91" s="109">
        <f>SUM(CQ92)</f>
        <v>0</v>
      </c>
      <c r="CR91" s="109">
        <f>SUM(CR92)</f>
        <v>0</v>
      </c>
      <c r="CS91" s="109">
        <f t="shared" si="115"/>
        <v>0</v>
      </c>
      <c r="CT91" s="109">
        <f>SUM(CT92)</f>
        <v>0</v>
      </c>
      <c r="CU91" s="109">
        <f>SUM(CU92)</f>
        <v>0</v>
      </c>
      <c r="CV91" s="109">
        <f>SUM(CV92)</f>
        <v>0</v>
      </c>
      <c r="CW91" s="109">
        <f t="shared" si="116"/>
        <v>0</v>
      </c>
      <c r="CX91" s="109">
        <f>SUM(CX92)</f>
        <v>0</v>
      </c>
      <c r="CY91" s="109">
        <f>SUM(CY92)</f>
        <v>0</v>
      </c>
      <c r="CZ91" s="109">
        <f>SUM(CZ92)</f>
        <v>0</v>
      </c>
      <c r="DA91" s="109">
        <f>SUM(DA92)</f>
        <v>0</v>
      </c>
      <c r="DB91" s="109">
        <f>SUM(DB92)</f>
        <v>0</v>
      </c>
      <c r="DC91" s="695" t="e">
        <f>IF(#REF!=B91,CZ91,0)</f>
        <v>#REF!</v>
      </c>
      <c r="DD91" s="141"/>
      <c r="DE91" s="98"/>
      <c r="DF91" s="518"/>
      <c r="DG91" s="518"/>
      <c r="DH91" s="518"/>
      <c r="DJ91" s="585" t="e">
        <f>IF(#REF!=$K91,$CY91,0)</f>
        <v>#REF!</v>
      </c>
      <c r="DK91" s="585" t="e">
        <f>IF(#REF!=$K91,$CY91,0)</f>
        <v>#REF!</v>
      </c>
      <c r="DL91" s="585" t="e">
        <f>IF(#REF!=$K91,$CY91,0)</f>
        <v>#REF!</v>
      </c>
      <c r="DM91" s="585" t="e">
        <f>IF(#REF!=$K91,$CY91,0)</f>
        <v>#REF!</v>
      </c>
      <c r="DN91" s="585" t="e">
        <f>IF(#REF!=$K91,$CY91,0)</f>
        <v>#REF!</v>
      </c>
      <c r="DO91" s="585" t="e">
        <f>IF(#REF!=$K91,$CY91,0)</f>
        <v>#REF!</v>
      </c>
      <c r="DP91" s="585" t="e">
        <f>IF(#REF!=$K91,$CY91,0)</f>
        <v>#REF!</v>
      </c>
      <c r="DQ91" s="585" t="e">
        <f>IF(#REF!=$K91,$CY91,0)</f>
        <v>#REF!</v>
      </c>
      <c r="DR91" s="585" t="e">
        <f>IF(#REF!=$K91,$CY91,0)</f>
        <v>#REF!</v>
      </c>
      <c r="DS91" s="585" t="e">
        <f>IF(#REF!=$K91,$CY91,0)</f>
        <v>#REF!</v>
      </c>
      <c r="DT91" s="585" t="e">
        <f>IF(#REF!=$K91,$CY91,0)</f>
        <v>#REF!</v>
      </c>
      <c r="DU91" s="585" t="e">
        <f>IF(#REF!=$K91,$CY91,0)</f>
        <v>#REF!</v>
      </c>
      <c r="DV91" s="585" t="e">
        <f>IF(#REF!=$K91,$CY91,0)</f>
        <v>#REF!</v>
      </c>
      <c r="DW91" s="585" t="e">
        <f>IF(#REF!=$K91,$CY91,0)</f>
        <v>#REF!</v>
      </c>
      <c r="DX91" s="585" t="e">
        <f>IF(#REF!=$K91,$CY91,0)</f>
        <v>#REF!</v>
      </c>
      <c r="DY91" s="585" t="e">
        <f>IF(#REF!=$K91,$CY91,0)</f>
        <v>#REF!</v>
      </c>
      <c r="DZ91" s="585" t="e">
        <f>IF(#REF!=$K91,$CY91,0)</f>
        <v>#REF!</v>
      </c>
      <c r="EB91" s="617"/>
      <c r="EC91" s="585" t="e">
        <f>IF(#REF!=$N91,$CZ91,0)</f>
        <v>#REF!</v>
      </c>
      <c r="ED91" s="585" t="e">
        <f>IF(#REF!=$N91,$CZ91,0)</f>
        <v>#REF!</v>
      </c>
      <c r="EE91" s="585" t="e">
        <f>IF(#REF!=$N91,$CZ91,0)</f>
        <v>#REF!</v>
      </c>
      <c r="EF91" s="585" t="e">
        <f>IF(#REF!=$N91,$CZ91,0)</f>
        <v>#REF!</v>
      </c>
      <c r="EG91" s="585" t="e">
        <f>IF(#REF!=$N91,$CZ91,0)</f>
        <v>#REF!</v>
      </c>
      <c r="EH91" s="585" t="e">
        <f>IF(#REF!=$N91,$CZ91,0)</f>
        <v>#REF!</v>
      </c>
      <c r="EI91" s="585" t="e">
        <f>IF(#REF!=$N91,$CZ91,0)</f>
        <v>#REF!</v>
      </c>
      <c r="EJ91" s="585" t="e">
        <f>IF(#REF!=$N91,$CZ91,0)</f>
        <v>#REF!</v>
      </c>
      <c r="EK91" s="585" t="e">
        <f>IF(#REF!=$N91,$CZ91,0)</f>
        <v>#REF!</v>
      </c>
      <c r="EL91" s="585" t="e">
        <f>IF(#REF!=$N91,$CZ91,0)</f>
        <v>#REF!</v>
      </c>
      <c r="EM91" s="585" t="e">
        <f>IF(#REF!=$N91,$CZ91,0)</f>
        <v>#REF!</v>
      </c>
      <c r="EN91" s="585" t="e">
        <f>IF(#REF!=$N91,$CZ91,0)</f>
        <v>#REF!</v>
      </c>
      <c r="EO91" s="585" t="e">
        <f>IF(#REF!=$N91,$CZ91,0)</f>
        <v>#REF!</v>
      </c>
      <c r="EP91" s="585" t="e">
        <f>IF(#REF!=$N91,$CZ91,0)</f>
        <v>#REF!</v>
      </c>
      <c r="EQ91" s="585" t="e">
        <f>IF(#REF!=$N91,$CZ91,0)</f>
        <v>#REF!</v>
      </c>
      <c r="ER91" s="585" t="e">
        <f>IF(#REF!=$N91,$CZ91,0)</f>
        <v>#REF!</v>
      </c>
      <c r="ES91" s="585" t="e">
        <f>IF(#REF!=$N91,$CZ91,0)</f>
        <v>#REF!</v>
      </c>
      <c r="ET91" s="585" t="e">
        <f>IF(#REF!=$N91,$CZ91,0)</f>
        <v>#REF!</v>
      </c>
      <c r="EU91" s="585" t="e">
        <f>IF(#REF!=$N91,$CZ91,0)</f>
        <v>#REF!</v>
      </c>
      <c r="EV91" s="585" t="e">
        <f>IF(#REF!=$N91,$CZ91,0)</f>
        <v>#REF!</v>
      </c>
      <c r="EW91" s="585" t="e">
        <f>IF(#REF!=$N91,$CZ91,0)</f>
        <v>#REF!</v>
      </c>
      <c r="EX91" s="585" t="e">
        <f>IF(#REF!=$N91,$CZ91,0)</f>
        <v>#REF!</v>
      </c>
      <c r="EY91" s="585" t="e">
        <f>IF(#REF!=$N91,$CZ91,0)</f>
        <v>#REF!</v>
      </c>
      <c r="EZ91" s="585" t="e">
        <f>IF(#REF!=$N91,$CZ91,0)</f>
        <v>#REF!</v>
      </c>
      <c r="FA91" s="585" t="e">
        <f>IF(#REF!=$N91,$CZ91,0)</f>
        <v>#REF!</v>
      </c>
      <c r="FB91" s="585" t="e">
        <f>IF(#REF!=$N91,$CZ91,0)</f>
        <v>#REF!</v>
      </c>
      <c r="FC91" s="585" t="e">
        <f>IF(#REF!=$N91,$CZ91,0)</f>
        <v>#REF!</v>
      </c>
      <c r="FD91" s="585" t="e">
        <f>IF(#REF!=$N91,$CZ91,0)</f>
        <v>#REF!</v>
      </c>
      <c r="FE91" s="585" t="e">
        <f>IF(#REF!=$N91,$CZ91,0)</f>
        <v>#REF!</v>
      </c>
      <c r="FF91" s="585" t="e">
        <f>IF(#REF!=$N91,$CZ91,0)</f>
        <v>#REF!</v>
      </c>
      <c r="FG91" s="585" t="e">
        <f>IF(#REF!=$N91,$CZ91,0)</f>
        <v>#REF!</v>
      </c>
      <c r="FH91" s="585" t="e">
        <f>IF(#REF!=$N91,$CZ91,0)</f>
        <v>#REF!</v>
      </c>
      <c r="FI91" s="585" t="e">
        <f>IF(#REF!=$N91,$CZ91,0)</f>
        <v>#REF!</v>
      </c>
      <c r="FJ91" s="585" t="e">
        <f>IF(#REF!=$N91,$CZ91,0)</f>
        <v>#REF!</v>
      </c>
      <c r="FK91" s="585" t="e">
        <f>IF(#REF!=$N91,$CZ91,0)</f>
        <v>#REF!</v>
      </c>
      <c r="FL91" s="585" t="e">
        <f>IF(#REF!=$N91,$CZ91,0)</f>
        <v>#REF!</v>
      </c>
      <c r="FM91" s="585" t="e">
        <f>IF(#REF!=$N91,$CZ91,0)</f>
        <v>#REF!</v>
      </c>
      <c r="FN91" s="585" t="e">
        <f>IF(#REF!=$N91,$CZ91,0)</f>
        <v>#REF!</v>
      </c>
      <c r="FO91" s="585" t="e">
        <f>IF(#REF!=$N91,$CZ91,0)</f>
        <v>#REF!</v>
      </c>
      <c r="FP91" s="585" t="e">
        <f>IF(#REF!=$N91,$CZ91,0)</f>
        <v>#REF!</v>
      </c>
      <c r="FQ91" s="585" t="e">
        <f>IF(#REF!=$N91,$CZ91,0)</f>
        <v>#REF!</v>
      </c>
      <c r="FR91" s="585" t="e">
        <f>IF(#REF!=$N91,$CZ91,0)</f>
        <v>#REF!</v>
      </c>
      <c r="FS91" s="585" t="e">
        <f>IF(#REF!=$N91,$CZ91,0)</f>
        <v>#REF!</v>
      </c>
      <c r="FT91" s="585" t="e">
        <f>IF(#REF!=$N91,$CZ91,0)</f>
        <v>#REF!</v>
      </c>
      <c r="FU91" s="585" t="e">
        <f>IF(#REF!=$N91,$CZ91,0)</f>
        <v>#REF!</v>
      </c>
      <c r="FV91" s="585" t="e">
        <f>IF(#REF!=$N91,$CZ91,0)</f>
        <v>#REF!</v>
      </c>
      <c r="FW91" s="585" t="e">
        <f>IF(#REF!=$N91,$CZ91,0)</f>
        <v>#REF!</v>
      </c>
      <c r="FX91" s="585" t="e">
        <f>IF(#REF!=$N91,$CZ91,0)</f>
        <v>#REF!</v>
      </c>
      <c r="FY91" s="585" t="e">
        <f>IF(#REF!=$N91,$CZ91,0)</f>
        <v>#REF!</v>
      </c>
      <c r="FZ91" s="585" t="e">
        <f>IF(#REF!=$N91,$CZ91,0)</f>
        <v>#REF!</v>
      </c>
      <c r="GA91" s="585" t="e">
        <f>IF(#REF!=$N91,$CZ91,0)</f>
        <v>#REF!</v>
      </c>
      <c r="GB91" s="585" t="e">
        <f>IF(#REF!=$N91,$CZ91,0)</f>
        <v>#REF!</v>
      </c>
      <c r="GC91" s="585" t="e">
        <f>IF(#REF!=$N91,$CZ91,0)</f>
        <v>#REF!</v>
      </c>
      <c r="GD91" s="585" t="e">
        <f>IF(#REF!=$N91,$CZ91,0)</f>
        <v>#REF!</v>
      </c>
      <c r="GE91" s="585" t="e">
        <f>IF(#REF!=$N91,$CZ91,0)</f>
        <v>#REF!</v>
      </c>
      <c r="GF91" s="585" t="e">
        <f>IF(#REF!=$N91,$CZ91,0)</f>
        <v>#REF!</v>
      </c>
      <c r="GG91" s="585" t="e">
        <f>IF(#REF!=$N91,$CZ91,0)</f>
        <v>#REF!</v>
      </c>
      <c r="GH91" s="585" t="e">
        <f>IF(#REF!=$N91,$CZ91,0)</f>
        <v>#REF!</v>
      </c>
      <c r="GI91" s="585" t="e">
        <f>IF(#REF!=$N91,$CZ91,0)</f>
        <v>#REF!</v>
      </c>
      <c r="GJ91" s="585" t="e">
        <f>IF(#REF!=$N91,$CZ91,0)</f>
        <v>#REF!</v>
      </c>
      <c r="GK91" s="585" t="e">
        <f>IF(#REF!=$N91,$CZ91,0)</f>
        <v>#REF!</v>
      </c>
      <c r="GL91" s="585" t="e">
        <f>IF(#REF!=$N91,$CZ91,0)</f>
        <v>#REF!</v>
      </c>
      <c r="GM91" s="585" t="e">
        <f>IF(#REF!=$N91,$CZ91,0)</f>
        <v>#REF!</v>
      </c>
      <c r="GN91" s="585" t="e">
        <f>IF(#REF!=$N91,$CZ91,0)</f>
        <v>#REF!</v>
      </c>
      <c r="GO91" s="585" t="e">
        <f>IF(#REF!=$N91,$CZ91,0)</f>
        <v>#REF!</v>
      </c>
      <c r="GP91" s="585" t="e">
        <f>IF(#REF!=$N91,$CZ91,0)</f>
        <v>#REF!</v>
      </c>
      <c r="GQ91" s="585" t="e">
        <f>IF(#REF!=$N91,$CZ91,0)</f>
        <v>#REF!</v>
      </c>
      <c r="GR91" s="585" t="e">
        <f>IF(#REF!=$N91,$CZ91,0)</f>
        <v>#REF!</v>
      </c>
      <c r="GS91" s="585" t="e">
        <f>IF(#REF!=$N91,$CZ91,0)</f>
        <v>#REF!</v>
      </c>
      <c r="GT91" s="585" t="e">
        <f>IF(#REF!=$N91,$CZ91,0)</f>
        <v>#REF!</v>
      </c>
      <c r="GU91" s="585" t="e">
        <f>IF(#REF!=$N91,$CZ91,0)</f>
        <v>#REF!</v>
      </c>
      <c r="GV91" s="585" t="e">
        <f>IF(#REF!=$N91,$CZ91,0)</f>
        <v>#REF!</v>
      </c>
      <c r="GW91" s="585" t="e">
        <f>IF(#REF!=$N91,$CZ91,0)</f>
        <v>#REF!</v>
      </c>
      <c r="GX91" s="585" t="e">
        <f>IF(#REF!=$N91,$CZ91,0)</f>
        <v>#REF!</v>
      </c>
      <c r="GY91" s="585" t="e">
        <f>IF(#REF!=$N91,$CZ91,0)</f>
        <v>#REF!</v>
      </c>
      <c r="GZ91" s="585" t="e">
        <f>IF(#REF!=$N91,$CZ91,0)</f>
        <v>#REF!</v>
      </c>
      <c r="HA91" s="585" t="e">
        <f>IF(#REF!=$N91,$CZ91,0)</f>
        <v>#REF!</v>
      </c>
      <c r="HB91" s="585" t="e">
        <f>IF(#REF!=$N91,$CZ91,0)</f>
        <v>#REF!</v>
      </c>
      <c r="HC91" s="585" t="e">
        <f>IF(#REF!=$N91,$CZ91,0)</f>
        <v>#REF!</v>
      </c>
      <c r="HD91" s="585" t="e">
        <f>IF(#REF!=$N91,$CZ91,0)</f>
        <v>#REF!</v>
      </c>
      <c r="HE91" s="585" t="e">
        <f>IF(#REF!=$N91,$CZ91,0)</f>
        <v>#REF!</v>
      </c>
      <c r="HF91" s="585" t="e">
        <f>IF(#REF!=$N91,$CZ91,0)</f>
        <v>#REF!</v>
      </c>
    </row>
    <row r="92" spans="1:214" s="584" customFormat="1" ht="20.100000000000001" hidden="1" customHeight="1" x14ac:dyDescent="0.4">
      <c r="A92" s="594"/>
      <c r="B92" s="593"/>
      <c r="C92" s="598"/>
      <c r="D92" s="589"/>
      <c r="E92" s="589"/>
      <c r="F92" s="589"/>
      <c r="G92" s="589"/>
      <c r="H92" s="589"/>
      <c r="I92" s="589"/>
      <c r="J92" s="589" t="s">
        <v>160</v>
      </c>
      <c r="K92" s="638"/>
      <c r="L92" s="508"/>
      <c r="M92" s="639"/>
      <c r="N92" s="515">
        <v>4241</v>
      </c>
      <c r="O92" s="453" t="s">
        <v>222</v>
      </c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540"/>
      <c r="AJ92" s="35"/>
      <c r="AK92" s="35"/>
      <c r="AL92" s="35"/>
      <c r="AM92" s="35"/>
      <c r="AN92" s="38"/>
      <c r="AO92" s="38"/>
      <c r="AP92" s="38"/>
      <c r="AQ92" s="38"/>
      <c r="AR92" s="38">
        <v>0</v>
      </c>
      <c r="AS92" s="38"/>
      <c r="AT92" s="38"/>
      <c r="AU92" s="38"/>
      <c r="AV92" s="38">
        <v>0</v>
      </c>
      <c r="AW92" s="38"/>
      <c r="AX92" s="38"/>
      <c r="AY92" s="38">
        <f>(BB92-AV92)</f>
        <v>2000</v>
      </c>
      <c r="AZ92" s="35"/>
      <c r="BA92" s="35"/>
      <c r="BB92" s="38">
        <v>2000</v>
      </c>
      <c r="BC92" s="38">
        <v>2000</v>
      </c>
      <c r="BD92" s="38">
        <v>0</v>
      </c>
      <c r="BE92" s="38">
        <v>1999</v>
      </c>
      <c r="BF92" s="38">
        <v>2000</v>
      </c>
      <c r="BG92" s="38">
        <v>1999</v>
      </c>
      <c r="BH92" s="38">
        <v>0</v>
      </c>
      <c r="BI92" s="38">
        <f>(BJ92-BH92)</f>
        <v>0</v>
      </c>
      <c r="BJ92" s="38">
        <v>0</v>
      </c>
      <c r="BK92" s="38"/>
      <c r="BL92" s="38">
        <f t="shared" si="138"/>
        <v>0</v>
      </c>
      <c r="BM92" s="38"/>
      <c r="BN92" s="38"/>
      <c r="BO92" s="38">
        <v>0</v>
      </c>
      <c r="BP92" s="38"/>
      <c r="BQ92" s="38"/>
      <c r="BR92" s="38">
        <f>(BS92-BO92)</f>
        <v>0</v>
      </c>
      <c r="BS92" s="38"/>
      <c r="BT92" s="38">
        <v>0</v>
      </c>
      <c r="BU92" s="38">
        <f>(BY92-BO92)</f>
        <v>1000</v>
      </c>
      <c r="BV92" s="38"/>
      <c r="BW92" s="38"/>
      <c r="BX92" s="38"/>
      <c r="BY92" s="38">
        <v>1000</v>
      </c>
      <c r="BZ92" s="38">
        <v>1000</v>
      </c>
      <c r="CA92" s="38">
        <f t="shared" si="111"/>
        <v>50.025012506253134</v>
      </c>
      <c r="CB92" s="38">
        <f t="shared" si="112"/>
        <v>100</v>
      </c>
      <c r="CC92" s="38"/>
      <c r="CD92" s="38"/>
      <c r="CE92" s="38"/>
      <c r="CF92" s="38"/>
      <c r="CG92" s="38">
        <f t="shared" si="98"/>
        <v>0</v>
      </c>
      <c r="CH92" s="38">
        <f>(CI92-CE92)</f>
        <v>0</v>
      </c>
      <c r="CI92" s="38">
        <v>0</v>
      </c>
      <c r="CJ92" s="38"/>
      <c r="CK92" s="38">
        <f t="shared" si="113"/>
        <v>0</v>
      </c>
      <c r="CL92" s="38">
        <f>(CM92-CI92)</f>
        <v>0</v>
      </c>
      <c r="CM92" s="38">
        <v>0</v>
      </c>
      <c r="CN92" s="38"/>
      <c r="CO92" s="38">
        <f t="shared" si="114"/>
        <v>0</v>
      </c>
      <c r="CP92" s="38">
        <f>(CQ92-CM92)</f>
        <v>0</v>
      </c>
      <c r="CQ92" s="38">
        <v>0</v>
      </c>
      <c r="CR92" s="38"/>
      <c r="CS92" s="38">
        <f t="shared" si="115"/>
        <v>0</v>
      </c>
      <c r="CT92" s="38">
        <f>(CU92-CQ92)</f>
        <v>0</v>
      </c>
      <c r="CU92" s="38"/>
      <c r="CV92" s="38"/>
      <c r="CW92" s="38">
        <f t="shared" si="116"/>
        <v>0</v>
      </c>
      <c r="CX92" s="38">
        <f>(CY92-CU92)</f>
        <v>0</v>
      </c>
      <c r="CY92" s="38"/>
      <c r="CZ92" s="38"/>
      <c r="DA92" s="38"/>
      <c r="DB92" s="38"/>
      <c r="DC92" s="695" t="e">
        <f>IF(#REF!=B92,CZ92,0)</f>
        <v>#REF!</v>
      </c>
      <c r="DD92" s="141"/>
      <c r="DE92" s="50"/>
      <c r="DF92" s="518"/>
      <c r="DG92" s="518"/>
      <c r="DH92" s="518"/>
      <c r="DJ92" s="585" t="e">
        <f>IF(#REF!=$K92,$CY92,0)</f>
        <v>#REF!</v>
      </c>
      <c r="DK92" s="585" t="e">
        <f>IF(#REF!=$K92,$CY92,0)</f>
        <v>#REF!</v>
      </c>
      <c r="DL92" s="585" t="e">
        <f>IF(#REF!=$K92,$CY92,0)</f>
        <v>#REF!</v>
      </c>
      <c r="DM92" s="585" t="e">
        <f>IF(#REF!=$K92,$CY92,0)</f>
        <v>#REF!</v>
      </c>
      <c r="DN92" s="585" t="e">
        <f>IF(#REF!=$K92,$CY92,0)</f>
        <v>#REF!</v>
      </c>
      <c r="DO92" s="585" t="e">
        <f>IF(#REF!=$K92,$CY92,0)</f>
        <v>#REF!</v>
      </c>
      <c r="DP92" s="585" t="e">
        <f>IF(#REF!=$K92,$CY92,0)</f>
        <v>#REF!</v>
      </c>
      <c r="DQ92" s="585" t="e">
        <f>IF(#REF!=$K92,$CY92,0)</f>
        <v>#REF!</v>
      </c>
      <c r="DR92" s="585" t="e">
        <f>IF(#REF!=$K92,$CY92,0)</f>
        <v>#REF!</v>
      </c>
      <c r="DS92" s="585" t="e">
        <f>IF(#REF!=$K92,$CY92,0)</f>
        <v>#REF!</v>
      </c>
      <c r="DT92" s="585" t="e">
        <f>IF(#REF!=$K92,$CY92,0)</f>
        <v>#REF!</v>
      </c>
      <c r="DU92" s="585" t="e">
        <f>IF(#REF!=$K92,$CY92,0)</f>
        <v>#REF!</v>
      </c>
      <c r="DV92" s="585" t="e">
        <f>IF(#REF!=$K92,$CY92,0)</f>
        <v>#REF!</v>
      </c>
      <c r="DW92" s="585" t="e">
        <f>IF(#REF!=$K92,$CY92,0)</f>
        <v>#REF!</v>
      </c>
      <c r="DX92" s="585" t="e">
        <f>IF(#REF!=$K92,$CY92,0)</f>
        <v>#REF!</v>
      </c>
      <c r="DY92" s="585" t="e">
        <f>IF(#REF!=$K92,$CY92,0)</f>
        <v>#REF!</v>
      </c>
      <c r="DZ92" s="585" t="e">
        <f>IF(#REF!=$K92,$CY92,0)</f>
        <v>#REF!</v>
      </c>
      <c r="EB92" s="617"/>
      <c r="EC92" s="585" t="e">
        <f>IF(#REF!=$N92,$CZ92,0)</f>
        <v>#REF!</v>
      </c>
      <c r="ED92" s="585" t="e">
        <f>IF(#REF!=$N92,$CZ92,0)</f>
        <v>#REF!</v>
      </c>
      <c r="EE92" s="585" t="e">
        <f>IF(#REF!=$N92,$CZ92,0)</f>
        <v>#REF!</v>
      </c>
      <c r="EF92" s="585" t="e">
        <f>IF(#REF!=$N92,$CZ92,0)</f>
        <v>#REF!</v>
      </c>
      <c r="EG92" s="585" t="e">
        <f>IF(#REF!=$N92,$CZ92,0)</f>
        <v>#REF!</v>
      </c>
      <c r="EH92" s="585" t="e">
        <f>IF(#REF!=$N92,$CZ92,0)</f>
        <v>#REF!</v>
      </c>
      <c r="EI92" s="585" t="e">
        <f>IF(#REF!=$N92,$CZ92,0)</f>
        <v>#REF!</v>
      </c>
      <c r="EJ92" s="585" t="e">
        <f>IF(#REF!=$N92,$CZ92,0)</f>
        <v>#REF!</v>
      </c>
      <c r="EK92" s="585" t="e">
        <f>IF(#REF!=$N92,$CZ92,0)</f>
        <v>#REF!</v>
      </c>
      <c r="EL92" s="585" t="e">
        <f>IF(#REF!=$N92,$CZ92,0)</f>
        <v>#REF!</v>
      </c>
      <c r="EM92" s="585" t="e">
        <f>IF(#REF!=$N92,$CZ92,0)</f>
        <v>#REF!</v>
      </c>
      <c r="EN92" s="585" t="e">
        <f>IF(#REF!=$N92,$CZ92,0)</f>
        <v>#REF!</v>
      </c>
      <c r="EO92" s="585" t="e">
        <f>IF(#REF!=$N92,$CZ92,0)</f>
        <v>#REF!</v>
      </c>
      <c r="EP92" s="585" t="e">
        <f>IF(#REF!=$N92,$CZ92,0)</f>
        <v>#REF!</v>
      </c>
      <c r="EQ92" s="585" t="e">
        <f>IF(#REF!=$N92,$CZ92,0)</f>
        <v>#REF!</v>
      </c>
      <c r="ER92" s="585" t="e">
        <f>IF(#REF!=$N92,$CZ92,0)</f>
        <v>#REF!</v>
      </c>
      <c r="ES92" s="585" t="e">
        <f>IF(#REF!=$N92,$CZ92,0)</f>
        <v>#REF!</v>
      </c>
      <c r="ET92" s="585" t="e">
        <f>IF(#REF!=$N92,$CZ92,0)</f>
        <v>#REF!</v>
      </c>
      <c r="EU92" s="585" t="e">
        <f>IF(#REF!=$N92,$CZ92,0)</f>
        <v>#REF!</v>
      </c>
      <c r="EV92" s="585" t="e">
        <f>IF(#REF!=$N92,$CZ92,0)</f>
        <v>#REF!</v>
      </c>
      <c r="EW92" s="585" t="e">
        <f>IF(#REF!=$N92,$CZ92,0)</f>
        <v>#REF!</v>
      </c>
      <c r="EX92" s="585" t="e">
        <f>IF(#REF!=$N92,$CZ92,0)</f>
        <v>#REF!</v>
      </c>
      <c r="EY92" s="585" t="e">
        <f>IF(#REF!=$N92,$CZ92,0)</f>
        <v>#REF!</v>
      </c>
      <c r="EZ92" s="585" t="e">
        <f>IF(#REF!=$N92,$CZ92,0)</f>
        <v>#REF!</v>
      </c>
      <c r="FA92" s="585" t="e">
        <f>IF(#REF!=$N92,$CZ92,0)</f>
        <v>#REF!</v>
      </c>
      <c r="FB92" s="585" t="e">
        <f>IF(#REF!=$N92,$CZ92,0)</f>
        <v>#REF!</v>
      </c>
      <c r="FC92" s="585" t="e">
        <f>IF(#REF!=$N92,$CZ92,0)</f>
        <v>#REF!</v>
      </c>
      <c r="FD92" s="585" t="e">
        <f>IF(#REF!=$N92,$CZ92,0)</f>
        <v>#REF!</v>
      </c>
      <c r="FE92" s="585" t="e">
        <f>IF(#REF!=$N92,$CZ92,0)</f>
        <v>#REF!</v>
      </c>
      <c r="FF92" s="585" t="e">
        <f>IF(#REF!=$N92,$CZ92,0)</f>
        <v>#REF!</v>
      </c>
      <c r="FG92" s="585" t="e">
        <f>IF(#REF!=$N92,$CZ92,0)</f>
        <v>#REF!</v>
      </c>
      <c r="FH92" s="585" t="e">
        <f>IF(#REF!=$N92,$CZ92,0)</f>
        <v>#REF!</v>
      </c>
      <c r="FI92" s="585" t="e">
        <f>IF(#REF!=$N92,$CZ92,0)</f>
        <v>#REF!</v>
      </c>
      <c r="FJ92" s="585" t="e">
        <f>IF(#REF!=$N92,$CZ92,0)</f>
        <v>#REF!</v>
      </c>
      <c r="FK92" s="585" t="e">
        <f>IF(#REF!=$N92,$CZ92,0)</f>
        <v>#REF!</v>
      </c>
      <c r="FL92" s="585" t="e">
        <f>IF(#REF!=$N92,$CZ92,0)</f>
        <v>#REF!</v>
      </c>
      <c r="FM92" s="585" t="e">
        <f>IF(#REF!=$N92,$CZ92,0)</f>
        <v>#REF!</v>
      </c>
      <c r="FN92" s="585" t="e">
        <f>IF(#REF!=$N92,$CZ92,0)</f>
        <v>#REF!</v>
      </c>
      <c r="FO92" s="585" t="e">
        <f>IF(#REF!=$N92,$CZ92,0)</f>
        <v>#REF!</v>
      </c>
      <c r="FP92" s="585" t="e">
        <f>IF(#REF!=$N92,$CZ92,0)</f>
        <v>#REF!</v>
      </c>
      <c r="FQ92" s="585" t="e">
        <f>IF(#REF!=$N92,$CZ92,0)</f>
        <v>#REF!</v>
      </c>
      <c r="FR92" s="585" t="e">
        <f>IF(#REF!=$N92,$CZ92,0)</f>
        <v>#REF!</v>
      </c>
      <c r="FS92" s="585" t="e">
        <f>IF(#REF!=$N92,$CZ92,0)</f>
        <v>#REF!</v>
      </c>
      <c r="FT92" s="585" t="e">
        <f>IF(#REF!=$N92,$CZ92,0)</f>
        <v>#REF!</v>
      </c>
      <c r="FU92" s="585" t="e">
        <f>IF(#REF!=$N92,$CZ92,0)</f>
        <v>#REF!</v>
      </c>
      <c r="FV92" s="585" t="e">
        <f>IF(#REF!=$N92,$CZ92,0)</f>
        <v>#REF!</v>
      </c>
      <c r="FW92" s="585" t="e">
        <f>IF(#REF!=$N92,$CZ92,0)</f>
        <v>#REF!</v>
      </c>
      <c r="FX92" s="585" t="e">
        <f>IF(#REF!=$N92,$CZ92,0)</f>
        <v>#REF!</v>
      </c>
      <c r="FY92" s="585" t="e">
        <f>IF(#REF!=$N92,$CZ92,0)</f>
        <v>#REF!</v>
      </c>
      <c r="FZ92" s="585" t="e">
        <f>IF(#REF!=$N92,$CZ92,0)</f>
        <v>#REF!</v>
      </c>
      <c r="GA92" s="585" t="e">
        <f>IF(#REF!=$N92,$CZ92,0)</f>
        <v>#REF!</v>
      </c>
      <c r="GB92" s="585" t="e">
        <f>IF(#REF!=$N92,$CZ92,0)</f>
        <v>#REF!</v>
      </c>
      <c r="GC92" s="585" t="e">
        <f>IF(#REF!=$N92,$CZ92,0)</f>
        <v>#REF!</v>
      </c>
      <c r="GD92" s="585" t="e">
        <f>IF(#REF!=$N92,$CZ92,0)</f>
        <v>#REF!</v>
      </c>
      <c r="GE92" s="585" t="e">
        <f>IF(#REF!=$N92,$CZ92,0)</f>
        <v>#REF!</v>
      </c>
      <c r="GF92" s="585" t="e">
        <f>IF(#REF!=$N92,$CZ92,0)</f>
        <v>#REF!</v>
      </c>
      <c r="GG92" s="585" t="e">
        <f>IF(#REF!=$N92,$CZ92,0)</f>
        <v>#REF!</v>
      </c>
      <c r="GH92" s="585" t="e">
        <f>IF(#REF!=$N92,$CZ92,0)</f>
        <v>#REF!</v>
      </c>
      <c r="GI92" s="585" t="e">
        <f>IF(#REF!=$N92,$CZ92,0)</f>
        <v>#REF!</v>
      </c>
      <c r="GJ92" s="585" t="e">
        <f>IF(#REF!=$N92,$CZ92,0)</f>
        <v>#REF!</v>
      </c>
      <c r="GK92" s="585" t="e">
        <f>IF(#REF!=$N92,$CZ92,0)</f>
        <v>#REF!</v>
      </c>
      <c r="GL92" s="585" t="e">
        <f>IF(#REF!=$N92,$CZ92,0)</f>
        <v>#REF!</v>
      </c>
      <c r="GM92" s="585" t="e">
        <f>IF(#REF!=$N92,$CZ92,0)</f>
        <v>#REF!</v>
      </c>
      <c r="GN92" s="585" t="e">
        <f>IF(#REF!=$N92,$CZ92,0)</f>
        <v>#REF!</v>
      </c>
      <c r="GO92" s="585" t="e">
        <f>IF(#REF!=$N92,$CZ92,0)</f>
        <v>#REF!</v>
      </c>
      <c r="GP92" s="585" t="e">
        <f>IF(#REF!=$N92,$CZ92,0)</f>
        <v>#REF!</v>
      </c>
      <c r="GQ92" s="585" t="e">
        <f>IF(#REF!=$N92,$CZ92,0)</f>
        <v>#REF!</v>
      </c>
      <c r="GR92" s="585" t="e">
        <f>IF(#REF!=$N92,$CZ92,0)</f>
        <v>#REF!</v>
      </c>
      <c r="GS92" s="585" t="e">
        <f>IF(#REF!=$N92,$CZ92,0)</f>
        <v>#REF!</v>
      </c>
      <c r="GT92" s="585" t="e">
        <f>IF(#REF!=$N92,$CZ92,0)</f>
        <v>#REF!</v>
      </c>
      <c r="GU92" s="585" t="e">
        <f>IF(#REF!=$N92,$CZ92,0)</f>
        <v>#REF!</v>
      </c>
      <c r="GV92" s="585" t="e">
        <f>IF(#REF!=$N92,$CZ92,0)</f>
        <v>#REF!</v>
      </c>
      <c r="GW92" s="585" t="e">
        <f>IF(#REF!=$N92,$CZ92,0)</f>
        <v>#REF!</v>
      </c>
      <c r="GX92" s="585" t="e">
        <f>IF(#REF!=$N92,$CZ92,0)</f>
        <v>#REF!</v>
      </c>
      <c r="GY92" s="585" t="e">
        <f>IF(#REF!=$N92,$CZ92,0)</f>
        <v>#REF!</v>
      </c>
      <c r="GZ92" s="585" t="e">
        <f>IF(#REF!=$N92,$CZ92,0)</f>
        <v>#REF!</v>
      </c>
      <c r="HA92" s="585" t="e">
        <f>IF(#REF!=$N92,$CZ92,0)</f>
        <v>#REF!</v>
      </c>
      <c r="HB92" s="585" t="e">
        <f>IF(#REF!=$N92,$CZ92,0)</f>
        <v>#REF!</v>
      </c>
      <c r="HC92" s="585" t="e">
        <f>IF(#REF!=$N92,$CZ92,0)</f>
        <v>#REF!</v>
      </c>
      <c r="HD92" s="585" t="e">
        <f>IF(#REF!=$N92,$CZ92,0)</f>
        <v>#REF!</v>
      </c>
      <c r="HE92" s="585" t="e">
        <f>IF(#REF!=$N92,$CZ92,0)</f>
        <v>#REF!</v>
      </c>
      <c r="HF92" s="585" t="e">
        <f>IF(#REF!=$N92,$CZ92,0)</f>
        <v>#REF!</v>
      </c>
    </row>
    <row r="93" spans="1:214" ht="20.100000000000001" hidden="1" customHeight="1" x14ac:dyDescent="0.4">
      <c r="A93" s="601"/>
      <c r="B93" s="578" t="s">
        <v>423</v>
      </c>
      <c r="C93" s="595" t="s">
        <v>9</v>
      </c>
      <c r="D93" s="583"/>
      <c r="E93" s="583"/>
      <c r="F93" s="583"/>
      <c r="G93" s="583"/>
      <c r="H93" s="583"/>
      <c r="I93" s="583"/>
      <c r="J93" s="578" t="s">
        <v>160</v>
      </c>
      <c r="K93" s="566"/>
      <c r="L93" s="566"/>
      <c r="M93" s="505">
        <v>426</v>
      </c>
      <c r="N93" s="505" t="s">
        <v>89</v>
      </c>
      <c r="O93" s="622"/>
      <c r="P93" s="583"/>
      <c r="Q93" s="583"/>
      <c r="R93" s="583"/>
      <c r="S93" s="583"/>
      <c r="T93" s="583"/>
      <c r="U93" s="583"/>
      <c r="V93" s="583"/>
      <c r="W93" s="583"/>
      <c r="X93" s="583"/>
      <c r="Y93" s="583"/>
      <c r="Z93" s="583"/>
      <c r="AA93" s="583"/>
      <c r="AB93" s="583"/>
      <c r="AC93" s="583"/>
      <c r="AD93" s="583"/>
      <c r="AE93" s="583"/>
      <c r="AF93" s="583"/>
      <c r="AG93" s="583"/>
      <c r="AH93" s="583"/>
      <c r="AI93" s="583"/>
      <c r="AJ93" s="583"/>
      <c r="AK93" s="583"/>
      <c r="AL93" s="583"/>
      <c r="AM93" s="583"/>
      <c r="AN93" s="583"/>
      <c r="AO93" s="583"/>
      <c r="AP93" s="583"/>
      <c r="AQ93" s="583"/>
      <c r="AR93" s="109">
        <f>SUM(AR94)</f>
        <v>0</v>
      </c>
      <c r="AS93" s="583"/>
      <c r="AT93" s="583"/>
      <c r="AU93" s="583"/>
      <c r="AV93" s="109">
        <f>SUM(AV94)</f>
        <v>0</v>
      </c>
      <c r="AW93" s="109"/>
      <c r="AX93" s="109"/>
      <c r="AY93" s="109">
        <f>SUM(AY94)</f>
        <v>2500</v>
      </c>
      <c r="AZ93" s="45"/>
      <c r="BA93" s="45"/>
      <c r="BB93" s="109">
        <f t="shared" ref="BB93:BK93" si="143">SUM(BB94)</f>
        <v>2500</v>
      </c>
      <c r="BC93" s="109">
        <f t="shared" si="143"/>
        <v>2500</v>
      </c>
      <c r="BD93" s="109">
        <f t="shared" si="143"/>
        <v>0</v>
      </c>
      <c r="BE93" s="109">
        <f t="shared" si="143"/>
        <v>0</v>
      </c>
      <c r="BF93" s="109">
        <f t="shared" si="143"/>
        <v>2500</v>
      </c>
      <c r="BG93" s="109">
        <f t="shared" si="143"/>
        <v>2500</v>
      </c>
      <c r="BH93" s="109">
        <f t="shared" si="143"/>
        <v>0</v>
      </c>
      <c r="BI93" s="109">
        <f>SUM(BI94)</f>
        <v>0</v>
      </c>
      <c r="BJ93" s="109">
        <f>SUM(BJ94)</f>
        <v>0</v>
      </c>
      <c r="BK93" s="109">
        <f t="shared" si="143"/>
        <v>0</v>
      </c>
      <c r="BL93" s="109">
        <f t="shared" si="138"/>
        <v>0</v>
      </c>
      <c r="BM93" s="109"/>
      <c r="BN93" s="109"/>
      <c r="BO93" s="109">
        <f>SUM(BO94)</f>
        <v>0</v>
      </c>
      <c r="BP93" s="109"/>
      <c r="BQ93" s="109"/>
      <c r="BR93" s="109">
        <f>SUM(BR94)</f>
        <v>0</v>
      </c>
      <c r="BS93" s="109">
        <f>SUM(BS94)</f>
        <v>0</v>
      </c>
      <c r="BT93" s="109">
        <f>SUM(BT94)</f>
        <v>0</v>
      </c>
      <c r="BU93" s="109">
        <f>SUM(BU94)</f>
        <v>0</v>
      </c>
      <c r="BV93" s="109">
        <f>SUM(BV94)</f>
        <v>0</v>
      </c>
      <c r="BW93" s="109"/>
      <c r="BX93" s="109"/>
      <c r="BY93" s="109">
        <f>SUM(BY94)</f>
        <v>0</v>
      </c>
      <c r="BZ93" s="109">
        <f>SUM(BZ94)</f>
        <v>0</v>
      </c>
      <c r="CA93" s="109">
        <f t="shared" si="111"/>
        <v>0</v>
      </c>
      <c r="CB93" s="109">
        <f t="shared" si="112"/>
        <v>0</v>
      </c>
      <c r="CC93" s="109">
        <f>SUM(CC94)</f>
        <v>0</v>
      </c>
      <c r="CD93" s="109">
        <f>SUM(CD94)</f>
        <v>0</v>
      </c>
      <c r="CE93" s="109">
        <f>SUM(CE94)</f>
        <v>0</v>
      </c>
      <c r="CF93" s="109">
        <f>SUM(CF94)</f>
        <v>0</v>
      </c>
      <c r="CG93" s="109">
        <f t="shared" si="98"/>
        <v>0</v>
      </c>
      <c r="CH93" s="109">
        <f>SUM(CH94)</f>
        <v>0</v>
      </c>
      <c r="CI93" s="109">
        <f>SUM(CI94)</f>
        <v>0</v>
      </c>
      <c r="CJ93" s="109"/>
      <c r="CK93" s="109">
        <f t="shared" si="113"/>
        <v>0</v>
      </c>
      <c r="CL93" s="109">
        <f>SUM(CL94)</f>
        <v>0</v>
      </c>
      <c r="CM93" s="109">
        <f>SUM(CM94)</f>
        <v>0</v>
      </c>
      <c r="CN93" s="109"/>
      <c r="CO93" s="109">
        <f t="shared" si="114"/>
        <v>0</v>
      </c>
      <c r="CP93" s="109">
        <f>SUM(CP94)</f>
        <v>0</v>
      </c>
      <c r="CQ93" s="109">
        <f>SUM(CQ94)</f>
        <v>0</v>
      </c>
      <c r="CR93" s="109">
        <f>SUM(CR94)</f>
        <v>0</v>
      </c>
      <c r="CS93" s="109">
        <f t="shared" si="115"/>
        <v>0</v>
      </c>
      <c r="CT93" s="109">
        <f>SUM(CT94)</f>
        <v>0</v>
      </c>
      <c r="CU93" s="109">
        <f>SUM(CU94)</f>
        <v>0</v>
      </c>
      <c r="CV93" s="109">
        <f>SUM(CV94)</f>
        <v>0</v>
      </c>
      <c r="CW93" s="109">
        <f t="shared" si="116"/>
        <v>0</v>
      </c>
      <c r="CX93" s="109">
        <f>SUM(CX94)</f>
        <v>0</v>
      </c>
      <c r="CY93" s="109">
        <f>SUM(CY94)</f>
        <v>0</v>
      </c>
      <c r="CZ93" s="109">
        <f>SUM(CZ94)</f>
        <v>0</v>
      </c>
      <c r="DA93" s="109">
        <f>SUM(DA94)</f>
        <v>0</v>
      </c>
      <c r="DB93" s="109">
        <f>SUM(DB94)</f>
        <v>0</v>
      </c>
      <c r="DC93" s="695" t="e">
        <f>IF(#REF!=B93,CZ93,0)</f>
        <v>#REF!</v>
      </c>
      <c r="DD93" s="141"/>
      <c r="DE93" s="98"/>
      <c r="DJ93" s="585" t="e">
        <f>IF(#REF!=$K93,$CY93,0)</f>
        <v>#REF!</v>
      </c>
      <c r="DK93" s="585" t="e">
        <f>IF(#REF!=$K93,$CY93,0)</f>
        <v>#REF!</v>
      </c>
      <c r="DL93" s="585" t="e">
        <f>IF(#REF!=$K93,$CY93,0)</f>
        <v>#REF!</v>
      </c>
      <c r="DM93" s="585" t="e">
        <f>IF(#REF!=$K93,$CY93,0)</f>
        <v>#REF!</v>
      </c>
      <c r="DN93" s="585" t="e">
        <f>IF(#REF!=$K93,$CY93,0)</f>
        <v>#REF!</v>
      </c>
      <c r="DO93" s="585" t="e">
        <f>IF(#REF!=$K93,$CY93,0)</f>
        <v>#REF!</v>
      </c>
      <c r="DP93" s="585" t="e">
        <f>IF(#REF!=$K93,$CY93,0)</f>
        <v>#REF!</v>
      </c>
      <c r="DQ93" s="585" t="e">
        <f>IF(#REF!=$K93,$CY93,0)</f>
        <v>#REF!</v>
      </c>
      <c r="DR93" s="585" t="e">
        <f>IF(#REF!=$K93,$CY93,0)</f>
        <v>#REF!</v>
      </c>
      <c r="DS93" s="585" t="e">
        <f>IF(#REF!=$K93,$CY93,0)</f>
        <v>#REF!</v>
      </c>
      <c r="DT93" s="585" t="e">
        <f>IF(#REF!=$K93,$CY93,0)</f>
        <v>#REF!</v>
      </c>
      <c r="DU93" s="585" t="e">
        <f>IF(#REF!=$K93,$CY93,0)</f>
        <v>#REF!</v>
      </c>
      <c r="DV93" s="585" t="e">
        <f>IF(#REF!=$K93,$CY93,0)</f>
        <v>#REF!</v>
      </c>
      <c r="DW93" s="585" t="e">
        <f>IF(#REF!=$K93,$CY93,0)</f>
        <v>#REF!</v>
      </c>
      <c r="DX93" s="585" t="e">
        <f>IF(#REF!=$K93,$CY93,0)</f>
        <v>#REF!</v>
      </c>
      <c r="DY93" s="585" t="e">
        <f>IF(#REF!=$K93,$CY93,0)</f>
        <v>#REF!</v>
      </c>
      <c r="DZ93" s="585" t="e">
        <f>IF(#REF!=$K93,$CY93,0)</f>
        <v>#REF!</v>
      </c>
      <c r="EC93" s="585" t="e">
        <f>IF(#REF!=$N93,$CZ93,0)</f>
        <v>#REF!</v>
      </c>
      <c r="ED93" s="585" t="e">
        <f>IF(#REF!=$N93,$CZ93,0)</f>
        <v>#REF!</v>
      </c>
      <c r="EE93" s="585" t="e">
        <f>IF(#REF!=$N93,$CZ93,0)</f>
        <v>#REF!</v>
      </c>
      <c r="EF93" s="585" t="e">
        <f>IF(#REF!=$N93,$CZ93,0)</f>
        <v>#REF!</v>
      </c>
      <c r="EG93" s="585" t="e">
        <f>IF(#REF!=$N93,$CZ93,0)</f>
        <v>#REF!</v>
      </c>
      <c r="EH93" s="585" t="e">
        <f>IF(#REF!=$N93,$CZ93,0)</f>
        <v>#REF!</v>
      </c>
      <c r="EI93" s="585" t="e">
        <f>IF(#REF!=$N93,$CZ93,0)</f>
        <v>#REF!</v>
      </c>
      <c r="EJ93" s="585" t="e">
        <f>IF(#REF!=$N93,$CZ93,0)</f>
        <v>#REF!</v>
      </c>
      <c r="EK93" s="585" t="e">
        <f>IF(#REF!=$N93,$CZ93,0)</f>
        <v>#REF!</v>
      </c>
      <c r="EL93" s="585" t="e">
        <f>IF(#REF!=$N93,$CZ93,0)</f>
        <v>#REF!</v>
      </c>
      <c r="EM93" s="585" t="e">
        <f>IF(#REF!=$N93,$CZ93,0)</f>
        <v>#REF!</v>
      </c>
      <c r="EN93" s="585" t="e">
        <f>IF(#REF!=$N93,$CZ93,0)</f>
        <v>#REF!</v>
      </c>
      <c r="EO93" s="585" t="e">
        <f>IF(#REF!=$N93,$CZ93,0)</f>
        <v>#REF!</v>
      </c>
      <c r="EP93" s="585" t="e">
        <f>IF(#REF!=$N93,$CZ93,0)</f>
        <v>#REF!</v>
      </c>
      <c r="EQ93" s="585" t="e">
        <f>IF(#REF!=$N93,$CZ93,0)</f>
        <v>#REF!</v>
      </c>
      <c r="ER93" s="585" t="e">
        <f>IF(#REF!=$N93,$CZ93,0)</f>
        <v>#REF!</v>
      </c>
      <c r="ES93" s="585" t="e">
        <f>IF(#REF!=$N93,$CZ93,0)</f>
        <v>#REF!</v>
      </c>
      <c r="ET93" s="585" t="e">
        <f>IF(#REF!=$N93,$CZ93,0)</f>
        <v>#REF!</v>
      </c>
      <c r="EU93" s="585" t="e">
        <f>IF(#REF!=$N93,$CZ93,0)</f>
        <v>#REF!</v>
      </c>
      <c r="EV93" s="585" t="e">
        <f>IF(#REF!=$N93,$CZ93,0)</f>
        <v>#REF!</v>
      </c>
      <c r="EW93" s="585" t="e">
        <f>IF(#REF!=$N93,$CZ93,0)</f>
        <v>#REF!</v>
      </c>
      <c r="EX93" s="585" t="e">
        <f>IF(#REF!=$N93,$CZ93,0)</f>
        <v>#REF!</v>
      </c>
      <c r="EY93" s="585" t="e">
        <f>IF(#REF!=$N93,$CZ93,0)</f>
        <v>#REF!</v>
      </c>
      <c r="EZ93" s="585" t="e">
        <f>IF(#REF!=$N93,$CZ93,0)</f>
        <v>#REF!</v>
      </c>
      <c r="FA93" s="585" t="e">
        <f>IF(#REF!=$N93,$CZ93,0)</f>
        <v>#REF!</v>
      </c>
      <c r="FB93" s="585" t="e">
        <f>IF(#REF!=$N93,$CZ93,0)</f>
        <v>#REF!</v>
      </c>
      <c r="FC93" s="585" t="e">
        <f>IF(#REF!=$N93,$CZ93,0)</f>
        <v>#REF!</v>
      </c>
      <c r="FD93" s="585" t="e">
        <f>IF(#REF!=$N93,$CZ93,0)</f>
        <v>#REF!</v>
      </c>
      <c r="FE93" s="585" t="e">
        <f>IF(#REF!=$N93,$CZ93,0)</f>
        <v>#REF!</v>
      </c>
      <c r="FF93" s="585" t="e">
        <f>IF(#REF!=$N93,$CZ93,0)</f>
        <v>#REF!</v>
      </c>
      <c r="FG93" s="585" t="e">
        <f>IF(#REF!=$N93,$CZ93,0)</f>
        <v>#REF!</v>
      </c>
      <c r="FH93" s="585" t="e">
        <f>IF(#REF!=$N93,$CZ93,0)</f>
        <v>#REF!</v>
      </c>
      <c r="FI93" s="585" t="e">
        <f>IF(#REF!=$N93,$CZ93,0)</f>
        <v>#REF!</v>
      </c>
      <c r="FJ93" s="585" t="e">
        <f>IF(#REF!=$N93,$CZ93,0)</f>
        <v>#REF!</v>
      </c>
      <c r="FK93" s="585" t="e">
        <f>IF(#REF!=$N93,$CZ93,0)</f>
        <v>#REF!</v>
      </c>
      <c r="FL93" s="585" t="e">
        <f>IF(#REF!=$N93,$CZ93,0)</f>
        <v>#REF!</v>
      </c>
      <c r="FM93" s="585" t="e">
        <f>IF(#REF!=$N93,$CZ93,0)</f>
        <v>#REF!</v>
      </c>
      <c r="FN93" s="585" t="e">
        <f>IF(#REF!=$N93,$CZ93,0)</f>
        <v>#REF!</v>
      </c>
      <c r="FO93" s="585" t="e">
        <f>IF(#REF!=$N93,$CZ93,0)</f>
        <v>#REF!</v>
      </c>
      <c r="FP93" s="585" t="e">
        <f>IF(#REF!=$N93,$CZ93,0)</f>
        <v>#REF!</v>
      </c>
      <c r="FQ93" s="585" t="e">
        <f>IF(#REF!=$N93,$CZ93,0)</f>
        <v>#REF!</v>
      </c>
      <c r="FR93" s="585" t="e">
        <f>IF(#REF!=$N93,$CZ93,0)</f>
        <v>#REF!</v>
      </c>
      <c r="FS93" s="585" t="e">
        <f>IF(#REF!=$N93,$CZ93,0)</f>
        <v>#REF!</v>
      </c>
      <c r="FT93" s="585" t="e">
        <f>IF(#REF!=$N93,$CZ93,0)</f>
        <v>#REF!</v>
      </c>
      <c r="FU93" s="585" t="e">
        <f>IF(#REF!=$N93,$CZ93,0)</f>
        <v>#REF!</v>
      </c>
      <c r="FV93" s="585" t="e">
        <f>IF(#REF!=$N93,$CZ93,0)</f>
        <v>#REF!</v>
      </c>
      <c r="FW93" s="585" t="e">
        <f>IF(#REF!=$N93,$CZ93,0)</f>
        <v>#REF!</v>
      </c>
      <c r="FX93" s="585" t="e">
        <f>IF(#REF!=$N93,$CZ93,0)</f>
        <v>#REF!</v>
      </c>
      <c r="FY93" s="585" t="e">
        <f>IF(#REF!=$N93,$CZ93,0)</f>
        <v>#REF!</v>
      </c>
      <c r="FZ93" s="585" t="e">
        <f>IF(#REF!=$N93,$CZ93,0)</f>
        <v>#REF!</v>
      </c>
      <c r="GA93" s="585" t="e">
        <f>IF(#REF!=$N93,$CZ93,0)</f>
        <v>#REF!</v>
      </c>
      <c r="GB93" s="585" t="e">
        <f>IF(#REF!=$N93,$CZ93,0)</f>
        <v>#REF!</v>
      </c>
      <c r="GC93" s="585" t="e">
        <f>IF(#REF!=$N93,$CZ93,0)</f>
        <v>#REF!</v>
      </c>
      <c r="GD93" s="585" t="e">
        <f>IF(#REF!=$N93,$CZ93,0)</f>
        <v>#REF!</v>
      </c>
      <c r="GE93" s="585" t="e">
        <f>IF(#REF!=$N93,$CZ93,0)</f>
        <v>#REF!</v>
      </c>
      <c r="GF93" s="585" t="e">
        <f>IF(#REF!=$N93,$CZ93,0)</f>
        <v>#REF!</v>
      </c>
      <c r="GG93" s="585" t="e">
        <f>IF(#REF!=$N93,$CZ93,0)</f>
        <v>#REF!</v>
      </c>
      <c r="GH93" s="585" t="e">
        <f>IF(#REF!=$N93,$CZ93,0)</f>
        <v>#REF!</v>
      </c>
      <c r="GI93" s="585" t="e">
        <f>IF(#REF!=$N93,$CZ93,0)</f>
        <v>#REF!</v>
      </c>
      <c r="GJ93" s="585" t="e">
        <f>IF(#REF!=$N93,$CZ93,0)</f>
        <v>#REF!</v>
      </c>
      <c r="GK93" s="585" t="e">
        <f>IF(#REF!=$N93,$CZ93,0)</f>
        <v>#REF!</v>
      </c>
      <c r="GL93" s="585" t="e">
        <f>IF(#REF!=$N93,$CZ93,0)</f>
        <v>#REF!</v>
      </c>
      <c r="GM93" s="585" t="e">
        <f>IF(#REF!=$N93,$CZ93,0)</f>
        <v>#REF!</v>
      </c>
      <c r="GN93" s="585" t="e">
        <f>IF(#REF!=$N93,$CZ93,0)</f>
        <v>#REF!</v>
      </c>
      <c r="GO93" s="585" t="e">
        <f>IF(#REF!=$N93,$CZ93,0)</f>
        <v>#REF!</v>
      </c>
      <c r="GP93" s="585" t="e">
        <f>IF(#REF!=$N93,$CZ93,0)</f>
        <v>#REF!</v>
      </c>
      <c r="GQ93" s="585" t="e">
        <f>IF(#REF!=$N93,$CZ93,0)</f>
        <v>#REF!</v>
      </c>
      <c r="GR93" s="585" t="e">
        <f>IF(#REF!=$N93,$CZ93,0)</f>
        <v>#REF!</v>
      </c>
      <c r="GS93" s="585" t="e">
        <f>IF(#REF!=$N93,$CZ93,0)</f>
        <v>#REF!</v>
      </c>
      <c r="GT93" s="585" t="e">
        <f>IF(#REF!=$N93,$CZ93,0)</f>
        <v>#REF!</v>
      </c>
      <c r="GU93" s="585" t="e">
        <f>IF(#REF!=$N93,$CZ93,0)</f>
        <v>#REF!</v>
      </c>
      <c r="GV93" s="585" t="e">
        <f>IF(#REF!=$N93,$CZ93,0)</f>
        <v>#REF!</v>
      </c>
      <c r="GW93" s="585" t="e">
        <f>IF(#REF!=$N93,$CZ93,0)</f>
        <v>#REF!</v>
      </c>
      <c r="GX93" s="585" t="e">
        <f>IF(#REF!=$N93,$CZ93,0)</f>
        <v>#REF!</v>
      </c>
      <c r="GY93" s="585" t="e">
        <f>IF(#REF!=$N93,$CZ93,0)</f>
        <v>#REF!</v>
      </c>
      <c r="GZ93" s="585" t="e">
        <f>IF(#REF!=$N93,$CZ93,0)</f>
        <v>#REF!</v>
      </c>
      <c r="HA93" s="585" t="e">
        <f>IF(#REF!=$N93,$CZ93,0)</f>
        <v>#REF!</v>
      </c>
      <c r="HB93" s="585" t="e">
        <f>IF(#REF!=$N93,$CZ93,0)</f>
        <v>#REF!</v>
      </c>
      <c r="HC93" s="585" t="e">
        <f>IF(#REF!=$N93,$CZ93,0)</f>
        <v>#REF!</v>
      </c>
      <c r="HD93" s="585" t="e">
        <f>IF(#REF!=$N93,$CZ93,0)</f>
        <v>#REF!</v>
      </c>
      <c r="HE93" s="585" t="e">
        <f>IF(#REF!=$N93,$CZ93,0)</f>
        <v>#REF!</v>
      </c>
      <c r="HF93" s="585" t="e">
        <f>IF(#REF!=$N93,$CZ93,0)</f>
        <v>#REF!</v>
      </c>
    </row>
    <row r="94" spans="1:214" ht="20.100000000000001" hidden="1" customHeight="1" x14ac:dyDescent="0.4">
      <c r="A94" s="601"/>
      <c r="B94" s="669"/>
      <c r="C94" s="480"/>
      <c r="D94" s="601"/>
      <c r="E94" s="601"/>
      <c r="F94" s="601"/>
      <c r="G94" s="601"/>
      <c r="H94" s="601"/>
      <c r="I94" s="601"/>
      <c r="J94" s="578" t="s">
        <v>160</v>
      </c>
      <c r="K94" s="490"/>
      <c r="L94" s="490"/>
      <c r="M94" s="558"/>
      <c r="N94" s="559">
        <v>4262</v>
      </c>
      <c r="O94" s="560" t="s">
        <v>411</v>
      </c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1"/>
      <c r="AB94" s="601"/>
      <c r="AC94" s="601"/>
      <c r="AD94" s="601"/>
      <c r="AE94" s="601"/>
      <c r="AF94" s="601"/>
      <c r="AG94" s="601"/>
      <c r="AH94" s="601"/>
      <c r="AI94" s="601"/>
      <c r="AJ94" s="601"/>
      <c r="AK94" s="601"/>
      <c r="AL94" s="601"/>
      <c r="AM94" s="601"/>
      <c r="AN94" s="601"/>
      <c r="AO94" s="601"/>
      <c r="AP94" s="601"/>
      <c r="AQ94" s="601"/>
      <c r="AR94" s="50">
        <v>0</v>
      </c>
      <c r="AS94" s="601"/>
      <c r="AT94" s="601"/>
      <c r="AU94" s="601"/>
      <c r="AV94" s="50">
        <v>0</v>
      </c>
      <c r="AW94" s="50">
        <v>0</v>
      </c>
      <c r="AX94" s="50">
        <v>0</v>
      </c>
      <c r="AY94" s="50">
        <f>(BB94-AV94)</f>
        <v>2500</v>
      </c>
      <c r="AZ94" s="601"/>
      <c r="BA94" s="601"/>
      <c r="BB94" s="50">
        <v>2500</v>
      </c>
      <c r="BC94" s="50">
        <v>2500</v>
      </c>
      <c r="BD94" s="50">
        <v>0</v>
      </c>
      <c r="BE94" s="50">
        <v>0</v>
      </c>
      <c r="BF94" s="50">
        <v>2500</v>
      </c>
      <c r="BG94" s="50">
        <v>2500</v>
      </c>
      <c r="BH94" s="50">
        <v>0</v>
      </c>
      <c r="BI94" s="50">
        <f>(BJ94-BH94)</f>
        <v>0</v>
      </c>
      <c r="BJ94" s="50">
        <v>0</v>
      </c>
      <c r="BK94" s="50"/>
      <c r="BL94" s="50">
        <f t="shared" si="138"/>
        <v>0</v>
      </c>
      <c r="BM94" s="50"/>
      <c r="BN94" s="50"/>
      <c r="BO94" s="50"/>
      <c r="BP94" s="50"/>
      <c r="BQ94" s="50"/>
      <c r="BR94" s="50">
        <f>(BS94-BO94)</f>
        <v>0</v>
      </c>
      <c r="BS94" s="50"/>
      <c r="BT94" s="50">
        <v>0</v>
      </c>
      <c r="BU94" s="50">
        <f>(BY94-BO94)</f>
        <v>0</v>
      </c>
      <c r="BV94" s="50"/>
      <c r="BW94" s="50"/>
      <c r="BX94" s="50"/>
      <c r="BY94" s="50"/>
      <c r="BZ94" s="50"/>
      <c r="CA94" s="50">
        <f t="shared" si="111"/>
        <v>0</v>
      </c>
      <c r="CB94" s="50">
        <f t="shared" si="112"/>
        <v>0</v>
      </c>
      <c r="CC94" s="50"/>
      <c r="CD94" s="50"/>
      <c r="CE94" s="50"/>
      <c r="CF94" s="50"/>
      <c r="CG94" s="50">
        <f t="shared" si="98"/>
        <v>0</v>
      </c>
      <c r="CH94" s="50">
        <f>(CI94-CE94)</f>
        <v>0</v>
      </c>
      <c r="CI94" s="50"/>
      <c r="CJ94" s="50"/>
      <c r="CK94" s="50">
        <f t="shared" si="113"/>
        <v>0</v>
      </c>
      <c r="CL94" s="50">
        <f>(CM94-CI94)</f>
        <v>0</v>
      </c>
      <c r="CM94" s="50"/>
      <c r="CN94" s="50"/>
      <c r="CO94" s="50">
        <f t="shared" si="114"/>
        <v>0</v>
      </c>
      <c r="CP94" s="50">
        <f>(CQ94-CM94)</f>
        <v>0</v>
      </c>
      <c r="CQ94" s="50"/>
      <c r="CR94" s="50"/>
      <c r="CS94" s="50">
        <f t="shared" si="115"/>
        <v>0</v>
      </c>
      <c r="CT94" s="50">
        <f>(CU94-CQ94)</f>
        <v>0</v>
      </c>
      <c r="CU94" s="50"/>
      <c r="CV94" s="50"/>
      <c r="CW94" s="50">
        <f t="shared" si="116"/>
        <v>0</v>
      </c>
      <c r="CX94" s="50">
        <f>(CY94-CU94)</f>
        <v>0</v>
      </c>
      <c r="CY94" s="50"/>
      <c r="CZ94" s="50"/>
      <c r="DA94" s="50"/>
      <c r="DB94" s="50"/>
      <c r="DC94" s="695" t="e">
        <f>IF(#REF!=B94,CZ94,0)</f>
        <v>#REF!</v>
      </c>
      <c r="DD94" s="141"/>
      <c r="DE94" s="50"/>
      <c r="DJ94" s="585" t="e">
        <f>IF(#REF!=$K94,$CY94,0)</f>
        <v>#REF!</v>
      </c>
      <c r="DK94" s="585" t="e">
        <f>IF(#REF!=$K94,$CY94,0)</f>
        <v>#REF!</v>
      </c>
      <c r="DL94" s="585" t="e">
        <f>IF(#REF!=$K94,$CY94,0)</f>
        <v>#REF!</v>
      </c>
      <c r="DM94" s="585" t="e">
        <f>IF(#REF!=$K94,$CY94,0)</f>
        <v>#REF!</v>
      </c>
      <c r="DN94" s="585" t="e">
        <f>IF(#REF!=$K94,$CY94,0)</f>
        <v>#REF!</v>
      </c>
      <c r="DO94" s="585" t="e">
        <f>IF(#REF!=$K94,$CY94,0)</f>
        <v>#REF!</v>
      </c>
      <c r="DP94" s="585" t="e">
        <f>IF(#REF!=$K94,$CY94,0)</f>
        <v>#REF!</v>
      </c>
      <c r="DQ94" s="585" t="e">
        <f>IF(#REF!=$K94,$CY94,0)</f>
        <v>#REF!</v>
      </c>
      <c r="DR94" s="585" t="e">
        <f>IF(#REF!=$K94,$CY94,0)</f>
        <v>#REF!</v>
      </c>
      <c r="DS94" s="585" t="e">
        <f>IF(#REF!=$K94,$CY94,0)</f>
        <v>#REF!</v>
      </c>
      <c r="DT94" s="585" t="e">
        <f>IF(#REF!=$K94,$CY94,0)</f>
        <v>#REF!</v>
      </c>
      <c r="DU94" s="585" t="e">
        <f>IF(#REF!=$K94,$CY94,0)</f>
        <v>#REF!</v>
      </c>
      <c r="DV94" s="585" t="e">
        <f>IF(#REF!=$K94,$CY94,0)</f>
        <v>#REF!</v>
      </c>
      <c r="DW94" s="585" t="e">
        <f>IF(#REF!=$K94,$CY94,0)</f>
        <v>#REF!</v>
      </c>
      <c r="DX94" s="585" t="e">
        <f>IF(#REF!=$K94,$CY94,0)</f>
        <v>#REF!</v>
      </c>
      <c r="DY94" s="585" t="e">
        <f>IF(#REF!=$K94,$CY94,0)</f>
        <v>#REF!</v>
      </c>
      <c r="DZ94" s="585" t="e">
        <f>IF(#REF!=$K94,$CY94,0)</f>
        <v>#REF!</v>
      </c>
      <c r="EC94" s="585" t="e">
        <f>IF(#REF!=$N94,$CZ94,0)</f>
        <v>#REF!</v>
      </c>
      <c r="ED94" s="585" t="e">
        <f>IF(#REF!=$N94,$CZ94,0)</f>
        <v>#REF!</v>
      </c>
      <c r="EE94" s="585" t="e">
        <f>IF(#REF!=$N94,$CZ94,0)</f>
        <v>#REF!</v>
      </c>
      <c r="EF94" s="585" t="e">
        <f>IF(#REF!=$N94,$CZ94,0)</f>
        <v>#REF!</v>
      </c>
      <c r="EG94" s="585" t="e">
        <f>IF(#REF!=$N94,$CZ94,0)</f>
        <v>#REF!</v>
      </c>
      <c r="EH94" s="585" t="e">
        <f>IF(#REF!=$N94,$CZ94,0)</f>
        <v>#REF!</v>
      </c>
      <c r="EI94" s="585" t="e">
        <f>IF(#REF!=$N94,$CZ94,0)</f>
        <v>#REF!</v>
      </c>
      <c r="EJ94" s="585" t="e">
        <f>IF(#REF!=$N94,$CZ94,0)</f>
        <v>#REF!</v>
      </c>
      <c r="EK94" s="585" t="e">
        <f>IF(#REF!=$N94,$CZ94,0)</f>
        <v>#REF!</v>
      </c>
      <c r="EL94" s="585" t="e">
        <f>IF(#REF!=$N94,$CZ94,0)</f>
        <v>#REF!</v>
      </c>
      <c r="EM94" s="585" t="e">
        <f>IF(#REF!=$N94,$CZ94,0)</f>
        <v>#REF!</v>
      </c>
      <c r="EN94" s="585" t="e">
        <f>IF(#REF!=$N94,$CZ94,0)</f>
        <v>#REF!</v>
      </c>
      <c r="EO94" s="585" t="e">
        <f>IF(#REF!=$N94,$CZ94,0)</f>
        <v>#REF!</v>
      </c>
      <c r="EP94" s="585" t="e">
        <f>IF(#REF!=$N94,$CZ94,0)</f>
        <v>#REF!</v>
      </c>
      <c r="EQ94" s="585" t="e">
        <f>IF(#REF!=$N94,$CZ94,0)</f>
        <v>#REF!</v>
      </c>
      <c r="ER94" s="585" t="e">
        <f>IF(#REF!=$N94,$CZ94,0)</f>
        <v>#REF!</v>
      </c>
      <c r="ES94" s="585" t="e">
        <f>IF(#REF!=$N94,$CZ94,0)</f>
        <v>#REF!</v>
      </c>
      <c r="ET94" s="585" t="e">
        <f>IF(#REF!=$N94,$CZ94,0)</f>
        <v>#REF!</v>
      </c>
      <c r="EU94" s="585" t="e">
        <f>IF(#REF!=$N94,$CZ94,0)</f>
        <v>#REF!</v>
      </c>
      <c r="EV94" s="585" t="e">
        <f>IF(#REF!=$N94,$CZ94,0)</f>
        <v>#REF!</v>
      </c>
      <c r="EW94" s="585" t="e">
        <f>IF(#REF!=$N94,$CZ94,0)</f>
        <v>#REF!</v>
      </c>
      <c r="EX94" s="585" t="e">
        <f>IF(#REF!=$N94,$CZ94,0)</f>
        <v>#REF!</v>
      </c>
      <c r="EY94" s="585" t="e">
        <f>IF(#REF!=$N94,$CZ94,0)</f>
        <v>#REF!</v>
      </c>
      <c r="EZ94" s="585" t="e">
        <f>IF(#REF!=$N94,$CZ94,0)</f>
        <v>#REF!</v>
      </c>
      <c r="FA94" s="585" t="e">
        <f>IF(#REF!=$N94,$CZ94,0)</f>
        <v>#REF!</v>
      </c>
      <c r="FB94" s="585" t="e">
        <f>IF(#REF!=$N94,$CZ94,0)</f>
        <v>#REF!</v>
      </c>
      <c r="FC94" s="585" t="e">
        <f>IF(#REF!=$N94,$CZ94,0)</f>
        <v>#REF!</v>
      </c>
      <c r="FD94" s="585" t="e">
        <f>IF(#REF!=$N94,$CZ94,0)</f>
        <v>#REF!</v>
      </c>
      <c r="FE94" s="585" t="e">
        <f>IF(#REF!=$N94,$CZ94,0)</f>
        <v>#REF!</v>
      </c>
      <c r="FF94" s="585" t="e">
        <f>IF(#REF!=$N94,$CZ94,0)</f>
        <v>#REF!</v>
      </c>
      <c r="FG94" s="585" t="e">
        <f>IF(#REF!=$N94,$CZ94,0)</f>
        <v>#REF!</v>
      </c>
      <c r="FH94" s="585" t="e">
        <f>IF(#REF!=$N94,$CZ94,0)</f>
        <v>#REF!</v>
      </c>
      <c r="FI94" s="585" t="e">
        <f>IF(#REF!=$N94,$CZ94,0)</f>
        <v>#REF!</v>
      </c>
      <c r="FJ94" s="585" t="e">
        <f>IF(#REF!=$N94,$CZ94,0)</f>
        <v>#REF!</v>
      </c>
      <c r="FK94" s="585" t="e">
        <f>IF(#REF!=$N94,$CZ94,0)</f>
        <v>#REF!</v>
      </c>
      <c r="FL94" s="585" t="e">
        <f>IF(#REF!=$N94,$CZ94,0)</f>
        <v>#REF!</v>
      </c>
      <c r="FM94" s="585" t="e">
        <f>IF(#REF!=$N94,$CZ94,0)</f>
        <v>#REF!</v>
      </c>
      <c r="FN94" s="585" t="e">
        <f>IF(#REF!=$N94,$CZ94,0)</f>
        <v>#REF!</v>
      </c>
      <c r="FO94" s="585" t="e">
        <f>IF(#REF!=$N94,$CZ94,0)</f>
        <v>#REF!</v>
      </c>
      <c r="FP94" s="585" t="e">
        <f>IF(#REF!=$N94,$CZ94,0)</f>
        <v>#REF!</v>
      </c>
      <c r="FQ94" s="585" t="e">
        <f>IF(#REF!=$N94,$CZ94,0)</f>
        <v>#REF!</v>
      </c>
      <c r="FR94" s="585" t="e">
        <f>IF(#REF!=$N94,$CZ94,0)</f>
        <v>#REF!</v>
      </c>
      <c r="FS94" s="585" t="e">
        <f>IF(#REF!=$N94,$CZ94,0)</f>
        <v>#REF!</v>
      </c>
      <c r="FT94" s="585" t="e">
        <f>IF(#REF!=$N94,$CZ94,0)</f>
        <v>#REF!</v>
      </c>
      <c r="FU94" s="585" t="e">
        <f>IF(#REF!=$N94,$CZ94,0)</f>
        <v>#REF!</v>
      </c>
      <c r="FV94" s="585" t="e">
        <f>IF(#REF!=$N94,$CZ94,0)</f>
        <v>#REF!</v>
      </c>
      <c r="FW94" s="585" t="e">
        <f>IF(#REF!=$N94,$CZ94,0)</f>
        <v>#REF!</v>
      </c>
      <c r="FX94" s="585" t="e">
        <f>IF(#REF!=$N94,$CZ94,0)</f>
        <v>#REF!</v>
      </c>
      <c r="FY94" s="585" t="e">
        <f>IF(#REF!=$N94,$CZ94,0)</f>
        <v>#REF!</v>
      </c>
      <c r="FZ94" s="585" t="e">
        <f>IF(#REF!=$N94,$CZ94,0)</f>
        <v>#REF!</v>
      </c>
      <c r="GA94" s="585" t="e">
        <f>IF(#REF!=$N94,$CZ94,0)</f>
        <v>#REF!</v>
      </c>
      <c r="GB94" s="585" t="e">
        <f>IF(#REF!=$N94,$CZ94,0)</f>
        <v>#REF!</v>
      </c>
      <c r="GC94" s="585" t="e">
        <f>IF(#REF!=$N94,$CZ94,0)</f>
        <v>#REF!</v>
      </c>
      <c r="GD94" s="585" t="e">
        <f>IF(#REF!=$N94,$CZ94,0)</f>
        <v>#REF!</v>
      </c>
      <c r="GE94" s="585" t="e">
        <f>IF(#REF!=$N94,$CZ94,0)</f>
        <v>#REF!</v>
      </c>
      <c r="GF94" s="585" t="e">
        <f>IF(#REF!=$N94,$CZ94,0)</f>
        <v>#REF!</v>
      </c>
      <c r="GG94" s="585" t="e">
        <f>IF(#REF!=$N94,$CZ94,0)</f>
        <v>#REF!</v>
      </c>
      <c r="GH94" s="585" t="e">
        <f>IF(#REF!=$N94,$CZ94,0)</f>
        <v>#REF!</v>
      </c>
      <c r="GI94" s="585" t="e">
        <f>IF(#REF!=$N94,$CZ94,0)</f>
        <v>#REF!</v>
      </c>
      <c r="GJ94" s="585" t="e">
        <f>IF(#REF!=$N94,$CZ94,0)</f>
        <v>#REF!</v>
      </c>
      <c r="GK94" s="585" t="e">
        <f>IF(#REF!=$N94,$CZ94,0)</f>
        <v>#REF!</v>
      </c>
      <c r="GL94" s="585" t="e">
        <f>IF(#REF!=$N94,$CZ94,0)</f>
        <v>#REF!</v>
      </c>
      <c r="GM94" s="585" t="e">
        <f>IF(#REF!=$N94,$CZ94,0)</f>
        <v>#REF!</v>
      </c>
      <c r="GN94" s="585" t="e">
        <f>IF(#REF!=$N94,$CZ94,0)</f>
        <v>#REF!</v>
      </c>
      <c r="GO94" s="585" t="e">
        <f>IF(#REF!=$N94,$CZ94,0)</f>
        <v>#REF!</v>
      </c>
      <c r="GP94" s="585" t="e">
        <f>IF(#REF!=$N94,$CZ94,0)</f>
        <v>#REF!</v>
      </c>
      <c r="GQ94" s="585" t="e">
        <f>IF(#REF!=$N94,$CZ94,0)</f>
        <v>#REF!</v>
      </c>
      <c r="GR94" s="585" t="e">
        <f>IF(#REF!=$N94,$CZ94,0)</f>
        <v>#REF!</v>
      </c>
      <c r="GS94" s="585" t="e">
        <f>IF(#REF!=$N94,$CZ94,0)</f>
        <v>#REF!</v>
      </c>
      <c r="GT94" s="585" t="e">
        <f>IF(#REF!=$N94,$CZ94,0)</f>
        <v>#REF!</v>
      </c>
      <c r="GU94" s="585" t="e">
        <f>IF(#REF!=$N94,$CZ94,0)</f>
        <v>#REF!</v>
      </c>
      <c r="GV94" s="585" t="e">
        <f>IF(#REF!=$N94,$CZ94,0)</f>
        <v>#REF!</v>
      </c>
      <c r="GW94" s="585" t="e">
        <f>IF(#REF!=$N94,$CZ94,0)</f>
        <v>#REF!</v>
      </c>
      <c r="GX94" s="585" t="e">
        <f>IF(#REF!=$N94,$CZ94,0)</f>
        <v>#REF!</v>
      </c>
      <c r="GY94" s="585" t="e">
        <f>IF(#REF!=$N94,$CZ94,0)</f>
        <v>#REF!</v>
      </c>
      <c r="GZ94" s="585" t="e">
        <f>IF(#REF!=$N94,$CZ94,0)</f>
        <v>#REF!</v>
      </c>
      <c r="HA94" s="585" t="e">
        <f>IF(#REF!=$N94,$CZ94,0)</f>
        <v>#REF!</v>
      </c>
      <c r="HB94" s="585" t="e">
        <f>IF(#REF!=$N94,$CZ94,0)</f>
        <v>#REF!</v>
      </c>
      <c r="HC94" s="585" t="e">
        <f>IF(#REF!=$N94,$CZ94,0)</f>
        <v>#REF!</v>
      </c>
      <c r="HD94" s="585" t="e">
        <f>IF(#REF!=$N94,$CZ94,0)</f>
        <v>#REF!</v>
      </c>
      <c r="HE94" s="585" t="e">
        <f>IF(#REF!=$N94,$CZ94,0)</f>
        <v>#REF!</v>
      </c>
      <c r="HF94" s="585" t="e">
        <f>IF(#REF!=$N94,$CZ94,0)</f>
        <v>#REF!</v>
      </c>
    </row>
    <row r="95" spans="1:214" ht="20.100000000000001" hidden="1" customHeight="1" x14ac:dyDescent="0.4">
      <c r="A95" s="601"/>
      <c r="B95" s="669"/>
      <c r="C95" s="480"/>
      <c r="D95" s="601"/>
      <c r="E95" s="601"/>
      <c r="F95" s="601"/>
      <c r="G95" s="601"/>
      <c r="H95" s="601"/>
      <c r="I95" s="601"/>
      <c r="J95" s="578" t="s">
        <v>160</v>
      </c>
      <c r="K95" s="490"/>
      <c r="L95" s="634">
        <v>45</v>
      </c>
      <c r="M95" s="634" t="s">
        <v>168</v>
      </c>
      <c r="N95" s="515"/>
      <c r="O95" s="453"/>
      <c r="P95" s="601"/>
      <c r="Q95" s="601"/>
      <c r="R95" s="601"/>
      <c r="S95" s="601"/>
      <c r="T95" s="601"/>
      <c r="U95" s="601"/>
      <c r="V95" s="601"/>
      <c r="W95" s="601"/>
      <c r="X95" s="601"/>
      <c r="Y95" s="601"/>
      <c r="Z95" s="601"/>
      <c r="AA95" s="601"/>
      <c r="AB95" s="601"/>
      <c r="AC95" s="601"/>
      <c r="AD95" s="601"/>
      <c r="AE95" s="601"/>
      <c r="AF95" s="601"/>
      <c r="AG95" s="601"/>
      <c r="AH95" s="601"/>
      <c r="AI95" s="601"/>
      <c r="AJ95" s="601"/>
      <c r="AK95" s="601"/>
      <c r="AL95" s="601"/>
      <c r="AM95" s="601"/>
      <c r="AN95" s="601"/>
      <c r="AO95" s="601"/>
      <c r="AP95" s="601"/>
      <c r="AQ95" s="601"/>
      <c r="AR95" s="109">
        <f>SUM(AR96)</f>
        <v>0</v>
      </c>
      <c r="AS95" s="601"/>
      <c r="AT95" s="601"/>
      <c r="AU95" s="601"/>
      <c r="AV95" s="109">
        <f t="shared" ref="AV95:AY96" si="144">SUM(AV96)</f>
        <v>0</v>
      </c>
      <c r="AW95" s="109">
        <f t="shared" si="144"/>
        <v>0</v>
      </c>
      <c r="AX95" s="109">
        <f t="shared" si="144"/>
        <v>0</v>
      </c>
      <c r="AY95" s="109">
        <f t="shared" si="144"/>
        <v>150000</v>
      </c>
      <c r="AZ95" s="45"/>
      <c r="BA95" s="45"/>
      <c r="BB95" s="109">
        <f t="shared" ref="BB95:BK96" si="145">SUM(BB96)</f>
        <v>150000</v>
      </c>
      <c r="BC95" s="109">
        <f t="shared" si="145"/>
        <v>150000</v>
      </c>
      <c r="BD95" s="109">
        <f t="shared" si="145"/>
        <v>0</v>
      </c>
      <c r="BE95" s="109">
        <f t="shared" si="145"/>
        <v>0</v>
      </c>
      <c r="BF95" s="109">
        <f t="shared" si="145"/>
        <v>0</v>
      </c>
      <c r="BG95" s="109">
        <f t="shared" si="145"/>
        <v>0</v>
      </c>
      <c r="BH95" s="109">
        <f t="shared" si="145"/>
        <v>120000</v>
      </c>
      <c r="BI95" s="109">
        <f>SUM(BI96)</f>
        <v>-120000</v>
      </c>
      <c r="BJ95" s="109">
        <f>SUM(BJ96)</f>
        <v>0</v>
      </c>
      <c r="BK95" s="109">
        <f t="shared" si="145"/>
        <v>0</v>
      </c>
      <c r="BL95" s="109">
        <f t="shared" si="138"/>
        <v>0</v>
      </c>
      <c r="BM95" s="109"/>
      <c r="BN95" s="109"/>
      <c r="BO95" s="109">
        <f>SUM(BO96)</f>
        <v>0</v>
      </c>
      <c r="BP95" s="109"/>
      <c r="BQ95" s="109"/>
      <c r="BR95" s="109">
        <f t="shared" ref="BR95:BV96" si="146">SUM(BR96)</f>
        <v>0</v>
      </c>
      <c r="BS95" s="109">
        <f t="shared" si="146"/>
        <v>0</v>
      </c>
      <c r="BT95" s="109">
        <f t="shared" si="146"/>
        <v>0</v>
      </c>
      <c r="BU95" s="109">
        <f t="shared" si="146"/>
        <v>0</v>
      </c>
      <c r="BV95" s="109">
        <f t="shared" si="146"/>
        <v>0</v>
      </c>
      <c r="BW95" s="109"/>
      <c r="BX95" s="109"/>
      <c r="BY95" s="109">
        <f>SUM(BY96)</f>
        <v>0</v>
      </c>
      <c r="BZ95" s="109">
        <f>SUM(BZ96)</f>
        <v>0</v>
      </c>
      <c r="CA95" s="109">
        <f t="shared" si="111"/>
        <v>0</v>
      </c>
      <c r="CB95" s="109">
        <f t="shared" si="112"/>
        <v>0</v>
      </c>
      <c r="CC95" s="109">
        <f t="shared" ref="CC95:CE96" si="147">SUM(CC96)</f>
        <v>0</v>
      </c>
      <c r="CD95" s="109">
        <f t="shared" si="147"/>
        <v>0</v>
      </c>
      <c r="CE95" s="109">
        <f t="shared" si="147"/>
        <v>0</v>
      </c>
      <c r="CF95" s="109">
        <f>SUM(CF96)</f>
        <v>0</v>
      </c>
      <c r="CG95" s="109">
        <f t="shared" si="98"/>
        <v>0</v>
      </c>
      <c r="CH95" s="109">
        <f>SUM(CH96)</f>
        <v>0</v>
      </c>
      <c r="CI95" s="109">
        <f>SUM(CI96)</f>
        <v>0</v>
      </c>
      <c r="CJ95" s="109"/>
      <c r="CK95" s="109">
        <f t="shared" si="113"/>
        <v>0</v>
      </c>
      <c r="CL95" s="109">
        <f>SUM(CL96)</f>
        <v>0</v>
      </c>
      <c r="CM95" s="109">
        <f>SUM(CM96)</f>
        <v>0</v>
      </c>
      <c r="CN95" s="109"/>
      <c r="CO95" s="109">
        <f t="shared" si="114"/>
        <v>0</v>
      </c>
      <c r="CP95" s="109">
        <f t="shared" ref="CP95:CR96" si="148">SUM(CP96)</f>
        <v>0</v>
      </c>
      <c r="CQ95" s="109">
        <f t="shared" si="148"/>
        <v>0</v>
      </c>
      <c r="CR95" s="109">
        <f t="shared" si="148"/>
        <v>0</v>
      </c>
      <c r="CS95" s="109">
        <f t="shared" si="115"/>
        <v>0</v>
      </c>
      <c r="CT95" s="109">
        <f t="shared" ref="CT95:CV96" si="149">SUM(CT96)</f>
        <v>0</v>
      </c>
      <c r="CU95" s="109">
        <f t="shared" si="149"/>
        <v>0</v>
      </c>
      <c r="CV95" s="109">
        <f t="shared" si="149"/>
        <v>0</v>
      </c>
      <c r="CW95" s="109">
        <f t="shared" si="116"/>
        <v>0</v>
      </c>
      <c r="CX95" s="109">
        <f>SUM(CX96)</f>
        <v>0</v>
      </c>
      <c r="CY95" s="109">
        <f>SUM(CY96)</f>
        <v>0</v>
      </c>
      <c r="CZ95" s="109">
        <f t="shared" ref="CZ95:DB96" si="150">SUM(CZ96)</f>
        <v>0</v>
      </c>
      <c r="DA95" s="109">
        <v>0</v>
      </c>
      <c r="DB95" s="109">
        <v>0</v>
      </c>
      <c r="DC95" s="695" t="e">
        <f>IF(#REF!=B95,CZ95,0)</f>
        <v>#REF!</v>
      </c>
      <c r="DD95" s="141"/>
      <c r="DE95" s="98"/>
      <c r="DJ95" s="585" t="e">
        <f>IF(#REF!=$K95,$CY95,0)</f>
        <v>#REF!</v>
      </c>
      <c r="DK95" s="585" t="e">
        <f>IF(#REF!=$K95,$CY95,0)</f>
        <v>#REF!</v>
      </c>
      <c r="DL95" s="585" t="e">
        <f>IF(#REF!=$K95,$CY95,0)</f>
        <v>#REF!</v>
      </c>
      <c r="DM95" s="585" t="e">
        <f>IF(#REF!=$K95,$CY95,0)</f>
        <v>#REF!</v>
      </c>
      <c r="DN95" s="585" t="e">
        <f>IF(#REF!=$K95,$CY95,0)</f>
        <v>#REF!</v>
      </c>
      <c r="DO95" s="585" t="e">
        <f>IF(#REF!=$K95,$CY95,0)</f>
        <v>#REF!</v>
      </c>
      <c r="DP95" s="585" t="e">
        <f>IF(#REF!=$K95,$CY95,0)</f>
        <v>#REF!</v>
      </c>
      <c r="DQ95" s="585" t="e">
        <f>IF(#REF!=$K95,$CY95,0)</f>
        <v>#REF!</v>
      </c>
      <c r="DR95" s="585" t="e">
        <f>IF(#REF!=$K95,$CY95,0)</f>
        <v>#REF!</v>
      </c>
      <c r="DS95" s="585" t="e">
        <f>IF(#REF!=$K95,$CY95,0)</f>
        <v>#REF!</v>
      </c>
      <c r="DT95" s="585" t="e">
        <f>IF(#REF!=$K95,$CY95,0)</f>
        <v>#REF!</v>
      </c>
      <c r="DU95" s="585" t="e">
        <f>IF(#REF!=$K95,$CY95,0)</f>
        <v>#REF!</v>
      </c>
      <c r="DV95" s="585" t="e">
        <f>IF(#REF!=$K95,$CY95,0)</f>
        <v>#REF!</v>
      </c>
      <c r="DW95" s="585" t="e">
        <f>IF(#REF!=$K95,$CY95,0)</f>
        <v>#REF!</v>
      </c>
      <c r="DX95" s="585" t="e">
        <f>IF(#REF!=$K95,$CY95,0)</f>
        <v>#REF!</v>
      </c>
      <c r="DY95" s="585" t="e">
        <f>IF(#REF!=$K95,$CY95,0)</f>
        <v>#REF!</v>
      </c>
      <c r="DZ95" s="585" t="e">
        <f>IF(#REF!=$K95,$CY95,0)</f>
        <v>#REF!</v>
      </c>
      <c r="EC95" s="585" t="e">
        <f>IF(#REF!=$N95,$CZ95,0)</f>
        <v>#REF!</v>
      </c>
      <c r="ED95" s="585" t="e">
        <f>IF(#REF!=$N95,$CZ95,0)</f>
        <v>#REF!</v>
      </c>
      <c r="EE95" s="585" t="e">
        <f>IF(#REF!=$N95,$CZ95,0)</f>
        <v>#REF!</v>
      </c>
      <c r="EF95" s="585" t="e">
        <f>IF(#REF!=$N95,$CZ95,0)</f>
        <v>#REF!</v>
      </c>
      <c r="EG95" s="585" t="e">
        <f>IF(#REF!=$N95,$CZ95,0)</f>
        <v>#REF!</v>
      </c>
      <c r="EH95" s="585" t="e">
        <f>IF(#REF!=$N95,$CZ95,0)</f>
        <v>#REF!</v>
      </c>
      <c r="EI95" s="585" t="e">
        <f>IF(#REF!=$N95,$CZ95,0)</f>
        <v>#REF!</v>
      </c>
      <c r="EJ95" s="585" t="e">
        <f>IF(#REF!=$N95,$CZ95,0)</f>
        <v>#REF!</v>
      </c>
      <c r="EK95" s="585" t="e">
        <f>IF(#REF!=$N95,$CZ95,0)</f>
        <v>#REF!</v>
      </c>
      <c r="EL95" s="585" t="e">
        <f>IF(#REF!=$N95,$CZ95,0)</f>
        <v>#REF!</v>
      </c>
      <c r="EM95" s="585" t="e">
        <f>IF(#REF!=$N95,$CZ95,0)</f>
        <v>#REF!</v>
      </c>
      <c r="EN95" s="585" t="e">
        <f>IF(#REF!=$N95,$CZ95,0)</f>
        <v>#REF!</v>
      </c>
      <c r="EO95" s="585" t="e">
        <f>IF(#REF!=$N95,$CZ95,0)</f>
        <v>#REF!</v>
      </c>
      <c r="EP95" s="585" t="e">
        <f>IF(#REF!=$N95,$CZ95,0)</f>
        <v>#REF!</v>
      </c>
      <c r="EQ95" s="585" t="e">
        <f>IF(#REF!=$N95,$CZ95,0)</f>
        <v>#REF!</v>
      </c>
      <c r="ER95" s="585" t="e">
        <f>IF(#REF!=$N95,$CZ95,0)</f>
        <v>#REF!</v>
      </c>
      <c r="ES95" s="585" t="e">
        <f>IF(#REF!=$N95,$CZ95,0)</f>
        <v>#REF!</v>
      </c>
      <c r="ET95" s="585" t="e">
        <f>IF(#REF!=$N95,$CZ95,0)</f>
        <v>#REF!</v>
      </c>
      <c r="EU95" s="585" t="e">
        <f>IF(#REF!=$N95,$CZ95,0)</f>
        <v>#REF!</v>
      </c>
      <c r="EV95" s="585" t="e">
        <f>IF(#REF!=$N95,$CZ95,0)</f>
        <v>#REF!</v>
      </c>
      <c r="EW95" s="585" t="e">
        <f>IF(#REF!=$N95,$CZ95,0)</f>
        <v>#REF!</v>
      </c>
      <c r="EX95" s="585" t="e">
        <f>IF(#REF!=$N95,$CZ95,0)</f>
        <v>#REF!</v>
      </c>
      <c r="EY95" s="585" t="e">
        <f>IF(#REF!=$N95,$CZ95,0)</f>
        <v>#REF!</v>
      </c>
      <c r="EZ95" s="585" t="e">
        <f>IF(#REF!=$N95,$CZ95,0)</f>
        <v>#REF!</v>
      </c>
      <c r="FA95" s="585" t="e">
        <f>IF(#REF!=$N95,$CZ95,0)</f>
        <v>#REF!</v>
      </c>
      <c r="FB95" s="585" t="e">
        <f>IF(#REF!=$N95,$CZ95,0)</f>
        <v>#REF!</v>
      </c>
      <c r="FC95" s="585" t="e">
        <f>IF(#REF!=$N95,$CZ95,0)</f>
        <v>#REF!</v>
      </c>
      <c r="FD95" s="585" t="e">
        <f>IF(#REF!=$N95,$CZ95,0)</f>
        <v>#REF!</v>
      </c>
      <c r="FE95" s="585" t="e">
        <f>IF(#REF!=$N95,$CZ95,0)</f>
        <v>#REF!</v>
      </c>
      <c r="FF95" s="585" t="e">
        <f>IF(#REF!=$N95,$CZ95,0)</f>
        <v>#REF!</v>
      </c>
      <c r="FG95" s="585" t="e">
        <f>IF(#REF!=$N95,$CZ95,0)</f>
        <v>#REF!</v>
      </c>
      <c r="FH95" s="585" t="e">
        <f>IF(#REF!=$N95,$CZ95,0)</f>
        <v>#REF!</v>
      </c>
      <c r="FI95" s="585" t="e">
        <f>IF(#REF!=$N95,$CZ95,0)</f>
        <v>#REF!</v>
      </c>
      <c r="FJ95" s="585" t="e">
        <f>IF(#REF!=$N95,$CZ95,0)</f>
        <v>#REF!</v>
      </c>
      <c r="FK95" s="585" t="e">
        <f>IF(#REF!=$N95,$CZ95,0)</f>
        <v>#REF!</v>
      </c>
      <c r="FL95" s="585" t="e">
        <f>IF(#REF!=$N95,$CZ95,0)</f>
        <v>#REF!</v>
      </c>
      <c r="FM95" s="585" t="e">
        <f>IF(#REF!=$N95,$CZ95,0)</f>
        <v>#REF!</v>
      </c>
      <c r="FN95" s="585" t="e">
        <f>IF(#REF!=$N95,$CZ95,0)</f>
        <v>#REF!</v>
      </c>
      <c r="FO95" s="585" t="e">
        <f>IF(#REF!=$N95,$CZ95,0)</f>
        <v>#REF!</v>
      </c>
      <c r="FP95" s="585" t="e">
        <f>IF(#REF!=$N95,$CZ95,0)</f>
        <v>#REF!</v>
      </c>
      <c r="FQ95" s="585" t="e">
        <f>IF(#REF!=$N95,$CZ95,0)</f>
        <v>#REF!</v>
      </c>
      <c r="FR95" s="585" t="e">
        <f>IF(#REF!=$N95,$CZ95,0)</f>
        <v>#REF!</v>
      </c>
      <c r="FS95" s="585" t="e">
        <f>IF(#REF!=$N95,$CZ95,0)</f>
        <v>#REF!</v>
      </c>
      <c r="FT95" s="585" t="e">
        <f>IF(#REF!=$N95,$CZ95,0)</f>
        <v>#REF!</v>
      </c>
      <c r="FU95" s="585" t="e">
        <f>IF(#REF!=$N95,$CZ95,0)</f>
        <v>#REF!</v>
      </c>
      <c r="FV95" s="585" t="e">
        <f>IF(#REF!=$N95,$CZ95,0)</f>
        <v>#REF!</v>
      </c>
      <c r="FW95" s="585" t="e">
        <f>IF(#REF!=$N95,$CZ95,0)</f>
        <v>#REF!</v>
      </c>
      <c r="FX95" s="585" t="e">
        <f>IF(#REF!=$N95,$CZ95,0)</f>
        <v>#REF!</v>
      </c>
      <c r="FY95" s="585" t="e">
        <f>IF(#REF!=$N95,$CZ95,0)</f>
        <v>#REF!</v>
      </c>
      <c r="FZ95" s="585" t="e">
        <f>IF(#REF!=$N95,$CZ95,0)</f>
        <v>#REF!</v>
      </c>
      <c r="GA95" s="585" t="e">
        <f>IF(#REF!=$N95,$CZ95,0)</f>
        <v>#REF!</v>
      </c>
      <c r="GB95" s="585" t="e">
        <f>IF(#REF!=$N95,$CZ95,0)</f>
        <v>#REF!</v>
      </c>
      <c r="GC95" s="585" t="e">
        <f>IF(#REF!=$N95,$CZ95,0)</f>
        <v>#REF!</v>
      </c>
      <c r="GD95" s="585" t="e">
        <f>IF(#REF!=$N95,$CZ95,0)</f>
        <v>#REF!</v>
      </c>
      <c r="GE95" s="585" t="e">
        <f>IF(#REF!=$N95,$CZ95,0)</f>
        <v>#REF!</v>
      </c>
      <c r="GF95" s="585" t="e">
        <f>IF(#REF!=$N95,$CZ95,0)</f>
        <v>#REF!</v>
      </c>
      <c r="GG95" s="585" t="e">
        <f>IF(#REF!=$N95,$CZ95,0)</f>
        <v>#REF!</v>
      </c>
      <c r="GH95" s="585" t="e">
        <f>IF(#REF!=$N95,$CZ95,0)</f>
        <v>#REF!</v>
      </c>
      <c r="GI95" s="585" t="e">
        <f>IF(#REF!=$N95,$CZ95,0)</f>
        <v>#REF!</v>
      </c>
      <c r="GJ95" s="585" t="e">
        <f>IF(#REF!=$N95,$CZ95,0)</f>
        <v>#REF!</v>
      </c>
      <c r="GK95" s="585" t="e">
        <f>IF(#REF!=$N95,$CZ95,0)</f>
        <v>#REF!</v>
      </c>
      <c r="GL95" s="585" t="e">
        <f>IF(#REF!=$N95,$CZ95,0)</f>
        <v>#REF!</v>
      </c>
      <c r="GM95" s="585" t="e">
        <f>IF(#REF!=$N95,$CZ95,0)</f>
        <v>#REF!</v>
      </c>
      <c r="GN95" s="585" t="e">
        <f>IF(#REF!=$N95,$CZ95,0)</f>
        <v>#REF!</v>
      </c>
      <c r="GO95" s="585" t="e">
        <f>IF(#REF!=$N95,$CZ95,0)</f>
        <v>#REF!</v>
      </c>
      <c r="GP95" s="585" t="e">
        <f>IF(#REF!=$N95,$CZ95,0)</f>
        <v>#REF!</v>
      </c>
      <c r="GQ95" s="585" t="e">
        <f>IF(#REF!=$N95,$CZ95,0)</f>
        <v>#REF!</v>
      </c>
      <c r="GR95" s="585" t="e">
        <f>IF(#REF!=$N95,$CZ95,0)</f>
        <v>#REF!</v>
      </c>
      <c r="GS95" s="585" t="e">
        <f>IF(#REF!=$N95,$CZ95,0)</f>
        <v>#REF!</v>
      </c>
      <c r="GT95" s="585" t="e">
        <f>IF(#REF!=$N95,$CZ95,0)</f>
        <v>#REF!</v>
      </c>
      <c r="GU95" s="585" t="e">
        <f>IF(#REF!=$N95,$CZ95,0)</f>
        <v>#REF!</v>
      </c>
      <c r="GV95" s="585" t="e">
        <f>IF(#REF!=$N95,$CZ95,0)</f>
        <v>#REF!</v>
      </c>
      <c r="GW95" s="585" t="e">
        <f>IF(#REF!=$N95,$CZ95,0)</f>
        <v>#REF!</v>
      </c>
      <c r="GX95" s="585" t="e">
        <f>IF(#REF!=$N95,$CZ95,0)</f>
        <v>#REF!</v>
      </c>
      <c r="GY95" s="585" t="e">
        <f>IF(#REF!=$N95,$CZ95,0)</f>
        <v>#REF!</v>
      </c>
      <c r="GZ95" s="585" t="e">
        <f>IF(#REF!=$N95,$CZ95,0)</f>
        <v>#REF!</v>
      </c>
      <c r="HA95" s="585" t="e">
        <f>IF(#REF!=$N95,$CZ95,0)</f>
        <v>#REF!</v>
      </c>
      <c r="HB95" s="585" t="e">
        <f>IF(#REF!=$N95,$CZ95,0)</f>
        <v>#REF!</v>
      </c>
      <c r="HC95" s="585" t="e">
        <f>IF(#REF!=$N95,$CZ95,0)</f>
        <v>#REF!</v>
      </c>
      <c r="HD95" s="585" t="e">
        <f>IF(#REF!=$N95,$CZ95,0)</f>
        <v>#REF!</v>
      </c>
      <c r="HE95" s="585" t="e">
        <f>IF(#REF!=$N95,$CZ95,0)</f>
        <v>#REF!</v>
      </c>
      <c r="HF95" s="585" t="e">
        <f>IF(#REF!=$N95,$CZ95,0)</f>
        <v>#REF!</v>
      </c>
    </row>
    <row r="96" spans="1:214" ht="20.100000000000001" hidden="1" customHeight="1" x14ac:dyDescent="0.4">
      <c r="A96" s="601"/>
      <c r="B96" s="578" t="s">
        <v>424</v>
      </c>
      <c r="C96" s="595" t="s">
        <v>9</v>
      </c>
      <c r="D96" s="601"/>
      <c r="E96" s="601"/>
      <c r="F96" s="601"/>
      <c r="G96" s="601"/>
      <c r="H96" s="601"/>
      <c r="I96" s="601"/>
      <c r="J96" s="578" t="s">
        <v>160</v>
      </c>
      <c r="K96" s="490"/>
      <c r="L96" s="549"/>
      <c r="M96" s="633">
        <v>451</v>
      </c>
      <c r="N96" s="501" t="s">
        <v>169</v>
      </c>
      <c r="O96" s="486"/>
      <c r="P96" s="601"/>
      <c r="Q96" s="601"/>
      <c r="R96" s="601"/>
      <c r="S96" s="601"/>
      <c r="T96" s="601"/>
      <c r="U96" s="601"/>
      <c r="V96" s="601"/>
      <c r="W96" s="601"/>
      <c r="X96" s="601"/>
      <c r="Y96" s="601"/>
      <c r="Z96" s="601"/>
      <c r="AA96" s="601"/>
      <c r="AB96" s="601"/>
      <c r="AC96" s="601"/>
      <c r="AD96" s="601"/>
      <c r="AE96" s="601"/>
      <c r="AF96" s="601"/>
      <c r="AG96" s="601"/>
      <c r="AH96" s="601"/>
      <c r="AI96" s="601"/>
      <c r="AJ96" s="601"/>
      <c r="AK96" s="601"/>
      <c r="AL96" s="601"/>
      <c r="AM96" s="601"/>
      <c r="AN96" s="601"/>
      <c r="AO96" s="601"/>
      <c r="AP96" s="601"/>
      <c r="AQ96" s="601"/>
      <c r="AR96" s="109">
        <f>SUM(AR97)</f>
        <v>0</v>
      </c>
      <c r="AS96" s="601"/>
      <c r="AT96" s="601"/>
      <c r="AU96" s="601"/>
      <c r="AV96" s="109">
        <f t="shared" si="144"/>
        <v>0</v>
      </c>
      <c r="AW96" s="109">
        <f t="shared" si="144"/>
        <v>0</v>
      </c>
      <c r="AX96" s="109">
        <f t="shared" si="144"/>
        <v>0</v>
      </c>
      <c r="AY96" s="109">
        <f t="shared" si="144"/>
        <v>150000</v>
      </c>
      <c r="AZ96" s="45"/>
      <c r="BA96" s="45"/>
      <c r="BB96" s="109">
        <f t="shared" si="145"/>
        <v>150000</v>
      </c>
      <c r="BC96" s="109">
        <f t="shared" si="145"/>
        <v>150000</v>
      </c>
      <c r="BD96" s="109">
        <f t="shared" si="145"/>
        <v>0</v>
      </c>
      <c r="BE96" s="109">
        <f t="shared" si="145"/>
        <v>0</v>
      </c>
      <c r="BF96" s="109">
        <f t="shared" si="145"/>
        <v>0</v>
      </c>
      <c r="BG96" s="109">
        <f t="shared" si="145"/>
        <v>0</v>
      </c>
      <c r="BH96" s="109">
        <f t="shared" si="145"/>
        <v>120000</v>
      </c>
      <c r="BI96" s="109">
        <f>SUM(BI97)</f>
        <v>-120000</v>
      </c>
      <c r="BJ96" s="109">
        <f>SUM(BJ97)</f>
        <v>0</v>
      </c>
      <c r="BK96" s="109">
        <f t="shared" si="145"/>
        <v>0</v>
      </c>
      <c r="BL96" s="109">
        <f t="shared" si="138"/>
        <v>0</v>
      </c>
      <c r="BM96" s="109"/>
      <c r="BN96" s="109"/>
      <c r="BO96" s="109">
        <f>SUM(BO97)</f>
        <v>0</v>
      </c>
      <c r="BP96" s="109"/>
      <c r="BQ96" s="109"/>
      <c r="BR96" s="109">
        <f t="shared" si="146"/>
        <v>0</v>
      </c>
      <c r="BS96" s="109">
        <f t="shared" si="146"/>
        <v>0</v>
      </c>
      <c r="BT96" s="109">
        <f t="shared" si="146"/>
        <v>0</v>
      </c>
      <c r="BU96" s="109">
        <f t="shared" si="146"/>
        <v>0</v>
      </c>
      <c r="BV96" s="109">
        <f t="shared" si="146"/>
        <v>0</v>
      </c>
      <c r="BW96" s="109"/>
      <c r="BX96" s="109"/>
      <c r="BY96" s="109">
        <f>SUM(BY97)</f>
        <v>0</v>
      </c>
      <c r="BZ96" s="109">
        <f>SUM(BZ97)</f>
        <v>0</v>
      </c>
      <c r="CA96" s="109">
        <f t="shared" si="111"/>
        <v>0</v>
      </c>
      <c r="CB96" s="109">
        <f t="shared" si="112"/>
        <v>0</v>
      </c>
      <c r="CC96" s="109">
        <f t="shared" si="147"/>
        <v>0</v>
      </c>
      <c r="CD96" s="109">
        <f t="shared" si="147"/>
        <v>0</v>
      </c>
      <c r="CE96" s="109">
        <f t="shared" si="147"/>
        <v>0</v>
      </c>
      <c r="CF96" s="109">
        <f>SUM(CF97)</f>
        <v>0</v>
      </c>
      <c r="CG96" s="109">
        <f t="shared" si="98"/>
        <v>0</v>
      </c>
      <c r="CH96" s="109">
        <f>SUM(CH97)</f>
        <v>0</v>
      </c>
      <c r="CI96" s="109">
        <f>SUM(CI97)</f>
        <v>0</v>
      </c>
      <c r="CJ96" s="109"/>
      <c r="CK96" s="109">
        <f t="shared" si="113"/>
        <v>0</v>
      </c>
      <c r="CL96" s="109">
        <f>SUM(CL97)</f>
        <v>0</v>
      </c>
      <c r="CM96" s="109">
        <f>SUM(CM97)</f>
        <v>0</v>
      </c>
      <c r="CN96" s="109"/>
      <c r="CO96" s="109">
        <f t="shared" si="114"/>
        <v>0</v>
      </c>
      <c r="CP96" s="109">
        <f t="shared" si="148"/>
        <v>0</v>
      </c>
      <c r="CQ96" s="109">
        <f t="shared" si="148"/>
        <v>0</v>
      </c>
      <c r="CR96" s="109">
        <f t="shared" si="148"/>
        <v>0</v>
      </c>
      <c r="CS96" s="109">
        <f t="shared" si="115"/>
        <v>0</v>
      </c>
      <c r="CT96" s="109">
        <f t="shared" si="149"/>
        <v>0</v>
      </c>
      <c r="CU96" s="109">
        <f t="shared" si="149"/>
        <v>0</v>
      </c>
      <c r="CV96" s="109">
        <f t="shared" si="149"/>
        <v>0</v>
      </c>
      <c r="CW96" s="109">
        <f t="shared" si="116"/>
        <v>0</v>
      </c>
      <c r="CX96" s="109">
        <f>SUM(CX97)</f>
        <v>0</v>
      </c>
      <c r="CY96" s="109">
        <f>SUM(CY97)</f>
        <v>0</v>
      </c>
      <c r="CZ96" s="109">
        <f t="shared" si="150"/>
        <v>0</v>
      </c>
      <c r="DA96" s="109">
        <f t="shared" si="150"/>
        <v>0</v>
      </c>
      <c r="DB96" s="109">
        <f t="shared" si="150"/>
        <v>0</v>
      </c>
      <c r="DC96" s="695" t="e">
        <f>IF(#REF!=B96,CZ96,0)</f>
        <v>#REF!</v>
      </c>
      <c r="DD96" s="141"/>
      <c r="DE96" s="98"/>
      <c r="DJ96" s="585" t="e">
        <f>IF(#REF!=$K96,$CY96,0)</f>
        <v>#REF!</v>
      </c>
      <c r="DK96" s="585" t="e">
        <f>IF(#REF!=$K96,$CY96,0)</f>
        <v>#REF!</v>
      </c>
      <c r="DL96" s="585" t="e">
        <f>IF(#REF!=$K96,$CY96,0)</f>
        <v>#REF!</v>
      </c>
      <c r="DM96" s="585" t="e">
        <f>IF(#REF!=$K96,$CY96,0)</f>
        <v>#REF!</v>
      </c>
      <c r="DN96" s="585" t="e">
        <f>IF(#REF!=$K96,$CY96,0)</f>
        <v>#REF!</v>
      </c>
      <c r="DO96" s="585" t="e">
        <f>IF(#REF!=$K96,$CY96,0)</f>
        <v>#REF!</v>
      </c>
      <c r="DP96" s="585" t="e">
        <f>IF(#REF!=$K96,$CY96,0)</f>
        <v>#REF!</v>
      </c>
      <c r="DQ96" s="585" t="e">
        <f>IF(#REF!=$K96,$CY96,0)</f>
        <v>#REF!</v>
      </c>
      <c r="DR96" s="585" t="e">
        <f>IF(#REF!=$K96,$CY96,0)</f>
        <v>#REF!</v>
      </c>
      <c r="DS96" s="585" t="e">
        <f>IF(#REF!=$K96,$CY96,0)</f>
        <v>#REF!</v>
      </c>
      <c r="DT96" s="585" t="e">
        <f>IF(#REF!=$K96,$CY96,0)</f>
        <v>#REF!</v>
      </c>
      <c r="DU96" s="585" t="e">
        <f>IF(#REF!=$K96,$CY96,0)</f>
        <v>#REF!</v>
      </c>
      <c r="DV96" s="585" t="e">
        <f>IF(#REF!=$K96,$CY96,0)</f>
        <v>#REF!</v>
      </c>
      <c r="DW96" s="585" t="e">
        <f>IF(#REF!=$K96,$CY96,0)</f>
        <v>#REF!</v>
      </c>
      <c r="DX96" s="585" t="e">
        <f>IF(#REF!=$K96,$CY96,0)</f>
        <v>#REF!</v>
      </c>
      <c r="DY96" s="585" t="e">
        <f>IF(#REF!=$K96,$CY96,0)</f>
        <v>#REF!</v>
      </c>
      <c r="DZ96" s="585" t="e">
        <f>IF(#REF!=$K96,$CY96,0)</f>
        <v>#REF!</v>
      </c>
      <c r="EC96" s="585" t="e">
        <f>IF(#REF!=$N96,$CZ96,0)</f>
        <v>#REF!</v>
      </c>
      <c r="ED96" s="585" t="e">
        <f>IF(#REF!=$N96,$CZ96,0)</f>
        <v>#REF!</v>
      </c>
      <c r="EE96" s="585" t="e">
        <f>IF(#REF!=$N96,$CZ96,0)</f>
        <v>#REF!</v>
      </c>
      <c r="EF96" s="585" t="e">
        <f>IF(#REF!=$N96,$CZ96,0)</f>
        <v>#REF!</v>
      </c>
      <c r="EG96" s="585" t="e">
        <f>IF(#REF!=$N96,$CZ96,0)</f>
        <v>#REF!</v>
      </c>
      <c r="EH96" s="585" t="e">
        <f>IF(#REF!=$N96,$CZ96,0)</f>
        <v>#REF!</v>
      </c>
      <c r="EI96" s="585" t="e">
        <f>IF(#REF!=$N96,$CZ96,0)</f>
        <v>#REF!</v>
      </c>
      <c r="EJ96" s="585" t="e">
        <f>IF(#REF!=$N96,$CZ96,0)</f>
        <v>#REF!</v>
      </c>
      <c r="EK96" s="585" t="e">
        <f>IF(#REF!=$N96,$CZ96,0)</f>
        <v>#REF!</v>
      </c>
      <c r="EL96" s="585" t="e">
        <f>IF(#REF!=$N96,$CZ96,0)</f>
        <v>#REF!</v>
      </c>
      <c r="EM96" s="585" t="e">
        <f>IF(#REF!=$N96,$CZ96,0)</f>
        <v>#REF!</v>
      </c>
      <c r="EN96" s="585" t="e">
        <f>IF(#REF!=$N96,$CZ96,0)</f>
        <v>#REF!</v>
      </c>
      <c r="EO96" s="585" t="e">
        <f>IF(#REF!=$N96,$CZ96,0)</f>
        <v>#REF!</v>
      </c>
      <c r="EP96" s="585" t="e">
        <f>IF(#REF!=$N96,$CZ96,0)</f>
        <v>#REF!</v>
      </c>
      <c r="EQ96" s="585" t="e">
        <f>IF(#REF!=$N96,$CZ96,0)</f>
        <v>#REF!</v>
      </c>
      <c r="ER96" s="585" t="e">
        <f>IF(#REF!=$N96,$CZ96,0)</f>
        <v>#REF!</v>
      </c>
      <c r="ES96" s="585" t="e">
        <f>IF(#REF!=$N96,$CZ96,0)</f>
        <v>#REF!</v>
      </c>
      <c r="ET96" s="585" t="e">
        <f>IF(#REF!=$N96,$CZ96,0)</f>
        <v>#REF!</v>
      </c>
      <c r="EU96" s="585" t="e">
        <f>IF(#REF!=$N96,$CZ96,0)</f>
        <v>#REF!</v>
      </c>
      <c r="EV96" s="585" t="e">
        <f>IF(#REF!=$N96,$CZ96,0)</f>
        <v>#REF!</v>
      </c>
      <c r="EW96" s="585" t="e">
        <f>IF(#REF!=$N96,$CZ96,0)</f>
        <v>#REF!</v>
      </c>
      <c r="EX96" s="585" t="e">
        <f>IF(#REF!=$N96,$CZ96,0)</f>
        <v>#REF!</v>
      </c>
      <c r="EY96" s="585" t="e">
        <f>IF(#REF!=$N96,$CZ96,0)</f>
        <v>#REF!</v>
      </c>
      <c r="EZ96" s="585" t="e">
        <f>IF(#REF!=$N96,$CZ96,0)</f>
        <v>#REF!</v>
      </c>
      <c r="FA96" s="585" t="e">
        <f>IF(#REF!=$N96,$CZ96,0)</f>
        <v>#REF!</v>
      </c>
      <c r="FB96" s="585" t="e">
        <f>IF(#REF!=$N96,$CZ96,0)</f>
        <v>#REF!</v>
      </c>
      <c r="FC96" s="585" t="e">
        <f>IF(#REF!=$N96,$CZ96,0)</f>
        <v>#REF!</v>
      </c>
      <c r="FD96" s="585" t="e">
        <f>IF(#REF!=$N96,$CZ96,0)</f>
        <v>#REF!</v>
      </c>
      <c r="FE96" s="585" t="e">
        <f>IF(#REF!=$N96,$CZ96,0)</f>
        <v>#REF!</v>
      </c>
      <c r="FF96" s="585" t="e">
        <f>IF(#REF!=$N96,$CZ96,0)</f>
        <v>#REF!</v>
      </c>
      <c r="FG96" s="585" t="e">
        <f>IF(#REF!=$N96,$CZ96,0)</f>
        <v>#REF!</v>
      </c>
      <c r="FH96" s="585" t="e">
        <f>IF(#REF!=$N96,$CZ96,0)</f>
        <v>#REF!</v>
      </c>
      <c r="FI96" s="585" t="e">
        <f>IF(#REF!=$N96,$CZ96,0)</f>
        <v>#REF!</v>
      </c>
      <c r="FJ96" s="585" t="e">
        <f>IF(#REF!=$N96,$CZ96,0)</f>
        <v>#REF!</v>
      </c>
      <c r="FK96" s="585" t="e">
        <f>IF(#REF!=$N96,$CZ96,0)</f>
        <v>#REF!</v>
      </c>
      <c r="FL96" s="585" t="e">
        <f>IF(#REF!=$N96,$CZ96,0)</f>
        <v>#REF!</v>
      </c>
      <c r="FM96" s="585" t="e">
        <f>IF(#REF!=$N96,$CZ96,0)</f>
        <v>#REF!</v>
      </c>
      <c r="FN96" s="585" t="e">
        <f>IF(#REF!=$N96,$CZ96,0)</f>
        <v>#REF!</v>
      </c>
      <c r="FO96" s="585" t="e">
        <f>IF(#REF!=$N96,$CZ96,0)</f>
        <v>#REF!</v>
      </c>
      <c r="FP96" s="585" t="e">
        <f>IF(#REF!=$N96,$CZ96,0)</f>
        <v>#REF!</v>
      </c>
      <c r="FQ96" s="585" t="e">
        <f>IF(#REF!=$N96,$CZ96,0)</f>
        <v>#REF!</v>
      </c>
      <c r="FR96" s="585" t="e">
        <f>IF(#REF!=$N96,$CZ96,0)</f>
        <v>#REF!</v>
      </c>
      <c r="FS96" s="585" t="e">
        <f>IF(#REF!=$N96,$CZ96,0)</f>
        <v>#REF!</v>
      </c>
      <c r="FT96" s="585" t="e">
        <f>IF(#REF!=$N96,$CZ96,0)</f>
        <v>#REF!</v>
      </c>
      <c r="FU96" s="585" t="e">
        <f>IF(#REF!=$N96,$CZ96,0)</f>
        <v>#REF!</v>
      </c>
      <c r="FV96" s="585" t="e">
        <f>IF(#REF!=$N96,$CZ96,0)</f>
        <v>#REF!</v>
      </c>
      <c r="FW96" s="585" t="e">
        <f>IF(#REF!=$N96,$CZ96,0)</f>
        <v>#REF!</v>
      </c>
      <c r="FX96" s="585" t="e">
        <f>IF(#REF!=$N96,$CZ96,0)</f>
        <v>#REF!</v>
      </c>
      <c r="FY96" s="585" t="e">
        <f>IF(#REF!=$N96,$CZ96,0)</f>
        <v>#REF!</v>
      </c>
      <c r="FZ96" s="585" t="e">
        <f>IF(#REF!=$N96,$CZ96,0)</f>
        <v>#REF!</v>
      </c>
      <c r="GA96" s="585" t="e">
        <f>IF(#REF!=$N96,$CZ96,0)</f>
        <v>#REF!</v>
      </c>
      <c r="GB96" s="585" t="e">
        <f>IF(#REF!=$N96,$CZ96,0)</f>
        <v>#REF!</v>
      </c>
      <c r="GC96" s="585" t="e">
        <f>IF(#REF!=$N96,$CZ96,0)</f>
        <v>#REF!</v>
      </c>
      <c r="GD96" s="585" t="e">
        <f>IF(#REF!=$N96,$CZ96,0)</f>
        <v>#REF!</v>
      </c>
      <c r="GE96" s="585" t="e">
        <f>IF(#REF!=$N96,$CZ96,0)</f>
        <v>#REF!</v>
      </c>
      <c r="GF96" s="585" t="e">
        <f>IF(#REF!=$N96,$CZ96,0)</f>
        <v>#REF!</v>
      </c>
      <c r="GG96" s="585" t="e">
        <f>IF(#REF!=$N96,$CZ96,0)</f>
        <v>#REF!</v>
      </c>
      <c r="GH96" s="585" t="e">
        <f>IF(#REF!=$N96,$CZ96,0)</f>
        <v>#REF!</v>
      </c>
      <c r="GI96" s="585" t="e">
        <f>IF(#REF!=$N96,$CZ96,0)</f>
        <v>#REF!</v>
      </c>
      <c r="GJ96" s="585" t="e">
        <f>IF(#REF!=$N96,$CZ96,0)</f>
        <v>#REF!</v>
      </c>
      <c r="GK96" s="585" t="e">
        <f>IF(#REF!=$N96,$CZ96,0)</f>
        <v>#REF!</v>
      </c>
      <c r="GL96" s="585" t="e">
        <f>IF(#REF!=$N96,$CZ96,0)</f>
        <v>#REF!</v>
      </c>
      <c r="GM96" s="585" t="e">
        <f>IF(#REF!=$N96,$CZ96,0)</f>
        <v>#REF!</v>
      </c>
      <c r="GN96" s="585" t="e">
        <f>IF(#REF!=$N96,$CZ96,0)</f>
        <v>#REF!</v>
      </c>
      <c r="GO96" s="585" t="e">
        <f>IF(#REF!=$N96,$CZ96,0)</f>
        <v>#REF!</v>
      </c>
      <c r="GP96" s="585" t="e">
        <f>IF(#REF!=$N96,$CZ96,0)</f>
        <v>#REF!</v>
      </c>
      <c r="GQ96" s="585" t="e">
        <f>IF(#REF!=$N96,$CZ96,0)</f>
        <v>#REF!</v>
      </c>
      <c r="GR96" s="585" t="e">
        <f>IF(#REF!=$N96,$CZ96,0)</f>
        <v>#REF!</v>
      </c>
      <c r="GS96" s="585" t="e">
        <f>IF(#REF!=$N96,$CZ96,0)</f>
        <v>#REF!</v>
      </c>
      <c r="GT96" s="585" t="e">
        <f>IF(#REF!=$N96,$CZ96,0)</f>
        <v>#REF!</v>
      </c>
      <c r="GU96" s="585" t="e">
        <f>IF(#REF!=$N96,$CZ96,0)</f>
        <v>#REF!</v>
      </c>
      <c r="GV96" s="585" t="e">
        <f>IF(#REF!=$N96,$CZ96,0)</f>
        <v>#REF!</v>
      </c>
      <c r="GW96" s="585" t="e">
        <f>IF(#REF!=$N96,$CZ96,0)</f>
        <v>#REF!</v>
      </c>
      <c r="GX96" s="585" t="e">
        <f>IF(#REF!=$N96,$CZ96,0)</f>
        <v>#REF!</v>
      </c>
      <c r="GY96" s="585" t="e">
        <f>IF(#REF!=$N96,$CZ96,0)</f>
        <v>#REF!</v>
      </c>
      <c r="GZ96" s="585" t="e">
        <f>IF(#REF!=$N96,$CZ96,0)</f>
        <v>#REF!</v>
      </c>
      <c r="HA96" s="585" t="e">
        <f>IF(#REF!=$N96,$CZ96,0)</f>
        <v>#REF!</v>
      </c>
      <c r="HB96" s="585" t="e">
        <f>IF(#REF!=$N96,$CZ96,0)</f>
        <v>#REF!</v>
      </c>
      <c r="HC96" s="585" t="e">
        <f>IF(#REF!=$N96,$CZ96,0)</f>
        <v>#REF!</v>
      </c>
      <c r="HD96" s="585" t="e">
        <f>IF(#REF!=$N96,$CZ96,0)</f>
        <v>#REF!</v>
      </c>
      <c r="HE96" s="585" t="e">
        <f>IF(#REF!=$N96,$CZ96,0)</f>
        <v>#REF!</v>
      </c>
      <c r="HF96" s="585" t="e">
        <f>IF(#REF!=$N96,$CZ96,0)</f>
        <v>#REF!</v>
      </c>
    </row>
    <row r="97" spans="1:214" ht="20.100000000000001" hidden="1" customHeight="1" x14ac:dyDescent="0.4">
      <c r="A97" s="601"/>
      <c r="B97" s="669"/>
      <c r="C97" s="526"/>
      <c r="D97" s="583"/>
      <c r="E97" s="583"/>
      <c r="F97" s="583"/>
      <c r="G97" s="583"/>
      <c r="H97" s="583"/>
      <c r="I97" s="583"/>
      <c r="J97" s="578" t="s">
        <v>160</v>
      </c>
      <c r="K97" s="566"/>
      <c r="L97" s="548"/>
      <c r="M97" s="565"/>
      <c r="N97" s="565">
        <v>4511</v>
      </c>
      <c r="O97" s="525" t="s">
        <v>93</v>
      </c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3"/>
      <c r="AE97" s="583"/>
      <c r="AF97" s="583"/>
      <c r="AG97" s="583"/>
      <c r="AH97" s="583"/>
      <c r="AI97" s="583"/>
      <c r="AJ97" s="583"/>
      <c r="AK97" s="583"/>
      <c r="AL97" s="583"/>
      <c r="AM97" s="583"/>
      <c r="AN97" s="583"/>
      <c r="AO97" s="583"/>
      <c r="AP97" s="583"/>
      <c r="AQ97" s="583"/>
      <c r="AR97" s="50">
        <v>0</v>
      </c>
      <c r="AS97" s="583"/>
      <c r="AT97" s="583"/>
      <c r="AU97" s="583"/>
      <c r="AV97" s="50">
        <v>0</v>
      </c>
      <c r="AW97" s="50">
        <v>0</v>
      </c>
      <c r="AX97" s="50">
        <v>0</v>
      </c>
      <c r="AY97" s="50">
        <f>(BB97-AV97)</f>
        <v>150000</v>
      </c>
      <c r="AZ97" s="583"/>
      <c r="BA97" s="583"/>
      <c r="BB97" s="50">
        <v>150000</v>
      </c>
      <c r="BC97" s="50">
        <v>150000</v>
      </c>
      <c r="BD97" s="50">
        <v>0</v>
      </c>
      <c r="BE97" s="50">
        <v>0</v>
      </c>
      <c r="BF97" s="50">
        <v>0</v>
      </c>
      <c r="BG97" s="50"/>
      <c r="BH97" s="50">
        <v>120000</v>
      </c>
      <c r="BI97" s="50">
        <f>(BJ97-BH97)</f>
        <v>-120000</v>
      </c>
      <c r="BJ97" s="50">
        <v>0</v>
      </c>
      <c r="BK97" s="641">
        <v>0</v>
      </c>
      <c r="BL97" s="50">
        <f t="shared" si="138"/>
        <v>0</v>
      </c>
      <c r="BM97" s="50"/>
      <c r="BN97" s="50"/>
      <c r="BO97" s="50"/>
      <c r="BP97" s="50"/>
      <c r="BQ97" s="50"/>
      <c r="BR97" s="50">
        <f>(BS97-BO97)</f>
        <v>0</v>
      </c>
      <c r="BS97" s="50"/>
      <c r="BT97" s="50">
        <v>0</v>
      </c>
      <c r="BU97" s="50">
        <f>(BY97-BO97)</f>
        <v>0</v>
      </c>
      <c r="BV97" s="50"/>
      <c r="BW97" s="50"/>
      <c r="BX97" s="50"/>
      <c r="BY97" s="50"/>
      <c r="BZ97" s="50"/>
      <c r="CA97" s="50">
        <f t="shared" si="111"/>
        <v>0</v>
      </c>
      <c r="CB97" s="50">
        <f t="shared" si="112"/>
        <v>0</v>
      </c>
      <c r="CC97" s="50"/>
      <c r="CD97" s="50"/>
      <c r="CE97" s="50"/>
      <c r="CF97" s="50"/>
      <c r="CG97" s="50">
        <f t="shared" ref="CG97:CG126" si="151">IFERROR(CF97/CE97*100,)</f>
        <v>0</v>
      </c>
      <c r="CH97" s="50">
        <f>(CI97-CE97)</f>
        <v>0</v>
      </c>
      <c r="CI97" s="50"/>
      <c r="CJ97" s="50"/>
      <c r="CK97" s="50">
        <f t="shared" si="113"/>
        <v>0</v>
      </c>
      <c r="CL97" s="50">
        <f>(CM97-CI97)</f>
        <v>0</v>
      </c>
      <c r="CM97" s="50"/>
      <c r="CN97" s="50"/>
      <c r="CO97" s="50">
        <f t="shared" si="114"/>
        <v>0</v>
      </c>
      <c r="CP97" s="50">
        <f>(CQ97-CM97)</f>
        <v>0</v>
      </c>
      <c r="CQ97" s="50"/>
      <c r="CR97" s="50"/>
      <c r="CS97" s="50">
        <f t="shared" si="115"/>
        <v>0</v>
      </c>
      <c r="CT97" s="50">
        <f>(CU97-CQ97)</f>
        <v>0</v>
      </c>
      <c r="CU97" s="50"/>
      <c r="CV97" s="50"/>
      <c r="CW97" s="50">
        <f t="shared" si="116"/>
        <v>0</v>
      </c>
      <c r="CX97" s="50">
        <f>(CY97-CU97)</f>
        <v>0</v>
      </c>
      <c r="CY97" s="50"/>
      <c r="CZ97" s="50">
        <v>0</v>
      </c>
      <c r="DA97" s="50"/>
      <c r="DB97" s="50"/>
      <c r="DC97" s="695" t="e">
        <f>IF(#REF!=B97,CZ97,0)</f>
        <v>#REF!</v>
      </c>
      <c r="DD97" s="141"/>
      <c r="DE97" s="50"/>
      <c r="DJ97" s="585" t="e">
        <f>IF(#REF!=$K97,$CY97,0)</f>
        <v>#REF!</v>
      </c>
      <c r="DK97" s="585" t="e">
        <f>IF(#REF!=$K97,$CY97,0)</f>
        <v>#REF!</v>
      </c>
      <c r="DL97" s="585" t="e">
        <f>IF(#REF!=$K97,$CY97,0)</f>
        <v>#REF!</v>
      </c>
      <c r="DM97" s="585" t="e">
        <f>IF(#REF!=$K97,$CY97,0)</f>
        <v>#REF!</v>
      </c>
      <c r="DN97" s="585" t="e">
        <f>IF(#REF!=$K97,$CY97,0)</f>
        <v>#REF!</v>
      </c>
      <c r="DO97" s="585" t="e">
        <f>IF(#REF!=$K97,$CY97,0)</f>
        <v>#REF!</v>
      </c>
      <c r="DP97" s="585" t="e">
        <f>IF(#REF!=$K97,$CY97,0)</f>
        <v>#REF!</v>
      </c>
      <c r="DQ97" s="585" t="e">
        <f>IF(#REF!=$K97,$CY97,0)</f>
        <v>#REF!</v>
      </c>
      <c r="DR97" s="585" t="e">
        <f>IF(#REF!=$K97,$CY97,0)</f>
        <v>#REF!</v>
      </c>
      <c r="DS97" s="585" t="e">
        <f>IF(#REF!=$K97,$CY97,0)</f>
        <v>#REF!</v>
      </c>
      <c r="DT97" s="585" t="e">
        <f>IF(#REF!=$K97,$CY97,0)</f>
        <v>#REF!</v>
      </c>
      <c r="DU97" s="585" t="e">
        <f>IF(#REF!=$K97,$CY97,0)</f>
        <v>#REF!</v>
      </c>
      <c r="DV97" s="585" t="e">
        <f>IF(#REF!=$K97,$CY97,0)</f>
        <v>#REF!</v>
      </c>
      <c r="DW97" s="585" t="e">
        <f>IF(#REF!=$K97,$CY97,0)</f>
        <v>#REF!</v>
      </c>
      <c r="DX97" s="585" t="e">
        <f>IF(#REF!=$K97,$CY97,0)</f>
        <v>#REF!</v>
      </c>
      <c r="DY97" s="585" t="e">
        <f>IF(#REF!=$K97,$CY97,0)</f>
        <v>#REF!</v>
      </c>
      <c r="DZ97" s="585" t="e">
        <f>IF(#REF!=$K97,$CY97,0)</f>
        <v>#REF!</v>
      </c>
      <c r="EC97" s="585" t="e">
        <f>IF(#REF!=$N97,$CZ97,0)</f>
        <v>#REF!</v>
      </c>
      <c r="ED97" s="585" t="e">
        <f>IF(#REF!=$N97,$CZ97,0)</f>
        <v>#REF!</v>
      </c>
      <c r="EE97" s="585" t="e">
        <f>IF(#REF!=$N97,$CZ97,0)</f>
        <v>#REF!</v>
      </c>
      <c r="EF97" s="585" t="e">
        <f>IF(#REF!=$N97,$CZ97,0)</f>
        <v>#REF!</v>
      </c>
      <c r="EG97" s="585" t="e">
        <f>IF(#REF!=$N97,$CZ97,0)</f>
        <v>#REF!</v>
      </c>
      <c r="EH97" s="585" t="e">
        <f>IF(#REF!=$N97,$CZ97,0)</f>
        <v>#REF!</v>
      </c>
      <c r="EI97" s="585" t="e">
        <f>IF(#REF!=$N97,$CZ97,0)</f>
        <v>#REF!</v>
      </c>
      <c r="EJ97" s="585" t="e">
        <f>IF(#REF!=$N97,$CZ97,0)</f>
        <v>#REF!</v>
      </c>
      <c r="EK97" s="585" t="e">
        <f>IF(#REF!=$N97,$CZ97,0)</f>
        <v>#REF!</v>
      </c>
      <c r="EL97" s="585" t="e">
        <f>IF(#REF!=$N97,$CZ97,0)</f>
        <v>#REF!</v>
      </c>
      <c r="EM97" s="585" t="e">
        <f>IF(#REF!=$N97,$CZ97,0)</f>
        <v>#REF!</v>
      </c>
      <c r="EN97" s="585" t="e">
        <f>IF(#REF!=$N97,$CZ97,0)</f>
        <v>#REF!</v>
      </c>
      <c r="EO97" s="585" t="e">
        <f>IF(#REF!=$N97,$CZ97,0)</f>
        <v>#REF!</v>
      </c>
      <c r="EP97" s="585" t="e">
        <f>IF(#REF!=$N97,$CZ97,0)</f>
        <v>#REF!</v>
      </c>
      <c r="EQ97" s="585" t="e">
        <f>IF(#REF!=$N97,$CZ97,0)</f>
        <v>#REF!</v>
      </c>
      <c r="ER97" s="585" t="e">
        <f>IF(#REF!=$N97,$CZ97,0)</f>
        <v>#REF!</v>
      </c>
      <c r="ES97" s="585" t="e">
        <f>IF(#REF!=$N97,$CZ97,0)</f>
        <v>#REF!</v>
      </c>
      <c r="ET97" s="585" t="e">
        <f>IF(#REF!=$N97,$CZ97,0)</f>
        <v>#REF!</v>
      </c>
      <c r="EU97" s="585" t="e">
        <f>IF(#REF!=$N97,$CZ97,0)</f>
        <v>#REF!</v>
      </c>
      <c r="EV97" s="585" t="e">
        <f>IF(#REF!=$N97,$CZ97,0)</f>
        <v>#REF!</v>
      </c>
      <c r="EW97" s="585" t="e">
        <f>IF(#REF!=$N97,$CZ97,0)</f>
        <v>#REF!</v>
      </c>
      <c r="EX97" s="585" t="e">
        <f>IF(#REF!=$N97,$CZ97,0)</f>
        <v>#REF!</v>
      </c>
      <c r="EY97" s="585" t="e">
        <f>IF(#REF!=$N97,$CZ97,0)</f>
        <v>#REF!</v>
      </c>
      <c r="EZ97" s="585" t="e">
        <f>IF(#REF!=$N97,$CZ97,0)</f>
        <v>#REF!</v>
      </c>
      <c r="FA97" s="585" t="e">
        <f>IF(#REF!=$N97,$CZ97,0)</f>
        <v>#REF!</v>
      </c>
      <c r="FB97" s="585" t="e">
        <f>IF(#REF!=$N97,$CZ97,0)</f>
        <v>#REF!</v>
      </c>
      <c r="FC97" s="585" t="e">
        <f>IF(#REF!=$N97,$CZ97,0)</f>
        <v>#REF!</v>
      </c>
      <c r="FD97" s="585" t="e">
        <f>IF(#REF!=$N97,$CZ97,0)</f>
        <v>#REF!</v>
      </c>
      <c r="FE97" s="585" t="e">
        <f>IF(#REF!=$N97,$CZ97,0)</f>
        <v>#REF!</v>
      </c>
      <c r="FF97" s="585" t="e">
        <f>IF(#REF!=$N97,$CZ97,0)</f>
        <v>#REF!</v>
      </c>
      <c r="FG97" s="585" t="e">
        <f>IF(#REF!=$N97,$CZ97,0)</f>
        <v>#REF!</v>
      </c>
      <c r="FH97" s="585" t="e">
        <f>IF(#REF!=$N97,$CZ97,0)</f>
        <v>#REF!</v>
      </c>
      <c r="FI97" s="585" t="e">
        <f>IF(#REF!=$N97,$CZ97,0)</f>
        <v>#REF!</v>
      </c>
      <c r="FJ97" s="585" t="e">
        <f>IF(#REF!=$N97,$CZ97,0)</f>
        <v>#REF!</v>
      </c>
      <c r="FK97" s="585" t="e">
        <f>IF(#REF!=$N97,$CZ97,0)</f>
        <v>#REF!</v>
      </c>
      <c r="FL97" s="585" t="e">
        <f>IF(#REF!=$N97,$CZ97,0)</f>
        <v>#REF!</v>
      </c>
      <c r="FM97" s="585" t="e">
        <f>IF(#REF!=$N97,$CZ97,0)</f>
        <v>#REF!</v>
      </c>
      <c r="FN97" s="585" t="e">
        <f>IF(#REF!=$N97,$CZ97,0)</f>
        <v>#REF!</v>
      </c>
      <c r="FO97" s="585" t="e">
        <f>IF(#REF!=$N97,$CZ97,0)</f>
        <v>#REF!</v>
      </c>
      <c r="FP97" s="585" t="e">
        <f>IF(#REF!=$N97,$CZ97,0)</f>
        <v>#REF!</v>
      </c>
      <c r="FQ97" s="585" t="e">
        <f>IF(#REF!=$N97,$CZ97,0)</f>
        <v>#REF!</v>
      </c>
      <c r="FR97" s="585" t="e">
        <f>IF(#REF!=$N97,$CZ97,0)</f>
        <v>#REF!</v>
      </c>
      <c r="FS97" s="585" t="e">
        <f>IF(#REF!=$N97,$CZ97,0)</f>
        <v>#REF!</v>
      </c>
      <c r="FT97" s="585" t="e">
        <f>IF(#REF!=$N97,$CZ97,0)</f>
        <v>#REF!</v>
      </c>
      <c r="FU97" s="585" t="e">
        <f>IF(#REF!=$N97,$CZ97,0)</f>
        <v>#REF!</v>
      </c>
      <c r="FV97" s="585" t="e">
        <f>IF(#REF!=$N97,$CZ97,0)</f>
        <v>#REF!</v>
      </c>
      <c r="FW97" s="585" t="e">
        <f>IF(#REF!=$N97,$CZ97,0)</f>
        <v>#REF!</v>
      </c>
      <c r="FX97" s="585" t="e">
        <f>IF(#REF!=$N97,$CZ97,0)</f>
        <v>#REF!</v>
      </c>
      <c r="FY97" s="585" t="e">
        <f>IF(#REF!=$N97,$CZ97,0)</f>
        <v>#REF!</v>
      </c>
      <c r="FZ97" s="585" t="e">
        <f>IF(#REF!=$N97,$CZ97,0)</f>
        <v>#REF!</v>
      </c>
      <c r="GA97" s="585" t="e">
        <f>IF(#REF!=$N97,$CZ97,0)</f>
        <v>#REF!</v>
      </c>
      <c r="GB97" s="585" t="e">
        <f>IF(#REF!=$N97,$CZ97,0)</f>
        <v>#REF!</v>
      </c>
      <c r="GC97" s="585" t="e">
        <f>IF(#REF!=$N97,$CZ97,0)</f>
        <v>#REF!</v>
      </c>
      <c r="GD97" s="585" t="e">
        <f>IF(#REF!=$N97,$CZ97,0)</f>
        <v>#REF!</v>
      </c>
      <c r="GE97" s="585" t="e">
        <f>IF(#REF!=$N97,$CZ97,0)</f>
        <v>#REF!</v>
      </c>
      <c r="GF97" s="585" t="e">
        <f>IF(#REF!=$N97,$CZ97,0)</f>
        <v>#REF!</v>
      </c>
      <c r="GG97" s="585" t="e">
        <f>IF(#REF!=$N97,$CZ97,0)</f>
        <v>#REF!</v>
      </c>
      <c r="GH97" s="585" t="e">
        <f>IF(#REF!=$N97,$CZ97,0)</f>
        <v>#REF!</v>
      </c>
      <c r="GI97" s="585" t="e">
        <f>IF(#REF!=$N97,$CZ97,0)</f>
        <v>#REF!</v>
      </c>
      <c r="GJ97" s="585" t="e">
        <f>IF(#REF!=$N97,$CZ97,0)</f>
        <v>#REF!</v>
      </c>
      <c r="GK97" s="585" t="e">
        <f>IF(#REF!=$N97,$CZ97,0)</f>
        <v>#REF!</v>
      </c>
      <c r="GL97" s="585" t="e">
        <f>IF(#REF!=$N97,$CZ97,0)</f>
        <v>#REF!</v>
      </c>
      <c r="GM97" s="585" t="e">
        <f>IF(#REF!=$N97,$CZ97,0)</f>
        <v>#REF!</v>
      </c>
      <c r="GN97" s="585" t="e">
        <f>IF(#REF!=$N97,$CZ97,0)</f>
        <v>#REF!</v>
      </c>
      <c r="GO97" s="585" t="e">
        <f>IF(#REF!=$N97,$CZ97,0)</f>
        <v>#REF!</v>
      </c>
      <c r="GP97" s="585" t="e">
        <f>IF(#REF!=$N97,$CZ97,0)</f>
        <v>#REF!</v>
      </c>
      <c r="GQ97" s="585" t="e">
        <f>IF(#REF!=$N97,$CZ97,0)</f>
        <v>#REF!</v>
      </c>
      <c r="GR97" s="585" t="e">
        <f>IF(#REF!=$N97,$CZ97,0)</f>
        <v>#REF!</v>
      </c>
      <c r="GS97" s="585" t="e">
        <f>IF(#REF!=$N97,$CZ97,0)</f>
        <v>#REF!</v>
      </c>
      <c r="GT97" s="585" t="e">
        <f>IF(#REF!=$N97,$CZ97,0)</f>
        <v>#REF!</v>
      </c>
      <c r="GU97" s="585" t="e">
        <f>IF(#REF!=$N97,$CZ97,0)</f>
        <v>#REF!</v>
      </c>
      <c r="GV97" s="585" t="e">
        <f>IF(#REF!=$N97,$CZ97,0)</f>
        <v>#REF!</v>
      </c>
      <c r="GW97" s="585" t="e">
        <f>IF(#REF!=$N97,$CZ97,0)</f>
        <v>#REF!</v>
      </c>
      <c r="GX97" s="585" t="e">
        <f>IF(#REF!=$N97,$CZ97,0)</f>
        <v>#REF!</v>
      </c>
      <c r="GY97" s="585" t="e">
        <f>IF(#REF!=$N97,$CZ97,0)</f>
        <v>#REF!</v>
      </c>
      <c r="GZ97" s="585" t="e">
        <f>IF(#REF!=$N97,$CZ97,0)</f>
        <v>#REF!</v>
      </c>
      <c r="HA97" s="585" t="e">
        <f>IF(#REF!=$N97,$CZ97,0)</f>
        <v>#REF!</v>
      </c>
      <c r="HB97" s="585" t="e">
        <f>IF(#REF!=$N97,$CZ97,0)</f>
        <v>#REF!</v>
      </c>
      <c r="HC97" s="585" t="e">
        <f>IF(#REF!=$N97,$CZ97,0)</f>
        <v>#REF!</v>
      </c>
      <c r="HD97" s="585" t="e">
        <f>IF(#REF!=$N97,$CZ97,0)</f>
        <v>#REF!</v>
      </c>
      <c r="HE97" s="585" t="e">
        <f>IF(#REF!=$N97,$CZ97,0)</f>
        <v>#REF!</v>
      </c>
      <c r="HF97" s="585" t="e">
        <f>IF(#REF!=$N97,$CZ97,0)</f>
        <v>#REF!</v>
      </c>
    </row>
    <row r="98" spans="1:214" s="584" customFormat="1" ht="20.100000000000001" customHeight="1" x14ac:dyDescent="0.4">
      <c r="A98" s="579"/>
      <c r="B98" s="613" t="s">
        <v>394</v>
      </c>
      <c r="C98" s="426"/>
      <c r="D98" s="613"/>
      <c r="E98" s="613"/>
      <c r="F98" s="613"/>
      <c r="G98" s="613"/>
      <c r="H98" s="613"/>
      <c r="I98" s="613"/>
      <c r="J98" s="613"/>
      <c r="K98" s="439"/>
      <c r="L98" s="444" t="s">
        <v>494</v>
      </c>
      <c r="M98" s="444"/>
      <c r="N98" s="444"/>
      <c r="O98" s="649"/>
      <c r="P98" s="642"/>
      <c r="Q98" s="642"/>
      <c r="R98" s="642"/>
      <c r="S98" s="642"/>
      <c r="T98" s="642"/>
      <c r="U98" s="642"/>
      <c r="V98" s="642"/>
      <c r="W98" s="642"/>
      <c r="X98" s="642"/>
      <c r="Y98" s="642"/>
      <c r="Z98" s="642"/>
      <c r="AA98" s="642"/>
      <c r="AB98" s="642"/>
      <c r="AC98" s="642"/>
      <c r="AD98" s="642"/>
      <c r="AE98" s="642"/>
      <c r="AF98" s="642"/>
      <c r="AG98" s="642"/>
      <c r="AH98" s="642"/>
      <c r="AI98" s="643"/>
      <c r="AJ98" s="642"/>
      <c r="AK98" s="642"/>
      <c r="AL98" s="642"/>
      <c r="AM98" s="642"/>
      <c r="AN98" s="54"/>
      <c r="AO98" s="54"/>
      <c r="AP98" s="54"/>
      <c r="AQ98" s="54"/>
      <c r="AR98" s="119">
        <f>AR99</f>
        <v>0</v>
      </c>
      <c r="AS98" s="119"/>
      <c r="AT98" s="119"/>
      <c r="AU98" s="119"/>
      <c r="AV98" s="119">
        <f>AV99</f>
        <v>36760</v>
      </c>
      <c r="AW98" s="119"/>
      <c r="AX98" s="119"/>
      <c r="AY98" s="119"/>
      <c r="AZ98" s="119"/>
      <c r="BA98" s="119"/>
      <c r="BB98" s="119">
        <f>BB99</f>
        <v>75724</v>
      </c>
      <c r="BC98" s="119">
        <f>BC99</f>
        <v>75724</v>
      </c>
      <c r="BD98" s="119"/>
      <c r="BE98" s="119"/>
      <c r="BF98" s="119">
        <f t="shared" ref="BF98:BK98" si="152">BF99</f>
        <v>38400</v>
      </c>
      <c r="BG98" s="119">
        <f t="shared" si="152"/>
        <v>38314.990000000005</v>
      </c>
      <c r="BH98" s="119">
        <f t="shared" si="152"/>
        <v>38336</v>
      </c>
      <c r="BI98" s="119">
        <f t="shared" si="152"/>
        <v>20</v>
      </c>
      <c r="BJ98" s="119">
        <f t="shared" si="152"/>
        <v>38356</v>
      </c>
      <c r="BK98" s="119">
        <f t="shared" si="152"/>
        <v>16384.169999999998</v>
      </c>
      <c r="BL98" s="119">
        <f t="shared" si="138"/>
        <v>42.716054854520799</v>
      </c>
      <c r="BM98" s="119"/>
      <c r="BN98" s="119"/>
      <c r="BO98" s="119">
        <f>BO99</f>
        <v>41179.339999999997</v>
      </c>
      <c r="BP98" s="119"/>
      <c r="BQ98" s="119"/>
      <c r="BR98" s="119">
        <f>BR99</f>
        <v>-4403.34</v>
      </c>
      <c r="BS98" s="119">
        <f>BS99</f>
        <v>36776</v>
      </c>
      <c r="BT98" s="119">
        <f>BT99</f>
        <v>25388.91</v>
      </c>
      <c r="BU98" s="119">
        <f>BU99</f>
        <v>0</v>
      </c>
      <c r="BV98" s="119">
        <f>BV99</f>
        <v>36776</v>
      </c>
      <c r="BW98" s="119"/>
      <c r="BX98" s="119"/>
      <c r="BY98" s="119">
        <f>BY99</f>
        <v>41179.339999999997</v>
      </c>
      <c r="BZ98" s="119">
        <f>BZ99</f>
        <v>30358</v>
      </c>
      <c r="CA98" s="119">
        <f t="shared" si="111"/>
        <v>79.232697176744651</v>
      </c>
      <c r="CB98" s="119">
        <f t="shared" si="112"/>
        <v>73.721434097778157</v>
      </c>
      <c r="CC98" s="119">
        <f>CC99</f>
        <v>10920</v>
      </c>
      <c r="CD98" s="119">
        <f>CD99</f>
        <v>10920</v>
      </c>
      <c r="CE98" s="119">
        <f>CE99</f>
        <v>36776</v>
      </c>
      <c r="CF98" s="119">
        <f>CF99</f>
        <v>0</v>
      </c>
      <c r="CG98" s="119">
        <f t="shared" si="151"/>
        <v>0</v>
      </c>
      <c r="CH98" s="119">
        <f>CH99</f>
        <v>19871</v>
      </c>
      <c r="CI98" s="119">
        <f>CI99</f>
        <v>56647</v>
      </c>
      <c r="CJ98" s="119"/>
      <c r="CK98" s="119">
        <f t="shared" si="113"/>
        <v>0</v>
      </c>
      <c r="CL98" s="119">
        <f>CL99</f>
        <v>0</v>
      </c>
      <c r="CM98" s="119">
        <f>CM99</f>
        <v>56647</v>
      </c>
      <c r="CN98" s="119"/>
      <c r="CO98" s="119">
        <f t="shared" si="114"/>
        <v>0</v>
      </c>
      <c r="CP98" s="119">
        <f>CP99</f>
        <v>0</v>
      </c>
      <c r="CQ98" s="119">
        <f>CQ99</f>
        <v>56647</v>
      </c>
      <c r="CR98" s="119">
        <f>CR99</f>
        <v>25039.190000000002</v>
      </c>
      <c r="CS98" s="119">
        <f t="shared" si="115"/>
        <v>44.202146627358914</v>
      </c>
      <c r="CT98" s="119">
        <f>CT99</f>
        <v>1353</v>
      </c>
      <c r="CU98" s="119">
        <f>CU99</f>
        <v>58000</v>
      </c>
      <c r="CV98" s="119">
        <f>CV99</f>
        <v>25039.190000000002</v>
      </c>
      <c r="CW98" s="119">
        <f t="shared" si="116"/>
        <v>43.171017241379317</v>
      </c>
      <c r="CX98" s="119">
        <f>CX99</f>
        <v>0</v>
      </c>
      <c r="CY98" s="119">
        <f>CY99</f>
        <v>58000</v>
      </c>
      <c r="CZ98" s="119">
        <f>CZ99</f>
        <v>51580</v>
      </c>
      <c r="DA98" s="119">
        <f>DA99</f>
        <v>51580</v>
      </c>
      <c r="DB98" s="119">
        <f>DB99</f>
        <v>51580</v>
      </c>
      <c r="DC98" s="695" t="e">
        <f>IF(#REF!=B98,CZ98,0)</f>
        <v>#REF!</v>
      </c>
      <c r="DD98" s="141"/>
      <c r="DE98" s="695"/>
      <c r="DF98" s="518"/>
      <c r="DG98" s="518"/>
      <c r="DH98" s="518"/>
      <c r="DJ98" s="585" t="e">
        <f>IF(#REF!=$K98,$CY98,0)</f>
        <v>#REF!</v>
      </c>
      <c r="DK98" s="585" t="e">
        <f>IF(#REF!=$K98,$CY98,0)</f>
        <v>#REF!</v>
      </c>
      <c r="DL98" s="585" t="e">
        <f>IF(#REF!=$K98,$CY98,0)</f>
        <v>#REF!</v>
      </c>
      <c r="DM98" s="585" t="e">
        <f>IF(#REF!=$K98,$CY98,0)</f>
        <v>#REF!</v>
      </c>
      <c r="DN98" s="585" t="e">
        <f>IF(#REF!=$K98,$CY98,0)</f>
        <v>#REF!</v>
      </c>
      <c r="DO98" s="585" t="e">
        <f>IF(#REF!=$K98,$CY98,0)</f>
        <v>#REF!</v>
      </c>
      <c r="DP98" s="585" t="e">
        <f>IF(#REF!=$K98,$CY98,0)</f>
        <v>#REF!</v>
      </c>
      <c r="DQ98" s="585" t="e">
        <f>IF(#REF!=$K98,$CY98,0)</f>
        <v>#REF!</v>
      </c>
      <c r="DR98" s="585" t="e">
        <f>IF(#REF!=$K98,$CY98,0)</f>
        <v>#REF!</v>
      </c>
      <c r="DS98" s="585" t="e">
        <f>IF(#REF!=$K98,$CY98,0)</f>
        <v>#REF!</v>
      </c>
      <c r="DT98" s="585" t="e">
        <f>IF(#REF!=$K98,$CY98,0)</f>
        <v>#REF!</v>
      </c>
      <c r="DU98" s="585" t="e">
        <f>IF(#REF!=$K98,$CY98,0)</f>
        <v>#REF!</v>
      </c>
      <c r="DV98" s="585" t="e">
        <f>IF(#REF!=$K98,$CY98,0)</f>
        <v>#REF!</v>
      </c>
      <c r="DW98" s="585" t="e">
        <f>IF(#REF!=$K98,$CY98,0)</f>
        <v>#REF!</v>
      </c>
      <c r="DX98" s="585" t="e">
        <f>IF(#REF!=$K98,$CY98,0)</f>
        <v>#REF!</v>
      </c>
      <c r="DY98" s="585" t="e">
        <f>IF(#REF!=$K98,$CY98,0)</f>
        <v>#REF!</v>
      </c>
      <c r="DZ98" s="585" t="e">
        <f>IF(#REF!=$K98,$CY98,0)</f>
        <v>#REF!</v>
      </c>
      <c r="EB98" s="617"/>
      <c r="EC98" s="585" t="e">
        <f>IF(#REF!=$N98,$CZ98,0)</f>
        <v>#REF!</v>
      </c>
      <c r="ED98" s="585" t="e">
        <f>IF(#REF!=$N98,$CZ98,0)</f>
        <v>#REF!</v>
      </c>
      <c r="EE98" s="585" t="e">
        <f>IF(#REF!=$N98,$CZ98,0)</f>
        <v>#REF!</v>
      </c>
      <c r="EF98" s="585" t="e">
        <f>IF(#REF!=$N98,$CZ98,0)</f>
        <v>#REF!</v>
      </c>
      <c r="EG98" s="585" t="e">
        <f>IF(#REF!=$N98,$CZ98,0)</f>
        <v>#REF!</v>
      </c>
      <c r="EH98" s="585" t="e">
        <f>IF(#REF!=$N98,$CZ98,0)</f>
        <v>#REF!</v>
      </c>
      <c r="EI98" s="585" t="e">
        <f>IF(#REF!=$N98,$CZ98,0)</f>
        <v>#REF!</v>
      </c>
      <c r="EJ98" s="585" t="e">
        <f>IF(#REF!=$N98,$CZ98,0)</f>
        <v>#REF!</v>
      </c>
      <c r="EK98" s="585" t="e">
        <f>IF(#REF!=$N98,$CZ98,0)</f>
        <v>#REF!</v>
      </c>
      <c r="EL98" s="585" t="e">
        <f>IF(#REF!=$N98,$CZ98,0)</f>
        <v>#REF!</v>
      </c>
      <c r="EM98" s="585" t="e">
        <f>IF(#REF!=$N98,$CZ98,0)</f>
        <v>#REF!</v>
      </c>
      <c r="EN98" s="585" t="e">
        <f>IF(#REF!=$N98,$CZ98,0)</f>
        <v>#REF!</v>
      </c>
      <c r="EO98" s="585" t="e">
        <f>IF(#REF!=$N98,$CZ98,0)</f>
        <v>#REF!</v>
      </c>
      <c r="EP98" s="585" t="e">
        <f>IF(#REF!=$N98,$CZ98,0)</f>
        <v>#REF!</v>
      </c>
      <c r="EQ98" s="585" t="e">
        <f>IF(#REF!=$N98,$CZ98,0)</f>
        <v>#REF!</v>
      </c>
      <c r="ER98" s="585" t="e">
        <f>IF(#REF!=$N98,$CZ98,0)</f>
        <v>#REF!</v>
      </c>
      <c r="ES98" s="585" t="e">
        <f>IF(#REF!=$N98,$CZ98,0)</f>
        <v>#REF!</v>
      </c>
      <c r="ET98" s="585" t="e">
        <f>IF(#REF!=$N98,$CZ98,0)</f>
        <v>#REF!</v>
      </c>
      <c r="EU98" s="585" t="e">
        <f>IF(#REF!=$N98,$CZ98,0)</f>
        <v>#REF!</v>
      </c>
      <c r="EV98" s="585" t="e">
        <f>IF(#REF!=$N98,$CZ98,0)</f>
        <v>#REF!</v>
      </c>
      <c r="EW98" s="585" t="e">
        <f>IF(#REF!=$N98,$CZ98,0)</f>
        <v>#REF!</v>
      </c>
      <c r="EX98" s="585" t="e">
        <f>IF(#REF!=$N98,$CZ98,0)</f>
        <v>#REF!</v>
      </c>
      <c r="EY98" s="585" t="e">
        <f>IF(#REF!=$N98,$CZ98,0)</f>
        <v>#REF!</v>
      </c>
      <c r="EZ98" s="585" t="e">
        <f>IF(#REF!=$N98,$CZ98,0)</f>
        <v>#REF!</v>
      </c>
      <c r="FA98" s="585" t="e">
        <f>IF(#REF!=$N98,$CZ98,0)</f>
        <v>#REF!</v>
      </c>
      <c r="FB98" s="585" t="e">
        <f>IF(#REF!=$N98,$CZ98,0)</f>
        <v>#REF!</v>
      </c>
      <c r="FC98" s="585" t="e">
        <f>IF(#REF!=$N98,$CZ98,0)</f>
        <v>#REF!</v>
      </c>
      <c r="FD98" s="585" t="e">
        <f>IF(#REF!=$N98,$CZ98,0)</f>
        <v>#REF!</v>
      </c>
      <c r="FE98" s="585" t="e">
        <f>IF(#REF!=$N98,$CZ98,0)</f>
        <v>#REF!</v>
      </c>
      <c r="FF98" s="585" t="e">
        <f>IF(#REF!=$N98,$CZ98,0)</f>
        <v>#REF!</v>
      </c>
      <c r="FG98" s="585" t="e">
        <f>IF(#REF!=$N98,$CZ98,0)</f>
        <v>#REF!</v>
      </c>
      <c r="FH98" s="585" t="e">
        <f>IF(#REF!=$N98,$CZ98,0)</f>
        <v>#REF!</v>
      </c>
      <c r="FI98" s="585" t="e">
        <f>IF(#REF!=$N98,$CZ98,0)</f>
        <v>#REF!</v>
      </c>
      <c r="FJ98" s="585" t="e">
        <f>IF(#REF!=$N98,$CZ98,0)</f>
        <v>#REF!</v>
      </c>
      <c r="FK98" s="585" t="e">
        <f>IF(#REF!=$N98,$CZ98,0)</f>
        <v>#REF!</v>
      </c>
      <c r="FL98" s="585" t="e">
        <f>IF(#REF!=$N98,$CZ98,0)</f>
        <v>#REF!</v>
      </c>
      <c r="FM98" s="585" t="e">
        <f>IF(#REF!=$N98,$CZ98,0)</f>
        <v>#REF!</v>
      </c>
      <c r="FN98" s="585" t="e">
        <f>IF(#REF!=$N98,$CZ98,0)</f>
        <v>#REF!</v>
      </c>
      <c r="FO98" s="585" t="e">
        <f>IF(#REF!=$N98,$CZ98,0)</f>
        <v>#REF!</v>
      </c>
      <c r="FP98" s="585" t="e">
        <f>IF(#REF!=$N98,$CZ98,0)</f>
        <v>#REF!</v>
      </c>
      <c r="FQ98" s="585" t="e">
        <f>IF(#REF!=$N98,$CZ98,0)</f>
        <v>#REF!</v>
      </c>
      <c r="FR98" s="585" t="e">
        <f>IF(#REF!=$N98,$CZ98,0)</f>
        <v>#REF!</v>
      </c>
      <c r="FS98" s="585" t="e">
        <f>IF(#REF!=$N98,$CZ98,0)</f>
        <v>#REF!</v>
      </c>
      <c r="FT98" s="585" t="e">
        <f>IF(#REF!=$N98,$CZ98,0)</f>
        <v>#REF!</v>
      </c>
      <c r="FU98" s="585" t="e">
        <f>IF(#REF!=$N98,$CZ98,0)</f>
        <v>#REF!</v>
      </c>
      <c r="FV98" s="585" t="e">
        <f>IF(#REF!=$N98,$CZ98,0)</f>
        <v>#REF!</v>
      </c>
      <c r="FW98" s="585" t="e">
        <f>IF(#REF!=$N98,$CZ98,0)</f>
        <v>#REF!</v>
      </c>
      <c r="FX98" s="585" t="e">
        <f>IF(#REF!=$N98,$CZ98,0)</f>
        <v>#REF!</v>
      </c>
      <c r="FY98" s="585" t="e">
        <f>IF(#REF!=$N98,$CZ98,0)</f>
        <v>#REF!</v>
      </c>
      <c r="FZ98" s="585" t="e">
        <f>IF(#REF!=$N98,$CZ98,0)</f>
        <v>#REF!</v>
      </c>
      <c r="GA98" s="585" t="e">
        <f>IF(#REF!=$N98,$CZ98,0)</f>
        <v>#REF!</v>
      </c>
      <c r="GB98" s="585" t="e">
        <f>IF(#REF!=$N98,$CZ98,0)</f>
        <v>#REF!</v>
      </c>
      <c r="GC98" s="585" t="e">
        <f>IF(#REF!=$N98,$CZ98,0)</f>
        <v>#REF!</v>
      </c>
      <c r="GD98" s="585" t="e">
        <f>IF(#REF!=$N98,$CZ98,0)</f>
        <v>#REF!</v>
      </c>
      <c r="GE98" s="585" t="e">
        <f>IF(#REF!=$N98,$CZ98,0)</f>
        <v>#REF!</v>
      </c>
      <c r="GF98" s="585" t="e">
        <f>IF(#REF!=$N98,$CZ98,0)</f>
        <v>#REF!</v>
      </c>
      <c r="GG98" s="585" t="e">
        <f>IF(#REF!=$N98,$CZ98,0)</f>
        <v>#REF!</v>
      </c>
      <c r="GH98" s="585" t="e">
        <f>IF(#REF!=$N98,$CZ98,0)</f>
        <v>#REF!</v>
      </c>
      <c r="GI98" s="585" t="e">
        <f>IF(#REF!=$N98,$CZ98,0)</f>
        <v>#REF!</v>
      </c>
      <c r="GJ98" s="585" t="e">
        <f>IF(#REF!=$N98,$CZ98,0)</f>
        <v>#REF!</v>
      </c>
      <c r="GK98" s="585" t="e">
        <f>IF(#REF!=$N98,$CZ98,0)</f>
        <v>#REF!</v>
      </c>
      <c r="GL98" s="585" t="e">
        <f>IF(#REF!=$N98,$CZ98,0)</f>
        <v>#REF!</v>
      </c>
      <c r="GM98" s="585" t="e">
        <f>IF(#REF!=$N98,$CZ98,0)</f>
        <v>#REF!</v>
      </c>
      <c r="GN98" s="585" t="e">
        <f>IF(#REF!=$N98,$CZ98,0)</f>
        <v>#REF!</v>
      </c>
      <c r="GO98" s="585" t="e">
        <f>IF(#REF!=$N98,$CZ98,0)</f>
        <v>#REF!</v>
      </c>
      <c r="GP98" s="585" t="e">
        <f>IF(#REF!=$N98,$CZ98,0)</f>
        <v>#REF!</v>
      </c>
      <c r="GQ98" s="585" t="e">
        <f>IF(#REF!=$N98,$CZ98,0)</f>
        <v>#REF!</v>
      </c>
      <c r="GR98" s="585" t="e">
        <f>IF(#REF!=$N98,$CZ98,0)</f>
        <v>#REF!</v>
      </c>
      <c r="GS98" s="585" t="e">
        <f>IF(#REF!=$N98,$CZ98,0)</f>
        <v>#REF!</v>
      </c>
      <c r="GT98" s="585" t="e">
        <f>IF(#REF!=$N98,$CZ98,0)</f>
        <v>#REF!</v>
      </c>
      <c r="GU98" s="585" t="e">
        <f>IF(#REF!=$N98,$CZ98,0)</f>
        <v>#REF!</v>
      </c>
      <c r="GV98" s="585" t="e">
        <f>IF(#REF!=$N98,$CZ98,0)</f>
        <v>#REF!</v>
      </c>
      <c r="GW98" s="585" t="e">
        <f>IF(#REF!=$N98,$CZ98,0)</f>
        <v>#REF!</v>
      </c>
      <c r="GX98" s="585" t="e">
        <f>IF(#REF!=$N98,$CZ98,0)</f>
        <v>#REF!</v>
      </c>
      <c r="GY98" s="585" t="e">
        <f>IF(#REF!=$N98,$CZ98,0)</f>
        <v>#REF!</v>
      </c>
      <c r="GZ98" s="585" t="e">
        <f>IF(#REF!=$N98,$CZ98,0)</f>
        <v>#REF!</v>
      </c>
      <c r="HA98" s="585" t="e">
        <f>IF(#REF!=$N98,$CZ98,0)</f>
        <v>#REF!</v>
      </c>
      <c r="HB98" s="585" t="e">
        <f>IF(#REF!=$N98,$CZ98,0)</f>
        <v>#REF!</v>
      </c>
      <c r="HC98" s="585" t="e">
        <f>IF(#REF!=$N98,$CZ98,0)</f>
        <v>#REF!</v>
      </c>
      <c r="HD98" s="585" t="e">
        <f>IF(#REF!=$N98,$CZ98,0)</f>
        <v>#REF!</v>
      </c>
      <c r="HE98" s="585" t="e">
        <f>IF(#REF!=$N98,$CZ98,0)</f>
        <v>#REF!</v>
      </c>
      <c r="HF98" s="585" t="e">
        <f>IF(#REF!=$N98,$CZ98,0)</f>
        <v>#REF!</v>
      </c>
    </row>
    <row r="99" spans="1:214" ht="20.100000000000001" customHeight="1" x14ac:dyDescent="0.4">
      <c r="A99" s="587" t="s">
        <v>210</v>
      </c>
      <c r="B99" s="587" t="s">
        <v>210</v>
      </c>
      <c r="C99" s="538"/>
      <c r="D99" s="587"/>
      <c r="E99" s="587" t="s">
        <v>7</v>
      </c>
      <c r="F99" s="587"/>
      <c r="G99" s="587"/>
      <c r="H99" s="587"/>
      <c r="I99" s="587"/>
      <c r="J99" s="587" t="s">
        <v>172</v>
      </c>
      <c r="K99" s="608"/>
      <c r="L99" s="442" t="s">
        <v>279</v>
      </c>
      <c r="M99" s="442"/>
      <c r="N99" s="442"/>
      <c r="O99" s="623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563"/>
      <c r="AJ99" s="31"/>
      <c r="AK99" s="31"/>
      <c r="AL99" s="31"/>
      <c r="AM99" s="31"/>
      <c r="AN99" s="53">
        <f>AN101+AN125</f>
        <v>0</v>
      </c>
      <c r="AO99" s="53">
        <f>AO101+AO125</f>
        <v>0</v>
      </c>
      <c r="AP99" s="53">
        <f>AP101+AP125</f>
        <v>0</v>
      </c>
      <c r="AQ99" s="53">
        <f>AQ101+AQ125</f>
        <v>0</v>
      </c>
      <c r="AR99" s="53">
        <v>0</v>
      </c>
      <c r="AS99" s="50"/>
      <c r="AT99" s="50"/>
      <c r="AU99" s="53">
        <f>AU101+AU125</f>
        <v>36760</v>
      </c>
      <c r="AV99" s="53">
        <f>AV101+AV125</f>
        <v>36760</v>
      </c>
      <c r="AW99" s="53">
        <f>AW101+AW125</f>
        <v>36760</v>
      </c>
      <c r="AX99" s="53">
        <f>AX101+AX125</f>
        <v>36760</v>
      </c>
      <c r="AY99" s="53">
        <f>AY101+AY125</f>
        <v>38964</v>
      </c>
      <c r="AZ99" s="31"/>
      <c r="BA99" s="31"/>
      <c r="BB99" s="53">
        <f t="shared" ref="BB99:BK99" si="153">BB101+BB125</f>
        <v>75724</v>
      </c>
      <c r="BC99" s="53">
        <f t="shared" si="153"/>
        <v>75724</v>
      </c>
      <c r="BD99" s="53">
        <f t="shared" si="153"/>
        <v>14110.25</v>
      </c>
      <c r="BE99" s="53">
        <f t="shared" si="153"/>
        <v>19805.25</v>
      </c>
      <c r="BF99" s="53">
        <f t="shared" si="153"/>
        <v>38400</v>
      </c>
      <c r="BG99" s="53">
        <f t="shared" si="153"/>
        <v>38314.990000000005</v>
      </c>
      <c r="BH99" s="53">
        <f t="shared" si="153"/>
        <v>38336</v>
      </c>
      <c r="BI99" s="53">
        <f>BI101+BI125</f>
        <v>20</v>
      </c>
      <c r="BJ99" s="53">
        <f>BJ101+BJ125</f>
        <v>38356</v>
      </c>
      <c r="BK99" s="53">
        <f t="shared" si="153"/>
        <v>16384.169999999998</v>
      </c>
      <c r="BL99" s="53">
        <f t="shared" si="138"/>
        <v>42.716054854520799</v>
      </c>
      <c r="BM99" s="53"/>
      <c r="BN99" s="53"/>
      <c r="BO99" s="53">
        <f>BO101+BO125</f>
        <v>41179.339999999997</v>
      </c>
      <c r="BP99" s="53"/>
      <c r="BQ99" s="53"/>
      <c r="BR99" s="53">
        <f t="shared" ref="BR99:BY99" si="154">BR101+BR125</f>
        <v>-4403.34</v>
      </c>
      <c r="BS99" s="53">
        <f t="shared" si="154"/>
        <v>36776</v>
      </c>
      <c r="BT99" s="53">
        <f>BT101+BT125</f>
        <v>25388.91</v>
      </c>
      <c r="BU99" s="53">
        <f t="shared" si="154"/>
        <v>0</v>
      </c>
      <c r="BV99" s="53">
        <f t="shared" si="154"/>
        <v>36776</v>
      </c>
      <c r="BW99" s="53"/>
      <c r="BX99" s="53"/>
      <c r="BY99" s="53">
        <f t="shared" si="154"/>
        <v>41179.339999999997</v>
      </c>
      <c r="BZ99" s="53">
        <f>BZ101+BZ125</f>
        <v>30358</v>
      </c>
      <c r="CA99" s="53">
        <f t="shared" si="111"/>
        <v>79.232697176744651</v>
      </c>
      <c r="CB99" s="53">
        <f t="shared" si="112"/>
        <v>73.721434097778157</v>
      </c>
      <c r="CC99" s="53">
        <f>CC101+CC125</f>
        <v>10920</v>
      </c>
      <c r="CD99" s="53">
        <f>CD101+CD125</f>
        <v>10920</v>
      </c>
      <c r="CE99" s="53">
        <f>CE101+CE125</f>
        <v>36776</v>
      </c>
      <c r="CF99" s="53">
        <f>CF101+CF125</f>
        <v>0</v>
      </c>
      <c r="CG99" s="53">
        <f t="shared" si="151"/>
        <v>0</v>
      </c>
      <c r="CH99" s="53">
        <f>CH101+CH125</f>
        <v>19871</v>
      </c>
      <c r="CI99" s="53">
        <f>CI101+CI125</f>
        <v>56647</v>
      </c>
      <c r="CJ99" s="53"/>
      <c r="CK99" s="53">
        <f t="shared" si="113"/>
        <v>0</v>
      </c>
      <c r="CL99" s="53">
        <f>CL101+CL125</f>
        <v>0</v>
      </c>
      <c r="CM99" s="53">
        <f>CM101+CM125</f>
        <v>56647</v>
      </c>
      <c r="CN99" s="53"/>
      <c r="CO99" s="53">
        <f t="shared" si="114"/>
        <v>0</v>
      </c>
      <c r="CP99" s="53">
        <f>CP101+CP125</f>
        <v>0</v>
      </c>
      <c r="CQ99" s="53">
        <f>CQ101+CQ125</f>
        <v>56647</v>
      </c>
      <c r="CR99" s="53">
        <f>CR101+CR125</f>
        <v>25039.190000000002</v>
      </c>
      <c r="CS99" s="53">
        <f t="shared" si="115"/>
        <v>44.202146627358914</v>
      </c>
      <c r="CT99" s="53">
        <f>CT101+CT125</f>
        <v>1353</v>
      </c>
      <c r="CU99" s="53">
        <f>CU101+CU125</f>
        <v>58000</v>
      </c>
      <c r="CV99" s="53">
        <f>CV101+CV125</f>
        <v>25039.190000000002</v>
      </c>
      <c r="CW99" s="53">
        <f t="shared" si="116"/>
        <v>43.171017241379317</v>
      </c>
      <c r="CX99" s="53">
        <f>CX101+CX125</f>
        <v>0</v>
      </c>
      <c r="CY99" s="53">
        <f>CY101+CY125</f>
        <v>58000</v>
      </c>
      <c r="CZ99" s="53">
        <f>CZ101+CZ125</f>
        <v>51580</v>
      </c>
      <c r="DA99" s="53">
        <f>DA101+DA125</f>
        <v>51580</v>
      </c>
      <c r="DB99" s="53">
        <f>DB101+DB125</f>
        <v>51580</v>
      </c>
      <c r="DC99" s="695" t="e">
        <f>IF(#REF!=B99,CZ99,0)</f>
        <v>#REF!</v>
      </c>
      <c r="DD99" s="141"/>
      <c r="DE99" s="141"/>
      <c r="DJ99" s="585" t="e">
        <f>IF(#REF!=$K99,$CY99,0)</f>
        <v>#REF!</v>
      </c>
      <c r="DK99" s="585" t="e">
        <f>IF(#REF!=$K99,$CY99,0)</f>
        <v>#REF!</v>
      </c>
      <c r="DL99" s="585" t="e">
        <f>IF(#REF!=$K99,$CY99,0)</f>
        <v>#REF!</v>
      </c>
      <c r="DM99" s="585" t="e">
        <f>IF(#REF!=$K99,$CY99,0)</f>
        <v>#REF!</v>
      </c>
      <c r="DN99" s="585" t="e">
        <f>IF(#REF!=$K99,$CY99,0)</f>
        <v>#REF!</v>
      </c>
      <c r="DO99" s="585" t="e">
        <f>IF(#REF!=$K99,$CY99,0)</f>
        <v>#REF!</v>
      </c>
      <c r="DP99" s="585" t="e">
        <f>IF(#REF!=$K99,$CY99,0)</f>
        <v>#REF!</v>
      </c>
      <c r="DQ99" s="585" t="e">
        <f>IF(#REF!=$K99,$CY99,0)</f>
        <v>#REF!</v>
      </c>
      <c r="DR99" s="585" t="e">
        <f>IF(#REF!=$K99,$CY99,0)</f>
        <v>#REF!</v>
      </c>
      <c r="DS99" s="585" t="e">
        <f>IF(#REF!=$K99,$CY99,0)</f>
        <v>#REF!</v>
      </c>
      <c r="DT99" s="585" t="e">
        <f>IF(#REF!=$K99,$CY99,0)</f>
        <v>#REF!</v>
      </c>
      <c r="DU99" s="585" t="e">
        <f>IF(#REF!=$K99,$CY99,0)</f>
        <v>#REF!</v>
      </c>
      <c r="DV99" s="585" t="e">
        <f>IF(#REF!=$K99,$CY99,0)</f>
        <v>#REF!</v>
      </c>
      <c r="DW99" s="585" t="e">
        <f>IF(#REF!=$K99,$CY99,0)</f>
        <v>#REF!</v>
      </c>
      <c r="DX99" s="585" t="e">
        <f>IF(#REF!=$K99,$CY99,0)</f>
        <v>#REF!</v>
      </c>
      <c r="DY99" s="585" t="e">
        <f>IF(#REF!=$K99,$CY99,0)</f>
        <v>#REF!</v>
      </c>
      <c r="DZ99" s="585" t="e">
        <f>IF(#REF!=$K99,$CY99,0)</f>
        <v>#REF!</v>
      </c>
      <c r="EC99" s="585" t="e">
        <f>IF(#REF!=$N99,$CZ99,0)</f>
        <v>#REF!</v>
      </c>
      <c r="ED99" s="585" t="e">
        <f>IF(#REF!=$N99,$CZ99,0)</f>
        <v>#REF!</v>
      </c>
      <c r="EE99" s="585" t="e">
        <f>IF(#REF!=$N99,$CZ99,0)</f>
        <v>#REF!</v>
      </c>
      <c r="EF99" s="585" t="e">
        <f>IF(#REF!=$N99,$CZ99,0)</f>
        <v>#REF!</v>
      </c>
      <c r="EG99" s="585" t="e">
        <f>IF(#REF!=$N99,$CZ99,0)</f>
        <v>#REF!</v>
      </c>
      <c r="EH99" s="585" t="e">
        <f>IF(#REF!=$N99,$CZ99,0)</f>
        <v>#REF!</v>
      </c>
      <c r="EI99" s="585" t="e">
        <f>IF(#REF!=$N99,$CZ99,0)</f>
        <v>#REF!</v>
      </c>
      <c r="EJ99" s="585" t="e">
        <f>IF(#REF!=$N99,$CZ99,0)</f>
        <v>#REF!</v>
      </c>
      <c r="EK99" s="585" t="e">
        <f>IF(#REF!=$N99,$CZ99,0)</f>
        <v>#REF!</v>
      </c>
      <c r="EL99" s="585" t="e">
        <f>IF(#REF!=$N99,$CZ99,0)</f>
        <v>#REF!</v>
      </c>
      <c r="EM99" s="585" t="e">
        <f>IF(#REF!=$N99,$CZ99,0)</f>
        <v>#REF!</v>
      </c>
      <c r="EN99" s="585" t="e">
        <f>IF(#REF!=$N99,$CZ99,0)</f>
        <v>#REF!</v>
      </c>
      <c r="EO99" s="585" t="e">
        <f>IF(#REF!=$N99,$CZ99,0)</f>
        <v>#REF!</v>
      </c>
      <c r="EP99" s="585" t="e">
        <f>IF(#REF!=$N99,$CZ99,0)</f>
        <v>#REF!</v>
      </c>
      <c r="EQ99" s="585" t="e">
        <f>IF(#REF!=$N99,$CZ99,0)</f>
        <v>#REF!</v>
      </c>
      <c r="ER99" s="585" t="e">
        <f>IF(#REF!=$N99,$CZ99,0)</f>
        <v>#REF!</v>
      </c>
      <c r="ES99" s="585" t="e">
        <f>IF(#REF!=$N99,$CZ99,0)</f>
        <v>#REF!</v>
      </c>
      <c r="ET99" s="585" t="e">
        <f>IF(#REF!=$N99,$CZ99,0)</f>
        <v>#REF!</v>
      </c>
      <c r="EU99" s="585" t="e">
        <f>IF(#REF!=$N99,$CZ99,0)</f>
        <v>#REF!</v>
      </c>
      <c r="EV99" s="585" t="e">
        <f>IF(#REF!=$N99,$CZ99,0)</f>
        <v>#REF!</v>
      </c>
      <c r="EW99" s="585" t="e">
        <f>IF(#REF!=$N99,$CZ99,0)</f>
        <v>#REF!</v>
      </c>
      <c r="EX99" s="585" t="e">
        <f>IF(#REF!=$N99,$CZ99,0)</f>
        <v>#REF!</v>
      </c>
      <c r="EY99" s="585" t="e">
        <f>IF(#REF!=$N99,$CZ99,0)</f>
        <v>#REF!</v>
      </c>
      <c r="EZ99" s="585" t="e">
        <f>IF(#REF!=$N99,$CZ99,0)</f>
        <v>#REF!</v>
      </c>
      <c r="FA99" s="585" t="e">
        <f>IF(#REF!=$N99,$CZ99,0)</f>
        <v>#REF!</v>
      </c>
      <c r="FB99" s="585" t="e">
        <f>IF(#REF!=$N99,$CZ99,0)</f>
        <v>#REF!</v>
      </c>
      <c r="FC99" s="585" t="e">
        <f>IF(#REF!=$N99,$CZ99,0)</f>
        <v>#REF!</v>
      </c>
      <c r="FD99" s="585" t="e">
        <f>IF(#REF!=$N99,$CZ99,0)</f>
        <v>#REF!</v>
      </c>
      <c r="FE99" s="585" t="e">
        <f>IF(#REF!=$N99,$CZ99,0)</f>
        <v>#REF!</v>
      </c>
      <c r="FF99" s="585" t="e">
        <f>IF(#REF!=$N99,$CZ99,0)</f>
        <v>#REF!</v>
      </c>
      <c r="FG99" s="585" t="e">
        <f>IF(#REF!=$N99,$CZ99,0)</f>
        <v>#REF!</v>
      </c>
      <c r="FH99" s="585" t="e">
        <f>IF(#REF!=$N99,$CZ99,0)</f>
        <v>#REF!</v>
      </c>
      <c r="FI99" s="585" t="e">
        <f>IF(#REF!=$N99,$CZ99,0)</f>
        <v>#REF!</v>
      </c>
      <c r="FJ99" s="585" t="e">
        <f>IF(#REF!=$N99,$CZ99,0)</f>
        <v>#REF!</v>
      </c>
      <c r="FK99" s="585" t="e">
        <f>IF(#REF!=$N99,$CZ99,0)</f>
        <v>#REF!</v>
      </c>
      <c r="FL99" s="585" t="e">
        <f>IF(#REF!=$N99,$CZ99,0)</f>
        <v>#REF!</v>
      </c>
      <c r="FM99" s="585" t="e">
        <f>IF(#REF!=$N99,$CZ99,0)</f>
        <v>#REF!</v>
      </c>
      <c r="FN99" s="585" t="e">
        <f>IF(#REF!=$N99,$CZ99,0)</f>
        <v>#REF!</v>
      </c>
      <c r="FO99" s="585" t="e">
        <f>IF(#REF!=$N99,$CZ99,0)</f>
        <v>#REF!</v>
      </c>
      <c r="FP99" s="585" t="e">
        <f>IF(#REF!=$N99,$CZ99,0)</f>
        <v>#REF!</v>
      </c>
      <c r="FQ99" s="585" t="e">
        <f>IF(#REF!=$N99,$CZ99,0)</f>
        <v>#REF!</v>
      </c>
      <c r="FR99" s="585" t="e">
        <f>IF(#REF!=$N99,$CZ99,0)</f>
        <v>#REF!</v>
      </c>
      <c r="FS99" s="585" t="e">
        <f>IF(#REF!=$N99,$CZ99,0)</f>
        <v>#REF!</v>
      </c>
      <c r="FT99" s="585" t="e">
        <f>IF(#REF!=$N99,$CZ99,0)</f>
        <v>#REF!</v>
      </c>
      <c r="FU99" s="585" t="e">
        <f>IF(#REF!=$N99,$CZ99,0)</f>
        <v>#REF!</v>
      </c>
      <c r="FV99" s="585" t="e">
        <f>IF(#REF!=$N99,$CZ99,0)</f>
        <v>#REF!</v>
      </c>
      <c r="FW99" s="585" t="e">
        <f>IF(#REF!=$N99,$CZ99,0)</f>
        <v>#REF!</v>
      </c>
      <c r="FX99" s="585" t="e">
        <f>IF(#REF!=$N99,$CZ99,0)</f>
        <v>#REF!</v>
      </c>
      <c r="FY99" s="585" t="e">
        <f>IF(#REF!=$N99,$CZ99,0)</f>
        <v>#REF!</v>
      </c>
      <c r="FZ99" s="585" t="e">
        <f>IF(#REF!=$N99,$CZ99,0)</f>
        <v>#REF!</v>
      </c>
      <c r="GA99" s="585" t="e">
        <f>IF(#REF!=$N99,$CZ99,0)</f>
        <v>#REF!</v>
      </c>
      <c r="GB99" s="585" t="e">
        <f>IF(#REF!=$N99,$CZ99,0)</f>
        <v>#REF!</v>
      </c>
      <c r="GC99" s="585" t="e">
        <f>IF(#REF!=$N99,$CZ99,0)</f>
        <v>#REF!</v>
      </c>
      <c r="GD99" s="585" t="e">
        <f>IF(#REF!=$N99,$CZ99,0)</f>
        <v>#REF!</v>
      </c>
      <c r="GE99" s="585" t="e">
        <f>IF(#REF!=$N99,$CZ99,0)</f>
        <v>#REF!</v>
      </c>
      <c r="GF99" s="585" t="e">
        <f>IF(#REF!=$N99,$CZ99,0)</f>
        <v>#REF!</v>
      </c>
      <c r="GG99" s="585" t="e">
        <f>IF(#REF!=$N99,$CZ99,0)</f>
        <v>#REF!</v>
      </c>
      <c r="GH99" s="585" t="e">
        <f>IF(#REF!=$N99,$CZ99,0)</f>
        <v>#REF!</v>
      </c>
      <c r="GI99" s="585" t="e">
        <f>IF(#REF!=$N99,$CZ99,0)</f>
        <v>#REF!</v>
      </c>
      <c r="GJ99" s="585" t="e">
        <f>IF(#REF!=$N99,$CZ99,0)</f>
        <v>#REF!</v>
      </c>
      <c r="GK99" s="585" t="e">
        <f>IF(#REF!=$N99,$CZ99,0)</f>
        <v>#REF!</v>
      </c>
      <c r="GL99" s="585" t="e">
        <f>IF(#REF!=$N99,$CZ99,0)</f>
        <v>#REF!</v>
      </c>
      <c r="GM99" s="585" t="e">
        <f>IF(#REF!=$N99,$CZ99,0)</f>
        <v>#REF!</v>
      </c>
      <c r="GN99" s="585" t="e">
        <f>IF(#REF!=$N99,$CZ99,0)</f>
        <v>#REF!</v>
      </c>
      <c r="GO99" s="585" t="e">
        <f>IF(#REF!=$N99,$CZ99,0)</f>
        <v>#REF!</v>
      </c>
      <c r="GP99" s="585" t="e">
        <f>IF(#REF!=$N99,$CZ99,0)</f>
        <v>#REF!</v>
      </c>
      <c r="GQ99" s="585" t="e">
        <f>IF(#REF!=$N99,$CZ99,0)</f>
        <v>#REF!</v>
      </c>
      <c r="GR99" s="585" t="e">
        <f>IF(#REF!=$N99,$CZ99,0)</f>
        <v>#REF!</v>
      </c>
      <c r="GS99" s="585" t="e">
        <f>IF(#REF!=$N99,$CZ99,0)</f>
        <v>#REF!</v>
      </c>
      <c r="GT99" s="585" t="e">
        <f>IF(#REF!=$N99,$CZ99,0)</f>
        <v>#REF!</v>
      </c>
      <c r="GU99" s="585" t="e">
        <f>IF(#REF!=$N99,$CZ99,0)</f>
        <v>#REF!</v>
      </c>
      <c r="GV99" s="585" t="e">
        <f>IF(#REF!=$N99,$CZ99,0)</f>
        <v>#REF!</v>
      </c>
      <c r="GW99" s="585" t="e">
        <f>IF(#REF!=$N99,$CZ99,0)</f>
        <v>#REF!</v>
      </c>
      <c r="GX99" s="585" t="e">
        <f>IF(#REF!=$N99,$CZ99,0)</f>
        <v>#REF!</v>
      </c>
      <c r="GY99" s="585" t="e">
        <f>IF(#REF!=$N99,$CZ99,0)</f>
        <v>#REF!</v>
      </c>
      <c r="GZ99" s="585" t="e">
        <f>IF(#REF!=$N99,$CZ99,0)</f>
        <v>#REF!</v>
      </c>
      <c r="HA99" s="585" t="e">
        <f>IF(#REF!=$N99,$CZ99,0)</f>
        <v>#REF!</v>
      </c>
      <c r="HB99" s="585" t="e">
        <f>IF(#REF!=$N99,$CZ99,0)</f>
        <v>#REF!</v>
      </c>
      <c r="HC99" s="585" t="e">
        <f>IF(#REF!=$N99,$CZ99,0)</f>
        <v>#REF!</v>
      </c>
      <c r="HD99" s="585" t="e">
        <f>IF(#REF!=$N99,$CZ99,0)</f>
        <v>#REF!</v>
      </c>
      <c r="HE99" s="585" t="e">
        <f>IF(#REF!=$N99,$CZ99,0)</f>
        <v>#REF!</v>
      </c>
      <c r="HF99" s="585" t="e">
        <f>IF(#REF!=$N99,$CZ99,0)</f>
        <v>#REF!</v>
      </c>
    </row>
    <row r="100" spans="1:214" ht="20.100000000000001" customHeight="1" x14ac:dyDescent="0.4">
      <c r="A100" s="591"/>
      <c r="B100" s="591"/>
      <c r="C100" s="541"/>
      <c r="D100" s="590"/>
      <c r="E100" s="590"/>
      <c r="F100" s="590"/>
      <c r="G100" s="591"/>
      <c r="H100" s="590"/>
      <c r="I100" s="590"/>
      <c r="J100" s="590"/>
      <c r="K100" s="606" t="s">
        <v>7</v>
      </c>
      <c r="L100" s="499" t="s">
        <v>241</v>
      </c>
      <c r="M100" s="499"/>
      <c r="N100" s="499"/>
      <c r="O100" s="632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563"/>
      <c r="AJ100" s="31"/>
      <c r="AK100" s="31"/>
      <c r="AL100" s="31"/>
      <c r="AM100" s="31"/>
      <c r="AN100" s="105">
        <v>0</v>
      </c>
      <c r="AO100" s="105">
        <v>0</v>
      </c>
      <c r="AP100" s="105">
        <v>0</v>
      </c>
      <c r="AQ100" s="105">
        <v>0</v>
      </c>
      <c r="AR100" s="105">
        <v>0</v>
      </c>
      <c r="AS100" s="50"/>
      <c r="AT100" s="50"/>
      <c r="AU100" s="105">
        <v>36760</v>
      </c>
      <c r="AV100" s="105">
        <v>36760</v>
      </c>
      <c r="AW100" s="105">
        <v>36760</v>
      </c>
      <c r="AX100" s="105">
        <v>36760</v>
      </c>
      <c r="AY100" s="105">
        <f>(BB100-AV100)</f>
        <v>38964</v>
      </c>
      <c r="AZ100" s="31"/>
      <c r="BA100" s="31"/>
      <c r="BB100" s="105">
        <v>75724</v>
      </c>
      <c r="BC100" s="105">
        <v>75724</v>
      </c>
      <c r="BD100" s="105">
        <v>14110.25</v>
      </c>
      <c r="BE100" s="105">
        <v>19805.25</v>
      </c>
      <c r="BF100" s="105">
        <v>38400</v>
      </c>
      <c r="BG100" s="105">
        <v>38314.990000000005</v>
      </c>
      <c r="BH100" s="105">
        <v>38336</v>
      </c>
      <c r="BI100" s="105">
        <f>(BJ100-BH100)</f>
        <v>20</v>
      </c>
      <c r="BJ100" s="105">
        <v>38356</v>
      </c>
      <c r="BK100" s="105">
        <v>16384.169999999998</v>
      </c>
      <c r="BL100" s="105">
        <f t="shared" si="138"/>
        <v>42.716054854520799</v>
      </c>
      <c r="BM100" s="105"/>
      <c r="BN100" s="105"/>
      <c r="BO100" s="105">
        <v>41179.339999999997</v>
      </c>
      <c r="BP100" s="105"/>
      <c r="BQ100" s="105"/>
      <c r="BR100" s="105">
        <f>(BS100-BO100)</f>
        <v>-4403.3399999999965</v>
      </c>
      <c r="BS100" s="105">
        <f>BS101+BS125</f>
        <v>36776</v>
      </c>
      <c r="BT100" s="105">
        <f>BT101+BT125</f>
        <v>25388.91</v>
      </c>
      <c r="BU100" s="105">
        <f>(BY100-BO100)</f>
        <v>0</v>
      </c>
      <c r="BV100" s="105">
        <f>BV101+BV125</f>
        <v>36776</v>
      </c>
      <c r="BW100" s="105"/>
      <c r="BX100" s="105"/>
      <c r="BY100" s="105">
        <f>BY101+BY125</f>
        <v>41179.339999999997</v>
      </c>
      <c r="BZ100" s="105">
        <f>BZ101+BZ125</f>
        <v>30358</v>
      </c>
      <c r="CA100" s="105">
        <f t="shared" si="111"/>
        <v>79.232697176744651</v>
      </c>
      <c r="CB100" s="105">
        <f t="shared" si="112"/>
        <v>73.721434097778157</v>
      </c>
      <c r="CC100" s="105">
        <f>CC101+CC125</f>
        <v>10920</v>
      </c>
      <c r="CD100" s="105">
        <f>CD101+CD125</f>
        <v>10920</v>
      </c>
      <c r="CE100" s="105">
        <f>CE101+CE125</f>
        <v>36776</v>
      </c>
      <c r="CF100" s="105">
        <f>CF101+CF125</f>
        <v>0</v>
      </c>
      <c r="CG100" s="105">
        <f t="shared" si="151"/>
        <v>0</v>
      </c>
      <c r="CH100" s="105">
        <f>(CI100-CE100)</f>
        <v>19871</v>
      </c>
      <c r="CI100" s="105">
        <f>CI101+CI125</f>
        <v>56647</v>
      </c>
      <c r="CJ100" s="105"/>
      <c r="CK100" s="105">
        <f t="shared" si="113"/>
        <v>0</v>
      </c>
      <c r="CL100" s="105">
        <f>(CM100-CI100)</f>
        <v>0</v>
      </c>
      <c r="CM100" s="105">
        <f>CM101+CM125</f>
        <v>56647</v>
      </c>
      <c r="CN100" s="105"/>
      <c r="CO100" s="105">
        <f t="shared" si="114"/>
        <v>0</v>
      </c>
      <c r="CP100" s="105">
        <f>(CQ100-CM100)</f>
        <v>0</v>
      </c>
      <c r="CQ100" s="105">
        <f>CQ101+CQ125</f>
        <v>56647</v>
      </c>
      <c r="CR100" s="105">
        <f>CR101+CR125</f>
        <v>25039.190000000002</v>
      </c>
      <c r="CS100" s="105">
        <f t="shared" si="115"/>
        <v>44.202146627358914</v>
      </c>
      <c r="CT100" s="105">
        <f>(CU100-CQ100)</f>
        <v>1353</v>
      </c>
      <c r="CU100" s="105">
        <f>CU101+CU125</f>
        <v>58000</v>
      </c>
      <c r="CV100" s="105">
        <f>CV101+CV125</f>
        <v>25039.190000000002</v>
      </c>
      <c r="CW100" s="105">
        <f t="shared" si="116"/>
        <v>43.171017241379317</v>
      </c>
      <c r="CX100" s="105">
        <f>(CY100-CU100)</f>
        <v>0</v>
      </c>
      <c r="CY100" s="105">
        <f>CY101+CY125</f>
        <v>58000</v>
      </c>
      <c r="CZ100" s="105">
        <f>CZ101+CZ125</f>
        <v>51580</v>
      </c>
      <c r="DA100" s="105">
        <f>DA101+DA125</f>
        <v>51580</v>
      </c>
      <c r="DB100" s="105">
        <f>DB101+DB125</f>
        <v>51580</v>
      </c>
      <c r="DC100" s="695" t="e">
        <f>IF(#REF!=B100,CZ100,0)</f>
        <v>#REF!</v>
      </c>
      <c r="DD100" s="122"/>
      <c r="DE100" s="122"/>
      <c r="DJ100" s="585" t="e">
        <f>IF(#REF!=$K100,$CY100,0)</f>
        <v>#REF!</v>
      </c>
      <c r="DK100" s="585" t="e">
        <f>IF(#REF!=$K100,$CY100,0)</f>
        <v>#REF!</v>
      </c>
      <c r="DL100" s="585" t="e">
        <f>IF(#REF!=$K100,$CY100,0)</f>
        <v>#REF!</v>
      </c>
      <c r="DM100" s="585" t="e">
        <f>IF(#REF!=$K100,$CY100,0)</f>
        <v>#REF!</v>
      </c>
      <c r="DN100" s="585" t="e">
        <f>IF(#REF!=$K100,$CY100,0)</f>
        <v>#REF!</v>
      </c>
      <c r="DO100" s="585" t="e">
        <f>IF(#REF!=$K100,$CY100,0)</f>
        <v>#REF!</v>
      </c>
      <c r="DP100" s="585" t="e">
        <f>IF(#REF!=$K100,$CY100,0)</f>
        <v>#REF!</v>
      </c>
      <c r="DQ100" s="585" t="e">
        <f>IF(#REF!=$K100,$CY100,0)</f>
        <v>#REF!</v>
      </c>
      <c r="DR100" s="585" t="e">
        <f>IF(#REF!=$K100,$CY100,0)</f>
        <v>#REF!</v>
      </c>
      <c r="DS100" s="585" t="e">
        <f>IF(#REF!=$K100,$CY100,0)</f>
        <v>#REF!</v>
      </c>
      <c r="DT100" s="585" t="e">
        <f>IF(#REF!=$K100,$CY100,0)</f>
        <v>#REF!</v>
      </c>
      <c r="DU100" s="585" t="e">
        <f>IF(#REF!=$K100,$CY100,0)</f>
        <v>#REF!</v>
      </c>
      <c r="DV100" s="585" t="e">
        <f>IF(#REF!=$K100,$CY100,0)</f>
        <v>#REF!</v>
      </c>
      <c r="DW100" s="585" t="e">
        <f>IF(#REF!=$K100,$CY100,0)</f>
        <v>#REF!</v>
      </c>
      <c r="DX100" s="585" t="e">
        <f>IF(#REF!=$K100,$CY100,0)</f>
        <v>#REF!</v>
      </c>
      <c r="DY100" s="585" t="e">
        <f>IF(#REF!=$K100,$CY100,0)</f>
        <v>#REF!</v>
      </c>
      <c r="DZ100" s="585" t="e">
        <f>IF(#REF!=$K100,$CY100,0)</f>
        <v>#REF!</v>
      </c>
      <c r="EC100" s="585" t="e">
        <f>IF(#REF!=$N100,$CZ100,0)</f>
        <v>#REF!</v>
      </c>
      <c r="ED100" s="585" t="e">
        <f>IF(#REF!=$N100,$CZ100,0)</f>
        <v>#REF!</v>
      </c>
      <c r="EE100" s="585" t="e">
        <f>IF(#REF!=$N100,$CZ100,0)</f>
        <v>#REF!</v>
      </c>
      <c r="EF100" s="585" t="e">
        <f>IF(#REF!=$N100,$CZ100,0)</f>
        <v>#REF!</v>
      </c>
      <c r="EG100" s="585" t="e">
        <f>IF(#REF!=$N100,$CZ100,0)</f>
        <v>#REF!</v>
      </c>
      <c r="EH100" s="585" t="e">
        <f>IF(#REF!=$N100,$CZ100,0)</f>
        <v>#REF!</v>
      </c>
      <c r="EI100" s="585" t="e">
        <f>IF(#REF!=$N100,$CZ100,0)</f>
        <v>#REF!</v>
      </c>
      <c r="EJ100" s="585" t="e">
        <f>IF(#REF!=$N100,$CZ100,0)</f>
        <v>#REF!</v>
      </c>
      <c r="EK100" s="585" t="e">
        <f>IF(#REF!=$N100,$CZ100,0)</f>
        <v>#REF!</v>
      </c>
      <c r="EL100" s="585" t="e">
        <f>IF(#REF!=$N100,$CZ100,0)</f>
        <v>#REF!</v>
      </c>
      <c r="EM100" s="585" t="e">
        <f>IF(#REF!=$N100,$CZ100,0)</f>
        <v>#REF!</v>
      </c>
      <c r="EN100" s="585" t="e">
        <f>IF(#REF!=$N100,$CZ100,0)</f>
        <v>#REF!</v>
      </c>
      <c r="EO100" s="585" t="e">
        <f>IF(#REF!=$N100,$CZ100,0)</f>
        <v>#REF!</v>
      </c>
      <c r="EP100" s="585" t="e">
        <f>IF(#REF!=$N100,$CZ100,0)</f>
        <v>#REF!</v>
      </c>
      <c r="EQ100" s="585" t="e">
        <f>IF(#REF!=$N100,$CZ100,0)</f>
        <v>#REF!</v>
      </c>
      <c r="ER100" s="585" t="e">
        <f>IF(#REF!=$N100,$CZ100,0)</f>
        <v>#REF!</v>
      </c>
      <c r="ES100" s="585" t="e">
        <f>IF(#REF!=$N100,$CZ100,0)</f>
        <v>#REF!</v>
      </c>
      <c r="ET100" s="585" t="e">
        <f>IF(#REF!=$N100,$CZ100,0)</f>
        <v>#REF!</v>
      </c>
      <c r="EU100" s="585" t="e">
        <f>IF(#REF!=$N100,$CZ100,0)</f>
        <v>#REF!</v>
      </c>
      <c r="EV100" s="585" t="e">
        <f>IF(#REF!=$N100,$CZ100,0)</f>
        <v>#REF!</v>
      </c>
      <c r="EW100" s="585" t="e">
        <f>IF(#REF!=$N100,$CZ100,0)</f>
        <v>#REF!</v>
      </c>
      <c r="EX100" s="585" t="e">
        <f>IF(#REF!=$N100,$CZ100,0)</f>
        <v>#REF!</v>
      </c>
      <c r="EY100" s="585" t="e">
        <f>IF(#REF!=$N100,$CZ100,0)</f>
        <v>#REF!</v>
      </c>
      <c r="EZ100" s="585" t="e">
        <f>IF(#REF!=$N100,$CZ100,0)</f>
        <v>#REF!</v>
      </c>
      <c r="FA100" s="585" t="e">
        <f>IF(#REF!=$N100,$CZ100,0)</f>
        <v>#REF!</v>
      </c>
      <c r="FB100" s="585" t="e">
        <f>IF(#REF!=$N100,$CZ100,0)</f>
        <v>#REF!</v>
      </c>
      <c r="FC100" s="585" t="e">
        <f>IF(#REF!=$N100,$CZ100,0)</f>
        <v>#REF!</v>
      </c>
      <c r="FD100" s="585" t="e">
        <f>IF(#REF!=$N100,$CZ100,0)</f>
        <v>#REF!</v>
      </c>
      <c r="FE100" s="585" t="e">
        <f>IF(#REF!=$N100,$CZ100,0)</f>
        <v>#REF!</v>
      </c>
      <c r="FF100" s="585" t="e">
        <f>IF(#REF!=$N100,$CZ100,0)</f>
        <v>#REF!</v>
      </c>
      <c r="FG100" s="585" t="e">
        <f>IF(#REF!=$N100,$CZ100,0)</f>
        <v>#REF!</v>
      </c>
      <c r="FH100" s="585" t="e">
        <f>IF(#REF!=$N100,$CZ100,0)</f>
        <v>#REF!</v>
      </c>
      <c r="FI100" s="585" t="e">
        <f>IF(#REF!=$N100,$CZ100,0)</f>
        <v>#REF!</v>
      </c>
      <c r="FJ100" s="585" t="e">
        <f>IF(#REF!=$N100,$CZ100,0)</f>
        <v>#REF!</v>
      </c>
      <c r="FK100" s="585" t="e">
        <f>IF(#REF!=$N100,$CZ100,0)</f>
        <v>#REF!</v>
      </c>
      <c r="FL100" s="585" t="e">
        <f>IF(#REF!=$N100,$CZ100,0)</f>
        <v>#REF!</v>
      </c>
      <c r="FM100" s="585" t="e">
        <f>IF(#REF!=$N100,$CZ100,0)</f>
        <v>#REF!</v>
      </c>
      <c r="FN100" s="585" t="e">
        <f>IF(#REF!=$N100,$CZ100,0)</f>
        <v>#REF!</v>
      </c>
      <c r="FO100" s="585" t="e">
        <f>IF(#REF!=$N100,$CZ100,0)</f>
        <v>#REF!</v>
      </c>
      <c r="FP100" s="585" t="e">
        <f>IF(#REF!=$N100,$CZ100,0)</f>
        <v>#REF!</v>
      </c>
      <c r="FQ100" s="585" t="e">
        <f>IF(#REF!=$N100,$CZ100,0)</f>
        <v>#REF!</v>
      </c>
      <c r="FR100" s="585" t="e">
        <f>IF(#REF!=$N100,$CZ100,0)</f>
        <v>#REF!</v>
      </c>
      <c r="FS100" s="585" t="e">
        <f>IF(#REF!=$N100,$CZ100,0)</f>
        <v>#REF!</v>
      </c>
      <c r="FT100" s="585" t="e">
        <f>IF(#REF!=$N100,$CZ100,0)</f>
        <v>#REF!</v>
      </c>
      <c r="FU100" s="585" t="e">
        <f>IF(#REF!=$N100,$CZ100,0)</f>
        <v>#REF!</v>
      </c>
      <c r="FV100" s="585" t="e">
        <f>IF(#REF!=$N100,$CZ100,0)</f>
        <v>#REF!</v>
      </c>
      <c r="FW100" s="585" t="e">
        <f>IF(#REF!=$N100,$CZ100,0)</f>
        <v>#REF!</v>
      </c>
      <c r="FX100" s="585" t="e">
        <f>IF(#REF!=$N100,$CZ100,0)</f>
        <v>#REF!</v>
      </c>
      <c r="FY100" s="585" t="e">
        <f>IF(#REF!=$N100,$CZ100,0)</f>
        <v>#REF!</v>
      </c>
      <c r="FZ100" s="585" t="e">
        <f>IF(#REF!=$N100,$CZ100,0)</f>
        <v>#REF!</v>
      </c>
      <c r="GA100" s="585" t="e">
        <f>IF(#REF!=$N100,$CZ100,0)</f>
        <v>#REF!</v>
      </c>
      <c r="GB100" s="585" t="e">
        <f>IF(#REF!=$N100,$CZ100,0)</f>
        <v>#REF!</v>
      </c>
      <c r="GC100" s="585" t="e">
        <f>IF(#REF!=$N100,$CZ100,0)</f>
        <v>#REF!</v>
      </c>
      <c r="GD100" s="585" t="e">
        <f>IF(#REF!=$N100,$CZ100,0)</f>
        <v>#REF!</v>
      </c>
      <c r="GE100" s="585" t="e">
        <f>IF(#REF!=$N100,$CZ100,0)</f>
        <v>#REF!</v>
      </c>
      <c r="GF100" s="585" t="e">
        <f>IF(#REF!=$N100,$CZ100,0)</f>
        <v>#REF!</v>
      </c>
      <c r="GG100" s="585" t="e">
        <f>IF(#REF!=$N100,$CZ100,0)</f>
        <v>#REF!</v>
      </c>
      <c r="GH100" s="585" t="e">
        <f>IF(#REF!=$N100,$CZ100,0)</f>
        <v>#REF!</v>
      </c>
      <c r="GI100" s="585" t="e">
        <f>IF(#REF!=$N100,$CZ100,0)</f>
        <v>#REF!</v>
      </c>
      <c r="GJ100" s="585" t="e">
        <f>IF(#REF!=$N100,$CZ100,0)</f>
        <v>#REF!</v>
      </c>
      <c r="GK100" s="585" t="e">
        <f>IF(#REF!=$N100,$CZ100,0)</f>
        <v>#REF!</v>
      </c>
      <c r="GL100" s="585" t="e">
        <f>IF(#REF!=$N100,$CZ100,0)</f>
        <v>#REF!</v>
      </c>
      <c r="GM100" s="585" t="e">
        <f>IF(#REF!=$N100,$CZ100,0)</f>
        <v>#REF!</v>
      </c>
      <c r="GN100" s="585" t="e">
        <f>IF(#REF!=$N100,$CZ100,0)</f>
        <v>#REF!</v>
      </c>
      <c r="GO100" s="585" t="e">
        <f>IF(#REF!=$N100,$CZ100,0)</f>
        <v>#REF!</v>
      </c>
      <c r="GP100" s="585" t="e">
        <f>IF(#REF!=$N100,$CZ100,0)</f>
        <v>#REF!</v>
      </c>
      <c r="GQ100" s="585" t="e">
        <f>IF(#REF!=$N100,$CZ100,0)</f>
        <v>#REF!</v>
      </c>
      <c r="GR100" s="585" t="e">
        <f>IF(#REF!=$N100,$CZ100,0)</f>
        <v>#REF!</v>
      </c>
      <c r="GS100" s="585" t="e">
        <f>IF(#REF!=$N100,$CZ100,0)</f>
        <v>#REF!</v>
      </c>
      <c r="GT100" s="585" t="e">
        <f>IF(#REF!=$N100,$CZ100,0)</f>
        <v>#REF!</v>
      </c>
      <c r="GU100" s="585" t="e">
        <f>IF(#REF!=$N100,$CZ100,0)</f>
        <v>#REF!</v>
      </c>
      <c r="GV100" s="585" t="e">
        <f>IF(#REF!=$N100,$CZ100,0)</f>
        <v>#REF!</v>
      </c>
      <c r="GW100" s="585" t="e">
        <f>IF(#REF!=$N100,$CZ100,0)</f>
        <v>#REF!</v>
      </c>
      <c r="GX100" s="585" t="e">
        <f>IF(#REF!=$N100,$CZ100,0)</f>
        <v>#REF!</v>
      </c>
      <c r="GY100" s="585" t="e">
        <f>IF(#REF!=$N100,$CZ100,0)</f>
        <v>#REF!</v>
      </c>
      <c r="GZ100" s="585" t="e">
        <f>IF(#REF!=$N100,$CZ100,0)</f>
        <v>#REF!</v>
      </c>
      <c r="HA100" s="585" t="e">
        <f>IF(#REF!=$N100,$CZ100,0)</f>
        <v>#REF!</v>
      </c>
      <c r="HB100" s="585" t="e">
        <f>IF(#REF!=$N100,$CZ100,0)</f>
        <v>#REF!</v>
      </c>
      <c r="HC100" s="585" t="e">
        <f>IF(#REF!=$N100,$CZ100,0)</f>
        <v>#REF!</v>
      </c>
      <c r="HD100" s="585" t="e">
        <f>IF(#REF!=$N100,$CZ100,0)</f>
        <v>#REF!</v>
      </c>
      <c r="HE100" s="585" t="e">
        <f>IF(#REF!=$N100,$CZ100,0)</f>
        <v>#REF!</v>
      </c>
      <c r="HF100" s="585" t="e">
        <f>IF(#REF!=$N100,$CZ100,0)</f>
        <v>#REF!</v>
      </c>
    </row>
    <row r="101" spans="1:214" ht="20.100000000000001" customHeight="1" x14ac:dyDescent="0.4">
      <c r="A101" s="578"/>
      <c r="B101" s="578"/>
      <c r="C101" s="543"/>
      <c r="D101" s="574"/>
      <c r="E101" s="574" t="s">
        <v>7</v>
      </c>
      <c r="F101" s="574"/>
      <c r="G101" s="578"/>
      <c r="H101" s="574"/>
      <c r="I101" s="574"/>
      <c r="J101" s="574" t="s">
        <v>172</v>
      </c>
      <c r="K101" s="626">
        <v>3</v>
      </c>
      <c r="L101" s="633" t="s">
        <v>153</v>
      </c>
      <c r="M101" s="633"/>
      <c r="N101" s="633"/>
      <c r="O101" s="621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540"/>
      <c r="AJ101" s="35"/>
      <c r="AK101" s="35"/>
      <c r="AL101" s="35"/>
      <c r="AM101" s="35"/>
      <c r="AN101" s="102">
        <f>SUM(AN107)</f>
        <v>0</v>
      </c>
      <c r="AO101" s="102">
        <f>SUM(AO107)</f>
        <v>0</v>
      </c>
      <c r="AP101" s="102">
        <f>SUM(AP107)</f>
        <v>0</v>
      </c>
      <c r="AQ101" s="102">
        <f>SUM(AQ107)</f>
        <v>0</v>
      </c>
      <c r="AR101" s="102">
        <v>0</v>
      </c>
      <c r="AS101" s="38"/>
      <c r="AT101" s="38"/>
      <c r="AU101" s="102">
        <f>SUM(AU107)</f>
        <v>21500</v>
      </c>
      <c r="AV101" s="102">
        <f>SUM(AV107+AV102)</f>
        <v>21500</v>
      </c>
      <c r="AW101" s="102">
        <f>SUM(AW107)</f>
        <v>21500</v>
      </c>
      <c r="AX101" s="102">
        <f>SUM(AX107)</f>
        <v>21500</v>
      </c>
      <c r="AY101" s="102">
        <f>SUM(AY107+AY102)</f>
        <v>18684</v>
      </c>
      <c r="AZ101" s="35"/>
      <c r="BA101" s="35"/>
      <c r="BB101" s="102">
        <f t="shared" ref="BB101:BK101" si="155">SUM(BB107+BB102)</f>
        <v>40184</v>
      </c>
      <c r="BC101" s="102">
        <f t="shared" si="155"/>
        <v>40184</v>
      </c>
      <c r="BD101" s="102">
        <f t="shared" si="155"/>
        <v>0</v>
      </c>
      <c r="BE101" s="102">
        <f t="shared" si="155"/>
        <v>0</v>
      </c>
      <c r="BF101" s="102">
        <f t="shared" si="155"/>
        <v>7494.75</v>
      </c>
      <c r="BG101" s="102">
        <f t="shared" si="155"/>
        <v>7494.75</v>
      </c>
      <c r="BH101" s="102">
        <f t="shared" si="155"/>
        <v>16336</v>
      </c>
      <c r="BI101" s="102">
        <f>SUM(BI107+BI102)</f>
        <v>10020</v>
      </c>
      <c r="BJ101" s="102">
        <f>SUM(BJ107+BJ102)</f>
        <v>26356</v>
      </c>
      <c r="BK101" s="102">
        <f t="shared" si="155"/>
        <v>8210.15</v>
      </c>
      <c r="BL101" s="102">
        <f t="shared" si="138"/>
        <v>31.150971315829413</v>
      </c>
      <c r="BM101" s="102"/>
      <c r="BN101" s="102"/>
      <c r="BO101" s="102">
        <f>SUM(BO107+BO102)</f>
        <v>29005.32</v>
      </c>
      <c r="BP101" s="102"/>
      <c r="BQ101" s="102"/>
      <c r="BR101" s="102">
        <f t="shared" ref="BR101:CT101" si="156">SUM(BR107+BR102)</f>
        <v>-3149.3199999999997</v>
      </c>
      <c r="BS101" s="102">
        <f t="shared" si="156"/>
        <v>25856</v>
      </c>
      <c r="BT101" s="102">
        <f>SUM(BT107+BT102)</f>
        <v>14814.99</v>
      </c>
      <c r="BU101" s="102">
        <f t="shared" si="156"/>
        <v>0</v>
      </c>
      <c r="BV101" s="102">
        <f t="shared" si="156"/>
        <v>25856</v>
      </c>
      <c r="BW101" s="102"/>
      <c r="BX101" s="102"/>
      <c r="BY101" s="102">
        <f t="shared" si="156"/>
        <v>29005.32</v>
      </c>
      <c r="BZ101" s="102">
        <f t="shared" si="156"/>
        <v>19784.080000000002</v>
      </c>
      <c r="CA101" s="102">
        <f t="shared" si="156"/>
        <v>517.98625544822062</v>
      </c>
      <c r="CB101" s="102">
        <f t="shared" si="156"/>
        <v>291.59246367816121</v>
      </c>
      <c r="CC101" s="102">
        <f t="shared" si="156"/>
        <v>0</v>
      </c>
      <c r="CD101" s="102">
        <f t="shared" si="156"/>
        <v>0</v>
      </c>
      <c r="CE101" s="102">
        <f t="shared" si="156"/>
        <v>25856</v>
      </c>
      <c r="CF101" s="102">
        <f t="shared" si="156"/>
        <v>0</v>
      </c>
      <c r="CG101" s="102">
        <f t="shared" si="156"/>
        <v>0</v>
      </c>
      <c r="CH101" s="102">
        <f t="shared" si="156"/>
        <v>3644</v>
      </c>
      <c r="CI101" s="102">
        <f t="shared" si="156"/>
        <v>29500</v>
      </c>
      <c r="CJ101" s="102">
        <f t="shared" si="156"/>
        <v>0</v>
      </c>
      <c r="CK101" s="102">
        <f t="shared" si="156"/>
        <v>0</v>
      </c>
      <c r="CL101" s="102">
        <f t="shared" si="156"/>
        <v>0</v>
      </c>
      <c r="CM101" s="102">
        <f t="shared" si="156"/>
        <v>29500</v>
      </c>
      <c r="CN101" s="102">
        <f t="shared" si="156"/>
        <v>0</v>
      </c>
      <c r="CO101" s="102">
        <f t="shared" si="156"/>
        <v>0</v>
      </c>
      <c r="CP101" s="102">
        <f t="shared" si="156"/>
        <v>0</v>
      </c>
      <c r="CQ101" s="102">
        <f t="shared" si="156"/>
        <v>29500</v>
      </c>
      <c r="CR101" s="102">
        <f t="shared" si="156"/>
        <v>8976.69</v>
      </c>
      <c r="CS101" s="102">
        <f t="shared" si="156"/>
        <v>59.169956989247318</v>
      </c>
      <c r="CT101" s="102">
        <f t="shared" si="156"/>
        <v>0</v>
      </c>
      <c r="CU101" s="102">
        <f t="shared" ref="CU101:DB101" si="157">SUM(CU107+CU102)</f>
        <v>29500</v>
      </c>
      <c r="CV101" s="102">
        <f t="shared" si="157"/>
        <v>8976.69</v>
      </c>
      <c r="CW101" s="102">
        <f t="shared" si="157"/>
        <v>59.169956989247318</v>
      </c>
      <c r="CX101" s="102">
        <f t="shared" si="157"/>
        <v>-2000</v>
      </c>
      <c r="CY101" s="102">
        <f t="shared" si="157"/>
        <v>27500</v>
      </c>
      <c r="CZ101" s="102">
        <f t="shared" si="157"/>
        <v>29500</v>
      </c>
      <c r="DA101" s="102">
        <f t="shared" si="157"/>
        <v>29500</v>
      </c>
      <c r="DB101" s="102">
        <f t="shared" si="157"/>
        <v>29500</v>
      </c>
      <c r="DC101" s="695" t="e">
        <f>IF(#REF!=B101,CZ101,0)</f>
        <v>#REF!</v>
      </c>
      <c r="DD101" s="108"/>
      <c r="DE101" s="108"/>
      <c r="DJ101" s="585" t="e">
        <f>IF(#REF!=$K101,$CY101,0)</f>
        <v>#REF!</v>
      </c>
      <c r="DK101" s="585" t="e">
        <f>IF(#REF!=$K101,$CY101,0)</f>
        <v>#REF!</v>
      </c>
      <c r="DL101" s="585" t="e">
        <f>IF(#REF!=$K101,$CY101,0)</f>
        <v>#REF!</v>
      </c>
      <c r="DM101" s="585" t="e">
        <f>IF(#REF!=$K101,$CY101,0)</f>
        <v>#REF!</v>
      </c>
      <c r="DN101" s="585" t="e">
        <f>IF(#REF!=$K101,$CY101,0)</f>
        <v>#REF!</v>
      </c>
      <c r="DO101" s="585" t="e">
        <f>IF(#REF!=$K101,$CY101,0)</f>
        <v>#REF!</v>
      </c>
      <c r="DP101" s="585" t="e">
        <f>IF(#REF!=$K101,$CY101,0)</f>
        <v>#REF!</v>
      </c>
      <c r="DQ101" s="585" t="e">
        <f>IF(#REF!=$K101,$CY101,0)</f>
        <v>#REF!</v>
      </c>
      <c r="DR101" s="585" t="e">
        <f>IF(#REF!=$K101,$CY101,0)</f>
        <v>#REF!</v>
      </c>
      <c r="DS101" s="585" t="e">
        <f>IF(#REF!=$K101,$CY101,0)</f>
        <v>#REF!</v>
      </c>
      <c r="DT101" s="585" t="e">
        <f>IF(#REF!=$K101,$CY101,0)</f>
        <v>#REF!</v>
      </c>
      <c r="DU101" s="585" t="e">
        <f>IF(#REF!=$K101,$CY101,0)</f>
        <v>#REF!</v>
      </c>
      <c r="DV101" s="585" t="e">
        <f>IF(#REF!=$K101,$CY101,0)</f>
        <v>#REF!</v>
      </c>
      <c r="DW101" s="585" t="e">
        <f>IF(#REF!=$K101,$CY101,0)</f>
        <v>#REF!</v>
      </c>
      <c r="DX101" s="585" t="e">
        <f>IF(#REF!=$K101,$CY101,0)</f>
        <v>#REF!</v>
      </c>
      <c r="DY101" s="585" t="e">
        <f>IF(#REF!=$K101,$CY101,0)</f>
        <v>#REF!</v>
      </c>
      <c r="DZ101" s="585" t="e">
        <f>IF(#REF!=$K101,$CY101,0)</f>
        <v>#REF!</v>
      </c>
      <c r="EC101" s="585" t="e">
        <f>IF(#REF!=$N101,$CZ101,0)</f>
        <v>#REF!</v>
      </c>
      <c r="ED101" s="585" t="e">
        <f>IF(#REF!=$N101,$CZ101,0)</f>
        <v>#REF!</v>
      </c>
      <c r="EE101" s="585" t="e">
        <f>IF(#REF!=$N101,$CZ101,0)</f>
        <v>#REF!</v>
      </c>
      <c r="EF101" s="585" t="e">
        <f>IF(#REF!=$N101,$CZ101,0)</f>
        <v>#REF!</v>
      </c>
      <c r="EG101" s="585" t="e">
        <f>IF(#REF!=$N101,$CZ101,0)</f>
        <v>#REF!</v>
      </c>
      <c r="EH101" s="585" t="e">
        <f>IF(#REF!=$N101,$CZ101,0)</f>
        <v>#REF!</v>
      </c>
      <c r="EI101" s="585" t="e">
        <f>IF(#REF!=$N101,$CZ101,0)</f>
        <v>#REF!</v>
      </c>
      <c r="EJ101" s="585" t="e">
        <f>IF(#REF!=$N101,$CZ101,0)</f>
        <v>#REF!</v>
      </c>
      <c r="EK101" s="585" t="e">
        <f>IF(#REF!=$N101,$CZ101,0)</f>
        <v>#REF!</v>
      </c>
      <c r="EL101" s="585" t="e">
        <f>IF(#REF!=$N101,$CZ101,0)</f>
        <v>#REF!</v>
      </c>
      <c r="EM101" s="585" t="e">
        <f>IF(#REF!=$N101,$CZ101,0)</f>
        <v>#REF!</v>
      </c>
      <c r="EN101" s="585" t="e">
        <f>IF(#REF!=$N101,$CZ101,0)</f>
        <v>#REF!</v>
      </c>
      <c r="EO101" s="585" t="e">
        <f>IF(#REF!=$N101,$CZ101,0)</f>
        <v>#REF!</v>
      </c>
      <c r="EP101" s="585" t="e">
        <f>IF(#REF!=$N101,$CZ101,0)</f>
        <v>#REF!</v>
      </c>
      <c r="EQ101" s="585" t="e">
        <f>IF(#REF!=$N101,$CZ101,0)</f>
        <v>#REF!</v>
      </c>
      <c r="ER101" s="585" t="e">
        <f>IF(#REF!=$N101,$CZ101,0)</f>
        <v>#REF!</v>
      </c>
      <c r="ES101" s="585" t="e">
        <f>IF(#REF!=$N101,$CZ101,0)</f>
        <v>#REF!</v>
      </c>
      <c r="ET101" s="585" t="e">
        <f>IF(#REF!=$N101,$CZ101,0)</f>
        <v>#REF!</v>
      </c>
      <c r="EU101" s="585" t="e">
        <f>IF(#REF!=$N101,$CZ101,0)</f>
        <v>#REF!</v>
      </c>
      <c r="EV101" s="585" t="e">
        <f>IF(#REF!=$N101,$CZ101,0)</f>
        <v>#REF!</v>
      </c>
      <c r="EW101" s="585" t="e">
        <f>IF(#REF!=$N101,$CZ101,0)</f>
        <v>#REF!</v>
      </c>
      <c r="EX101" s="585" t="e">
        <f>IF(#REF!=$N101,$CZ101,0)</f>
        <v>#REF!</v>
      </c>
      <c r="EY101" s="585" t="e">
        <f>IF(#REF!=$N101,$CZ101,0)</f>
        <v>#REF!</v>
      </c>
      <c r="EZ101" s="585" t="e">
        <f>IF(#REF!=$N101,$CZ101,0)</f>
        <v>#REF!</v>
      </c>
      <c r="FA101" s="585" t="e">
        <f>IF(#REF!=$N101,$CZ101,0)</f>
        <v>#REF!</v>
      </c>
      <c r="FB101" s="585" t="e">
        <f>IF(#REF!=$N101,$CZ101,0)</f>
        <v>#REF!</v>
      </c>
      <c r="FC101" s="585" t="e">
        <f>IF(#REF!=$N101,$CZ101,0)</f>
        <v>#REF!</v>
      </c>
      <c r="FD101" s="585" t="e">
        <f>IF(#REF!=$N101,$CZ101,0)</f>
        <v>#REF!</v>
      </c>
      <c r="FE101" s="585" t="e">
        <f>IF(#REF!=$N101,$CZ101,0)</f>
        <v>#REF!</v>
      </c>
      <c r="FF101" s="585" t="e">
        <f>IF(#REF!=$N101,$CZ101,0)</f>
        <v>#REF!</v>
      </c>
      <c r="FG101" s="585" t="e">
        <f>IF(#REF!=$N101,$CZ101,0)</f>
        <v>#REF!</v>
      </c>
      <c r="FH101" s="585" t="e">
        <f>IF(#REF!=$N101,$CZ101,0)</f>
        <v>#REF!</v>
      </c>
      <c r="FI101" s="585" t="e">
        <f>IF(#REF!=$N101,$CZ101,0)</f>
        <v>#REF!</v>
      </c>
      <c r="FJ101" s="585" t="e">
        <f>IF(#REF!=$N101,$CZ101,0)</f>
        <v>#REF!</v>
      </c>
      <c r="FK101" s="585" t="e">
        <f>IF(#REF!=$N101,$CZ101,0)</f>
        <v>#REF!</v>
      </c>
      <c r="FL101" s="585" t="e">
        <f>IF(#REF!=$N101,$CZ101,0)</f>
        <v>#REF!</v>
      </c>
      <c r="FM101" s="585" t="e">
        <f>IF(#REF!=$N101,$CZ101,0)</f>
        <v>#REF!</v>
      </c>
      <c r="FN101" s="585" t="e">
        <f>IF(#REF!=$N101,$CZ101,0)</f>
        <v>#REF!</v>
      </c>
      <c r="FO101" s="585" t="e">
        <f>IF(#REF!=$N101,$CZ101,0)</f>
        <v>#REF!</v>
      </c>
      <c r="FP101" s="585" t="e">
        <f>IF(#REF!=$N101,$CZ101,0)</f>
        <v>#REF!</v>
      </c>
      <c r="FQ101" s="585" t="e">
        <f>IF(#REF!=$N101,$CZ101,0)</f>
        <v>#REF!</v>
      </c>
      <c r="FR101" s="585" t="e">
        <f>IF(#REF!=$N101,$CZ101,0)</f>
        <v>#REF!</v>
      </c>
      <c r="FS101" s="585" t="e">
        <f>IF(#REF!=$N101,$CZ101,0)</f>
        <v>#REF!</v>
      </c>
      <c r="FT101" s="585" t="e">
        <f>IF(#REF!=$N101,$CZ101,0)</f>
        <v>#REF!</v>
      </c>
      <c r="FU101" s="585" t="e">
        <f>IF(#REF!=$N101,$CZ101,0)</f>
        <v>#REF!</v>
      </c>
      <c r="FV101" s="585" t="e">
        <f>IF(#REF!=$N101,$CZ101,0)</f>
        <v>#REF!</v>
      </c>
      <c r="FW101" s="585" t="e">
        <f>IF(#REF!=$N101,$CZ101,0)</f>
        <v>#REF!</v>
      </c>
      <c r="FX101" s="585" t="e">
        <f>IF(#REF!=$N101,$CZ101,0)</f>
        <v>#REF!</v>
      </c>
      <c r="FY101" s="585" t="e">
        <f>IF(#REF!=$N101,$CZ101,0)</f>
        <v>#REF!</v>
      </c>
      <c r="FZ101" s="585" t="e">
        <f>IF(#REF!=$N101,$CZ101,0)</f>
        <v>#REF!</v>
      </c>
      <c r="GA101" s="585" t="e">
        <f>IF(#REF!=$N101,$CZ101,0)</f>
        <v>#REF!</v>
      </c>
      <c r="GB101" s="585" t="e">
        <f>IF(#REF!=$N101,$CZ101,0)</f>
        <v>#REF!</v>
      </c>
      <c r="GC101" s="585" t="e">
        <f>IF(#REF!=$N101,$CZ101,0)</f>
        <v>#REF!</v>
      </c>
      <c r="GD101" s="585" t="e">
        <f>IF(#REF!=$N101,$CZ101,0)</f>
        <v>#REF!</v>
      </c>
      <c r="GE101" s="585" t="e">
        <f>IF(#REF!=$N101,$CZ101,0)</f>
        <v>#REF!</v>
      </c>
      <c r="GF101" s="585" t="e">
        <f>IF(#REF!=$N101,$CZ101,0)</f>
        <v>#REF!</v>
      </c>
      <c r="GG101" s="585" t="e">
        <f>IF(#REF!=$N101,$CZ101,0)</f>
        <v>#REF!</v>
      </c>
      <c r="GH101" s="585" t="e">
        <f>IF(#REF!=$N101,$CZ101,0)</f>
        <v>#REF!</v>
      </c>
      <c r="GI101" s="585" t="e">
        <f>IF(#REF!=$N101,$CZ101,0)</f>
        <v>#REF!</v>
      </c>
      <c r="GJ101" s="585" t="e">
        <f>IF(#REF!=$N101,$CZ101,0)</f>
        <v>#REF!</v>
      </c>
      <c r="GK101" s="585" t="e">
        <f>IF(#REF!=$N101,$CZ101,0)</f>
        <v>#REF!</v>
      </c>
      <c r="GL101" s="585" t="e">
        <f>IF(#REF!=$N101,$CZ101,0)</f>
        <v>#REF!</v>
      </c>
      <c r="GM101" s="585" t="e">
        <f>IF(#REF!=$N101,$CZ101,0)</f>
        <v>#REF!</v>
      </c>
      <c r="GN101" s="585" t="e">
        <f>IF(#REF!=$N101,$CZ101,0)</f>
        <v>#REF!</v>
      </c>
      <c r="GO101" s="585" t="e">
        <f>IF(#REF!=$N101,$CZ101,0)</f>
        <v>#REF!</v>
      </c>
      <c r="GP101" s="585" t="e">
        <f>IF(#REF!=$N101,$CZ101,0)</f>
        <v>#REF!</v>
      </c>
      <c r="GQ101" s="585" t="e">
        <f>IF(#REF!=$N101,$CZ101,0)</f>
        <v>#REF!</v>
      </c>
      <c r="GR101" s="585" t="e">
        <f>IF(#REF!=$N101,$CZ101,0)</f>
        <v>#REF!</v>
      </c>
      <c r="GS101" s="585" t="e">
        <f>IF(#REF!=$N101,$CZ101,0)</f>
        <v>#REF!</v>
      </c>
      <c r="GT101" s="585" t="e">
        <f>IF(#REF!=$N101,$CZ101,0)</f>
        <v>#REF!</v>
      </c>
      <c r="GU101" s="585" t="e">
        <f>IF(#REF!=$N101,$CZ101,0)</f>
        <v>#REF!</v>
      </c>
      <c r="GV101" s="585" t="e">
        <f>IF(#REF!=$N101,$CZ101,0)</f>
        <v>#REF!</v>
      </c>
      <c r="GW101" s="585" t="e">
        <f>IF(#REF!=$N101,$CZ101,0)</f>
        <v>#REF!</v>
      </c>
      <c r="GX101" s="585" t="e">
        <f>IF(#REF!=$N101,$CZ101,0)</f>
        <v>#REF!</v>
      </c>
      <c r="GY101" s="585" t="e">
        <f>IF(#REF!=$N101,$CZ101,0)</f>
        <v>#REF!</v>
      </c>
      <c r="GZ101" s="585" t="e">
        <f>IF(#REF!=$N101,$CZ101,0)</f>
        <v>#REF!</v>
      </c>
      <c r="HA101" s="585" t="e">
        <f>IF(#REF!=$N101,$CZ101,0)</f>
        <v>#REF!</v>
      </c>
      <c r="HB101" s="585" t="e">
        <f>IF(#REF!=$N101,$CZ101,0)</f>
        <v>#REF!</v>
      </c>
      <c r="HC101" s="585" t="e">
        <f>IF(#REF!=$N101,$CZ101,0)</f>
        <v>#REF!</v>
      </c>
      <c r="HD101" s="585" t="e">
        <f>IF(#REF!=$N101,$CZ101,0)</f>
        <v>#REF!</v>
      </c>
      <c r="HE101" s="585" t="e">
        <f>IF(#REF!=$N101,$CZ101,0)</f>
        <v>#REF!</v>
      </c>
      <c r="HF101" s="585" t="e">
        <f>IF(#REF!=$N101,$CZ101,0)</f>
        <v>#REF!</v>
      </c>
    </row>
    <row r="102" spans="1:214" ht="20.100000000000001" hidden="1" customHeight="1" x14ac:dyDescent="0.4">
      <c r="A102" s="578"/>
      <c r="B102" s="578"/>
      <c r="C102" s="595"/>
      <c r="D102" s="578"/>
      <c r="E102" s="578"/>
      <c r="F102" s="578"/>
      <c r="G102" s="578"/>
      <c r="H102" s="578"/>
      <c r="I102" s="578"/>
      <c r="J102" s="578" t="s">
        <v>172</v>
      </c>
      <c r="K102" s="625"/>
      <c r="L102" s="506">
        <v>31</v>
      </c>
      <c r="M102" s="633" t="s">
        <v>195</v>
      </c>
      <c r="N102" s="513"/>
      <c r="O102" s="452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531"/>
      <c r="AJ102" s="408"/>
      <c r="AK102" s="408"/>
      <c r="AL102" s="408"/>
      <c r="AM102" s="408"/>
      <c r="AN102" s="101"/>
      <c r="AO102" s="101"/>
      <c r="AP102" s="101"/>
      <c r="AQ102" s="101"/>
      <c r="AR102" s="97">
        <v>0</v>
      </c>
      <c r="AS102" s="54"/>
      <c r="AT102" s="54"/>
      <c r="AU102" s="101"/>
      <c r="AV102" s="97">
        <f>AV103+AV105</f>
        <v>0</v>
      </c>
      <c r="AW102" s="118"/>
      <c r="AX102" s="118"/>
      <c r="AY102" s="97">
        <f>AY103+AY105</f>
        <v>1000</v>
      </c>
      <c r="AZ102" s="51"/>
      <c r="BA102" s="51"/>
      <c r="BB102" s="97">
        <f t="shared" ref="BB102:BK102" si="158">BB103+BB105</f>
        <v>1000</v>
      </c>
      <c r="BC102" s="97">
        <f t="shared" si="158"/>
        <v>1000</v>
      </c>
      <c r="BD102" s="97">
        <f t="shared" si="158"/>
        <v>0</v>
      </c>
      <c r="BE102" s="97">
        <f t="shared" si="158"/>
        <v>0</v>
      </c>
      <c r="BF102" s="97">
        <f t="shared" si="158"/>
        <v>0</v>
      </c>
      <c r="BG102" s="97">
        <f t="shared" si="158"/>
        <v>0</v>
      </c>
      <c r="BH102" s="97">
        <f t="shared" si="158"/>
        <v>0</v>
      </c>
      <c r="BI102" s="97">
        <f>BI103+BI105</f>
        <v>0</v>
      </c>
      <c r="BJ102" s="97">
        <f>BJ103+BJ105</f>
        <v>0</v>
      </c>
      <c r="BK102" s="97">
        <f t="shared" si="158"/>
        <v>0</v>
      </c>
      <c r="BL102" s="118">
        <f t="shared" si="138"/>
        <v>0</v>
      </c>
      <c r="BM102" s="97"/>
      <c r="BN102" s="97"/>
      <c r="BO102" s="97">
        <f>BO103+BO105</f>
        <v>0</v>
      </c>
      <c r="BP102" s="97"/>
      <c r="BQ102" s="97"/>
      <c r="BR102" s="97">
        <f t="shared" ref="BR102:CT102" si="159">BR103+BR105</f>
        <v>0</v>
      </c>
      <c r="BS102" s="97">
        <f t="shared" si="159"/>
        <v>0</v>
      </c>
      <c r="BT102" s="97">
        <f>BT103+BT105</f>
        <v>0</v>
      </c>
      <c r="BU102" s="97">
        <f t="shared" si="159"/>
        <v>0</v>
      </c>
      <c r="BV102" s="97">
        <f t="shared" si="159"/>
        <v>0</v>
      </c>
      <c r="BW102" s="97"/>
      <c r="BX102" s="97"/>
      <c r="BY102" s="97">
        <f t="shared" si="159"/>
        <v>0</v>
      </c>
      <c r="BZ102" s="97">
        <f t="shared" si="159"/>
        <v>0</v>
      </c>
      <c r="CA102" s="97">
        <f t="shared" si="159"/>
        <v>0</v>
      </c>
      <c r="CB102" s="97">
        <f t="shared" si="159"/>
        <v>0</v>
      </c>
      <c r="CC102" s="97">
        <f t="shared" si="159"/>
        <v>0</v>
      </c>
      <c r="CD102" s="97">
        <f t="shared" si="159"/>
        <v>0</v>
      </c>
      <c r="CE102" s="97">
        <f t="shared" si="159"/>
        <v>0</v>
      </c>
      <c r="CF102" s="97">
        <f t="shared" si="159"/>
        <v>0</v>
      </c>
      <c r="CG102" s="97">
        <f t="shared" si="159"/>
        <v>0</v>
      </c>
      <c r="CH102" s="97">
        <f t="shared" si="159"/>
        <v>0</v>
      </c>
      <c r="CI102" s="97">
        <f t="shared" si="159"/>
        <v>0</v>
      </c>
      <c r="CJ102" s="97">
        <f t="shared" si="159"/>
        <v>0</v>
      </c>
      <c r="CK102" s="97">
        <f t="shared" si="159"/>
        <v>0</v>
      </c>
      <c r="CL102" s="97">
        <f t="shared" si="159"/>
        <v>0</v>
      </c>
      <c r="CM102" s="97">
        <f t="shared" si="159"/>
        <v>0</v>
      </c>
      <c r="CN102" s="97">
        <f t="shared" si="159"/>
        <v>0</v>
      </c>
      <c r="CO102" s="97">
        <f t="shared" si="159"/>
        <v>0</v>
      </c>
      <c r="CP102" s="97">
        <f t="shared" si="159"/>
        <v>0</v>
      </c>
      <c r="CQ102" s="97">
        <f t="shared" si="159"/>
        <v>0</v>
      </c>
      <c r="CR102" s="97">
        <f t="shared" si="159"/>
        <v>0</v>
      </c>
      <c r="CS102" s="97">
        <f t="shared" si="159"/>
        <v>0</v>
      </c>
      <c r="CT102" s="97">
        <f t="shared" si="159"/>
        <v>0</v>
      </c>
      <c r="CU102" s="97">
        <f t="shared" ref="CU102:DB102" si="160">CU103+CU105</f>
        <v>0</v>
      </c>
      <c r="CV102" s="97">
        <f t="shared" si="160"/>
        <v>0</v>
      </c>
      <c r="CW102" s="97">
        <f t="shared" si="160"/>
        <v>0</v>
      </c>
      <c r="CX102" s="97">
        <f t="shared" si="160"/>
        <v>0</v>
      </c>
      <c r="CY102" s="97">
        <f t="shared" si="160"/>
        <v>0</v>
      </c>
      <c r="CZ102" s="97">
        <f t="shared" si="160"/>
        <v>0</v>
      </c>
      <c r="DA102" s="97">
        <f t="shared" si="160"/>
        <v>0</v>
      </c>
      <c r="DB102" s="97">
        <f t="shared" si="160"/>
        <v>0</v>
      </c>
      <c r="DC102" s="695" t="e">
        <f>IF(#REF!=B102,CZ102,0)</f>
        <v>#REF!</v>
      </c>
      <c r="DD102" s="98"/>
      <c r="DE102" s="98"/>
      <c r="DJ102" s="585" t="e">
        <f>IF(#REF!=$K102,$CY102,0)</f>
        <v>#REF!</v>
      </c>
      <c r="DK102" s="585" t="e">
        <f>IF(#REF!=$K102,$CY102,0)</f>
        <v>#REF!</v>
      </c>
      <c r="DL102" s="585" t="e">
        <f>IF(#REF!=$K102,$CY102,0)</f>
        <v>#REF!</v>
      </c>
      <c r="DM102" s="585" t="e">
        <f>IF(#REF!=$K102,$CY102,0)</f>
        <v>#REF!</v>
      </c>
      <c r="DN102" s="585" t="e">
        <f>IF(#REF!=$K102,$CY102,0)</f>
        <v>#REF!</v>
      </c>
      <c r="DO102" s="585" t="e">
        <f>IF(#REF!=$K102,$CY102,0)</f>
        <v>#REF!</v>
      </c>
      <c r="DP102" s="585" t="e">
        <f>IF(#REF!=$K102,$CY102,0)</f>
        <v>#REF!</v>
      </c>
      <c r="DQ102" s="585" t="e">
        <f>IF(#REF!=$K102,$CY102,0)</f>
        <v>#REF!</v>
      </c>
      <c r="DR102" s="585" t="e">
        <f>IF(#REF!=$K102,$CY102,0)</f>
        <v>#REF!</v>
      </c>
      <c r="DS102" s="585" t="e">
        <f>IF(#REF!=$K102,$CY102,0)</f>
        <v>#REF!</v>
      </c>
      <c r="DT102" s="585" t="e">
        <f>IF(#REF!=$K102,$CY102,0)</f>
        <v>#REF!</v>
      </c>
      <c r="DU102" s="585" t="e">
        <f>IF(#REF!=$K102,$CY102,0)</f>
        <v>#REF!</v>
      </c>
      <c r="DV102" s="585" t="e">
        <f>IF(#REF!=$K102,$CY102,0)</f>
        <v>#REF!</v>
      </c>
      <c r="DW102" s="585" t="e">
        <f>IF(#REF!=$K102,$CY102,0)</f>
        <v>#REF!</v>
      </c>
      <c r="DX102" s="585" t="e">
        <f>IF(#REF!=$K102,$CY102,0)</f>
        <v>#REF!</v>
      </c>
      <c r="DY102" s="585" t="e">
        <f>IF(#REF!=$K102,$CY102,0)</f>
        <v>#REF!</v>
      </c>
      <c r="DZ102" s="585" t="e">
        <f>IF(#REF!=$K102,$CY102,0)</f>
        <v>#REF!</v>
      </c>
      <c r="EC102" s="585" t="e">
        <f>IF(#REF!=$N102,$CZ102,0)</f>
        <v>#REF!</v>
      </c>
      <c r="ED102" s="585" t="e">
        <f>IF(#REF!=$N102,$CZ102,0)</f>
        <v>#REF!</v>
      </c>
      <c r="EE102" s="585" t="e">
        <f>IF(#REF!=$N102,$CZ102,0)</f>
        <v>#REF!</v>
      </c>
      <c r="EF102" s="585" t="e">
        <f>IF(#REF!=$N102,$CZ102,0)</f>
        <v>#REF!</v>
      </c>
      <c r="EG102" s="585" t="e">
        <f>IF(#REF!=$N102,$CZ102,0)</f>
        <v>#REF!</v>
      </c>
      <c r="EH102" s="585" t="e">
        <f>IF(#REF!=$N102,$CZ102,0)</f>
        <v>#REF!</v>
      </c>
      <c r="EI102" s="585" t="e">
        <f>IF(#REF!=$N102,$CZ102,0)</f>
        <v>#REF!</v>
      </c>
      <c r="EJ102" s="585" t="e">
        <f>IF(#REF!=$N102,$CZ102,0)</f>
        <v>#REF!</v>
      </c>
      <c r="EK102" s="585" t="e">
        <f>IF(#REF!=$N102,$CZ102,0)</f>
        <v>#REF!</v>
      </c>
      <c r="EL102" s="585" t="e">
        <f>IF(#REF!=$N102,$CZ102,0)</f>
        <v>#REF!</v>
      </c>
      <c r="EM102" s="585" t="e">
        <f>IF(#REF!=$N102,$CZ102,0)</f>
        <v>#REF!</v>
      </c>
      <c r="EN102" s="585" t="e">
        <f>IF(#REF!=$N102,$CZ102,0)</f>
        <v>#REF!</v>
      </c>
      <c r="EO102" s="585" t="e">
        <f>IF(#REF!=$N102,$CZ102,0)</f>
        <v>#REF!</v>
      </c>
      <c r="EP102" s="585" t="e">
        <f>IF(#REF!=$N102,$CZ102,0)</f>
        <v>#REF!</v>
      </c>
      <c r="EQ102" s="585" t="e">
        <f>IF(#REF!=$N102,$CZ102,0)</f>
        <v>#REF!</v>
      </c>
      <c r="ER102" s="585" t="e">
        <f>IF(#REF!=$N102,$CZ102,0)</f>
        <v>#REF!</v>
      </c>
      <c r="ES102" s="585" t="e">
        <f>IF(#REF!=$N102,$CZ102,0)</f>
        <v>#REF!</v>
      </c>
      <c r="ET102" s="585" t="e">
        <f>IF(#REF!=$N102,$CZ102,0)</f>
        <v>#REF!</v>
      </c>
      <c r="EU102" s="585" t="e">
        <f>IF(#REF!=$N102,$CZ102,0)</f>
        <v>#REF!</v>
      </c>
      <c r="EV102" s="585" t="e">
        <f>IF(#REF!=$N102,$CZ102,0)</f>
        <v>#REF!</v>
      </c>
      <c r="EW102" s="585" t="e">
        <f>IF(#REF!=$N102,$CZ102,0)</f>
        <v>#REF!</v>
      </c>
      <c r="EX102" s="585" t="e">
        <f>IF(#REF!=$N102,$CZ102,0)</f>
        <v>#REF!</v>
      </c>
      <c r="EY102" s="585" t="e">
        <f>IF(#REF!=$N102,$CZ102,0)</f>
        <v>#REF!</v>
      </c>
      <c r="EZ102" s="585" t="e">
        <f>IF(#REF!=$N102,$CZ102,0)</f>
        <v>#REF!</v>
      </c>
      <c r="FA102" s="585" t="e">
        <f>IF(#REF!=$N102,$CZ102,0)</f>
        <v>#REF!</v>
      </c>
      <c r="FB102" s="585" t="e">
        <f>IF(#REF!=$N102,$CZ102,0)</f>
        <v>#REF!</v>
      </c>
      <c r="FC102" s="585" t="e">
        <f>IF(#REF!=$N102,$CZ102,0)</f>
        <v>#REF!</v>
      </c>
      <c r="FD102" s="585" t="e">
        <f>IF(#REF!=$N102,$CZ102,0)</f>
        <v>#REF!</v>
      </c>
      <c r="FE102" s="585" t="e">
        <f>IF(#REF!=$N102,$CZ102,0)</f>
        <v>#REF!</v>
      </c>
      <c r="FF102" s="585" t="e">
        <f>IF(#REF!=$N102,$CZ102,0)</f>
        <v>#REF!</v>
      </c>
      <c r="FG102" s="585" t="e">
        <f>IF(#REF!=$N102,$CZ102,0)</f>
        <v>#REF!</v>
      </c>
      <c r="FH102" s="585" t="e">
        <f>IF(#REF!=$N102,$CZ102,0)</f>
        <v>#REF!</v>
      </c>
      <c r="FI102" s="585" t="e">
        <f>IF(#REF!=$N102,$CZ102,0)</f>
        <v>#REF!</v>
      </c>
      <c r="FJ102" s="585" t="e">
        <f>IF(#REF!=$N102,$CZ102,0)</f>
        <v>#REF!</v>
      </c>
      <c r="FK102" s="585" t="e">
        <f>IF(#REF!=$N102,$CZ102,0)</f>
        <v>#REF!</v>
      </c>
      <c r="FL102" s="585" t="e">
        <f>IF(#REF!=$N102,$CZ102,0)</f>
        <v>#REF!</v>
      </c>
      <c r="FM102" s="585" t="e">
        <f>IF(#REF!=$N102,$CZ102,0)</f>
        <v>#REF!</v>
      </c>
      <c r="FN102" s="585" t="e">
        <f>IF(#REF!=$N102,$CZ102,0)</f>
        <v>#REF!</v>
      </c>
      <c r="FO102" s="585" t="e">
        <f>IF(#REF!=$N102,$CZ102,0)</f>
        <v>#REF!</v>
      </c>
      <c r="FP102" s="585" t="e">
        <f>IF(#REF!=$N102,$CZ102,0)</f>
        <v>#REF!</v>
      </c>
      <c r="FQ102" s="585" t="e">
        <f>IF(#REF!=$N102,$CZ102,0)</f>
        <v>#REF!</v>
      </c>
      <c r="FR102" s="585" t="e">
        <f>IF(#REF!=$N102,$CZ102,0)</f>
        <v>#REF!</v>
      </c>
      <c r="FS102" s="585" t="e">
        <f>IF(#REF!=$N102,$CZ102,0)</f>
        <v>#REF!</v>
      </c>
      <c r="FT102" s="585" t="e">
        <f>IF(#REF!=$N102,$CZ102,0)</f>
        <v>#REF!</v>
      </c>
      <c r="FU102" s="585" t="e">
        <f>IF(#REF!=$N102,$CZ102,0)</f>
        <v>#REF!</v>
      </c>
      <c r="FV102" s="585" t="e">
        <f>IF(#REF!=$N102,$CZ102,0)</f>
        <v>#REF!</v>
      </c>
      <c r="FW102" s="585" t="e">
        <f>IF(#REF!=$N102,$CZ102,0)</f>
        <v>#REF!</v>
      </c>
      <c r="FX102" s="585" t="e">
        <f>IF(#REF!=$N102,$CZ102,0)</f>
        <v>#REF!</v>
      </c>
      <c r="FY102" s="585" t="e">
        <f>IF(#REF!=$N102,$CZ102,0)</f>
        <v>#REF!</v>
      </c>
      <c r="FZ102" s="585" t="e">
        <f>IF(#REF!=$N102,$CZ102,0)</f>
        <v>#REF!</v>
      </c>
      <c r="GA102" s="585" t="e">
        <f>IF(#REF!=$N102,$CZ102,0)</f>
        <v>#REF!</v>
      </c>
      <c r="GB102" s="585" t="e">
        <f>IF(#REF!=$N102,$CZ102,0)</f>
        <v>#REF!</v>
      </c>
      <c r="GC102" s="585" t="e">
        <f>IF(#REF!=$N102,$CZ102,0)</f>
        <v>#REF!</v>
      </c>
      <c r="GD102" s="585" t="e">
        <f>IF(#REF!=$N102,$CZ102,0)</f>
        <v>#REF!</v>
      </c>
      <c r="GE102" s="585" t="e">
        <f>IF(#REF!=$N102,$CZ102,0)</f>
        <v>#REF!</v>
      </c>
      <c r="GF102" s="585" t="e">
        <f>IF(#REF!=$N102,$CZ102,0)</f>
        <v>#REF!</v>
      </c>
      <c r="GG102" s="585" t="e">
        <f>IF(#REF!=$N102,$CZ102,0)</f>
        <v>#REF!</v>
      </c>
      <c r="GH102" s="585" t="e">
        <f>IF(#REF!=$N102,$CZ102,0)</f>
        <v>#REF!</v>
      </c>
      <c r="GI102" s="585" t="e">
        <f>IF(#REF!=$N102,$CZ102,0)</f>
        <v>#REF!</v>
      </c>
      <c r="GJ102" s="585" t="e">
        <f>IF(#REF!=$N102,$CZ102,0)</f>
        <v>#REF!</v>
      </c>
      <c r="GK102" s="585" t="e">
        <f>IF(#REF!=$N102,$CZ102,0)</f>
        <v>#REF!</v>
      </c>
      <c r="GL102" s="585" t="e">
        <f>IF(#REF!=$N102,$CZ102,0)</f>
        <v>#REF!</v>
      </c>
      <c r="GM102" s="585" t="e">
        <f>IF(#REF!=$N102,$CZ102,0)</f>
        <v>#REF!</v>
      </c>
      <c r="GN102" s="585" t="e">
        <f>IF(#REF!=$N102,$CZ102,0)</f>
        <v>#REF!</v>
      </c>
      <c r="GO102" s="585" t="e">
        <f>IF(#REF!=$N102,$CZ102,0)</f>
        <v>#REF!</v>
      </c>
      <c r="GP102" s="585" t="e">
        <f>IF(#REF!=$N102,$CZ102,0)</f>
        <v>#REF!</v>
      </c>
      <c r="GQ102" s="585" t="e">
        <f>IF(#REF!=$N102,$CZ102,0)</f>
        <v>#REF!</v>
      </c>
      <c r="GR102" s="585" t="e">
        <f>IF(#REF!=$N102,$CZ102,0)</f>
        <v>#REF!</v>
      </c>
      <c r="GS102" s="585" t="e">
        <f>IF(#REF!=$N102,$CZ102,0)</f>
        <v>#REF!</v>
      </c>
      <c r="GT102" s="585" t="e">
        <f>IF(#REF!=$N102,$CZ102,0)</f>
        <v>#REF!</v>
      </c>
      <c r="GU102" s="585" t="e">
        <f>IF(#REF!=$N102,$CZ102,0)</f>
        <v>#REF!</v>
      </c>
      <c r="GV102" s="585" t="e">
        <f>IF(#REF!=$N102,$CZ102,0)</f>
        <v>#REF!</v>
      </c>
      <c r="GW102" s="585" t="e">
        <f>IF(#REF!=$N102,$CZ102,0)</f>
        <v>#REF!</v>
      </c>
      <c r="GX102" s="585" t="e">
        <f>IF(#REF!=$N102,$CZ102,0)</f>
        <v>#REF!</v>
      </c>
      <c r="GY102" s="585" t="e">
        <f>IF(#REF!=$N102,$CZ102,0)</f>
        <v>#REF!</v>
      </c>
      <c r="GZ102" s="585" t="e">
        <f>IF(#REF!=$N102,$CZ102,0)</f>
        <v>#REF!</v>
      </c>
      <c r="HA102" s="585" t="e">
        <f>IF(#REF!=$N102,$CZ102,0)</f>
        <v>#REF!</v>
      </c>
      <c r="HB102" s="585" t="e">
        <f>IF(#REF!=$N102,$CZ102,0)</f>
        <v>#REF!</v>
      </c>
      <c r="HC102" s="585" t="e">
        <f>IF(#REF!=$N102,$CZ102,0)</f>
        <v>#REF!</v>
      </c>
      <c r="HD102" s="585" t="e">
        <f>IF(#REF!=$N102,$CZ102,0)</f>
        <v>#REF!</v>
      </c>
      <c r="HE102" s="585" t="e">
        <f>IF(#REF!=$N102,$CZ102,0)</f>
        <v>#REF!</v>
      </c>
      <c r="HF102" s="585" t="e">
        <f>IF(#REF!=$N102,$CZ102,0)</f>
        <v>#REF!</v>
      </c>
    </row>
    <row r="103" spans="1:214" s="584" customFormat="1" ht="20.100000000000001" hidden="1" customHeight="1" x14ac:dyDescent="0.4">
      <c r="A103" s="578"/>
      <c r="B103" s="578" t="s">
        <v>425</v>
      </c>
      <c r="C103" s="595" t="s">
        <v>7</v>
      </c>
      <c r="D103" s="578"/>
      <c r="E103" s="578"/>
      <c r="F103" s="578"/>
      <c r="G103" s="578"/>
      <c r="H103" s="578"/>
      <c r="I103" s="578"/>
      <c r="J103" s="578" t="s">
        <v>172</v>
      </c>
      <c r="K103" s="625"/>
      <c r="L103" s="549"/>
      <c r="M103" s="633" t="s">
        <v>324</v>
      </c>
      <c r="N103" s="513"/>
      <c r="O103" s="452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8"/>
      <c r="AG103" s="408"/>
      <c r="AH103" s="408"/>
      <c r="AI103" s="531"/>
      <c r="AJ103" s="408"/>
      <c r="AK103" s="408"/>
      <c r="AL103" s="408"/>
      <c r="AM103" s="408"/>
      <c r="AN103" s="101"/>
      <c r="AO103" s="101"/>
      <c r="AP103" s="101"/>
      <c r="AQ103" s="101"/>
      <c r="AR103" s="101">
        <v>0</v>
      </c>
      <c r="AS103" s="54"/>
      <c r="AT103" s="54"/>
      <c r="AU103" s="101"/>
      <c r="AV103" s="101">
        <f>SUM(AV104)</f>
        <v>0</v>
      </c>
      <c r="AW103" s="41"/>
      <c r="AX103" s="41"/>
      <c r="AY103" s="102">
        <f>SUM(AY104)</f>
        <v>853</v>
      </c>
      <c r="AZ103" s="41"/>
      <c r="BA103" s="41"/>
      <c r="BB103" s="102">
        <f t="shared" ref="BB103:BK103" si="161">SUM(BB104)</f>
        <v>853</v>
      </c>
      <c r="BC103" s="102">
        <f t="shared" si="161"/>
        <v>853</v>
      </c>
      <c r="BD103" s="102">
        <f t="shared" si="161"/>
        <v>0</v>
      </c>
      <c r="BE103" s="102">
        <f t="shared" si="161"/>
        <v>0</v>
      </c>
      <c r="BF103" s="102">
        <f t="shared" si="161"/>
        <v>0</v>
      </c>
      <c r="BG103" s="102">
        <f t="shared" si="161"/>
        <v>0</v>
      </c>
      <c r="BH103" s="102">
        <f t="shared" si="161"/>
        <v>0</v>
      </c>
      <c r="BI103" s="102">
        <f>SUM(BI104)</f>
        <v>0</v>
      </c>
      <c r="BJ103" s="102">
        <f>SUM(BJ104)</f>
        <v>0</v>
      </c>
      <c r="BK103" s="102">
        <f t="shared" si="161"/>
        <v>0</v>
      </c>
      <c r="BL103" s="102">
        <f t="shared" si="138"/>
        <v>0</v>
      </c>
      <c r="BM103" s="102"/>
      <c r="BN103" s="102"/>
      <c r="BO103" s="102">
        <f>SUM(BO104)</f>
        <v>0</v>
      </c>
      <c r="BP103" s="102"/>
      <c r="BQ103" s="102"/>
      <c r="BR103" s="102">
        <f>SUM(BR104)</f>
        <v>0</v>
      </c>
      <c r="BS103" s="102">
        <f>SUM(BS104)</f>
        <v>0</v>
      </c>
      <c r="BT103" s="102">
        <f>SUM(BT104)</f>
        <v>0</v>
      </c>
      <c r="BU103" s="102">
        <f>SUM(BU104)</f>
        <v>0</v>
      </c>
      <c r="BV103" s="102">
        <f>SUM(BV104)</f>
        <v>0</v>
      </c>
      <c r="BW103" s="102"/>
      <c r="BX103" s="102"/>
      <c r="BY103" s="102">
        <f>SUM(BY104)</f>
        <v>0</v>
      </c>
      <c r="BZ103" s="102">
        <f t="shared" ref="BZ103:CX103" si="162">SUM(BZ104)</f>
        <v>0</v>
      </c>
      <c r="CA103" s="102">
        <f t="shared" si="162"/>
        <v>0</v>
      </c>
      <c r="CB103" s="102">
        <f t="shared" si="162"/>
        <v>0</v>
      </c>
      <c r="CC103" s="102">
        <f t="shared" si="162"/>
        <v>0</v>
      </c>
      <c r="CD103" s="102">
        <f t="shared" si="162"/>
        <v>0</v>
      </c>
      <c r="CE103" s="102">
        <f t="shared" si="162"/>
        <v>0</v>
      </c>
      <c r="CF103" s="102">
        <f t="shared" si="162"/>
        <v>0</v>
      </c>
      <c r="CG103" s="102">
        <f t="shared" si="162"/>
        <v>0</v>
      </c>
      <c r="CH103" s="102">
        <f t="shared" si="162"/>
        <v>0</v>
      </c>
      <c r="CI103" s="102">
        <f t="shared" si="162"/>
        <v>0</v>
      </c>
      <c r="CJ103" s="102">
        <f t="shared" si="162"/>
        <v>0</v>
      </c>
      <c r="CK103" s="102">
        <f t="shared" si="162"/>
        <v>0</v>
      </c>
      <c r="CL103" s="102">
        <f t="shared" si="162"/>
        <v>0</v>
      </c>
      <c r="CM103" s="102">
        <f t="shared" si="162"/>
        <v>0</v>
      </c>
      <c r="CN103" s="102">
        <f t="shared" si="162"/>
        <v>0</v>
      </c>
      <c r="CO103" s="102">
        <f t="shared" si="162"/>
        <v>0</v>
      </c>
      <c r="CP103" s="102">
        <f t="shared" si="162"/>
        <v>0</v>
      </c>
      <c r="CQ103" s="102">
        <f t="shared" si="162"/>
        <v>0</v>
      </c>
      <c r="CR103" s="102">
        <f t="shared" si="162"/>
        <v>0</v>
      </c>
      <c r="CS103" s="102">
        <f t="shared" si="162"/>
        <v>0</v>
      </c>
      <c r="CT103" s="102">
        <f t="shared" si="162"/>
        <v>0</v>
      </c>
      <c r="CU103" s="102">
        <f>SUM(CU104)</f>
        <v>0</v>
      </c>
      <c r="CV103" s="102">
        <f t="shared" si="162"/>
        <v>0</v>
      </c>
      <c r="CW103" s="102">
        <f t="shared" si="162"/>
        <v>0</v>
      </c>
      <c r="CX103" s="102">
        <f t="shared" si="162"/>
        <v>0</v>
      </c>
      <c r="CY103" s="102">
        <f>SUM(CY104)</f>
        <v>0</v>
      </c>
      <c r="CZ103" s="102">
        <f>SUM(CZ104)</f>
        <v>0</v>
      </c>
      <c r="DA103" s="102">
        <f>SUM(DA104)</f>
        <v>0</v>
      </c>
      <c r="DB103" s="102">
        <f>SUM(DB104)</f>
        <v>0</v>
      </c>
      <c r="DC103" s="695" t="e">
        <f>IF(#REF!=B103,CZ103,0)</f>
        <v>#REF!</v>
      </c>
      <c r="DD103" s="108"/>
      <c r="DE103" s="108"/>
      <c r="DF103" s="518"/>
      <c r="DG103" s="518"/>
      <c r="DH103" s="518"/>
      <c r="DJ103" s="585" t="e">
        <f>IF(#REF!=$K103,$CY103,0)</f>
        <v>#REF!</v>
      </c>
      <c r="DK103" s="585" t="e">
        <f>IF(#REF!=$K103,$CY103,0)</f>
        <v>#REF!</v>
      </c>
      <c r="DL103" s="585" t="e">
        <f>IF(#REF!=$K103,$CY103,0)</f>
        <v>#REF!</v>
      </c>
      <c r="DM103" s="585" t="e">
        <f>IF(#REF!=$K103,$CY103,0)</f>
        <v>#REF!</v>
      </c>
      <c r="DN103" s="585" t="e">
        <f>IF(#REF!=$K103,$CY103,0)</f>
        <v>#REF!</v>
      </c>
      <c r="DO103" s="585" t="e">
        <f>IF(#REF!=$K103,$CY103,0)</f>
        <v>#REF!</v>
      </c>
      <c r="DP103" s="585" t="e">
        <f>IF(#REF!=$K103,$CY103,0)</f>
        <v>#REF!</v>
      </c>
      <c r="DQ103" s="585" t="e">
        <f>IF(#REF!=$K103,$CY103,0)</f>
        <v>#REF!</v>
      </c>
      <c r="DR103" s="585" t="e">
        <f>IF(#REF!=$K103,$CY103,0)</f>
        <v>#REF!</v>
      </c>
      <c r="DS103" s="585" t="e">
        <f>IF(#REF!=$K103,$CY103,0)</f>
        <v>#REF!</v>
      </c>
      <c r="DT103" s="585" t="e">
        <f>IF(#REF!=$K103,$CY103,0)</f>
        <v>#REF!</v>
      </c>
      <c r="DU103" s="585" t="e">
        <f>IF(#REF!=$K103,$CY103,0)</f>
        <v>#REF!</v>
      </c>
      <c r="DV103" s="585" t="e">
        <f>IF(#REF!=$K103,$CY103,0)</f>
        <v>#REF!</v>
      </c>
      <c r="DW103" s="585" t="e">
        <f>IF(#REF!=$K103,$CY103,0)</f>
        <v>#REF!</v>
      </c>
      <c r="DX103" s="585" t="e">
        <f>IF(#REF!=$K103,$CY103,0)</f>
        <v>#REF!</v>
      </c>
      <c r="DY103" s="585" t="e">
        <f>IF(#REF!=$K103,$CY103,0)</f>
        <v>#REF!</v>
      </c>
      <c r="DZ103" s="585" t="e">
        <f>IF(#REF!=$K103,$CY103,0)</f>
        <v>#REF!</v>
      </c>
      <c r="EB103" s="617"/>
      <c r="EC103" s="585" t="e">
        <f>IF(#REF!=$N103,$CZ103,0)</f>
        <v>#REF!</v>
      </c>
      <c r="ED103" s="585" t="e">
        <f>IF(#REF!=$N103,$CZ103,0)</f>
        <v>#REF!</v>
      </c>
      <c r="EE103" s="585" t="e">
        <f>IF(#REF!=$N103,$CZ103,0)</f>
        <v>#REF!</v>
      </c>
      <c r="EF103" s="585" t="e">
        <f>IF(#REF!=$N103,$CZ103,0)</f>
        <v>#REF!</v>
      </c>
      <c r="EG103" s="585" t="e">
        <f>IF(#REF!=$N103,$CZ103,0)</f>
        <v>#REF!</v>
      </c>
      <c r="EH103" s="585" t="e">
        <f>IF(#REF!=$N103,$CZ103,0)</f>
        <v>#REF!</v>
      </c>
      <c r="EI103" s="585" t="e">
        <f>IF(#REF!=$N103,$CZ103,0)</f>
        <v>#REF!</v>
      </c>
      <c r="EJ103" s="585" t="e">
        <f>IF(#REF!=$N103,$CZ103,0)</f>
        <v>#REF!</v>
      </c>
      <c r="EK103" s="585" t="e">
        <f>IF(#REF!=$N103,$CZ103,0)</f>
        <v>#REF!</v>
      </c>
      <c r="EL103" s="585" t="e">
        <f>IF(#REF!=$N103,$CZ103,0)</f>
        <v>#REF!</v>
      </c>
      <c r="EM103" s="585" t="e">
        <f>IF(#REF!=$N103,$CZ103,0)</f>
        <v>#REF!</v>
      </c>
      <c r="EN103" s="585" t="e">
        <f>IF(#REF!=$N103,$CZ103,0)</f>
        <v>#REF!</v>
      </c>
      <c r="EO103" s="585" t="e">
        <f>IF(#REF!=$N103,$CZ103,0)</f>
        <v>#REF!</v>
      </c>
      <c r="EP103" s="585" t="e">
        <f>IF(#REF!=$N103,$CZ103,0)</f>
        <v>#REF!</v>
      </c>
      <c r="EQ103" s="585" t="e">
        <f>IF(#REF!=$N103,$CZ103,0)</f>
        <v>#REF!</v>
      </c>
      <c r="ER103" s="585" t="e">
        <f>IF(#REF!=$N103,$CZ103,0)</f>
        <v>#REF!</v>
      </c>
      <c r="ES103" s="585" t="e">
        <f>IF(#REF!=$N103,$CZ103,0)</f>
        <v>#REF!</v>
      </c>
      <c r="ET103" s="585" t="e">
        <f>IF(#REF!=$N103,$CZ103,0)</f>
        <v>#REF!</v>
      </c>
      <c r="EU103" s="585" t="e">
        <f>IF(#REF!=$N103,$CZ103,0)</f>
        <v>#REF!</v>
      </c>
      <c r="EV103" s="585" t="e">
        <f>IF(#REF!=$N103,$CZ103,0)</f>
        <v>#REF!</v>
      </c>
      <c r="EW103" s="585" t="e">
        <f>IF(#REF!=$N103,$CZ103,0)</f>
        <v>#REF!</v>
      </c>
      <c r="EX103" s="585" t="e">
        <f>IF(#REF!=$N103,$CZ103,0)</f>
        <v>#REF!</v>
      </c>
      <c r="EY103" s="585" t="e">
        <f>IF(#REF!=$N103,$CZ103,0)</f>
        <v>#REF!</v>
      </c>
      <c r="EZ103" s="585" t="e">
        <f>IF(#REF!=$N103,$CZ103,0)</f>
        <v>#REF!</v>
      </c>
      <c r="FA103" s="585" t="e">
        <f>IF(#REF!=$N103,$CZ103,0)</f>
        <v>#REF!</v>
      </c>
      <c r="FB103" s="585" t="e">
        <f>IF(#REF!=$N103,$CZ103,0)</f>
        <v>#REF!</v>
      </c>
      <c r="FC103" s="585" t="e">
        <f>IF(#REF!=$N103,$CZ103,0)</f>
        <v>#REF!</v>
      </c>
      <c r="FD103" s="585" t="e">
        <f>IF(#REF!=$N103,$CZ103,0)</f>
        <v>#REF!</v>
      </c>
      <c r="FE103" s="585" t="e">
        <f>IF(#REF!=$N103,$CZ103,0)</f>
        <v>#REF!</v>
      </c>
      <c r="FF103" s="585" t="e">
        <f>IF(#REF!=$N103,$CZ103,0)</f>
        <v>#REF!</v>
      </c>
      <c r="FG103" s="585" t="e">
        <f>IF(#REF!=$N103,$CZ103,0)</f>
        <v>#REF!</v>
      </c>
      <c r="FH103" s="585" t="e">
        <f>IF(#REF!=$N103,$CZ103,0)</f>
        <v>#REF!</v>
      </c>
      <c r="FI103" s="585" t="e">
        <f>IF(#REF!=$N103,$CZ103,0)</f>
        <v>#REF!</v>
      </c>
      <c r="FJ103" s="585" t="e">
        <f>IF(#REF!=$N103,$CZ103,0)</f>
        <v>#REF!</v>
      </c>
      <c r="FK103" s="585" t="e">
        <f>IF(#REF!=$N103,$CZ103,0)</f>
        <v>#REF!</v>
      </c>
      <c r="FL103" s="585" t="e">
        <f>IF(#REF!=$N103,$CZ103,0)</f>
        <v>#REF!</v>
      </c>
      <c r="FM103" s="585" t="e">
        <f>IF(#REF!=$N103,$CZ103,0)</f>
        <v>#REF!</v>
      </c>
      <c r="FN103" s="585" t="e">
        <f>IF(#REF!=$N103,$CZ103,0)</f>
        <v>#REF!</v>
      </c>
      <c r="FO103" s="585" t="e">
        <f>IF(#REF!=$N103,$CZ103,0)</f>
        <v>#REF!</v>
      </c>
      <c r="FP103" s="585" t="e">
        <f>IF(#REF!=$N103,$CZ103,0)</f>
        <v>#REF!</v>
      </c>
      <c r="FQ103" s="585" t="e">
        <f>IF(#REF!=$N103,$CZ103,0)</f>
        <v>#REF!</v>
      </c>
      <c r="FR103" s="585" t="e">
        <f>IF(#REF!=$N103,$CZ103,0)</f>
        <v>#REF!</v>
      </c>
      <c r="FS103" s="585" t="e">
        <f>IF(#REF!=$N103,$CZ103,0)</f>
        <v>#REF!</v>
      </c>
      <c r="FT103" s="585" t="e">
        <f>IF(#REF!=$N103,$CZ103,0)</f>
        <v>#REF!</v>
      </c>
      <c r="FU103" s="585" t="e">
        <f>IF(#REF!=$N103,$CZ103,0)</f>
        <v>#REF!</v>
      </c>
      <c r="FV103" s="585" t="e">
        <f>IF(#REF!=$N103,$CZ103,0)</f>
        <v>#REF!</v>
      </c>
      <c r="FW103" s="585" t="e">
        <f>IF(#REF!=$N103,$CZ103,0)</f>
        <v>#REF!</v>
      </c>
      <c r="FX103" s="585" t="e">
        <f>IF(#REF!=$N103,$CZ103,0)</f>
        <v>#REF!</v>
      </c>
      <c r="FY103" s="585" t="e">
        <f>IF(#REF!=$N103,$CZ103,0)</f>
        <v>#REF!</v>
      </c>
      <c r="FZ103" s="585" t="e">
        <f>IF(#REF!=$N103,$CZ103,0)</f>
        <v>#REF!</v>
      </c>
      <c r="GA103" s="585" t="e">
        <f>IF(#REF!=$N103,$CZ103,0)</f>
        <v>#REF!</v>
      </c>
      <c r="GB103" s="585" t="e">
        <f>IF(#REF!=$N103,$CZ103,0)</f>
        <v>#REF!</v>
      </c>
      <c r="GC103" s="585" t="e">
        <f>IF(#REF!=$N103,$CZ103,0)</f>
        <v>#REF!</v>
      </c>
      <c r="GD103" s="585" t="e">
        <f>IF(#REF!=$N103,$CZ103,0)</f>
        <v>#REF!</v>
      </c>
      <c r="GE103" s="585" t="e">
        <f>IF(#REF!=$N103,$CZ103,0)</f>
        <v>#REF!</v>
      </c>
      <c r="GF103" s="585" t="e">
        <f>IF(#REF!=$N103,$CZ103,0)</f>
        <v>#REF!</v>
      </c>
      <c r="GG103" s="585" t="e">
        <f>IF(#REF!=$N103,$CZ103,0)</f>
        <v>#REF!</v>
      </c>
      <c r="GH103" s="585" t="e">
        <f>IF(#REF!=$N103,$CZ103,0)</f>
        <v>#REF!</v>
      </c>
      <c r="GI103" s="585" t="e">
        <f>IF(#REF!=$N103,$CZ103,0)</f>
        <v>#REF!</v>
      </c>
      <c r="GJ103" s="585" t="e">
        <f>IF(#REF!=$N103,$CZ103,0)</f>
        <v>#REF!</v>
      </c>
      <c r="GK103" s="585" t="e">
        <f>IF(#REF!=$N103,$CZ103,0)</f>
        <v>#REF!</v>
      </c>
      <c r="GL103" s="585" t="e">
        <f>IF(#REF!=$N103,$CZ103,0)</f>
        <v>#REF!</v>
      </c>
      <c r="GM103" s="585" t="e">
        <f>IF(#REF!=$N103,$CZ103,0)</f>
        <v>#REF!</v>
      </c>
      <c r="GN103" s="585" t="e">
        <f>IF(#REF!=$N103,$CZ103,0)</f>
        <v>#REF!</v>
      </c>
      <c r="GO103" s="585" t="e">
        <f>IF(#REF!=$N103,$CZ103,0)</f>
        <v>#REF!</v>
      </c>
      <c r="GP103" s="585" t="e">
        <f>IF(#REF!=$N103,$CZ103,0)</f>
        <v>#REF!</v>
      </c>
      <c r="GQ103" s="585" t="e">
        <f>IF(#REF!=$N103,$CZ103,0)</f>
        <v>#REF!</v>
      </c>
      <c r="GR103" s="585" t="e">
        <f>IF(#REF!=$N103,$CZ103,0)</f>
        <v>#REF!</v>
      </c>
      <c r="GS103" s="585" t="e">
        <f>IF(#REF!=$N103,$CZ103,0)</f>
        <v>#REF!</v>
      </c>
      <c r="GT103" s="585" t="e">
        <f>IF(#REF!=$N103,$CZ103,0)</f>
        <v>#REF!</v>
      </c>
      <c r="GU103" s="585" t="e">
        <f>IF(#REF!=$N103,$CZ103,0)</f>
        <v>#REF!</v>
      </c>
      <c r="GV103" s="585" t="e">
        <f>IF(#REF!=$N103,$CZ103,0)</f>
        <v>#REF!</v>
      </c>
      <c r="GW103" s="585" t="e">
        <f>IF(#REF!=$N103,$CZ103,0)</f>
        <v>#REF!</v>
      </c>
      <c r="GX103" s="585" t="e">
        <f>IF(#REF!=$N103,$CZ103,0)</f>
        <v>#REF!</v>
      </c>
      <c r="GY103" s="585" t="e">
        <f>IF(#REF!=$N103,$CZ103,0)</f>
        <v>#REF!</v>
      </c>
      <c r="GZ103" s="585" t="e">
        <f>IF(#REF!=$N103,$CZ103,0)</f>
        <v>#REF!</v>
      </c>
      <c r="HA103" s="585" t="e">
        <f>IF(#REF!=$N103,$CZ103,0)</f>
        <v>#REF!</v>
      </c>
      <c r="HB103" s="585" t="e">
        <f>IF(#REF!=$N103,$CZ103,0)</f>
        <v>#REF!</v>
      </c>
      <c r="HC103" s="585" t="e">
        <f>IF(#REF!=$N103,$CZ103,0)</f>
        <v>#REF!</v>
      </c>
      <c r="HD103" s="585" t="e">
        <f>IF(#REF!=$N103,$CZ103,0)</f>
        <v>#REF!</v>
      </c>
      <c r="HE103" s="585" t="e">
        <f>IF(#REF!=$N103,$CZ103,0)</f>
        <v>#REF!</v>
      </c>
      <c r="HF103" s="585" t="e">
        <f>IF(#REF!=$N103,$CZ103,0)</f>
        <v>#REF!</v>
      </c>
    </row>
    <row r="104" spans="1:214" s="584" customFormat="1" ht="20.100000000000001" hidden="1" customHeight="1" x14ac:dyDescent="0.4">
      <c r="A104" s="578"/>
      <c r="B104" s="578"/>
      <c r="C104" s="595"/>
      <c r="D104" s="578"/>
      <c r="E104" s="578"/>
      <c r="F104" s="578"/>
      <c r="G104" s="578"/>
      <c r="H104" s="578"/>
      <c r="I104" s="578"/>
      <c r="J104" s="578" t="s">
        <v>172</v>
      </c>
      <c r="K104" s="625"/>
      <c r="L104" s="549"/>
      <c r="M104" s="558"/>
      <c r="N104" s="559">
        <v>3111</v>
      </c>
      <c r="O104" s="560" t="s">
        <v>219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563"/>
      <c r="AJ104" s="31"/>
      <c r="AK104" s="31"/>
      <c r="AL104" s="31"/>
      <c r="AM104" s="31"/>
      <c r="AN104" s="108"/>
      <c r="AO104" s="108"/>
      <c r="AP104" s="108"/>
      <c r="AQ104" s="108"/>
      <c r="AR104" s="103">
        <v>0</v>
      </c>
      <c r="AS104" s="50"/>
      <c r="AT104" s="50"/>
      <c r="AU104" s="108"/>
      <c r="AV104" s="103">
        <v>0</v>
      </c>
      <c r="AW104" s="103"/>
      <c r="AX104" s="103"/>
      <c r="AY104" s="50">
        <f>(BB104-AV104)</f>
        <v>853</v>
      </c>
      <c r="AZ104" s="41"/>
      <c r="BA104" s="41"/>
      <c r="BB104" s="103">
        <v>853</v>
      </c>
      <c r="BC104" s="103">
        <v>853</v>
      </c>
      <c r="BD104" s="103">
        <v>0</v>
      </c>
      <c r="BE104" s="103">
        <v>0</v>
      </c>
      <c r="BF104" s="103">
        <v>0</v>
      </c>
      <c r="BG104" s="103"/>
      <c r="BH104" s="103">
        <v>0</v>
      </c>
      <c r="BI104" s="50">
        <f>(BJ104-BH104)</f>
        <v>0</v>
      </c>
      <c r="BJ104" s="103"/>
      <c r="BK104" s="50"/>
      <c r="BL104" s="50">
        <f t="shared" si="138"/>
        <v>0</v>
      </c>
      <c r="BM104" s="50"/>
      <c r="BN104" s="50"/>
      <c r="BO104" s="103"/>
      <c r="BP104" s="103"/>
      <c r="BQ104" s="103"/>
      <c r="BR104" s="50">
        <f>(BS104-BO104)</f>
        <v>0</v>
      </c>
      <c r="BS104" s="103"/>
      <c r="BT104" s="103"/>
      <c r="BU104" s="50">
        <f>(BY104-BO104)</f>
        <v>0</v>
      </c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695" t="e">
        <f>IF(#REF!=B104,CZ104,0)</f>
        <v>#REF!</v>
      </c>
      <c r="DD104" s="103"/>
      <c r="DE104" s="103"/>
      <c r="DF104" s="518"/>
      <c r="DG104" s="518"/>
      <c r="DH104" s="518"/>
      <c r="DJ104" s="585" t="e">
        <f>IF(#REF!=$K104,$CY104,0)</f>
        <v>#REF!</v>
      </c>
      <c r="DK104" s="585" t="e">
        <f>IF(#REF!=$K104,$CY104,0)</f>
        <v>#REF!</v>
      </c>
      <c r="DL104" s="585" t="e">
        <f>IF(#REF!=$K104,$CY104,0)</f>
        <v>#REF!</v>
      </c>
      <c r="DM104" s="585" t="e">
        <f>IF(#REF!=$K104,$CY104,0)</f>
        <v>#REF!</v>
      </c>
      <c r="DN104" s="585" t="e">
        <f>IF(#REF!=$K104,$CY104,0)</f>
        <v>#REF!</v>
      </c>
      <c r="DO104" s="585" t="e">
        <f>IF(#REF!=$K104,$CY104,0)</f>
        <v>#REF!</v>
      </c>
      <c r="DP104" s="585" t="e">
        <f>IF(#REF!=$K104,$CY104,0)</f>
        <v>#REF!</v>
      </c>
      <c r="DQ104" s="585" t="e">
        <f>IF(#REF!=$K104,$CY104,0)</f>
        <v>#REF!</v>
      </c>
      <c r="DR104" s="585" t="e">
        <f>IF(#REF!=$K104,$CY104,0)</f>
        <v>#REF!</v>
      </c>
      <c r="DS104" s="585" t="e">
        <f>IF(#REF!=$K104,$CY104,0)</f>
        <v>#REF!</v>
      </c>
      <c r="DT104" s="585" t="e">
        <f>IF(#REF!=$K104,$CY104,0)</f>
        <v>#REF!</v>
      </c>
      <c r="DU104" s="585" t="e">
        <f>IF(#REF!=$K104,$CY104,0)</f>
        <v>#REF!</v>
      </c>
      <c r="DV104" s="585" t="e">
        <f>IF(#REF!=$K104,$CY104,0)</f>
        <v>#REF!</v>
      </c>
      <c r="DW104" s="585" t="e">
        <f>IF(#REF!=$K104,$CY104,0)</f>
        <v>#REF!</v>
      </c>
      <c r="DX104" s="585" t="e">
        <f>IF(#REF!=$K104,$CY104,0)</f>
        <v>#REF!</v>
      </c>
      <c r="DY104" s="585" t="e">
        <f>IF(#REF!=$K104,$CY104,0)</f>
        <v>#REF!</v>
      </c>
      <c r="DZ104" s="585" t="e">
        <f>IF(#REF!=$K104,$CY104,0)</f>
        <v>#REF!</v>
      </c>
      <c r="EB104" s="617"/>
      <c r="EC104" s="585" t="e">
        <f>IF(#REF!=$N104,$CZ104,0)</f>
        <v>#REF!</v>
      </c>
      <c r="ED104" s="585" t="e">
        <f>IF(#REF!=$N104,$CZ104,0)</f>
        <v>#REF!</v>
      </c>
      <c r="EE104" s="585" t="e">
        <f>IF(#REF!=$N104,$CZ104,0)</f>
        <v>#REF!</v>
      </c>
      <c r="EF104" s="585" t="e">
        <f>IF(#REF!=$N104,$CZ104,0)</f>
        <v>#REF!</v>
      </c>
      <c r="EG104" s="585" t="e">
        <f>IF(#REF!=$N104,$CZ104,0)</f>
        <v>#REF!</v>
      </c>
      <c r="EH104" s="585" t="e">
        <f>IF(#REF!=$N104,$CZ104,0)</f>
        <v>#REF!</v>
      </c>
      <c r="EI104" s="585" t="e">
        <f>IF(#REF!=$N104,$CZ104,0)</f>
        <v>#REF!</v>
      </c>
      <c r="EJ104" s="585" t="e">
        <f>IF(#REF!=$N104,$CZ104,0)</f>
        <v>#REF!</v>
      </c>
      <c r="EK104" s="585" t="e">
        <f>IF(#REF!=$N104,$CZ104,0)</f>
        <v>#REF!</v>
      </c>
      <c r="EL104" s="585" t="e">
        <f>IF(#REF!=$N104,$CZ104,0)</f>
        <v>#REF!</v>
      </c>
      <c r="EM104" s="585" t="e">
        <f>IF(#REF!=$N104,$CZ104,0)</f>
        <v>#REF!</v>
      </c>
      <c r="EN104" s="585" t="e">
        <f>IF(#REF!=$N104,$CZ104,0)</f>
        <v>#REF!</v>
      </c>
      <c r="EO104" s="585" t="e">
        <f>IF(#REF!=$N104,$CZ104,0)</f>
        <v>#REF!</v>
      </c>
      <c r="EP104" s="585" t="e">
        <f>IF(#REF!=$N104,$CZ104,0)</f>
        <v>#REF!</v>
      </c>
      <c r="EQ104" s="585" t="e">
        <f>IF(#REF!=$N104,$CZ104,0)</f>
        <v>#REF!</v>
      </c>
      <c r="ER104" s="585" t="e">
        <f>IF(#REF!=$N104,$CZ104,0)</f>
        <v>#REF!</v>
      </c>
      <c r="ES104" s="585" t="e">
        <f>IF(#REF!=$N104,$CZ104,0)</f>
        <v>#REF!</v>
      </c>
      <c r="ET104" s="585" t="e">
        <f>IF(#REF!=$N104,$CZ104,0)</f>
        <v>#REF!</v>
      </c>
      <c r="EU104" s="585" t="e">
        <f>IF(#REF!=$N104,$CZ104,0)</f>
        <v>#REF!</v>
      </c>
      <c r="EV104" s="585" t="e">
        <f>IF(#REF!=$N104,$CZ104,0)</f>
        <v>#REF!</v>
      </c>
      <c r="EW104" s="585" t="e">
        <f>IF(#REF!=$N104,$CZ104,0)</f>
        <v>#REF!</v>
      </c>
      <c r="EX104" s="585" t="e">
        <f>IF(#REF!=$N104,$CZ104,0)</f>
        <v>#REF!</v>
      </c>
      <c r="EY104" s="585" t="e">
        <f>IF(#REF!=$N104,$CZ104,0)</f>
        <v>#REF!</v>
      </c>
      <c r="EZ104" s="585" t="e">
        <f>IF(#REF!=$N104,$CZ104,0)</f>
        <v>#REF!</v>
      </c>
      <c r="FA104" s="585" t="e">
        <f>IF(#REF!=$N104,$CZ104,0)</f>
        <v>#REF!</v>
      </c>
      <c r="FB104" s="585" t="e">
        <f>IF(#REF!=$N104,$CZ104,0)</f>
        <v>#REF!</v>
      </c>
      <c r="FC104" s="585" t="e">
        <f>IF(#REF!=$N104,$CZ104,0)</f>
        <v>#REF!</v>
      </c>
      <c r="FD104" s="585" t="e">
        <f>IF(#REF!=$N104,$CZ104,0)</f>
        <v>#REF!</v>
      </c>
      <c r="FE104" s="585" t="e">
        <f>IF(#REF!=$N104,$CZ104,0)</f>
        <v>#REF!</v>
      </c>
      <c r="FF104" s="585" t="e">
        <f>IF(#REF!=$N104,$CZ104,0)</f>
        <v>#REF!</v>
      </c>
      <c r="FG104" s="585" t="e">
        <f>IF(#REF!=$N104,$CZ104,0)</f>
        <v>#REF!</v>
      </c>
      <c r="FH104" s="585" t="e">
        <f>IF(#REF!=$N104,$CZ104,0)</f>
        <v>#REF!</v>
      </c>
      <c r="FI104" s="585" t="e">
        <f>IF(#REF!=$N104,$CZ104,0)</f>
        <v>#REF!</v>
      </c>
      <c r="FJ104" s="585" t="e">
        <f>IF(#REF!=$N104,$CZ104,0)</f>
        <v>#REF!</v>
      </c>
      <c r="FK104" s="585" t="e">
        <f>IF(#REF!=$N104,$CZ104,0)</f>
        <v>#REF!</v>
      </c>
      <c r="FL104" s="585" t="e">
        <f>IF(#REF!=$N104,$CZ104,0)</f>
        <v>#REF!</v>
      </c>
      <c r="FM104" s="585" t="e">
        <f>IF(#REF!=$N104,$CZ104,0)</f>
        <v>#REF!</v>
      </c>
      <c r="FN104" s="585" t="e">
        <f>IF(#REF!=$N104,$CZ104,0)</f>
        <v>#REF!</v>
      </c>
      <c r="FO104" s="585" t="e">
        <f>IF(#REF!=$N104,$CZ104,0)</f>
        <v>#REF!</v>
      </c>
      <c r="FP104" s="585" t="e">
        <f>IF(#REF!=$N104,$CZ104,0)</f>
        <v>#REF!</v>
      </c>
      <c r="FQ104" s="585" t="e">
        <f>IF(#REF!=$N104,$CZ104,0)</f>
        <v>#REF!</v>
      </c>
      <c r="FR104" s="585" t="e">
        <f>IF(#REF!=$N104,$CZ104,0)</f>
        <v>#REF!</v>
      </c>
      <c r="FS104" s="585" t="e">
        <f>IF(#REF!=$N104,$CZ104,0)</f>
        <v>#REF!</v>
      </c>
      <c r="FT104" s="585" t="e">
        <f>IF(#REF!=$N104,$CZ104,0)</f>
        <v>#REF!</v>
      </c>
      <c r="FU104" s="585" t="e">
        <f>IF(#REF!=$N104,$CZ104,0)</f>
        <v>#REF!</v>
      </c>
      <c r="FV104" s="585" t="e">
        <f>IF(#REF!=$N104,$CZ104,0)</f>
        <v>#REF!</v>
      </c>
      <c r="FW104" s="585" t="e">
        <f>IF(#REF!=$N104,$CZ104,0)</f>
        <v>#REF!</v>
      </c>
      <c r="FX104" s="585" t="e">
        <f>IF(#REF!=$N104,$CZ104,0)</f>
        <v>#REF!</v>
      </c>
      <c r="FY104" s="585" t="e">
        <f>IF(#REF!=$N104,$CZ104,0)</f>
        <v>#REF!</v>
      </c>
      <c r="FZ104" s="585" t="e">
        <f>IF(#REF!=$N104,$CZ104,0)</f>
        <v>#REF!</v>
      </c>
      <c r="GA104" s="585" t="e">
        <f>IF(#REF!=$N104,$CZ104,0)</f>
        <v>#REF!</v>
      </c>
      <c r="GB104" s="585" t="e">
        <f>IF(#REF!=$N104,$CZ104,0)</f>
        <v>#REF!</v>
      </c>
      <c r="GC104" s="585" t="e">
        <f>IF(#REF!=$N104,$CZ104,0)</f>
        <v>#REF!</v>
      </c>
      <c r="GD104" s="585" t="e">
        <f>IF(#REF!=$N104,$CZ104,0)</f>
        <v>#REF!</v>
      </c>
      <c r="GE104" s="585" t="e">
        <f>IF(#REF!=$N104,$CZ104,0)</f>
        <v>#REF!</v>
      </c>
      <c r="GF104" s="585" t="e">
        <f>IF(#REF!=$N104,$CZ104,0)</f>
        <v>#REF!</v>
      </c>
      <c r="GG104" s="585" t="e">
        <f>IF(#REF!=$N104,$CZ104,0)</f>
        <v>#REF!</v>
      </c>
      <c r="GH104" s="585" t="e">
        <f>IF(#REF!=$N104,$CZ104,0)</f>
        <v>#REF!</v>
      </c>
      <c r="GI104" s="585" t="e">
        <f>IF(#REF!=$N104,$CZ104,0)</f>
        <v>#REF!</v>
      </c>
      <c r="GJ104" s="585" t="e">
        <f>IF(#REF!=$N104,$CZ104,0)</f>
        <v>#REF!</v>
      </c>
      <c r="GK104" s="585" t="e">
        <f>IF(#REF!=$N104,$CZ104,0)</f>
        <v>#REF!</v>
      </c>
      <c r="GL104" s="585" t="e">
        <f>IF(#REF!=$N104,$CZ104,0)</f>
        <v>#REF!</v>
      </c>
      <c r="GM104" s="585" t="e">
        <f>IF(#REF!=$N104,$CZ104,0)</f>
        <v>#REF!</v>
      </c>
      <c r="GN104" s="585" t="e">
        <f>IF(#REF!=$N104,$CZ104,0)</f>
        <v>#REF!</v>
      </c>
      <c r="GO104" s="585" t="e">
        <f>IF(#REF!=$N104,$CZ104,0)</f>
        <v>#REF!</v>
      </c>
      <c r="GP104" s="585" t="e">
        <f>IF(#REF!=$N104,$CZ104,0)</f>
        <v>#REF!</v>
      </c>
      <c r="GQ104" s="585" t="e">
        <f>IF(#REF!=$N104,$CZ104,0)</f>
        <v>#REF!</v>
      </c>
      <c r="GR104" s="585" t="e">
        <f>IF(#REF!=$N104,$CZ104,0)</f>
        <v>#REF!</v>
      </c>
      <c r="GS104" s="585" t="e">
        <f>IF(#REF!=$N104,$CZ104,0)</f>
        <v>#REF!</v>
      </c>
      <c r="GT104" s="585" t="e">
        <f>IF(#REF!=$N104,$CZ104,0)</f>
        <v>#REF!</v>
      </c>
      <c r="GU104" s="585" t="e">
        <f>IF(#REF!=$N104,$CZ104,0)</f>
        <v>#REF!</v>
      </c>
      <c r="GV104" s="585" t="e">
        <f>IF(#REF!=$N104,$CZ104,0)</f>
        <v>#REF!</v>
      </c>
      <c r="GW104" s="585" t="e">
        <f>IF(#REF!=$N104,$CZ104,0)</f>
        <v>#REF!</v>
      </c>
      <c r="GX104" s="585" t="e">
        <f>IF(#REF!=$N104,$CZ104,0)</f>
        <v>#REF!</v>
      </c>
      <c r="GY104" s="585" t="e">
        <f>IF(#REF!=$N104,$CZ104,0)</f>
        <v>#REF!</v>
      </c>
      <c r="GZ104" s="585" t="e">
        <f>IF(#REF!=$N104,$CZ104,0)</f>
        <v>#REF!</v>
      </c>
      <c r="HA104" s="585" t="e">
        <f>IF(#REF!=$N104,$CZ104,0)</f>
        <v>#REF!</v>
      </c>
      <c r="HB104" s="585" t="e">
        <f>IF(#REF!=$N104,$CZ104,0)</f>
        <v>#REF!</v>
      </c>
      <c r="HC104" s="585" t="e">
        <f>IF(#REF!=$N104,$CZ104,0)</f>
        <v>#REF!</v>
      </c>
      <c r="HD104" s="585" t="e">
        <f>IF(#REF!=$N104,$CZ104,0)</f>
        <v>#REF!</v>
      </c>
      <c r="HE104" s="585" t="e">
        <f>IF(#REF!=$N104,$CZ104,0)</f>
        <v>#REF!</v>
      </c>
      <c r="HF104" s="585" t="e">
        <f>IF(#REF!=$N104,$CZ104,0)</f>
        <v>#REF!</v>
      </c>
    </row>
    <row r="105" spans="1:214" s="584" customFormat="1" ht="20.100000000000001" hidden="1" customHeight="1" x14ac:dyDescent="0.4">
      <c r="A105" s="578"/>
      <c r="B105" s="578" t="s">
        <v>426</v>
      </c>
      <c r="C105" s="595" t="s">
        <v>7</v>
      </c>
      <c r="D105" s="578"/>
      <c r="E105" s="578"/>
      <c r="F105" s="578"/>
      <c r="G105" s="578"/>
      <c r="H105" s="578"/>
      <c r="I105" s="578"/>
      <c r="J105" s="578" t="s">
        <v>172</v>
      </c>
      <c r="K105" s="625"/>
      <c r="L105" s="558"/>
      <c r="M105" s="634">
        <v>313</v>
      </c>
      <c r="N105" s="505" t="s">
        <v>18</v>
      </c>
      <c r="O105" s="484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540"/>
      <c r="AJ105" s="35"/>
      <c r="AK105" s="35"/>
      <c r="AL105" s="35"/>
      <c r="AM105" s="35"/>
      <c r="AN105" s="102"/>
      <c r="AO105" s="102"/>
      <c r="AP105" s="102"/>
      <c r="AQ105" s="102"/>
      <c r="AR105" s="102">
        <v>0</v>
      </c>
      <c r="AS105" s="38"/>
      <c r="AT105" s="38"/>
      <c r="AU105" s="102"/>
      <c r="AV105" s="102">
        <f>SUM(AV106)</f>
        <v>0</v>
      </c>
      <c r="AW105" s="48"/>
      <c r="AX105" s="48"/>
      <c r="AY105" s="102">
        <f>SUM(AY106)</f>
        <v>147</v>
      </c>
      <c r="AZ105" s="41"/>
      <c r="BA105" s="41"/>
      <c r="BB105" s="102">
        <f t="shared" ref="BB105:BK105" si="163">SUM(BB106)</f>
        <v>147</v>
      </c>
      <c r="BC105" s="102">
        <f t="shared" si="163"/>
        <v>147</v>
      </c>
      <c r="BD105" s="102">
        <f t="shared" si="163"/>
        <v>0</v>
      </c>
      <c r="BE105" s="102">
        <f t="shared" si="163"/>
        <v>0</v>
      </c>
      <c r="BF105" s="102">
        <f t="shared" si="163"/>
        <v>0</v>
      </c>
      <c r="BG105" s="102">
        <f t="shared" si="163"/>
        <v>0</v>
      </c>
      <c r="BH105" s="102">
        <f t="shared" si="163"/>
        <v>0</v>
      </c>
      <c r="BI105" s="102">
        <f>SUM(BI106)</f>
        <v>0</v>
      </c>
      <c r="BJ105" s="102">
        <f>SUM(BJ106)</f>
        <v>0</v>
      </c>
      <c r="BK105" s="102">
        <f t="shared" si="163"/>
        <v>0</v>
      </c>
      <c r="BL105" s="102">
        <f t="shared" si="138"/>
        <v>0</v>
      </c>
      <c r="BM105" s="102"/>
      <c r="BN105" s="102"/>
      <c r="BO105" s="102">
        <f>SUM(BO106)</f>
        <v>0</v>
      </c>
      <c r="BP105" s="102"/>
      <c r="BQ105" s="102"/>
      <c r="BR105" s="102">
        <f>SUM(BR106)</f>
        <v>0</v>
      </c>
      <c r="BS105" s="102">
        <f>SUM(BS106)</f>
        <v>0</v>
      </c>
      <c r="BT105" s="102">
        <f>SUM(BT106)</f>
        <v>0</v>
      </c>
      <c r="BU105" s="102">
        <f>SUM(BU106)</f>
        <v>0</v>
      </c>
      <c r="BV105" s="102">
        <f>SUM(BV106)</f>
        <v>0</v>
      </c>
      <c r="BW105" s="102"/>
      <c r="BX105" s="102"/>
      <c r="BY105" s="102">
        <f>SUM(BY106)</f>
        <v>0</v>
      </c>
      <c r="BZ105" s="102">
        <f t="shared" ref="BZ105:CX105" si="164">SUM(BZ106)</f>
        <v>0</v>
      </c>
      <c r="CA105" s="102">
        <f t="shared" si="164"/>
        <v>0</v>
      </c>
      <c r="CB105" s="102">
        <f t="shared" si="164"/>
        <v>0</v>
      </c>
      <c r="CC105" s="102">
        <f t="shared" si="164"/>
        <v>0</v>
      </c>
      <c r="CD105" s="102">
        <f t="shared" si="164"/>
        <v>0</v>
      </c>
      <c r="CE105" s="102">
        <f t="shared" si="164"/>
        <v>0</v>
      </c>
      <c r="CF105" s="102">
        <f t="shared" si="164"/>
        <v>0</v>
      </c>
      <c r="CG105" s="102">
        <f t="shared" si="164"/>
        <v>0</v>
      </c>
      <c r="CH105" s="102">
        <f t="shared" si="164"/>
        <v>0</v>
      </c>
      <c r="CI105" s="102">
        <f t="shared" si="164"/>
        <v>0</v>
      </c>
      <c r="CJ105" s="102">
        <f t="shared" si="164"/>
        <v>0</v>
      </c>
      <c r="CK105" s="102">
        <f t="shared" si="164"/>
        <v>0</v>
      </c>
      <c r="CL105" s="102">
        <f t="shared" si="164"/>
        <v>0</v>
      </c>
      <c r="CM105" s="102">
        <f t="shared" si="164"/>
        <v>0</v>
      </c>
      <c r="CN105" s="102">
        <f t="shared" si="164"/>
        <v>0</v>
      </c>
      <c r="CO105" s="102">
        <f t="shared" si="164"/>
        <v>0</v>
      </c>
      <c r="CP105" s="102">
        <f t="shared" si="164"/>
        <v>0</v>
      </c>
      <c r="CQ105" s="102">
        <f t="shared" si="164"/>
        <v>0</v>
      </c>
      <c r="CR105" s="102">
        <f t="shared" si="164"/>
        <v>0</v>
      </c>
      <c r="CS105" s="102">
        <f t="shared" si="164"/>
        <v>0</v>
      </c>
      <c r="CT105" s="102">
        <f t="shared" si="164"/>
        <v>0</v>
      </c>
      <c r="CU105" s="102">
        <f>SUM(CU106)</f>
        <v>0</v>
      </c>
      <c r="CV105" s="102">
        <f t="shared" si="164"/>
        <v>0</v>
      </c>
      <c r="CW105" s="102">
        <f t="shared" si="164"/>
        <v>0</v>
      </c>
      <c r="CX105" s="102">
        <f t="shared" si="164"/>
        <v>0</v>
      </c>
      <c r="CY105" s="102">
        <f>SUM(CY106)</f>
        <v>0</v>
      </c>
      <c r="CZ105" s="102">
        <f>SUM(CZ106)</f>
        <v>0</v>
      </c>
      <c r="DA105" s="102">
        <f>SUM(DA106)</f>
        <v>0</v>
      </c>
      <c r="DB105" s="102">
        <f>SUM(DB106)</f>
        <v>0</v>
      </c>
      <c r="DC105" s="695" t="e">
        <f>IF(#REF!=B105,CZ105,0)</f>
        <v>#REF!</v>
      </c>
      <c r="DD105" s="108"/>
      <c r="DE105" s="108"/>
      <c r="DF105" s="518"/>
      <c r="DG105" s="518"/>
      <c r="DH105" s="518"/>
      <c r="DJ105" s="585" t="e">
        <f>IF(#REF!=$K105,$CY105,0)</f>
        <v>#REF!</v>
      </c>
      <c r="DK105" s="585" t="e">
        <f>IF(#REF!=$K105,$CY105,0)</f>
        <v>#REF!</v>
      </c>
      <c r="DL105" s="585" t="e">
        <f>IF(#REF!=$K105,$CY105,0)</f>
        <v>#REF!</v>
      </c>
      <c r="DM105" s="585" t="e">
        <f>IF(#REF!=$K105,$CY105,0)</f>
        <v>#REF!</v>
      </c>
      <c r="DN105" s="585" t="e">
        <f>IF(#REF!=$K105,$CY105,0)</f>
        <v>#REF!</v>
      </c>
      <c r="DO105" s="585" t="e">
        <f>IF(#REF!=$K105,$CY105,0)</f>
        <v>#REF!</v>
      </c>
      <c r="DP105" s="585" t="e">
        <f>IF(#REF!=$K105,$CY105,0)</f>
        <v>#REF!</v>
      </c>
      <c r="DQ105" s="585" t="e">
        <f>IF(#REF!=$K105,$CY105,0)</f>
        <v>#REF!</v>
      </c>
      <c r="DR105" s="585" t="e">
        <f>IF(#REF!=$K105,$CY105,0)</f>
        <v>#REF!</v>
      </c>
      <c r="DS105" s="585" t="e">
        <f>IF(#REF!=$K105,$CY105,0)</f>
        <v>#REF!</v>
      </c>
      <c r="DT105" s="585" t="e">
        <f>IF(#REF!=$K105,$CY105,0)</f>
        <v>#REF!</v>
      </c>
      <c r="DU105" s="585" t="e">
        <f>IF(#REF!=$K105,$CY105,0)</f>
        <v>#REF!</v>
      </c>
      <c r="DV105" s="585" t="e">
        <f>IF(#REF!=$K105,$CY105,0)</f>
        <v>#REF!</v>
      </c>
      <c r="DW105" s="585" t="e">
        <f>IF(#REF!=$K105,$CY105,0)</f>
        <v>#REF!</v>
      </c>
      <c r="DX105" s="585" t="e">
        <f>IF(#REF!=$K105,$CY105,0)</f>
        <v>#REF!</v>
      </c>
      <c r="DY105" s="585" t="e">
        <f>IF(#REF!=$K105,$CY105,0)</f>
        <v>#REF!</v>
      </c>
      <c r="DZ105" s="585" t="e">
        <f>IF(#REF!=$K105,$CY105,0)</f>
        <v>#REF!</v>
      </c>
      <c r="EB105" s="617"/>
      <c r="EC105" s="585" t="e">
        <f>IF(#REF!=$N105,$CZ105,0)</f>
        <v>#REF!</v>
      </c>
      <c r="ED105" s="585" t="e">
        <f>IF(#REF!=$N105,$CZ105,0)</f>
        <v>#REF!</v>
      </c>
      <c r="EE105" s="585" t="e">
        <f>IF(#REF!=$N105,$CZ105,0)</f>
        <v>#REF!</v>
      </c>
      <c r="EF105" s="585" t="e">
        <f>IF(#REF!=$N105,$CZ105,0)</f>
        <v>#REF!</v>
      </c>
      <c r="EG105" s="585" t="e">
        <f>IF(#REF!=$N105,$CZ105,0)</f>
        <v>#REF!</v>
      </c>
      <c r="EH105" s="585" t="e">
        <f>IF(#REF!=$N105,$CZ105,0)</f>
        <v>#REF!</v>
      </c>
      <c r="EI105" s="585" t="e">
        <f>IF(#REF!=$N105,$CZ105,0)</f>
        <v>#REF!</v>
      </c>
      <c r="EJ105" s="585" t="e">
        <f>IF(#REF!=$N105,$CZ105,0)</f>
        <v>#REF!</v>
      </c>
      <c r="EK105" s="585" t="e">
        <f>IF(#REF!=$N105,$CZ105,0)</f>
        <v>#REF!</v>
      </c>
      <c r="EL105" s="585" t="e">
        <f>IF(#REF!=$N105,$CZ105,0)</f>
        <v>#REF!</v>
      </c>
      <c r="EM105" s="585" t="e">
        <f>IF(#REF!=$N105,$CZ105,0)</f>
        <v>#REF!</v>
      </c>
      <c r="EN105" s="585" t="e">
        <f>IF(#REF!=$N105,$CZ105,0)</f>
        <v>#REF!</v>
      </c>
      <c r="EO105" s="585" t="e">
        <f>IF(#REF!=$N105,$CZ105,0)</f>
        <v>#REF!</v>
      </c>
      <c r="EP105" s="585" t="e">
        <f>IF(#REF!=$N105,$CZ105,0)</f>
        <v>#REF!</v>
      </c>
      <c r="EQ105" s="585" t="e">
        <f>IF(#REF!=$N105,$CZ105,0)</f>
        <v>#REF!</v>
      </c>
      <c r="ER105" s="585" t="e">
        <f>IF(#REF!=$N105,$CZ105,0)</f>
        <v>#REF!</v>
      </c>
      <c r="ES105" s="585" t="e">
        <f>IF(#REF!=$N105,$CZ105,0)</f>
        <v>#REF!</v>
      </c>
      <c r="ET105" s="585" t="e">
        <f>IF(#REF!=$N105,$CZ105,0)</f>
        <v>#REF!</v>
      </c>
      <c r="EU105" s="585" t="e">
        <f>IF(#REF!=$N105,$CZ105,0)</f>
        <v>#REF!</v>
      </c>
      <c r="EV105" s="585" t="e">
        <f>IF(#REF!=$N105,$CZ105,0)</f>
        <v>#REF!</v>
      </c>
      <c r="EW105" s="585" t="e">
        <f>IF(#REF!=$N105,$CZ105,0)</f>
        <v>#REF!</v>
      </c>
      <c r="EX105" s="585" t="e">
        <f>IF(#REF!=$N105,$CZ105,0)</f>
        <v>#REF!</v>
      </c>
      <c r="EY105" s="585" t="e">
        <f>IF(#REF!=$N105,$CZ105,0)</f>
        <v>#REF!</v>
      </c>
      <c r="EZ105" s="585" t="e">
        <f>IF(#REF!=$N105,$CZ105,0)</f>
        <v>#REF!</v>
      </c>
      <c r="FA105" s="585" t="e">
        <f>IF(#REF!=$N105,$CZ105,0)</f>
        <v>#REF!</v>
      </c>
      <c r="FB105" s="585" t="e">
        <f>IF(#REF!=$N105,$CZ105,0)</f>
        <v>#REF!</v>
      </c>
      <c r="FC105" s="585" t="e">
        <f>IF(#REF!=$N105,$CZ105,0)</f>
        <v>#REF!</v>
      </c>
      <c r="FD105" s="585" t="e">
        <f>IF(#REF!=$N105,$CZ105,0)</f>
        <v>#REF!</v>
      </c>
      <c r="FE105" s="585" t="e">
        <f>IF(#REF!=$N105,$CZ105,0)</f>
        <v>#REF!</v>
      </c>
      <c r="FF105" s="585" t="e">
        <f>IF(#REF!=$N105,$CZ105,0)</f>
        <v>#REF!</v>
      </c>
      <c r="FG105" s="585" t="e">
        <f>IF(#REF!=$N105,$CZ105,0)</f>
        <v>#REF!</v>
      </c>
      <c r="FH105" s="585" t="e">
        <f>IF(#REF!=$N105,$CZ105,0)</f>
        <v>#REF!</v>
      </c>
      <c r="FI105" s="585" t="e">
        <f>IF(#REF!=$N105,$CZ105,0)</f>
        <v>#REF!</v>
      </c>
      <c r="FJ105" s="585" t="e">
        <f>IF(#REF!=$N105,$CZ105,0)</f>
        <v>#REF!</v>
      </c>
      <c r="FK105" s="585" t="e">
        <f>IF(#REF!=$N105,$CZ105,0)</f>
        <v>#REF!</v>
      </c>
      <c r="FL105" s="585" t="e">
        <f>IF(#REF!=$N105,$CZ105,0)</f>
        <v>#REF!</v>
      </c>
      <c r="FM105" s="585" t="e">
        <f>IF(#REF!=$N105,$CZ105,0)</f>
        <v>#REF!</v>
      </c>
      <c r="FN105" s="585" t="e">
        <f>IF(#REF!=$N105,$CZ105,0)</f>
        <v>#REF!</v>
      </c>
      <c r="FO105" s="585" t="e">
        <f>IF(#REF!=$N105,$CZ105,0)</f>
        <v>#REF!</v>
      </c>
      <c r="FP105" s="585" t="e">
        <f>IF(#REF!=$N105,$CZ105,0)</f>
        <v>#REF!</v>
      </c>
      <c r="FQ105" s="585" t="e">
        <f>IF(#REF!=$N105,$CZ105,0)</f>
        <v>#REF!</v>
      </c>
      <c r="FR105" s="585" t="e">
        <f>IF(#REF!=$N105,$CZ105,0)</f>
        <v>#REF!</v>
      </c>
      <c r="FS105" s="585" t="e">
        <f>IF(#REF!=$N105,$CZ105,0)</f>
        <v>#REF!</v>
      </c>
      <c r="FT105" s="585" t="e">
        <f>IF(#REF!=$N105,$CZ105,0)</f>
        <v>#REF!</v>
      </c>
      <c r="FU105" s="585" t="e">
        <f>IF(#REF!=$N105,$CZ105,0)</f>
        <v>#REF!</v>
      </c>
      <c r="FV105" s="585" t="e">
        <f>IF(#REF!=$N105,$CZ105,0)</f>
        <v>#REF!</v>
      </c>
      <c r="FW105" s="585" t="e">
        <f>IF(#REF!=$N105,$CZ105,0)</f>
        <v>#REF!</v>
      </c>
      <c r="FX105" s="585" t="e">
        <f>IF(#REF!=$N105,$CZ105,0)</f>
        <v>#REF!</v>
      </c>
      <c r="FY105" s="585" t="e">
        <f>IF(#REF!=$N105,$CZ105,0)</f>
        <v>#REF!</v>
      </c>
      <c r="FZ105" s="585" t="e">
        <f>IF(#REF!=$N105,$CZ105,0)</f>
        <v>#REF!</v>
      </c>
      <c r="GA105" s="585" t="e">
        <f>IF(#REF!=$N105,$CZ105,0)</f>
        <v>#REF!</v>
      </c>
      <c r="GB105" s="585" t="e">
        <f>IF(#REF!=$N105,$CZ105,0)</f>
        <v>#REF!</v>
      </c>
      <c r="GC105" s="585" t="e">
        <f>IF(#REF!=$N105,$CZ105,0)</f>
        <v>#REF!</v>
      </c>
      <c r="GD105" s="585" t="e">
        <f>IF(#REF!=$N105,$CZ105,0)</f>
        <v>#REF!</v>
      </c>
      <c r="GE105" s="585" t="e">
        <f>IF(#REF!=$N105,$CZ105,0)</f>
        <v>#REF!</v>
      </c>
      <c r="GF105" s="585" t="e">
        <f>IF(#REF!=$N105,$CZ105,0)</f>
        <v>#REF!</v>
      </c>
      <c r="GG105" s="585" t="e">
        <f>IF(#REF!=$N105,$CZ105,0)</f>
        <v>#REF!</v>
      </c>
      <c r="GH105" s="585" t="e">
        <f>IF(#REF!=$N105,$CZ105,0)</f>
        <v>#REF!</v>
      </c>
      <c r="GI105" s="585" t="e">
        <f>IF(#REF!=$N105,$CZ105,0)</f>
        <v>#REF!</v>
      </c>
      <c r="GJ105" s="585" t="e">
        <f>IF(#REF!=$N105,$CZ105,0)</f>
        <v>#REF!</v>
      </c>
      <c r="GK105" s="585" t="e">
        <f>IF(#REF!=$N105,$CZ105,0)</f>
        <v>#REF!</v>
      </c>
      <c r="GL105" s="585" t="e">
        <f>IF(#REF!=$N105,$CZ105,0)</f>
        <v>#REF!</v>
      </c>
      <c r="GM105" s="585" t="e">
        <f>IF(#REF!=$N105,$CZ105,0)</f>
        <v>#REF!</v>
      </c>
      <c r="GN105" s="585" t="e">
        <f>IF(#REF!=$N105,$CZ105,0)</f>
        <v>#REF!</v>
      </c>
      <c r="GO105" s="585" t="e">
        <f>IF(#REF!=$N105,$CZ105,0)</f>
        <v>#REF!</v>
      </c>
      <c r="GP105" s="585" t="e">
        <f>IF(#REF!=$N105,$CZ105,0)</f>
        <v>#REF!</v>
      </c>
      <c r="GQ105" s="585" t="e">
        <f>IF(#REF!=$N105,$CZ105,0)</f>
        <v>#REF!</v>
      </c>
      <c r="GR105" s="585" t="e">
        <f>IF(#REF!=$N105,$CZ105,0)</f>
        <v>#REF!</v>
      </c>
      <c r="GS105" s="585" t="e">
        <f>IF(#REF!=$N105,$CZ105,0)</f>
        <v>#REF!</v>
      </c>
      <c r="GT105" s="585" t="e">
        <f>IF(#REF!=$N105,$CZ105,0)</f>
        <v>#REF!</v>
      </c>
      <c r="GU105" s="585" t="e">
        <f>IF(#REF!=$N105,$CZ105,0)</f>
        <v>#REF!</v>
      </c>
      <c r="GV105" s="585" t="e">
        <f>IF(#REF!=$N105,$CZ105,0)</f>
        <v>#REF!</v>
      </c>
      <c r="GW105" s="585" t="e">
        <f>IF(#REF!=$N105,$CZ105,0)</f>
        <v>#REF!</v>
      </c>
      <c r="GX105" s="585" t="e">
        <f>IF(#REF!=$N105,$CZ105,0)</f>
        <v>#REF!</v>
      </c>
      <c r="GY105" s="585" t="e">
        <f>IF(#REF!=$N105,$CZ105,0)</f>
        <v>#REF!</v>
      </c>
      <c r="GZ105" s="585" t="e">
        <f>IF(#REF!=$N105,$CZ105,0)</f>
        <v>#REF!</v>
      </c>
      <c r="HA105" s="585" t="e">
        <f>IF(#REF!=$N105,$CZ105,0)</f>
        <v>#REF!</v>
      </c>
      <c r="HB105" s="585" t="e">
        <f>IF(#REF!=$N105,$CZ105,0)</f>
        <v>#REF!</v>
      </c>
      <c r="HC105" s="585" t="e">
        <f>IF(#REF!=$N105,$CZ105,0)</f>
        <v>#REF!</v>
      </c>
      <c r="HD105" s="585" t="e">
        <f>IF(#REF!=$N105,$CZ105,0)</f>
        <v>#REF!</v>
      </c>
      <c r="HE105" s="585" t="e">
        <f>IF(#REF!=$N105,$CZ105,0)</f>
        <v>#REF!</v>
      </c>
      <c r="HF105" s="585" t="e">
        <f>IF(#REF!=$N105,$CZ105,0)</f>
        <v>#REF!</v>
      </c>
    </row>
    <row r="106" spans="1:214" s="584" customFormat="1" ht="20.100000000000001" hidden="1" customHeight="1" x14ac:dyDescent="0.4">
      <c r="A106" s="578"/>
      <c r="B106" s="578"/>
      <c r="C106" s="595"/>
      <c r="D106" s="578"/>
      <c r="E106" s="578"/>
      <c r="F106" s="578"/>
      <c r="G106" s="578"/>
      <c r="H106" s="578"/>
      <c r="I106" s="578"/>
      <c r="J106" s="578" t="s">
        <v>172</v>
      </c>
      <c r="K106" s="625"/>
      <c r="L106" s="558"/>
      <c r="M106" s="558"/>
      <c r="N106" s="559">
        <v>3131</v>
      </c>
      <c r="O106" s="560" t="s">
        <v>400</v>
      </c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563"/>
      <c r="AJ106" s="31"/>
      <c r="AK106" s="31"/>
      <c r="AL106" s="31"/>
      <c r="AM106" s="31"/>
      <c r="AN106" s="108"/>
      <c r="AO106" s="108"/>
      <c r="AP106" s="108"/>
      <c r="AQ106" s="108"/>
      <c r="AR106" s="103">
        <v>0</v>
      </c>
      <c r="AS106" s="50"/>
      <c r="AT106" s="50"/>
      <c r="AU106" s="108"/>
      <c r="AV106" s="103">
        <v>0</v>
      </c>
      <c r="AW106" s="103"/>
      <c r="AX106" s="103"/>
      <c r="AY106" s="50">
        <f>(BB106-AV106)</f>
        <v>147</v>
      </c>
      <c r="AZ106" s="41"/>
      <c r="BA106" s="41"/>
      <c r="BB106" s="50">
        <v>147</v>
      </c>
      <c r="BC106" s="50">
        <v>147</v>
      </c>
      <c r="BD106" s="103">
        <v>0</v>
      </c>
      <c r="BE106" s="50">
        <v>0</v>
      </c>
      <c r="BF106" s="50">
        <v>0</v>
      </c>
      <c r="BG106" s="50"/>
      <c r="BH106" s="50">
        <v>0</v>
      </c>
      <c r="BI106" s="50">
        <f>(BJ106-BH106)</f>
        <v>0</v>
      </c>
      <c r="BJ106" s="50"/>
      <c r="BK106" s="50"/>
      <c r="BL106" s="50">
        <f t="shared" si="138"/>
        <v>0</v>
      </c>
      <c r="BM106" s="50"/>
      <c r="BN106" s="50"/>
      <c r="BO106" s="50"/>
      <c r="BP106" s="50"/>
      <c r="BQ106" s="50"/>
      <c r="BR106" s="50">
        <f>(BS106-BO106)</f>
        <v>0</v>
      </c>
      <c r="BS106" s="50"/>
      <c r="BT106" s="50"/>
      <c r="BU106" s="50">
        <f>(BY106-BO106)</f>
        <v>0</v>
      </c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695" t="e">
        <f>IF(#REF!=B106,CZ106,0)</f>
        <v>#REF!</v>
      </c>
      <c r="DD106" s="50"/>
      <c r="DE106" s="50"/>
      <c r="DF106" s="518"/>
      <c r="DG106" s="518"/>
      <c r="DH106" s="518"/>
      <c r="DJ106" s="585" t="e">
        <f>IF(#REF!=$K106,$CY106,0)</f>
        <v>#REF!</v>
      </c>
      <c r="DK106" s="585" t="e">
        <f>IF(#REF!=$K106,$CY106,0)</f>
        <v>#REF!</v>
      </c>
      <c r="DL106" s="585" t="e">
        <f>IF(#REF!=$K106,$CY106,0)</f>
        <v>#REF!</v>
      </c>
      <c r="DM106" s="585" t="e">
        <f>IF(#REF!=$K106,$CY106,0)</f>
        <v>#REF!</v>
      </c>
      <c r="DN106" s="585" t="e">
        <f>IF(#REF!=$K106,$CY106,0)</f>
        <v>#REF!</v>
      </c>
      <c r="DO106" s="585" t="e">
        <f>IF(#REF!=$K106,$CY106,0)</f>
        <v>#REF!</v>
      </c>
      <c r="DP106" s="585" t="e">
        <f>IF(#REF!=$K106,$CY106,0)</f>
        <v>#REF!</v>
      </c>
      <c r="DQ106" s="585" t="e">
        <f>IF(#REF!=$K106,$CY106,0)</f>
        <v>#REF!</v>
      </c>
      <c r="DR106" s="585" t="e">
        <f>IF(#REF!=$K106,$CY106,0)</f>
        <v>#REF!</v>
      </c>
      <c r="DS106" s="585" t="e">
        <f>IF(#REF!=$K106,$CY106,0)</f>
        <v>#REF!</v>
      </c>
      <c r="DT106" s="585" t="e">
        <f>IF(#REF!=$K106,$CY106,0)</f>
        <v>#REF!</v>
      </c>
      <c r="DU106" s="585" t="e">
        <f>IF(#REF!=$K106,$CY106,0)</f>
        <v>#REF!</v>
      </c>
      <c r="DV106" s="585" t="e">
        <f>IF(#REF!=$K106,$CY106,0)</f>
        <v>#REF!</v>
      </c>
      <c r="DW106" s="585" t="e">
        <f>IF(#REF!=$K106,$CY106,0)</f>
        <v>#REF!</v>
      </c>
      <c r="DX106" s="585" t="e">
        <f>IF(#REF!=$K106,$CY106,0)</f>
        <v>#REF!</v>
      </c>
      <c r="DY106" s="585" t="e">
        <f>IF(#REF!=$K106,$CY106,0)</f>
        <v>#REF!</v>
      </c>
      <c r="DZ106" s="585" t="e">
        <f>IF(#REF!=$K106,$CY106,0)</f>
        <v>#REF!</v>
      </c>
      <c r="EB106" s="617"/>
      <c r="EC106" s="585" t="e">
        <f>IF(#REF!=$N106,$CZ106,0)</f>
        <v>#REF!</v>
      </c>
      <c r="ED106" s="585" t="e">
        <f>IF(#REF!=$N106,$CZ106,0)</f>
        <v>#REF!</v>
      </c>
      <c r="EE106" s="585" t="e">
        <f>IF(#REF!=$N106,$CZ106,0)</f>
        <v>#REF!</v>
      </c>
      <c r="EF106" s="585" t="e">
        <f>IF(#REF!=$N106,$CZ106,0)</f>
        <v>#REF!</v>
      </c>
      <c r="EG106" s="585" t="e">
        <f>IF(#REF!=$N106,$CZ106,0)</f>
        <v>#REF!</v>
      </c>
      <c r="EH106" s="585" t="e">
        <f>IF(#REF!=$N106,$CZ106,0)</f>
        <v>#REF!</v>
      </c>
      <c r="EI106" s="585" t="e">
        <f>IF(#REF!=$N106,$CZ106,0)</f>
        <v>#REF!</v>
      </c>
      <c r="EJ106" s="585" t="e">
        <f>IF(#REF!=$N106,$CZ106,0)</f>
        <v>#REF!</v>
      </c>
      <c r="EK106" s="585" t="e">
        <f>IF(#REF!=$N106,$CZ106,0)</f>
        <v>#REF!</v>
      </c>
      <c r="EL106" s="585" t="e">
        <f>IF(#REF!=$N106,$CZ106,0)</f>
        <v>#REF!</v>
      </c>
      <c r="EM106" s="585" t="e">
        <f>IF(#REF!=$N106,$CZ106,0)</f>
        <v>#REF!</v>
      </c>
      <c r="EN106" s="585" t="e">
        <f>IF(#REF!=$N106,$CZ106,0)</f>
        <v>#REF!</v>
      </c>
      <c r="EO106" s="585" t="e">
        <f>IF(#REF!=$N106,$CZ106,0)</f>
        <v>#REF!</v>
      </c>
      <c r="EP106" s="585" t="e">
        <f>IF(#REF!=$N106,$CZ106,0)</f>
        <v>#REF!</v>
      </c>
      <c r="EQ106" s="585" t="e">
        <f>IF(#REF!=$N106,$CZ106,0)</f>
        <v>#REF!</v>
      </c>
      <c r="ER106" s="585" t="e">
        <f>IF(#REF!=$N106,$CZ106,0)</f>
        <v>#REF!</v>
      </c>
      <c r="ES106" s="585" t="e">
        <f>IF(#REF!=$N106,$CZ106,0)</f>
        <v>#REF!</v>
      </c>
      <c r="ET106" s="585" t="e">
        <f>IF(#REF!=$N106,$CZ106,0)</f>
        <v>#REF!</v>
      </c>
      <c r="EU106" s="585" t="e">
        <f>IF(#REF!=$N106,$CZ106,0)</f>
        <v>#REF!</v>
      </c>
      <c r="EV106" s="585" t="e">
        <f>IF(#REF!=$N106,$CZ106,0)</f>
        <v>#REF!</v>
      </c>
      <c r="EW106" s="585" t="e">
        <f>IF(#REF!=$N106,$CZ106,0)</f>
        <v>#REF!</v>
      </c>
      <c r="EX106" s="585" t="e">
        <f>IF(#REF!=$N106,$CZ106,0)</f>
        <v>#REF!</v>
      </c>
      <c r="EY106" s="585" t="e">
        <f>IF(#REF!=$N106,$CZ106,0)</f>
        <v>#REF!</v>
      </c>
      <c r="EZ106" s="585" t="e">
        <f>IF(#REF!=$N106,$CZ106,0)</f>
        <v>#REF!</v>
      </c>
      <c r="FA106" s="585" t="e">
        <f>IF(#REF!=$N106,$CZ106,0)</f>
        <v>#REF!</v>
      </c>
      <c r="FB106" s="585" t="e">
        <f>IF(#REF!=$N106,$CZ106,0)</f>
        <v>#REF!</v>
      </c>
      <c r="FC106" s="585" t="e">
        <f>IF(#REF!=$N106,$CZ106,0)</f>
        <v>#REF!</v>
      </c>
      <c r="FD106" s="585" t="e">
        <f>IF(#REF!=$N106,$CZ106,0)</f>
        <v>#REF!</v>
      </c>
      <c r="FE106" s="585" t="e">
        <f>IF(#REF!=$N106,$CZ106,0)</f>
        <v>#REF!</v>
      </c>
      <c r="FF106" s="585" t="e">
        <f>IF(#REF!=$N106,$CZ106,0)</f>
        <v>#REF!</v>
      </c>
      <c r="FG106" s="585" t="e">
        <f>IF(#REF!=$N106,$CZ106,0)</f>
        <v>#REF!</v>
      </c>
      <c r="FH106" s="585" t="e">
        <f>IF(#REF!=$N106,$CZ106,0)</f>
        <v>#REF!</v>
      </c>
      <c r="FI106" s="585" t="e">
        <f>IF(#REF!=$N106,$CZ106,0)</f>
        <v>#REF!</v>
      </c>
      <c r="FJ106" s="585" t="e">
        <f>IF(#REF!=$N106,$CZ106,0)</f>
        <v>#REF!</v>
      </c>
      <c r="FK106" s="585" t="e">
        <f>IF(#REF!=$N106,$CZ106,0)</f>
        <v>#REF!</v>
      </c>
      <c r="FL106" s="585" t="e">
        <f>IF(#REF!=$N106,$CZ106,0)</f>
        <v>#REF!</v>
      </c>
      <c r="FM106" s="585" t="e">
        <f>IF(#REF!=$N106,$CZ106,0)</f>
        <v>#REF!</v>
      </c>
      <c r="FN106" s="585" t="e">
        <f>IF(#REF!=$N106,$CZ106,0)</f>
        <v>#REF!</v>
      </c>
      <c r="FO106" s="585" t="e">
        <f>IF(#REF!=$N106,$CZ106,0)</f>
        <v>#REF!</v>
      </c>
      <c r="FP106" s="585" t="e">
        <f>IF(#REF!=$N106,$CZ106,0)</f>
        <v>#REF!</v>
      </c>
      <c r="FQ106" s="585" t="e">
        <f>IF(#REF!=$N106,$CZ106,0)</f>
        <v>#REF!</v>
      </c>
      <c r="FR106" s="585" t="e">
        <f>IF(#REF!=$N106,$CZ106,0)</f>
        <v>#REF!</v>
      </c>
      <c r="FS106" s="585" t="e">
        <f>IF(#REF!=$N106,$CZ106,0)</f>
        <v>#REF!</v>
      </c>
      <c r="FT106" s="585" t="e">
        <f>IF(#REF!=$N106,$CZ106,0)</f>
        <v>#REF!</v>
      </c>
      <c r="FU106" s="585" t="e">
        <f>IF(#REF!=$N106,$CZ106,0)</f>
        <v>#REF!</v>
      </c>
      <c r="FV106" s="585" t="e">
        <f>IF(#REF!=$N106,$CZ106,0)</f>
        <v>#REF!</v>
      </c>
      <c r="FW106" s="585" t="e">
        <f>IF(#REF!=$N106,$CZ106,0)</f>
        <v>#REF!</v>
      </c>
      <c r="FX106" s="585" t="e">
        <f>IF(#REF!=$N106,$CZ106,0)</f>
        <v>#REF!</v>
      </c>
      <c r="FY106" s="585" t="e">
        <f>IF(#REF!=$N106,$CZ106,0)</f>
        <v>#REF!</v>
      </c>
      <c r="FZ106" s="585" t="e">
        <f>IF(#REF!=$N106,$CZ106,0)</f>
        <v>#REF!</v>
      </c>
      <c r="GA106" s="585" t="e">
        <f>IF(#REF!=$N106,$CZ106,0)</f>
        <v>#REF!</v>
      </c>
      <c r="GB106" s="585" t="e">
        <f>IF(#REF!=$N106,$CZ106,0)</f>
        <v>#REF!</v>
      </c>
      <c r="GC106" s="585" t="e">
        <f>IF(#REF!=$N106,$CZ106,0)</f>
        <v>#REF!</v>
      </c>
      <c r="GD106" s="585" t="e">
        <f>IF(#REF!=$N106,$CZ106,0)</f>
        <v>#REF!</v>
      </c>
      <c r="GE106" s="585" t="e">
        <f>IF(#REF!=$N106,$CZ106,0)</f>
        <v>#REF!</v>
      </c>
      <c r="GF106" s="585" t="e">
        <f>IF(#REF!=$N106,$CZ106,0)</f>
        <v>#REF!</v>
      </c>
      <c r="GG106" s="585" t="e">
        <f>IF(#REF!=$N106,$CZ106,0)</f>
        <v>#REF!</v>
      </c>
      <c r="GH106" s="585" t="e">
        <f>IF(#REF!=$N106,$CZ106,0)</f>
        <v>#REF!</v>
      </c>
      <c r="GI106" s="585" t="e">
        <f>IF(#REF!=$N106,$CZ106,0)</f>
        <v>#REF!</v>
      </c>
      <c r="GJ106" s="585" t="e">
        <f>IF(#REF!=$N106,$CZ106,0)</f>
        <v>#REF!</v>
      </c>
      <c r="GK106" s="585" t="e">
        <f>IF(#REF!=$N106,$CZ106,0)</f>
        <v>#REF!</v>
      </c>
      <c r="GL106" s="585" t="e">
        <f>IF(#REF!=$N106,$CZ106,0)</f>
        <v>#REF!</v>
      </c>
      <c r="GM106" s="585" t="e">
        <f>IF(#REF!=$N106,$CZ106,0)</f>
        <v>#REF!</v>
      </c>
      <c r="GN106" s="585" t="e">
        <f>IF(#REF!=$N106,$CZ106,0)</f>
        <v>#REF!</v>
      </c>
      <c r="GO106" s="585" t="e">
        <f>IF(#REF!=$N106,$CZ106,0)</f>
        <v>#REF!</v>
      </c>
      <c r="GP106" s="585" t="e">
        <f>IF(#REF!=$N106,$CZ106,0)</f>
        <v>#REF!</v>
      </c>
      <c r="GQ106" s="585" t="e">
        <f>IF(#REF!=$N106,$CZ106,0)</f>
        <v>#REF!</v>
      </c>
      <c r="GR106" s="585" t="e">
        <f>IF(#REF!=$N106,$CZ106,0)</f>
        <v>#REF!</v>
      </c>
      <c r="GS106" s="585" t="e">
        <f>IF(#REF!=$N106,$CZ106,0)</f>
        <v>#REF!</v>
      </c>
      <c r="GT106" s="585" t="e">
        <f>IF(#REF!=$N106,$CZ106,0)</f>
        <v>#REF!</v>
      </c>
      <c r="GU106" s="585" t="e">
        <f>IF(#REF!=$N106,$CZ106,0)</f>
        <v>#REF!</v>
      </c>
      <c r="GV106" s="585" t="e">
        <f>IF(#REF!=$N106,$CZ106,0)</f>
        <v>#REF!</v>
      </c>
      <c r="GW106" s="585" t="e">
        <f>IF(#REF!=$N106,$CZ106,0)</f>
        <v>#REF!</v>
      </c>
      <c r="GX106" s="585" t="e">
        <f>IF(#REF!=$N106,$CZ106,0)</f>
        <v>#REF!</v>
      </c>
      <c r="GY106" s="585" t="e">
        <f>IF(#REF!=$N106,$CZ106,0)</f>
        <v>#REF!</v>
      </c>
      <c r="GZ106" s="585" t="e">
        <f>IF(#REF!=$N106,$CZ106,0)</f>
        <v>#REF!</v>
      </c>
      <c r="HA106" s="585" t="e">
        <f>IF(#REF!=$N106,$CZ106,0)</f>
        <v>#REF!</v>
      </c>
      <c r="HB106" s="585" t="e">
        <f>IF(#REF!=$N106,$CZ106,0)</f>
        <v>#REF!</v>
      </c>
      <c r="HC106" s="585" t="e">
        <f>IF(#REF!=$N106,$CZ106,0)</f>
        <v>#REF!</v>
      </c>
      <c r="HD106" s="585" t="e">
        <f>IF(#REF!=$N106,$CZ106,0)</f>
        <v>#REF!</v>
      </c>
      <c r="HE106" s="585" t="e">
        <f>IF(#REF!=$N106,$CZ106,0)</f>
        <v>#REF!</v>
      </c>
      <c r="HF106" s="585" t="e">
        <f>IF(#REF!=$N106,$CZ106,0)</f>
        <v>#REF!</v>
      </c>
    </row>
    <row r="107" spans="1:214" s="584" customFormat="1" ht="20.100000000000001" customHeight="1" x14ac:dyDescent="0.4">
      <c r="A107" s="578"/>
      <c r="B107" s="578"/>
      <c r="C107" s="595"/>
      <c r="D107" s="578"/>
      <c r="E107" s="578" t="s">
        <v>7</v>
      </c>
      <c r="F107" s="578"/>
      <c r="G107" s="578"/>
      <c r="H107" s="578"/>
      <c r="I107" s="578"/>
      <c r="J107" s="578" t="s">
        <v>172</v>
      </c>
      <c r="K107" s="625"/>
      <c r="L107" s="634">
        <v>32</v>
      </c>
      <c r="M107" s="634" t="s">
        <v>173</v>
      </c>
      <c r="N107" s="634"/>
      <c r="O107" s="618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563"/>
      <c r="AJ107" s="31"/>
      <c r="AK107" s="31"/>
      <c r="AL107" s="31"/>
      <c r="AM107" s="31"/>
      <c r="AN107" s="562">
        <f>SUM(AN111+AN116)</f>
        <v>0</v>
      </c>
      <c r="AO107" s="562">
        <f>SUM(AO111+AO116)</f>
        <v>0</v>
      </c>
      <c r="AP107" s="562">
        <f>SUM(AP111+AP116)</f>
        <v>0</v>
      </c>
      <c r="AQ107" s="562">
        <f>SUM(AQ111+AQ116)</f>
        <v>0</v>
      </c>
      <c r="AR107" s="562">
        <v>0</v>
      </c>
      <c r="AS107" s="50"/>
      <c r="AT107" s="50"/>
      <c r="AU107" s="562">
        <f>SUM(AU111+AU116)</f>
        <v>21500</v>
      </c>
      <c r="AV107" s="562">
        <f>SUM(AV111+AV116+AV108)</f>
        <v>21500</v>
      </c>
      <c r="AW107" s="562">
        <v>21500</v>
      </c>
      <c r="AX107" s="562">
        <v>21500</v>
      </c>
      <c r="AY107" s="562">
        <f>SUM(AY111+AY116+AY108)</f>
        <v>17684</v>
      </c>
      <c r="AZ107" s="31"/>
      <c r="BA107" s="31"/>
      <c r="BB107" s="562">
        <f t="shared" ref="BB107:BH107" si="165">SUM(BB111+BB116+BB108)</f>
        <v>39184</v>
      </c>
      <c r="BC107" s="562">
        <f t="shared" si="165"/>
        <v>39184</v>
      </c>
      <c r="BD107" s="562">
        <f t="shared" si="165"/>
        <v>0</v>
      </c>
      <c r="BE107" s="562">
        <f t="shared" si="165"/>
        <v>0</v>
      </c>
      <c r="BF107" s="562">
        <f t="shared" si="165"/>
        <v>7494.75</v>
      </c>
      <c r="BG107" s="562">
        <f t="shared" si="165"/>
        <v>7494.75</v>
      </c>
      <c r="BH107" s="562">
        <f t="shared" si="165"/>
        <v>16336</v>
      </c>
      <c r="BI107" s="562">
        <f>SUM(BI111+BI116+BI108)</f>
        <v>10020</v>
      </c>
      <c r="BJ107" s="562">
        <f>SUM(BJ111+BJ116+BJ108+BJ123)</f>
        <v>26356</v>
      </c>
      <c r="BK107" s="562">
        <f>SUM(BK111+BK116+BK108+BK123)</f>
        <v>8210.15</v>
      </c>
      <c r="BL107" s="562">
        <f t="shared" si="138"/>
        <v>31.150971315829413</v>
      </c>
      <c r="BM107" s="562"/>
      <c r="BN107" s="562"/>
      <c r="BO107" s="562">
        <f>SUM(BO111+BO116+BO108+BO123)</f>
        <v>29005.32</v>
      </c>
      <c r="BP107" s="562"/>
      <c r="BQ107" s="562"/>
      <c r="BR107" s="562">
        <f t="shared" ref="BR107:CT107" si="166">SUM(BR111+BR116+BR108+BR123)</f>
        <v>-3149.3199999999997</v>
      </c>
      <c r="BS107" s="562">
        <f t="shared" si="166"/>
        <v>25856</v>
      </c>
      <c r="BT107" s="562">
        <f>SUM(BT111+BT116+BT108+BT123)</f>
        <v>14814.99</v>
      </c>
      <c r="BU107" s="562">
        <f t="shared" si="166"/>
        <v>0</v>
      </c>
      <c r="BV107" s="562">
        <f t="shared" si="166"/>
        <v>25856</v>
      </c>
      <c r="BW107" s="562"/>
      <c r="BX107" s="562"/>
      <c r="BY107" s="562">
        <f t="shared" si="166"/>
        <v>29005.32</v>
      </c>
      <c r="BZ107" s="562">
        <f t="shared" si="166"/>
        <v>19784.080000000002</v>
      </c>
      <c r="CA107" s="562">
        <f t="shared" si="166"/>
        <v>517.98625544822062</v>
      </c>
      <c r="CB107" s="562">
        <f t="shared" si="166"/>
        <v>291.59246367816121</v>
      </c>
      <c r="CC107" s="562">
        <f t="shared" si="166"/>
        <v>0</v>
      </c>
      <c r="CD107" s="562">
        <f t="shared" si="166"/>
        <v>0</v>
      </c>
      <c r="CE107" s="562">
        <f t="shared" si="166"/>
        <v>25856</v>
      </c>
      <c r="CF107" s="562">
        <f t="shared" si="166"/>
        <v>0</v>
      </c>
      <c r="CG107" s="562">
        <f t="shared" si="166"/>
        <v>0</v>
      </c>
      <c r="CH107" s="562">
        <f t="shared" si="166"/>
        <v>3644</v>
      </c>
      <c r="CI107" s="562">
        <f t="shared" si="166"/>
        <v>29500</v>
      </c>
      <c r="CJ107" s="562">
        <f t="shared" si="166"/>
        <v>0</v>
      </c>
      <c r="CK107" s="562">
        <f t="shared" si="166"/>
        <v>0</v>
      </c>
      <c r="CL107" s="562">
        <f t="shared" si="166"/>
        <v>0</v>
      </c>
      <c r="CM107" s="562">
        <f t="shared" si="166"/>
        <v>29500</v>
      </c>
      <c r="CN107" s="562">
        <f t="shared" si="166"/>
        <v>0</v>
      </c>
      <c r="CO107" s="562">
        <f t="shared" si="166"/>
        <v>0</v>
      </c>
      <c r="CP107" s="562">
        <f t="shared" si="166"/>
        <v>0</v>
      </c>
      <c r="CQ107" s="562">
        <f t="shared" si="166"/>
        <v>29500</v>
      </c>
      <c r="CR107" s="562">
        <f t="shared" si="166"/>
        <v>8976.69</v>
      </c>
      <c r="CS107" s="562">
        <f t="shared" si="166"/>
        <v>59.169956989247318</v>
      </c>
      <c r="CT107" s="562">
        <f t="shared" si="166"/>
        <v>0</v>
      </c>
      <c r="CU107" s="562">
        <f t="shared" ref="CU107:CZ107" si="167">SUM(CU111+CU116+CU108+CU123)</f>
        <v>29500</v>
      </c>
      <c r="CV107" s="712">
        <f t="shared" si="167"/>
        <v>8976.69</v>
      </c>
      <c r="CW107" s="712">
        <f t="shared" si="167"/>
        <v>59.169956989247318</v>
      </c>
      <c r="CX107" s="712">
        <f t="shared" si="167"/>
        <v>-2000</v>
      </c>
      <c r="CY107" s="712">
        <f t="shared" si="167"/>
        <v>27500</v>
      </c>
      <c r="CZ107" s="562">
        <f t="shared" si="167"/>
        <v>29500</v>
      </c>
      <c r="DA107" s="562">
        <v>29500</v>
      </c>
      <c r="DB107" s="562">
        <v>29500</v>
      </c>
      <c r="DC107" s="695" t="e">
        <f>IF(#REF!=B107,CZ107,0)</f>
        <v>#REF!</v>
      </c>
      <c r="DD107" s="553"/>
      <c r="DE107" s="553"/>
      <c r="DF107" s="518"/>
      <c r="DG107" s="518"/>
      <c r="DH107" s="518"/>
      <c r="DJ107" s="585" t="e">
        <f>IF(#REF!=$K107,$CY107,0)</f>
        <v>#REF!</v>
      </c>
      <c r="DK107" s="585" t="e">
        <f>IF(#REF!=$K107,$CY107,0)</f>
        <v>#REF!</v>
      </c>
      <c r="DL107" s="585" t="e">
        <f>IF(#REF!=$K107,$CY107,0)</f>
        <v>#REF!</v>
      </c>
      <c r="DM107" s="585" t="e">
        <f>IF(#REF!=$K107,$CY107,0)</f>
        <v>#REF!</v>
      </c>
      <c r="DN107" s="585" t="e">
        <f>IF(#REF!=$K107,$CY107,0)</f>
        <v>#REF!</v>
      </c>
      <c r="DO107" s="585" t="e">
        <f>IF(#REF!=$K107,$CY107,0)</f>
        <v>#REF!</v>
      </c>
      <c r="DP107" s="585" t="e">
        <f>IF(#REF!=$K107,$CY107,0)</f>
        <v>#REF!</v>
      </c>
      <c r="DQ107" s="585" t="e">
        <f>IF(#REF!=$K107,$CY107,0)</f>
        <v>#REF!</v>
      </c>
      <c r="DR107" s="585" t="e">
        <f>IF(#REF!=$K107,$CY107,0)</f>
        <v>#REF!</v>
      </c>
      <c r="DS107" s="585" t="e">
        <f>IF(#REF!=$K107,$CY107,0)</f>
        <v>#REF!</v>
      </c>
      <c r="DT107" s="585" t="e">
        <f>IF(#REF!=$K107,$CY107,0)</f>
        <v>#REF!</v>
      </c>
      <c r="DU107" s="585" t="e">
        <f>IF(#REF!=$K107,$CY107,0)</f>
        <v>#REF!</v>
      </c>
      <c r="DV107" s="585" t="e">
        <f>IF(#REF!=$K107,$CY107,0)</f>
        <v>#REF!</v>
      </c>
      <c r="DW107" s="585" t="e">
        <f>IF(#REF!=$K107,$CY107,0)</f>
        <v>#REF!</v>
      </c>
      <c r="DX107" s="585" t="e">
        <f>IF(#REF!=$K107,$CY107,0)</f>
        <v>#REF!</v>
      </c>
      <c r="DY107" s="585" t="e">
        <f>IF(#REF!=$K107,$CY107,0)</f>
        <v>#REF!</v>
      </c>
      <c r="DZ107" s="585" t="e">
        <f>IF(#REF!=$K107,$CY107,0)</f>
        <v>#REF!</v>
      </c>
      <c r="EB107" s="617"/>
      <c r="EC107" s="585" t="e">
        <f>IF(#REF!=$N107,$CZ107,0)</f>
        <v>#REF!</v>
      </c>
      <c r="ED107" s="585" t="e">
        <f>IF(#REF!=$N107,$CZ107,0)</f>
        <v>#REF!</v>
      </c>
      <c r="EE107" s="585" t="e">
        <f>IF(#REF!=$N107,$CZ107,0)</f>
        <v>#REF!</v>
      </c>
      <c r="EF107" s="585" t="e">
        <f>IF(#REF!=$N107,$CZ107,0)</f>
        <v>#REF!</v>
      </c>
      <c r="EG107" s="585" t="e">
        <f>IF(#REF!=$N107,$CZ107,0)</f>
        <v>#REF!</v>
      </c>
      <c r="EH107" s="585" t="e">
        <f>IF(#REF!=$N107,$CZ107,0)</f>
        <v>#REF!</v>
      </c>
      <c r="EI107" s="585" t="e">
        <f>IF(#REF!=$N107,$CZ107,0)</f>
        <v>#REF!</v>
      </c>
      <c r="EJ107" s="585" t="e">
        <f>IF(#REF!=$N107,$CZ107,0)</f>
        <v>#REF!</v>
      </c>
      <c r="EK107" s="585" t="e">
        <f>IF(#REF!=$N107,$CZ107,0)</f>
        <v>#REF!</v>
      </c>
      <c r="EL107" s="585" t="e">
        <f>IF(#REF!=$N107,$CZ107,0)</f>
        <v>#REF!</v>
      </c>
      <c r="EM107" s="585" t="e">
        <f>IF(#REF!=$N107,$CZ107,0)</f>
        <v>#REF!</v>
      </c>
      <c r="EN107" s="585" t="e">
        <f>IF(#REF!=$N107,$CZ107,0)</f>
        <v>#REF!</v>
      </c>
      <c r="EO107" s="585" t="e">
        <f>IF(#REF!=$N107,$CZ107,0)</f>
        <v>#REF!</v>
      </c>
      <c r="EP107" s="585" t="e">
        <f>IF(#REF!=$N107,$CZ107,0)</f>
        <v>#REF!</v>
      </c>
      <c r="EQ107" s="585" t="e">
        <f>IF(#REF!=$N107,$CZ107,0)</f>
        <v>#REF!</v>
      </c>
      <c r="ER107" s="585" t="e">
        <f>IF(#REF!=$N107,$CZ107,0)</f>
        <v>#REF!</v>
      </c>
      <c r="ES107" s="585" t="e">
        <f>IF(#REF!=$N107,$CZ107,0)</f>
        <v>#REF!</v>
      </c>
      <c r="ET107" s="585" t="e">
        <f>IF(#REF!=$N107,$CZ107,0)</f>
        <v>#REF!</v>
      </c>
      <c r="EU107" s="585" t="e">
        <f>IF(#REF!=$N107,$CZ107,0)</f>
        <v>#REF!</v>
      </c>
      <c r="EV107" s="585" t="e">
        <f>IF(#REF!=$N107,$CZ107,0)</f>
        <v>#REF!</v>
      </c>
      <c r="EW107" s="585" t="e">
        <f>IF(#REF!=$N107,$CZ107,0)</f>
        <v>#REF!</v>
      </c>
      <c r="EX107" s="585" t="e">
        <f>IF(#REF!=$N107,$CZ107,0)</f>
        <v>#REF!</v>
      </c>
      <c r="EY107" s="585" t="e">
        <f>IF(#REF!=$N107,$CZ107,0)</f>
        <v>#REF!</v>
      </c>
      <c r="EZ107" s="585" t="e">
        <f>IF(#REF!=$N107,$CZ107,0)</f>
        <v>#REF!</v>
      </c>
      <c r="FA107" s="585" t="e">
        <f>IF(#REF!=$N107,$CZ107,0)</f>
        <v>#REF!</v>
      </c>
      <c r="FB107" s="585" t="e">
        <f>IF(#REF!=$N107,$CZ107,0)</f>
        <v>#REF!</v>
      </c>
      <c r="FC107" s="585" t="e">
        <f>IF(#REF!=$N107,$CZ107,0)</f>
        <v>#REF!</v>
      </c>
      <c r="FD107" s="585" t="e">
        <f>IF(#REF!=$N107,$CZ107,0)</f>
        <v>#REF!</v>
      </c>
      <c r="FE107" s="585" t="e">
        <f>IF(#REF!=$N107,$CZ107,0)</f>
        <v>#REF!</v>
      </c>
      <c r="FF107" s="585" t="e">
        <f>IF(#REF!=$N107,$CZ107,0)</f>
        <v>#REF!</v>
      </c>
      <c r="FG107" s="585" t="e">
        <f>IF(#REF!=$N107,$CZ107,0)</f>
        <v>#REF!</v>
      </c>
      <c r="FH107" s="585" t="e">
        <f>IF(#REF!=$N107,$CZ107,0)</f>
        <v>#REF!</v>
      </c>
      <c r="FI107" s="585" t="e">
        <f>IF(#REF!=$N107,$CZ107,0)</f>
        <v>#REF!</v>
      </c>
      <c r="FJ107" s="585" t="e">
        <f>IF(#REF!=$N107,$CZ107,0)</f>
        <v>#REF!</v>
      </c>
      <c r="FK107" s="585" t="e">
        <f>IF(#REF!=$N107,$CZ107,0)</f>
        <v>#REF!</v>
      </c>
      <c r="FL107" s="585" t="e">
        <f>IF(#REF!=$N107,$CZ107,0)</f>
        <v>#REF!</v>
      </c>
      <c r="FM107" s="585" t="e">
        <f>IF(#REF!=$N107,$CZ107,0)</f>
        <v>#REF!</v>
      </c>
      <c r="FN107" s="585" t="e">
        <f>IF(#REF!=$N107,$CZ107,0)</f>
        <v>#REF!</v>
      </c>
      <c r="FO107" s="585" t="e">
        <f>IF(#REF!=$N107,$CZ107,0)</f>
        <v>#REF!</v>
      </c>
      <c r="FP107" s="585" t="e">
        <f>IF(#REF!=$N107,$CZ107,0)</f>
        <v>#REF!</v>
      </c>
      <c r="FQ107" s="585" t="e">
        <f>IF(#REF!=$N107,$CZ107,0)</f>
        <v>#REF!</v>
      </c>
      <c r="FR107" s="585" t="e">
        <f>IF(#REF!=$N107,$CZ107,0)</f>
        <v>#REF!</v>
      </c>
      <c r="FS107" s="585" t="e">
        <f>IF(#REF!=$N107,$CZ107,0)</f>
        <v>#REF!</v>
      </c>
      <c r="FT107" s="585" t="e">
        <f>IF(#REF!=$N107,$CZ107,0)</f>
        <v>#REF!</v>
      </c>
      <c r="FU107" s="585" t="e">
        <f>IF(#REF!=$N107,$CZ107,0)</f>
        <v>#REF!</v>
      </c>
      <c r="FV107" s="585" t="e">
        <f>IF(#REF!=$N107,$CZ107,0)</f>
        <v>#REF!</v>
      </c>
      <c r="FW107" s="585" t="e">
        <f>IF(#REF!=$N107,$CZ107,0)</f>
        <v>#REF!</v>
      </c>
      <c r="FX107" s="585" t="e">
        <f>IF(#REF!=$N107,$CZ107,0)</f>
        <v>#REF!</v>
      </c>
      <c r="FY107" s="585" t="e">
        <f>IF(#REF!=$N107,$CZ107,0)</f>
        <v>#REF!</v>
      </c>
      <c r="FZ107" s="585" t="e">
        <f>IF(#REF!=$N107,$CZ107,0)</f>
        <v>#REF!</v>
      </c>
      <c r="GA107" s="585" t="e">
        <f>IF(#REF!=$N107,$CZ107,0)</f>
        <v>#REF!</v>
      </c>
      <c r="GB107" s="585" t="e">
        <f>IF(#REF!=$N107,$CZ107,0)</f>
        <v>#REF!</v>
      </c>
      <c r="GC107" s="585" t="e">
        <f>IF(#REF!=$N107,$CZ107,0)</f>
        <v>#REF!</v>
      </c>
      <c r="GD107" s="585" t="e">
        <f>IF(#REF!=$N107,$CZ107,0)</f>
        <v>#REF!</v>
      </c>
      <c r="GE107" s="585" t="e">
        <f>IF(#REF!=$N107,$CZ107,0)</f>
        <v>#REF!</v>
      </c>
      <c r="GF107" s="585" t="e">
        <f>IF(#REF!=$N107,$CZ107,0)</f>
        <v>#REF!</v>
      </c>
      <c r="GG107" s="585" t="e">
        <f>IF(#REF!=$N107,$CZ107,0)</f>
        <v>#REF!</v>
      </c>
      <c r="GH107" s="585" t="e">
        <f>IF(#REF!=$N107,$CZ107,0)</f>
        <v>#REF!</v>
      </c>
      <c r="GI107" s="585" t="e">
        <f>IF(#REF!=$N107,$CZ107,0)</f>
        <v>#REF!</v>
      </c>
      <c r="GJ107" s="585" t="e">
        <f>IF(#REF!=$N107,$CZ107,0)</f>
        <v>#REF!</v>
      </c>
      <c r="GK107" s="585" t="e">
        <f>IF(#REF!=$N107,$CZ107,0)</f>
        <v>#REF!</v>
      </c>
      <c r="GL107" s="585" t="e">
        <f>IF(#REF!=$N107,$CZ107,0)</f>
        <v>#REF!</v>
      </c>
      <c r="GM107" s="585" t="e">
        <f>IF(#REF!=$N107,$CZ107,0)</f>
        <v>#REF!</v>
      </c>
      <c r="GN107" s="585" t="e">
        <f>IF(#REF!=$N107,$CZ107,0)</f>
        <v>#REF!</v>
      </c>
      <c r="GO107" s="585" t="e">
        <f>IF(#REF!=$N107,$CZ107,0)</f>
        <v>#REF!</v>
      </c>
      <c r="GP107" s="585" t="e">
        <f>IF(#REF!=$N107,$CZ107,0)</f>
        <v>#REF!</v>
      </c>
      <c r="GQ107" s="585" t="e">
        <f>IF(#REF!=$N107,$CZ107,0)</f>
        <v>#REF!</v>
      </c>
      <c r="GR107" s="585" t="e">
        <f>IF(#REF!=$N107,$CZ107,0)</f>
        <v>#REF!</v>
      </c>
      <c r="GS107" s="585" t="e">
        <f>IF(#REF!=$N107,$CZ107,0)</f>
        <v>#REF!</v>
      </c>
      <c r="GT107" s="585" t="e">
        <f>IF(#REF!=$N107,$CZ107,0)</f>
        <v>#REF!</v>
      </c>
      <c r="GU107" s="585" t="e">
        <f>IF(#REF!=$N107,$CZ107,0)</f>
        <v>#REF!</v>
      </c>
      <c r="GV107" s="585" t="e">
        <f>IF(#REF!=$N107,$CZ107,0)</f>
        <v>#REF!</v>
      </c>
      <c r="GW107" s="585" t="e">
        <f>IF(#REF!=$N107,$CZ107,0)</f>
        <v>#REF!</v>
      </c>
      <c r="GX107" s="585" t="e">
        <f>IF(#REF!=$N107,$CZ107,0)</f>
        <v>#REF!</v>
      </c>
      <c r="GY107" s="585" t="e">
        <f>IF(#REF!=$N107,$CZ107,0)</f>
        <v>#REF!</v>
      </c>
      <c r="GZ107" s="585" t="e">
        <f>IF(#REF!=$N107,$CZ107,0)</f>
        <v>#REF!</v>
      </c>
      <c r="HA107" s="585" t="e">
        <f>IF(#REF!=$N107,$CZ107,0)</f>
        <v>#REF!</v>
      </c>
      <c r="HB107" s="585" t="e">
        <f>IF(#REF!=$N107,$CZ107,0)</f>
        <v>#REF!</v>
      </c>
      <c r="HC107" s="585" t="e">
        <f>IF(#REF!=$N107,$CZ107,0)</f>
        <v>#REF!</v>
      </c>
      <c r="HD107" s="585" t="e">
        <f>IF(#REF!=$N107,$CZ107,0)</f>
        <v>#REF!</v>
      </c>
      <c r="HE107" s="585" t="e">
        <f>IF(#REF!=$N107,$CZ107,0)</f>
        <v>#REF!</v>
      </c>
      <c r="HF107" s="585" t="e">
        <f>IF(#REF!=$N107,$CZ107,0)</f>
        <v>#REF!</v>
      </c>
    </row>
    <row r="108" spans="1:214" s="584" customFormat="1" ht="20.100000000000001" customHeight="1" x14ac:dyDescent="0.4">
      <c r="A108" s="578"/>
      <c r="B108" s="578" t="s">
        <v>427</v>
      </c>
      <c r="C108" s="595" t="s">
        <v>7</v>
      </c>
      <c r="D108" s="578"/>
      <c r="E108" s="578"/>
      <c r="F108" s="578"/>
      <c r="G108" s="578"/>
      <c r="H108" s="578"/>
      <c r="I108" s="578"/>
      <c r="J108" s="578" t="s">
        <v>172</v>
      </c>
      <c r="K108" s="625"/>
      <c r="L108" s="558"/>
      <c r="M108" s="501">
        <v>321</v>
      </c>
      <c r="N108" s="501" t="s">
        <v>140</v>
      </c>
      <c r="O108" s="470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67"/>
      <c r="AJ108" s="45"/>
      <c r="AK108" s="45"/>
      <c r="AL108" s="45"/>
      <c r="AM108" s="45"/>
      <c r="AN108" s="569"/>
      <c r="AO108" s="569"/>
      <c r="AP108" s="569"/>
      <c r="AQ108" s="569"/>
      <c r="AR108" s="102">
        <v>0</v>
      </c>
      <c r="AS108" s="98"/>
      <c r="AT108" s="98"/>
      <c r="AU108" s="569"/>
      <c r="AV108" s="102">
        <f>SUM(AV109)</f>
        <v>0</v>
      </c>
      <c r="AW108" s="569"/>
      <c r="AX108" s="569"/>
      <c r="AY108" s="102">
        <f>SUM(AY109)</f>
        <v>2000</v>
      </c>
      <c r="AZ108" s="41"/>
      <c r="BA108" s="41"/>
      <c r="BB108" s="102">
        <f t="shared" ref="BB108:BK108" si="168">SUM(BB109)</f>
        <v>2000</v>
      </c>
      <c r="BC108" s="102">
        <f t="shared" si="168"/>
        <v>2000</v>
      </c>
      <c r="BD108" s="102">
        <f t="shared" si="168"/>
        <v>0</v>
      </c>
      <c r="BE108" s="102">
        <f t="shared" si="168"/>
        <v>0</v>
      </c>
      <c r="BF108" s="102">
        <f t="shared" si="168"/>
        <v>2000</v>
      </c>
      <c r="BG108" s="102">
        <f t="shared" si="168"/>
        <v>0</v>
      </c>
      <c r="BH108" s="102">
        <f t="shared" si="168"/>
        <v>3000</v>
      </c>
      <c r="BI108" s="102">
        <f>SUM(BI109)</f>
        <v>0</v>
      </c>
      <c r="BJ108" s="102">
        <f>SUM(BJ109)</f>
        <v>3000</v>
      </c>
      <c r="BK108" s="102">
        <f t="shared" si="168"/>
        <v>0</v>
      </c>
      <c r="BL108" s="102">
        <f t="shared" si="138"/>
        <v>0</v>
      </c>
      <c r="BM108" s="102"/>
      <c r="BN108" s="102"/>
      <c r="BO108" s="102">
        <f>SUM(BO109)</f>
        <v>6500</v>
      </c>
      <c r="BP108" s="102"/>
      <c r="BQ108" s="102"/>
      <c r="BR108" s="102">
        <f>SUM(BR109)</f>
        <v>-3500</v>
      </c>
      <c r="BS108" s="102">
        <f>SUM(BS109)</f>
        <v>3000</v>
      </c>
      <c r="BT108" s="102">
        <f>SUM(BT109)</f>
        <v>3930</v>
      </c>
      <c r="BU108" s="102">
        <f>SUM(BU109)</f>
        <v>-1987</v>
      </c>
      <c r="BV108" s="102">
        <f>SUM(BV109)</f>
        <v>3000</v>
      </c>
      <c r="BW108" s="102"/>
      <c r="BX108" s="102"/>
      <c r="BY108" s="102">
        <f>SUM(BY109)</f>
        <v>4513</v>
      </c>
      <c r="BZ108" s="102">
        <f>SUM(BZ109:BZ110)</f>
        <v>4330</v>
      </c>
      <c r="CA108" s="102">
        <f>SUM(CA109)</f>
        <v>0</v>
      </c>
      <c r="CB108" s="102">
        <f>SUM(CB109)</f>
        <v>87.081763793485493</v>
      </c>
      <c r="CC108" s="102">
        <f>SUM(CC109)</f>
        <v>0</v>
      </c>
      <c r="CD108" s="102">
        <f>SUM(CD109)</f>
        <v>0</v>
      </c>
      <c r="CE108" s="102">
        <f t="shared" ref="CE108:CR108" si="169">SUM(CE109:CE110)</f>
        <v>3000</v>
      </c>
      <c r="CF108" s="102">
        <f t="shared" si="169"/>
        <v>0</v>
      </c>
      <c r="CG108" s="102">
        <f t="shared" si="169"/>
        <v>0</v>
      </c>
      <c r="CH108" s="102">
        <f t="shared" si="169"/>
        <v>0</v>
      </c>
      <c r="CI108" s="102">
        <f t="shared" si="169"/>
        <v>3000</v>
      </c>
      <c r="CJ108" s="102">
        <f t="shared" si="169"/>
        <v>0</v>
      </c>
      <c r="CK108" s="102">
        <f t="shared" si="169"/>
        <v>0</v>
      </c>
      <c r="CL108" s="102">
        <f t="shared" si="169"/>
        <v>0</v>
      </c>
      <c r="CM108" s="102">
        <f t="shared" si="169"/>
        <v>3000</v>
      </c>
      <c r="CN108" s="102">
        <f t="shared" si="169"/>
        <v>0</v>
      </c>
      <c r="CO108" s="102">
        <f t="shared" si="169"/>
        <v>0</v>
      </c>
      <c r="CP108" s="102">
        <f t="shared" si="169"/>
        <v>0</v>
      </c>
      <c r="CQ108" s="102">
        <f t="shared" si="169"/>
        <v>3000</v>
      </c>
      <c r="CR108" s="102">
        <f t="shared" si="169"/>
        <v>0</v>
      </c>
      <c r="CS108" s="102">
        <f>SUM(CS109)</f>
        <v>0</v>
      </c>
      <c r="CT108" s="102">
        <f t="shared" ref="CT108:CZ108" si="170">SUM(CT109:CT110)</f>
        <v>0</v>
      </c>
      <c r="CU108" s="102">
        <f t="shared" si="170"/>
        <v>3000</v>
      </c>
      <c r="CV108" s="102">
        <f t="shared" si="170"/>
        <v>0</v>
      </c>
      <c r="CW108" s="102">
        <f>SUM(CW109)</f>
        <v>0</v>
      </c>
      <c r="CX108" s="102">
        <f>SUM(CX109:CX110)</f>
        <v>0</v>
      </c>
      <c r="CY108" s="102">
        <f>SUM(CY109:CY110)</f>
        <v>3000</v>
      </c>
      <c r="CZ108" s="102">
        <f t="shared" si="170"/>
        <v>3000</v>
      </c>
      <c r="DA108" s="102">
        <f>SUM(DA109)</f>
        <v>0</v>
      </c>
      <c r="DB108" s="102">
        <f>SUM(DB109)</f>
        <v>0</v>
      </c>
      <c r="DC108" s="695" t="e">
        <f>IF(#REF!=B108,CZ108,0)</f>
        <v>#REF!</v>
      </c>
      <c r="DD108" s="108"/>
      <c r="DE108" s="108"/>
      <c r="DF108" s="518"/>
      <c r="DG108" s="518"/>
      <c r="DH108" s="518"/>
      <c r="DJ108" s="585" t="e">
        <f>IF(#REF!=$K108,$CY108,0)</f>
        <v>#REF!</v>
      </c>
      <c r="DK108" s="585" t="e">
        <f>IF(#REF!=$K108,$CY108,0)</f>
        <v>#REF!</v>
      </c>
      <c r="DL108" s="585" t="e">
        <f>IF(#REF!=$K108,$CY108,0)</f>
        <v>#REF!</v>
      </c>
      <c r="DM108" s="585" t="e">
        <f>IF(#REF!=$K108,$CY108,0)</f>
        <v>#REF!</v>
      </c>
      <c r="DN108" s="585" t="e">
        <f>IF(#REF!=$K108,$CY108,0)</f>
        <v>#REF!</v>
      </c>
      <c r="DO108" s="585" t="e">
        <f>IF(#REF!=$K108,$CY108,0)</f>
        <v>#REF!</v>
      </c>
      <c r="DP108" s="585" t="e">
        <f>IF(#REF!=$K108,$CY108,0)</f>
        <v>#REF!</v>
      </c>
      <c r="DQ108" s="585" t="e">
        <f>IF(#REF!=$K108,$CY108,0)</f>
        <v>#REF!</v>
      </c>
      <c r="DR108" s="585" t="e">
        <f>IF(#REF!=$K108,$CY108,0)</f>
        <v>#REF!</v>
      </c>
      <c r="DS108" s="585" t="e">
        <f>IF(#REF!=$K108,$CY108,0)</f>
        <v>#REF!</v>
      </c>
      <c r="DT108" s="585" t="e">
        <f>IF(#REF!=$K108,$CY108,0)</f>
        <v>#REF!</v>
      </c>
      <c r="DU108" s="585" t="e">
        <f>IF(#REF!=$K108,$CY108,0)</f>
        <v>#REF!</v>
      </c>
      <c r="DV108" s="585" t="e">
        <f>IF(#REF!=$K108,$CY108,0)</f>
        <v>#REF!</v>
      </c>
      <c r="DW108" s="585" t="e">
        <f>IF(#REF!=$K108,$CY108,0)</f>
        <v>#REF!</v>
      </c>
      <c r="DX108" s="585" t="e">
        <f>IF(#REF!=$K108,$CY108,0)</f>
        <v>#REF!</v>
      </c>
      <c r="DY108" s="585" t="e">
        <f>IF(#REF!=$K108,$CY108,0)</f>
        <v>#REF!</v>
      </c>
      <c r="DZ108" s="585" t="e">
        <f>IF(#REF!=$K108,$CY108,0)</f>
        <v>#REF!</v>
      </c>
      <c r="EB108" s="617"/>
      <c r="EC108" s="585" t="e">
        <f>IF(#REF!=$N108,$CZ108,0)</f>
        <v>#REF!</v>
      </c>
      <c r="ED108" s="585" t="e">
        <f>IF(#REF!=$N108,$CZ108,0)</f>
        <v>#REF!</v>
      </c>
      <c r="EE108" s="585" t="e">
        <f>IF(#REF!=$N108,$CZ108,0)</f>
        <v>#REF!</v>
      </c>
      <c r="EF108" s="585" t="e">
        <f>IF(#REF!=$N108,$CZ108,0)</f>
        <v>#REF!</v>
      </c>
      <c r="EG108" s="585" t="e">
        <f>IF(#REF!=$N108,$CZ108,0)</f>
        <v>#REF!</v>
      </c>
      <c r="EH108" s="585" t="e">
        <f>IF(#REF!=$N108,$CZ108,0)</f>
        <v>#REF!</v>
      </c>
      <c r="EI108" s="585" t="e">
        <f>IF(#REF!=$N108,$CZ108,0)</f>
        <v>#REF!</v>
      </c>
      <c r="EJ108" s="585" t="e">
        <f>IF(#REF!=$N108,$CZ108,0)</f>
        <v>#REF!</v>
      </c>
      <c r="EK108" s="585" t="e">
        <f>IF(#REF!=$N108,$CZ108,0)</f>
        <v>#REF!</v>
      </c>
      <c r="EL108" s="585" t="e">
        <f>IF(#REF!=$N108,$CZ108,0)</f>
        <v>#REF!</v>
      </c>
      <c r="EM108" s="585" t="e">
        <f>IF(#REF!=$N108,$CZ108,0)</f>
        <v>#REF!</v>
      </c>
      <c r="EN108" s="585" t="e">
        <f>IF(#REF!=$N108,$CZ108,0)</f>
        <v>#REF!</v>
      </c>
      <c r="EO108" s="585" t="e">
        <f>IF(#REF!=$N108,$CZ108,0)</f>
        <v>#REF!</v>
      </c>
      <c r="EP108" s="585" t="e">
        <f>IF(#REF!=$N108,$CZ108,0)</f>
        <v>#REF!</v>
      </c>
      <c r="EQ108" s="585" t="e">
        <f>IF(#REF!=$N108,$CZ108,0)</f>
        <v>#REF!</v>
      </c>
      <c r="ER108" s="585" t="e">
        <f>IF(#REF!=$N108,$CZ108,0)</f>
        <v>#REF!</v>
      </c>
      <c r="ES108" s="585" t="e">
        <f>IF(#REF!=$N108,$CZ108,0)</f>
        <v>#REF!</v>
      </c>
      <c r="ET108" s="585" t="e">
        <f>IF(#REF!=$N108,$CZ108,0)</f>
        <v>#REF!</v>
      </c>
      <c r="EU108" s="585" t="e">
        <f>IF(#REF!=$N108,$CZ108,0)</f>
        <v>#REF!</v>
      </c>
      <c r="EV108" s="585" t="e">
        <f>IF(#REF!=$N108,$CZ108,0)</f>
        <v>#REF!</v>
      </c>
      <c r="EW108" s="585" t="e">
        <f>IF(#REF!=$N108,$CZ108,0)</f>
        <v>#REF!</v>
      </c>
      <c r="EX108" s="585" t="e">
        <f>IF(#REF!=$N108,$CZ108,0)</f>
        <v>#REF!</v>
      </c>
      <c r="EY108" s="585" t="e">
        <f>IF(#REF!=$N108,$CZ108,0)</f>
        <v>#REF!</v>
      </c>
      <c r="EZ108" s="585" t="e">
        <f>IF(#REF!=$N108,$CZ108,0)</f>
        <v>#REF!</v>
      </c>
      <c r="FA108" s="585" t="e">
        <f>IF(#REF!=$N108,$CZ108,0)</f>
        <v>#REF!</v>
      </c>
      <c r="FB108" s="585" t="e">
        <f>IF(#REF!=$N108,$CZ108,0)</f>
        <v>#REF!</v>
      </c>
      <c r="FC108" s="585" t="e">
        <f>IF(#REF!=$N108,$CZ108,0)</f>
        <v>#REF!</v>
      </c>
      <c r="FD108" s="585" t="e">
        <f>IF(#REF!=$N108,$CZ108,0)</f>
        <v>#REF!</v>
      </c>
      <c r="FE108" s="585" t="e">
        <f>IF(#REF!=$N108,$CZ108,0)</f>
        <v>#REF!</v>
      </c>
      <c r="FF108" s="585" t="e">
        <f>IF(#REF!=$N108,$CZ108,0)</f>
        <v>#REF!</v>
      </c>
      <c r="FG108" s="585" t="e">
        <f>IF(#REF!=$N108,$CZ108,0)</f>
        <v>#REF!</v>
      </c>
      <c r="FH108" s="585" t="e">
        <f>IF(#REF!=$N108,$CZ108,0)</f>
        <v>#REF!</v>
      </c>
      <c r="FI108" s="585" t="e">
        <f>IF(#REF!=$N108,$CZ108,0)</f>
        <v>#REF!</v>
      </c>
      <c r="FJ108" s="585" t="e">
        <f>IF(#REF!=$N108,$CZ108,0)</f>
        <v>#REF!</v>
      </c>
      <c r="FK108" s="585" t="e">
        <f>IF(#REF!=$N108,$CZ108,0)</f>
        <v>#REF!</v>
      </c>
      <c r="FL108" s="585" t="e">
        <f>IF(#REF!=$N108,$CZ108,0)</f>
        <v>#REF!</v>
      </c>
      <c r="FM108" s="585" t="e">
        <f>IF(#REF!=$N108,$CZ108,0)</f>
        <v>#REF!</v>
      </c>
      <c r="FN108" s="585" t="e">
        <f>IF(#REF!=$N108,$CZ108,0)</f>
        <v>#REF!</v>
      </c>
      <c r="FO108" s="585" t="e">
        <f>IF(#REF!=$N108,$CZ108,0)</f>
        <v>#REF!</v>
      </c>
      <c r="FP108" s="585" t="e">
        <f>IF(#REF!=$N108,$CZ108,0)</f>
        <v>#REF!</v>
      </c>
      <c r="FQ108" s="585" t="e">
        <f>IF(#REF!=$N108,$CZ108,0)</f>
        <v>#REF!</v>
      </c>
      <c r="FR108" s="585" t="e">
        <f>IF(#REF!=$N108,$CZ108,0)</f>
        <v>#REF!</v>
      </c>
      <c r="FS108" s="585" t="e">
        <f>IF(#REF!=$N108,$CZ108,0)</f>
        <v>#REF!</v>
      </c>
      <c r="FT108" s="585" t="e">
        <f>IF(#REF!=$N108,$CZ108,0)</f>
        <v>#REF!</v>
      </c>
      <c r="FU108" s="585" t="e">
        <f>IF(#REF!=$N108,$CZ108,0)</f>
        <v>#REF!</v>
      </c>
      <c r="FV108" s="585" t="e">
        <f>IF(#REF!=$N108,$CZ108,0)</f>
        <v>#REF!</v>
      </c>
      <c r="FW108" s="585" t="e">
        <f>IF(#REF!=$N108,$CZ108,0)</f>
        <v>#REF!</v>
      </c>
      <c r="FX108" s="585" t="e">
        <f>IF(#REF!=$N108,$CZ108,0)</f>
        <v>#REF!</v>
      </c>
      <c r="FY108" s="585" t="e">
        <f>IF(#REF!=$N108,$CZ108,0)</f>
        <v>#REF!</v>
      </c>
      <c r="FZ108" s="585" t="e">
        <f>IF(#REF!=$N108,$CZ108,0)</f>
        <v>#REF!</v>
      </c>
      <c r="GA108" s="585" t="e">
        <f>IF(#REF!=$N108,$CZ108,0)</f>
        <v>#REF!</v>
      </c>
      <c r="GB108" s="585" t="e">
        <f>IF(#REF!=$N108,$CZ108,0)</f>
        <v>#REF!</v>
      </c>
      <c r="GC108" s="585" t="e">
        <f>IF(#REF!=$N108,$CZ108,0)</f>
        <v>#REF!</v>
      </c>
      <c r="GD108" s="585" t="e">
        <f>IF(#REF!=$N108,$CZ108,0)</f>
        <v>#REF!</v>
      </c>
      <c r="GE108" s="585" t="e">
        <f>IF(#REF!=$N108,$CZ108,0)</f>
        <v>#REF!</v>
      </c>
      <c r="GF108" s="585" t="e">
        <f>IF(#REF!=$N108,$CZ108,0)</f>
        <v>#REF!</v>
      </c>
      <c r="GG108" s="585" t="e">
        <f>IF(#REF!=$N108,$CZ108,0)</f>
        <v>#REF!</v>
      </c>
      <c r="GH108" s="585" t="e">
        <f>IF(#REF!=$N108,$CZ108,0)</f>
        <v>#REF!</v>
      </c>
      <c r="GI108" s="585" t="e">
        <f>IF(#REF!=$N108,$CZ108,0)</f>
        <v>#REF!</v>
      </c>
      <c r="GJ108" s="585" t="e">
        <f>IF(#REF!=$N108,$CZ108,0)</f>
        <v>#REF!</v>
      </c>
      <c r="GK108" s="585" t="e">
        <f>IF(#REF!=$N108,$CZ108,0)</f>
        <v>#REF!</v>
      </c>
      <c r="GL108" s="585" t="e">
        <f>IF(#REF!=$N108,$CZ108,0)</f>
        <v>#REF!</v>
      </c>
      <c r="GM108" s="585" t="e">
        <f>IF(#REF!=$N108,$CZ108,0)</f>
        <v>#REF!</v>
      </c>
      <c r="GN108" s="585" t="e">
        <f>IF(#REF!=$N108,$CZ108,0)</f>
        <v>#REF!</v>
      </c>
      <c r="GO108" s="585" t="e">
        <f>IF(#REF!=$N108,$CZ108,0)</f>
        <v>#REF!</v>
      </c>
      <c r="GP108" s="585" t="e">
        <f>IF(#REF!=$N108,$CZ108,0)</f>
        <v>#REF!</v>
      </c>
      <c r="GQ108" s="585" t="e">
        <f>IF(#REF!=$N108,$CZ108,0)</f>
        <v>#REF!</v>
      </c>
      <c r="GR108" s="585" t="e">
        <f>IF(#REF!=$N108,$CZ108,0)</f>
        <v>#REF!</v>
      </c>
      <c r="GS108" s="585" t="e">
        <f>IF(#REF!=$N108,$CZ108,0)</f>
        <v>#REF!</v>
      </c>
      <c r="GT108" s="585" t="e">
        <f>IF(#REF!=$N108,$CZ108,0)</f>
        <v>#REF!</v>
      </c>
      <c r="GU108" s="585" t="e">
        <f>IF(#REF!=$N108,$CZ108,0)</f>
        <v>#REF!</v>
      </c>
      <c r="GV108" s="585" t="e">
        <f>IF(#REF!=$N108,$CZ108,0)</f>
        <v>#REF!</v>
      </c>
      <c r="GW108" s="585" t="e">
        <f>IF(#REF!=$N108,$CZ108,0)</f>
        <v>#REF!</v>
      </c>
      <c r="GX108" s="585" t="e">
        <f>IF(#REF!=$N108,$CZ108,0)</f>
        <v>#REF!</v>
      </c>
      <c r="GY108" s="585" t="e">
        <f>IF(#REF!=$N108,$CZ108,0)</f>
        <v>#REF!</v>
      </c>
      <c r="GZ108" s="585" t="e">
        <f>IF(#REF!=$N108,$CZ108,0)</f>
        <v>#REF!</v>
      </c>
      <c r="HA108" s="585" t="e">
        <f>IF(#REF!=$N108,$CZ108,0)</f>
        <v>#REF!</v>
      </c>
      <c r="HB108" s="585" t="e">
        <f>IF(#REF!=$N108,$CZ108,0)</f>
        <v>#REF!</v>
      </c>
      <c r="HC108" s="585" t="e">
        <f>IF(#REF!=$N108,$CZ108,0)</f>
        <v>#REF!</v>
      </c>
      <c r="HD108" s="585" t="e">
        <f>IF(#REF!=$N108,$CZ108,0)</f>
        <v>#REF!</v>
      </c>
      <c r="HE108" s="585" t="e">
        <f>IF(#REF!=$N108,$CZ108,0)</f>
        <v>#REF!</v>
      </c>
      <c r="HF108" s="585" t="e">
        <f>IF(#REF!=$N108,$CZ108,0)</f>
        <v>#REF!</v>
      </c>
    </row>
    <row r="109" spans="1:214" s="584" customFormat="1" ht="20.100000000000001" customHeight="1" x14ac:dyDescent="0.4">
      <c r="A109" s="578"/>
      <c r="B109" s="578"/>
      <c r="C109" s="595"/>
      <c r="D109" s="578"/>
      <c r="E109" s="578"/>
      <c r="F109" s="578"/>
      <c r="G109" s="578"/>
      <c r="H109" s="578"/>
      <c r="I109" s="578"/>
      <c r="J109" s="578" t="s">
        <v>172</v>
      </c>
      <c r="K109" s="625"/>
      <c r="L109" s="558"/>
      <c r="M109" s="558"/>
      <c r="N109" s="559">
        <v>3211</v>
      </c>
      <c r="O109" s="560" t="s">
        <v>23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563"/>
      <c r="AJ109" s="31"/>
      <c r="AK109" s="31"/>
      <c r="AL109" s="31"/>
      <c r="AM109" s="31"/>
      <c r="AN109" s="50"/>
      <c r="AO109" s="50"/>
      <c r="AP109" s="50"/>
      <c r="AQ109" s="50"/>
      <c r="AR109" s="103">
        <v>0</v>
      </c>
      <c r="AS109" s="50"/>
      <c r="AT109" s="50"/>
      <c r="AU109" s="50"/>
      <c r="AV109" s="103">
        <v>0</v>
      </c>
      <c r="AW109" s="98"/>
      <c r="AX109" s="98"/>
      <c r="AY109" s="103">
        <f>(BB109-AV109)</f>
        <v>2000</v>
      </c>
      <c r="AZ109" s="45"/>
      <c r="BA109" s="45"/>
      <c r="BB109" s="50">
        <v>2000</v>
      </c>
      <c r="BC109" s="50">
        <v>2000</v>
      </c>
      <c r="BD109" s="103">
        <v>0</v>
      </c>
      <c r="BE109" s="50">
        <v>0</v>
      </c>
      <c r="BF109" s="50">
        <v>2000</v>
      </c>
      <c r="BG109" s="50">
        <v>0</v>
      </c>
      <c r="BH109" s="50">
        <v>3000</v>
      </c>
      <c r="BI109" s="103">
        <f>(BJ109-BH109)</f>
        <v>0</v>
      </c>
      <c r="BJ109" s="50">
        <v>3000</v>
      </c>
      <c r="BK109" s="50">
        <v>0</v>
      </c>
      <c r="BL109" s="103">
        <f t="shared" si="138"/>
        <v>0</v>
      </c>
      <c r="BM109" s="103"/>
      <c r="BN109" s="103"/>
      <c r="BO109" s="50">
        <v>6500</v>
      </c>
      <c r="BP109" s="50"/>
      <c r="BQ109" s="50"/>
      <c r="BR109" s="103">
        <f>(BS109-BO109)</f>
        <v>-3500</v>
      </c>
      <c r="BS109" s="50">
        <v>3000</v>
      </c>
      <c r="BT109" s="50">
        <v>3930</v>
      </c>
      <c r="BU109" s="103">
        <f>(BY109-BO109)</f>
        <v>-1987</v>
      </c>
      <c r="BV109" s="50">
        <v>3000</v>
      </c>
      <c r="BW109" s="50"/>
      <c r="BX109" s="50"/>
      <c r="BY109" s="50">
        <v>4513</v>
      </c>
      <c r="BZ109" s="50">
        <v>3930</v>
      </c>
      <c r="CA109" s="50">
        <f t="shared" si="111"/>
        <v>0</v>
      </c>
      <c r="CB109" s="50">
        <f t="shared" si="112"/>
        <v>87.081763793485493</v>
      </c>
      <c r="CC109" s="50"/>
      <c r="CD109" s="50"/>
      <c r="CE109" s="50">
        <v>3000</v>
      </c>
      <c r="CF109" s="50">
        <v>0</v>
      </c>
      <c r="CG109" s="50">
        <f t="shared" si="151"/>
        <v>0</v>
      </c>
      <c r="CH109" s="50">
        <f>(CI109-CE109)</f>
        <v>0</v>
      </c>
      <c r="CI109" s="50">
        <v>3000</v>
      </c>
      <c r="CJ109" s="50"/>
      <c r="CK109" s="50">
        <f t="shared" si="113"/>
        <v>0</v>
      </c>
      <c r="CL109" s="50">
        <f>(CM109-CI109)</f>
        <v>0</v>
      </c>
      <c r="CM109" s="50">
        <v>3000</v>
      </c>
      <c r="CN109" s="50"/>
      <c r="CO109" s="50">
        <f t="shared" si="114"/>
        <v>0</v>
      </c>
      <c r="CP109" s="50">
        <f>(CQ109-CM109)</f>
        <v>0</v>
      </c>
      <c r="CQ109" s="50">
        <v>3000</v>
      </c>
      <c r="CR109" s="50"/>
      <c r="CS109" s="50">
        <f t="shared" ref="CS109:CS132" si="171">IFERROR(CR109/CQ109*100,)</f>
        <v>0</v>
      </c>
      <c r="CT109" s="50">
        <f>(CU109-CQ109)</f>
        <v>0</v>
      </c>
      <c r="CU109" s="50">
        <v>3000</v>
      </c>
      <c r="CV109" s="50"/>
      <c r="CW109" s="50">
        <f t="shared" ref="CW109:CW132" si="172">IFERROR(CV109/CU109*100,)</f>
        <v>0</v>
      </c>
      <c r="CX109" s="50">
        <f>(CY109-CU109)</f>
        <v>0</v>
      </c>
      <c r="CY109" s="50">
        <v>3000</v>
      </c>
      <c r="CZ109" s="50">
        <v>3000</v>
      </c>
      <c r="DA109" s="50"/>
      <c r="DB109" s="50"/>
      <c r="DC109" s="695" t="e">
        <f>IF(#REF!=B109,CZ109,0)</f>
        <v>#REF!</v>
      </c>
      <c r="DD109" s="50"/>
      <c r="DE109" s="50"/>
      <c r="DF109" s="518"/>
      <c r="DG109" s="518"/>
      <c r="DH109" s="518"/>
      <c r="DJ109" s="585" t="e">
        <f>IF(#REF!=$K109,$CY109,0)</f>
        <v>#REF!</v>
      </c>
      <c r="DK109" s="585" t="e">
        <f>IF(#REF!=$K109,$CY109,0)</f>
        <v>#REF!</v>
      </c>
      <c r="DL109" s="585" t="e">
        <f>IF(#REF!=$K109,$CY109,0)</f>
        <v>#REF!</v>
      </c>
      <c r="DM109" s="585" t="e">
        <f>IF(#REF!=$K109,$CY109,0)</f>
        <v>#REF!</v>
      </c>
      <c r="DN109" s="585" t="e">
        <f>IF(#REF!=$K109,$CY109,0)</f>
        <v>#REF!</v>
      </c>
      <c r="DO109" s="585" t="e">
        <f>IF(#REF!=$K109,$CY109,0)</f>
        <v>#REF!</v>
      </c>
      <c r="DP109" s="585" t="e">
        <f>IF(#REF!=$K109,$CY109,0)</f>
        <v>#REF!</v>
      </c>
      <c r="DQ109" s="585" t="e">
        <f>IF(#REF!=$K109,$CY109,0)</f>
        <v>#REF!</v>
      </c>
      <c r="DR109" s="585" t="e">
        <f>IF(#REF!=$K109,$CY109,0)</f>
        <v>#REF!</v>
      </c>
      <c r="DS109" s="585" t="e">
        <f>IF(#REF!=$K109,$CY109,0)</f>
        <v>#REF!</v>
      </c>
      <c r="DT109" s="585" t="e">
        <f>IF(#REF!=$K109,$CY109,0)</f>
        <v>#REF!</v>
      </c>
      <c r="DU109" s="585" t="e">
        <f>IF(#REF!=$K109,$CY109,0)</f>
        <v>#REF!</v>
      </c>
      <c r="DV109" s="585" t="e">
        <f>IF(#REF!=$K109,$CY109,0)</f>
        <v>#REF!</v>
      </c>
      <c r="DW109" s="585" t="e">
        <f>IF(#REF!=$K109,$CY109,0)</f>
        <v>#REF!</v>
      </c>
      <c r="DX109" s="585" t="e">
        <f>IF(#REF!=$K109,$CY109,0)</f>
        <v>#REF!</v>
      </c>
      <c r="DY109" s="585" t="e">
        <f>IF(#REF!=$K109,$CY109,0)</f>
        <v>#REF!</v>
      </c>
      <c r="DZ109" s="585" t="e">
        <f>IF(#REF!=$K109,$CY109,0)</f>
        <v>#REF!</v>
      </c>
      <c r="EB109" s="617"/>
      <c r="EC109" s="585" t="e">
        <f>IF(#REF!=$N109,$CZ109,0)</f>
        <v>#REF!</v>
      </c>
      <c r="ED109" s="585" t="e">
        <f>IF(#REF!=$N109,$CZ109,0)</f>
        <v>#REF!</v>
      </c>
      <c r="EE109" s="585" t="e">
        <f>IF(#REF!=$N109,$CZ109,0)</f>
        <v>#REF!</v>
      </c>
      <c r="EF109" s="585" t="e">
        <f>IF(#REF!=$N109,$CZ109,0)</f>
        <v>#REF!</v>
      </c>
      <c r="EG109" s="585" t="e">
        <f>IF(#REF!=$N109,$CZ109,0)</f>
        <v>#REF!</v>
      </c>
      <c r="EH109" s="585" t="e">
        <f>IF(#REF!=$N109,$CZ109,0)</f>
        <v>#REF!</v>
      </c>
      <c r="EI109" s="585" t="e">
        <f>IF(#REF!=$N109,$CZ109,0)</f>
        <v>#REF!</v>
      </c>
      <c r="EJ109" s="585" t="e">
        <f>IF(#REF!=$N109,$CZ109,0)</f>
        <v>#REF!</v>
      </c>
      <c r="EK109" s="585" t="e">
        <f>IF(#REF!=$N109,$CZ109,0)</f>
        <v>#REF!</v>
      </c>
      <c r="EL109" s="585" t="e">
        <f>IF(#REF!=$N109,$CZ109,0)</f>
        <v>#REF!</v>
      </c>
      <c r="EM109" s="585" t="e">
        <f>IF(#REF!=$N109,$CZ109,0)</f>
        <v>#REF!</v>
      </c>
      <c r="EN109" s="585" t="e">
        <f>IF(#REF!=$N109,$CZ109,0)</f>
        <v>#REF!</v>
      </c>
      <c r="EO109" s="585" t="e">
        <f>IF(#REF!=$N109,$CZ109,0)</f>
        <v>#REF!</v>
      </c>
      <c r="EP109" s="585" t="e">
        <f>IF(#REF!=$N109,$CZ109,0)</f>
        <v>#REF!</v>
      </c>
      <c r="EQ109" s="585" t="e">
        <f>IF(#REF!=$N109,$CZ109,0)</f>
        <v>#REF!</v>
      </c>
      <c r="ER109" s="585" t="e">
        <f>IF(#REF!=$N109,$CZ109,0)</f>
        <v>#REF!</v>
      </c>
      <c r="ES109" s="585" t="e">
        <f>IF(#REF!=$N109,$CZ109,0)</f>
        <v>#REF!</v>
      </c>
      <c r="ET109" s="585" t="e">
        <f>IF(#REF!=$N109,$CZ109,0)</f>
        <v>#REF!</v>
      </c>
      <c r="EU109" s="585" t="e">
        <f>IF(#REF!=$N109,$CZ109,0)</f>
        <v>#REF!</v>
      </c>
      <c r="EV109" s="585" t="e">
        <f>IF(#REF!=$N109,$CZ109,0)</f>
        <v>#REF!</v>
      </c>
      <c r="EW109" s="585" t="e">
        <f>IF(#REF!=$N109,$CZ109,0)</f>
        <v>#REF!</v>
      </c>
      <c r="EX109" s="585" t="e">
        <f>IF(#REF!=$N109,$CZ109,0)</f>
        <v>#REF!</v>
      </c>
      <c r="EY109" s="585" t="e">
        <f>IF(#REF!=$N109,$CZ109,0)</f>
        <v>#REF!</v>
      </c>
      <c r="EZ109" s="585" t="e">
        <f>IF(#REF!=$N109,$CZ109,0)</f>
        <v>#REF!</v>
      </c>
      <c r="FA109" s="585" t="e">
        <f>IF(#REF!=$N109,$CZ109,0)</f>
        <v>#REF!</v>
      </c>
      <c r="FB109" s="585" t="e">
        <f>IF(#REF!=$N109,$CZ109,0)</f>
        <v>#REF!</v>
      </c>
      <c r="FC109" s="585" t="e">
        <f>IF(#REF!=$N109,$CZ109,0)</f>
        <v>#REF!</v>
      </c>
      <c r="FD109" s="585" t="e">
        <f>IF(#REF!=$N109,$CZ109,0)</f>
        <v>#REF!</v>
      </c>
      <c r="FE109" s="585" t="e">
        <f>IF(#REF!=$N109,$CZ109,0)</f>
        <v>#REF!</v>
      </c>
      <c r="FF109" s="585" t="e">
        <f>IF(#REF!=$N109,$CZ109,0)</f>
        <v>#REF!</v>
      </c>
      <c r="FG109" s="585" t="e">
        <f>IF(#REF!=$N109,$CZ109,0)</f>
        <v>#REF!</v>
      </c>
      <c r="FH109" s="585" t="e">
        <f>IF(#REF!=$N109,$CZ109,0)</f>
        <v>#REF!</v>
      </c>
      <c r="FI109" s="585" t="e">
        <f>IF(#REF!=$N109,$CZ109,0)</f>
        <v>#REF!</v>
      </c>
      <c r="FJ109" s="585" t="e">
        <f>IF(#REF!=$N109,$CZ109,0)</f>
        <v>#REF!</v>
      </c>
      <c r="FK109" s="585" t="e">
        <f>IF(#REF!=$N109,$CZ109,0)</f>
        <v>#REF!</v>
      </c>
      <c r="FL109" s="585" t="e">
        <f>IF(#REF!=$N109,$CZ109,0)</f>
        <v>#REF!</v>
      </c>
      <c r="FM109" s="585" t="e">
        <f>IF(#REF!=$N109,$CZ109,0)</f>
        <v>#REF!</v>
      </c>
      <c r="FN109" s="585" t="e">
        <f>IF(#REF!=$N109,$CZ109,0)</f>
        <v>#REF!</v>
      </c>
      <c r="FO109" s="585" t="e">
        <f>IF(#REF!=$N109,$CZ109,0)</f>
        <v>#REF!</v>
      </c>
      <c r="FP109" s="585" t="e">
        <f>IF(#REF!=$N109,$CZ109,0)</f>
        <v>#REF!</v>
      </c>
      <c r="FQ109" s="585" t="e">
        <f>IF(#REF!=$N109,$CZ109,0)</f>
        <v>#REF!</v>
      </c>
      <c r="FR109" s="585" t="e">
        <f>IF(#REF!=$N109,$CZ109,0)</f>
        <v>#REF!</v>
      </c>
      <c r="FS109" s="585" t="e">
        <f>IF(#REF!=$N109,$CZ109,0)</f>
        <v>#REF!</v>
      </c>
      <c r="FT109" s="585" t="e">
        <f>IF(#REF!=$N109,$CZ109,0)</f>
        <v>#REF!</v>
      </c>
      <c r="FU109" s="585" t="e">
        <f>IF(#REF!=$N109,$CZ109,0)</f>
        <v>#REF!</v>
      </c>
      <c r="FV109" s="585" t="e">
        <f>IF(#REF!=$N109,$CZ109,0)</f>
        <v>#REF!</v>
      </c>
      <c r="FW109" s="585" t="e">
        <f>IF(#REF!=$N109,$CZ109,0)</f>
        <v>#REF!</v>
      </c>
      <c r="FX109" s="585" t="e">
        <f>IF(#REF!=$N109,$CZ109,0)</f>
        <v>#REF!</v>
      </c>
      <c r="FY109" s="585" t="e">
        <f>IF(#REF!=$N109,$CZ109,0)</f>
        <v>#REF!</v>
      </c>
      <c r="FZ109" s="585" t="e">
        <f>IF(#REF!=$N109,$CZ109,0)</f>
        <v>#REF!</v>
      </c>
      <c r="GA109" s="585" t="e">
        <f>IF(#REF!=$N109,$CZ109,0)</f>
        <v>#REF!</v>
      </c>
      <c r="GB109" s="585" t="e">
        <f>IF(#REF!=$N109,$CZ109,0)</f>
        <v>#REF!</v>
      </c>
      <c r="GC109" s="585" t="e">
        <f>IF(#REF!=$N109,$CZ109,0)</f>
        <v>#REF!</v>
      </c>
      <c r="GD109" s="585" t="e">
        <f>IF(#REF!=$N109,$CZ109,0)</f>
        <v>#REF!</v>
      </c>
      <c r="GE109" s="585" t="e">
        <f>IF(#REF!=$N109,$CZ109,0)</f>
        <v>#REF!</v>
      </c>
      <c r="GF109" s="585" t="e">
        <f>IF(#REF!=$N109,$CZ109,0)</f>
        <v>#REF!</v>
      </c>
      <c r="GG109" s="585" t="e">
        <f>IF(#REF!=$N109,$CZ109,0)</f>
        <v>#REF!</v>
      </c>
      <c r="GH109" s="585" t="e">
        <f>IF(#REF!=$N109,$CZ109,0)</f>
        <v>#REF!</v>
      </c>
      <c r="GI109" s="585" t="e">
        <f>IF(#REF!=$N109,$CZ109,0)</f>
        <v>#REF!</v>
      </c>
      <c r="GJ109" s="585" t="e">
        <f>IF(#REF!=$N109,$CZ109,0)</f>
        <v>#REF!</v>
      </c>
      <c r="GK109" s="585" t="e">
        <f>IF(#REF!=$N109,$CZ109,0)</f>
        <v>#REF!</v>
      </c>
      <c r="GL109" s="585" t="e">
        <f>IF(#REF!=$N109,$CZ109,0)</f>
        <v>#REF!</v>
      </c>
      <c r="GM109" s="585" t="e">
        <f>IF(#REF!=$N109,$CZ109,0)</f>
        <v>#REF!</v>
      </c>
      <c r="GN109" s="585" t="e">
        <f>IF(#REF!=$N109,$CZ109,0)</f>
        <v>#REF!</v>
      </c>
      <c r="GO109" s="585" t="e">
        <f>IF(#REF!=$N109,$CZ109,0)</f>
        <v>#REF!</v>
      </c>
      <c r="GP109" s="585" t="e">
        <f>IF(#REF!=$N109,$CZ109,0)</f>
        <v>#REF!</v>
      </c>
      <c r="GQ109" s="585" t="e">
        <f>IF(#REF!=$N109,$CZ109,0)</f>
        <v>#REF!</v>
      </c>
      <c r="GR109" s="585" t="e">
        <f>IF(#REF!=$N109,$CZ109,0)</f>
        <v>#REF!</v>
      </c>
      <c r="GS109" s="585" t="e">
        <f>IF(#REF!=$N109,$CZ109,0)</f>
        <v>#REF!</v>
      </c>
      <c r="GT109" s="585" t="e">
        <f>IF(#REF!=$N109,$CZ109,0)</f>
        <v>#REF!</v>
      </c>
      <c r="GU109" s="585" t="e">
        <f>IF(#REF!=$N109,$CZ109,0)</f>
        <v>#REF!</v>
      </c>
      <c r="GV109" s="585" t="e">
        <f>IF(#REF!=$N109,$CZ109,0)</f>
        <v>#REF!</v>
      </c>
      <c r="GW109" s="585" t="e">
        <f>IF(#REF!=$N109,$CZ109,0)</f>
        <v>#REF!</v>
      </c>
      <c r="GX109" s="585" t="e">
        <f>IF(#REF!=$N109,$CZ109,0)</f>
        <v>#REF!</v>
      </c>
      <c r="GY109" s="585" t="e">
        <f>IF(#REF!=$N109,$CZ109,0)</f>
        <v>#REF!</v>
      </c>
      <c r="GZ109" s="585" t="e">
        <f>IF(#REF!=$N109,$CZ109,0)</f>
        <v>#REF!</v>
      </c>
      <c r="HA109" s="585" t="e">
        <f>IF(#REF!=$N109,$CZ109,0)</f>
        <v>#REF!</v>
      </c>
      <c r="HB109" s="585" t="e">
        <f>IF(#REF!=$N109,$CZ109,0)</f>
        <v>#REF!</v>
      </c>
      <c r="HC109" s="585" t="e">
        <f>IF(#REF!=$N109,$CZ109,0)</f>
        <v>#REF!</v>
      </c>
      <c r="HD109" s="585" t="e">
        <f>IF(#REF!=$N109,$CZ109,0)</f>
        <v>#REF!</v>
      </c>
      <c r="HE109" s="585" t="e">
        <f>IF(#REF!=$N109,$CZ109,0)</f>
        <v>#REF!</v>
      </c>
      <c r="HF109" s="585" t="e">
        <f>IF(#REF!=$N109,$CZ109,0)</f>
        <v>#REF!</v>
      </c>
    </row>
    <row r="110" spans="1:214" s="584" customFormat="1" ht="20.100000000000001" customHeight="1" x14ac:dyDescent="0.4">
      <c r="A110" s="578"/>
      <c r="B110" s="578"/>
      <c r="C110" s="595"/>
      <c r="D110" s="578"/>
      <c r="E110" s="578"/>
      <c r="F110" s="578"/>
      <c r="G110" s="578"/>
      <c r="H110" s="578"/>
      <c r="I110" s="578"/>
      <c r="J110" s="578" t="s">
        <v>172</v>
      </c>
      <c r="K110" s="636"/>
      <c r="L110" s="558"/>
      <c r="M110" s="558"/>
      <c r="N110" s="559">
        <v>3214</v>
      </c>
      <c r="O110" s="560" t="s">
        <v>184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563"/>
      <c r="AJ110" s="31"/>
      <c r="AK110" s="31"/>
      <c r="AL110" s="31"/>
      <c r="AM110" s="31"/>
      <c r="AN110" s="50"/>
      <c r="AO110" s="50"/>
      <c r="AP110" s="50"/>
      <c r="AQ110" s="50"/>
      <c r="AR110" s="103"/>
      <c r="AS110" s="50"/>
      <c r="AT110" s="50"/>
      <c r="AU110" s="50"/>
      <c r="AV110" s="103"/>
      <c r="AW110" s="98"/>
      <c r="AX110" s="98"/>
      <c r="AY110" s="103"/>
      <c r="AZ110" s="45"/>
      <c r="BA110" s="45"/>
      <c r="BB110" s="50"/>
      <c r="BC110" s="50"/>
      <c r="BD110" s="103"/>
      <c r="BE110" s="50"/>
      <c r="BF110" s="50"/>
      <c r="BG110" s="50">
        <v>0</v>
      </c>
      <c r="BH110" s="50">
        <v>0</v>
      </c>
      <c r="BI110" s="103"/>
      <c r="BJ110" s="50">
        <v>0</v>
      </c>
      <c r="BK110" s="50"/>
      <c r="BL110" s="103"/>
      <c r="BM110" s="103"/>
      <c r="BN110" s="103"/>
      <c r="BO110" s="50">
        <v>0</v>
      </c>
      <c r="BP110" s="50"/>
      <c r="BQ110" s="50"/>
      <c r="BR110" s="103"/>
      <c r="BS110" s="50"/>
      <c r="BT110" s="50"/>
      <c r="BU110" s="103"/>
      <c r="BV110" s="50"/>
      <c r="BW110" s="50"/>
      <c r="BX110" s="50"/>
      <c r="BY110" s="50">
        <v>0</v>
      </c>
      <c r="BZ110" s="50">
        <v>400</v>
      </c>
      <c r="CA110" s="50">
        <f t="shared" si="111"/>
        <v>0</v>
      </c>
      <c r="CB110" s="50">
        <f t="shared" si="112"/>
        <v>0</v>
      </c>
      <c r="CC110" s="50"/>
      <c r="CD110" s="50"/>
      <c r="CE110" s="50"/>
      <c r="CF110" s="50"/>
      <c r="CG110" s="50">
        <f t="shared" si="151"/>
        <v>0</v>
      </c>
      <c r="CH110" s="50"/>
      <c r="CI110" s="50"/>
      <c r="CJ110" s="50"/>
      <c r="CK110" s="50">
        <f t="shared" si="113"/>
        <v>0</v>
      </c>
      <c r="CL110" s="50"/>
      <c r="CM110" s="50"/>
      <c r="CN110" s="50"/>
      <c r="CO110" s="50">
        <f t="shared" si="114"/>
        <v>0</v>
      </c>
      <c r="CP110" s="50"/>
      <c r="CQ110" s="50"/>
      <c r="CR110" s="50"/>
      <c r="CS110" s="50">
        <f>IFERROR(CR110/CQ110*100,)</f>
        <v>0</v>
      </c>
      <c r="CT110" s="50">
        <f>(CU110-CQ110)</f>
        <v>0</v>
      </c>
      <c r="CU110" s="50">
        <v>0</v>
      </c>
      <c r="CV110" s="50"/>
      <c r="CW110" s="50">
        <f t="shared" si="172"/>
        <v>0</v>
      </c>
      <c r="CX110" s="50">
        <f>(CY110-CU110)</f>
        <v>0</v>
      </c>
      <c r="CY110" s="50">
        <v>0</v>
      </c>
      <c r="CZ110" s="50">
        <v>0</v>
      </c>
      <c r="DA110" s="50"/>
      <c r="DB110" s="50"/>
      <c r="DC110" s="695" t="e">
        <f>IF(#REF!=B110,CZ110,0)</f>
        <v>#REF!</v>
      </c>
      <c r="DD110" s="50"/>
      <c r="DE110" s="50"/>
      <c r="DF110" s="518"/>
      <c r="DG110" s="518"/>
      <c r="DH110" s="518"/>
      <c r="DJ110" s="585" t="e">
        <f>IF(#REF!=$K110,$CY110,0)</f>
        <v>#REF!</v>
      </c>
      <c r="DK110" s="585" t="e">
        <f>IF(#REF!=$K110,$CY110,0)</f>
        <v>#REF!</v>
      </c>
      <c r="DL110" s="585" t="e">
        <f>IF(#REF!=$K110,$CY110,0)</f>
        <v>#REF!</v>
      </c>
      <c r="DM110" s="585" t="e">
        <f>IF(#REF!=$K110,$CY110,0)</f>
        <v>#REF!</v>
      </c>
      <c r="DN110" s="585" t="e">
        <f>IF(#REF!=$K110,$CY110,0)</f>
        <v>#REF!</v>
      </c>
      <c r="DO110" s="585" t="e">
        <f>IF(#REF!=$K110,$CY110,0)</f>
        <v>#REF!</v>
      </c>
      <c r="DP110" s="585" t="e">
        <f>IF(#REF!=$K110,$CY110,0)</f>
        <v>#REF!</v>
      </c>
      <c r="DQ110" s="585" t="e">
        <f>IF(#REF!=$K110,$CY110,0)</f>
        <v>#REF!</v>
      </c>
      <c r="DR110" s="585" t="e">
        <f>IF(#REF!=$K110,$CY110,0)</f>
        <v>#REF!</v>
      </c>
      <c r="DS110" s="585" t="e">
        <f>IF(#REF!=$K110,$CY110,0)</f>
        <v>#REF!</v>
      </c>
      <c r="DT110" s="585" t="e">
        <f>IF(#REF!=$K110,$CY110,0)</f>
        <v>#REF!</v>
      </c>
      <c r="DU110" s="585" t="e">
        <f>IF(#REF!=$K110,$CY110,0)</f>
        <v>#REF!</v>
      </c>
      <c r="DV110" s="585" t="e">
        <f>IF(#REF!=$K110,$CY110,0)</f>
        <v>#REF!</v>
      </c>
      <c r="DW110" s="585" t="e">
        <f>IF(#REF!=$K110,$CY110,0)</f>
        <v>#REF!</v>
      </c>
      <c r="DX110" s="585" t="e">
        <f>IF(#REF!=$K110,$CY110,0)</f>
        <v>#REF!</v>
      </c>
      <c r="DY110" s="585" t="e">
        <f>IF(#REF!=$K110,$CY110,0)</f>
        <v>#REF!</v>
      </c>
      <c r="DZ110" s="585" t="e">
        <f>IF(#REF!=$K110,$CY110,0)</f>
        <v>#REF!</v>
      </c>
      <c r="EB110" s="617"/>
      <c r="EC110" s="585" t="e">
        <f>IF(#REF!=$N110,$CZ110,0)</f>
        <v>#REF!</v>
      </c>
      <c r="ED110" s="585" t="e">
        <f>IF(#REF!=$N110,$CZ110,0)</f>
        <v>#REF!</v>
      </c>
      <c r="EE110" s="585" t="e">
        <f>IF(#REF!=$N110,$CZ110,0)</f>
        <v>#REF!</v>
      </c>
      <c r="EF110" s="585" t="e">
        <f>IF(#REF!=$N110,$CZ110,0)</f>
        <v>#REF!</v>
      </c>
      <c r="EG110" s="585" t="e">
        <f>IF(#REF!=$N110,$CZ110,0)</f>
        <v>#REF!</v>
      </c>
      <c r="EH110" s="585" t="e">
        <f>IF(#REF!=$N110,$CZ110,0)</f>
        <v>#REF!</v>
      </c>
      <c r="EI110" s="585" t="e">
        <f>IF(#REF!=$N110,$CZ110,0)</f>
        <v>#REF!</v>
      </c>
      <c r="EJ110" s="585" t="e">
        <f>IF(#REF!=$N110,$CZ110,0)</f>
        <v>#REF!</v>
      </c>
      <c r="EK110" s="585" t="e">
        <f>IF(#REF!=$N110,$CZ110,0)</f>
        <v>#REF!</v>
      </c>
      <c r="EL110" s="585" t="e">
        <f>IF(#REF!=$N110,$CZ110,0)</f>
        <v>#REF!</v>
      </c>
      <c r="EM110" s="585" t="e">
        <f>IF(#REF!=$N110,$CZ110,0)</f>
        <v>#REF!</v>
      </c>
      <c r="EN110" s="585" t="e">
        <f>IF(#REF!=$N110,$CZ110,0)</f>
        <v>#REF!</v>
      </c>
      <c r="EO110" s="585" t="e">
        <f>IF(#REF!=$N110,$CZ110,0)</f>
        <v>#REF!</v>
      </c>
      <c r="EP110" s="585" t="e">
        <f>IF(#REF!=$N110,$CZ110,0)</f>
        <v>#REF!</v>
      </c>
      <c r="EQ110" s="585" t="e">
        <f>IF(#REF!=$N110,$CZ110,0)</f>
        <v>#REF!</v>
      </c>
      <c r="ER110" s="585" t="e">
        <f>IF(#REF!=$N110,$CZ110,0)</f>
        <v>#REF!</v>
      </c>
      <c r="ES110" s="585" t="e">
        <f>IF(#REF!=$N110,$CZ110,0)</f>
        <v>#REF!</v>
      </c>
      <c r="ET110" s="585" t="e">
        <f>IF(#REF!=$N110,$CZ110,0)</f>
        <v>#REF!</v>
      </c>
      <c r="EU110" s="585" t="e">
        <f>IF(#REF!=$N110,$CZ110,0)</f>
        <v>#REF!</v>
      </c>
      <c r="EV110" s="585" t="e">
        <f>IF(#REF!=$N110,$CZ110,0)</f>
        <v>#REF!</v>
      </c>
      <c r="EW110" s="585" t="e">
        <f>IF(#REF!=$N110,$CZ110,0)</f>
        <v>#REF!</v>
      </c>
      <c r="EX110" s="585" t="e">
        <f>IF(#REF!=$N110,$CZ110,0)</f>
        <v>#REF!</v>
      </c>
      <c r="EY110" s="585" t="e">
        <f>IF(#REF!=$N110,$CZ110,0)</f>
        <v>#REF!</v>
      </c>
      <c r="EZ110" s="585" t="e">
        <f>IF(#REF!=$N110,$CZ110,0)</f>
        <v>#REF!</v>
      </c>
      <c r="FA110" s="585" t="e">
        <f>IF(#REF!=$N110,$CZ110,0)</f>
        <v>#REF!</v>
      </c>
      <c r="FB110" s="585" t="e">
        <f>IF(#REF!=$N110,$CZ110,0)</f>
        <v>#REF!</v>
      </c>
      <c r="FC110" s="585" t="e">
        <f>IF(#REF!=$N110,$CZ110,0)</f>
        <v>#REF!</v>
      </c>
      <c r="FD110" s="585" t="e">
        <f>IF(#REF!=$N110,$CZ110,0)</f>
        <v>#REF!</v>
      </c>
      <c r="FE110" s="585" t="e">
        <f>IF(#REF!=$N110,$CZ110,0)</f>
        <v>#REF!</v>
      </c>
      <c r="FF110" s="585" t="e">
        <f>IF(#REF!=$N110,$CZ110,0)</f>
        <v>#REF!</v>
      </c>
      <c r="FG110" s="585" t="e">
        <f>IF(#REF!=$N110,$CZ110,0)</f>
        <v>#REF!</v>
      </c>
      <c r="FH110" s="585" t="e">
        <f>IF(#REF!=$N110,$CZ110,0)</f>
        <v>#REF!</v>
      </c>
      <c r="FI110" s="585" t="e">
        <f>IF(#REF!=$N110,$CZ110,0)</f>
        <v>#REF!</v>
      </c>
      <c r="FJ110" s="585" t="e">
        <f>IF(#REF!=$N110,$CZ110,0)</f>
        <v>#REF!</v>
      </c>
      <c r="FK110" s="585" t="e">
        <f>IF(#REF!=$N110,$CZ110,0)</f>
        <v>#REF!</v>
      </c>
      <c r="FL110" s="585" t="e">
        <f>IF(#REF!=$N110,$CZ110,0)</f>
        <v>#REF!</v>
      </c>
      <c r="FM110" s="585" t="e">
        <f>IF(#REF!=$N110,$CZ110,0)</f>
        <v>#REF!</v>
      </c>
      <c r="FN110" s="585" t="e">
        <f>IF(#REF!=$N110,$CZ110,0)</f>
        <v>#REF!</v>
      </c>
      <c r="FO110" s="585" t="e">
        <f>IF(#REF!=$N110,$CZ110,0)</f>
        <v>#REF!</v>
      </c>
      <c r="FP110" s="585" t="e">
        <f>IF(#REF!=$N110,$CZ110,0)</f>
        <v>#REF!</v>
      </c>
      <c r="FQ110" s="585" t="e">
        <f>IF(#REF!=$N110,$CZ110,0)</f>
        <v>#REF!</v>
      </c>
      <c r="FR110" s="585" t="e">
        <f>IF(#REF!=$N110,$CZ110,0)</f>
        <v>#REF!</v>
      </c>
      <c r="FS110" s="585" t="e">
        <f>IF(#REF!=$N110,$CZ110,0)</f>
        <v>#REF!</v>
      </c>
      <c r="FT110" s="585" t="e">
        <f>IF(#REF!=$N110,$CZ110,0)</f>
        <v>#REF!</v>
      </c>
      <c r="FU110" s="585" t="e">
        <f>IF(#REF!=$N110,$CZ110,0)</f>
        <v>#REF!</v>
      </c>
      <c r="FV110" s="585" t="e">
        <f>IF(#REF!=$N110,$CZ110,0)</f>
        <v>#REF!</v>
      </c>
      <c r="FW110" s="585" t="e">
        <f>IF(#REF!=$N110,$CZ110,0)</f>
        <v>#REF!</v>
      </c>
      <c r="FX110" s="585" t="e">
        <f>IF(#REF!=$N110,$CZ110,0)</f>
        <v>#REF!</v>
      </c>
      <c r="FY110" s="585" t="e">
        <f>IF(#REF!=$N110,$CZ110,0)</f>
        <v>#REF!</v>
      </c>
      <c r="FZ110" s="585" t="e">
        <f>IF(#REF!=$N110,$CZ110,0)</f>
        <v>#REF!</v>
      </c>
      <c r="GA110" s="585" t="e">
        <f>IF(#REF!=$N110,$CZ110,0)</f>
        <v>#REF!</v>
      </c>
      <c r="GB110" s="585" t="e">
        <f>IF(#REF!=$N110,$CZ110,0)</f>
        <v>#REF!</v>
      </c>
      <c r="GC110" s="585" t="e">
        <f>IF(#REF!=$N110,$CZ110,0)</f>
        <v>#REF!</v>
      </c>
      <c r="GD110" s="585" t="e">
        <f>IF(#REF!=$N110,$CZ110,0)</f>
        <v>#REF!</v>
      </c>
      <c r="GE110" s="585" t="e">
        <f>IF(#REF!=$N110,$CZ110,0)</f>
        <v>#REF!</v>
      </c>
      <c r="GF110" s="585" t="e">
        <f>IF(#REF!=$N110,$CZ110,0)</f>
        <v>#REF!</v>
      </c>
      <c r="GG110" s="585" t="e">
        <f>IF(#REF!=$N110,$CZ110,0)</f>
        <v>#REF!</v>
      </c>
      <c r="GH110" s="585" t="e">
        <f>IF(#REF!=$N110,$CZ110,0)</f>
        <v>#REF!</v>
      </c>
      <c r="GI110" s="585" t="e">
        <f>IF(#REF!=$N110,$CZ110,0)</f>
        <v>#REF!</v>
      </c>
      <c r="GJ110" s="585" t="e">
        <f>IF(#REF!=$N110,$CZ110,0)</f>
        <v>#REF!</v>
      </c>
      <c r="GK110" s="585" t="e">
        <f>IF(#REF!=$N110,$CZ110,0)</f>
        <v>#REF!</v>
      </c>
      <c r="GL110" s="585" t="e">
        <f>IF(#REF!=$N110,$CZ110,0)</f>
        <v>#REF!</v>
      </c>
      <c r="GM110" s="585" t="e">
        <f>IF(#REF!=$N110,$CZ110,0)</f>
        <v>#REF!</v>
      </c>
      <c r="GN110" s="585" t="e">
        <f>IF(#REF!=$N110,$CZ110,0)</f>
        <v>#REF!</v>
      </c>
      <c r="GO110" s="585" t="e">
        <f>IF(#REF!=$N110,$CZ110,0)</f>
        <v>#REF!</v>
      </c>
      <c r="GP110" s="585" t="e">
        <f>IF(#REF!=$N110,$CZ110,0)</f>
        <v>#REF!</v>
      </c>
      <c r="GQ110" s="585" t="e">
        <f>IF(#REF!=$N110,$CZ110,0)</f>
        <v>#REF!</v>
      </c>
      <c r="GR110" s="585" t="e">
        <f>IF(#REF!=$N110,$CZ110,0)</f>
        <v>#REF!</v>
      </c>
      <c r="GS110" s="585" t="e">
        <f>IF(#REF!=$N110,$CZ110,0)</f>
        <v>#REF!</v>
      </c>
      <c r="GT110" s="585" t="e">
        <f>IF(#REF!=$N110,$CZ110,0)</f>
        <v>#REF!</v>
      </c>
      <c r="GU110" s="585" t="e">
        <f>IF(#REF!=$N110,$CZ110,0)</f>
        <v>#REF!</v>
      </c>
      <c r="GV110" s="585" t="e">
        <f>IF(#REF!=$N110,$CZ110,0)</f>
        <v>#REF!</v>
      </c>
      <c r="GW110" s="585" t="e">
        <f>IF(#REF!=$N110,$CZ110,0)</f>
        <v>#REF!</v>
      </c>
      <c r="GX110" s="585" t="e">
        <f>IF(#REF!=$N110,$CZ110,0)</f>
        <v>#REF!</v>
      </c>
      <c r="GY110" s="585" t="e">
        <f>IF(#REF!=$N110,$CZ110,0)</f>
        <v>#REF!</v>
      </c>
      <c r="GZ110" s="585" t="e">
        <f>IF(#REF!=$N110,$CZ110,0)</f>
        <v>#REF!</v>
      </c>
      <c r="HA110" s="585" t="e">
        <f>IF(#REF!=$N110,$CZ110,0)</f>
        <v>#REF!</v>
      </c>
      <c r="HB110" s="585" t="e">
        <f>IF(#REF!=$N110,$CZ110,0)</f>
        <v>#REF!</v>
      </c>
      <c r="HC110" s="585" t="e">
        <f>IF(#REF!=$N110,$CZ110,0)</f>
        <v>#REF!</v>
      </c>
      <c r="HD110" s="585" t="e">
        <f>IF(#REF!=$N110,$CZ110,0)</f>
        <v>#REF!</v>
      </c>
      <c r="HE110" s="585" t="e">
        <f>IF(#REF!=$N110,$CZ110,0)</f>
        <v>#REF!</v>
      </c>
      <c r="HF110" s="585" t="e">
        <f>IF(#REF!=$N110,$CZ110,0)</f>
        <v>#REF!</v>
      </c>
    </row>
    <row r="111" spans="1:214" ht="20.100000000000001" customHeight="1" x14ac:dyDescent="0.4">
      <c r="A111" s="578" t="s">
        <v>367</v>
      </c>
      <c r="B111" s="578" t="s">
        <v>390</v>
      </c>
      <c r="C111" s="595" t="s">
        <v>7</v>
      </c>
      <c r="D111" s="578"/>
      <c r="E111" s="578" t="s">
        <v>7</v>
      </c>
      <c r="F111" s="578"/>
      <c r="G111" s="578"/>
      <c r="H111" s="578"/>
      <c r="I111" s="578"/>
      <c r="J111" s="578" t="s">
        <v>172</v>
      </c>
      <c r="K111" s="625"/>
      <c r="L111" s="558"/>
      <c r="M111" s="634">
        <v>322</v>
      </c>
      <c r="N111" s="634" t="s">
        <v>144</v>
      </c>
      <c r="O111" s="618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563"/>
      <c r="AJ111" s="31"/>
      <c r="AK111" s="31"/>
      <c r="AL111" s="31"/>
      <c r="AM111" s="31"/>
      <c r="AN111" s="102">
        <f>SUM(AN112)</f>
        <v>0</v>
      </c>
      <c r="AO111" s="102">
        <f>SUM(AO112)</f>
        <v>0</v>
      </c>
      <c r="AP111" s="102">
        <f>SUM(AP112)</f>
        <v>0</v>
      </c>
      <c r="AQ111" s="102">
        <f>SUM(AQ112)</f>
        <v>0</v>
      </c>
      <c r="AR111" s="102">
        <v>0</v>
      </c>
      <c r="AS111" s="50"/>
      <c r="AT111" s="50"/>
      <c r="AU111" s="102">
        <f>SUM(AU112)</f>
        <v>5000</v>
      </c>
      <c r="AV111" s="102">
        <f>SUM(AV112)</f>
        <v>5000</v>
      </c>
      <c r="AW111" s="102"/>
      <c r="AX111" s="102"/>
      <c r="AY111" s="102">
        <f>SUM(AY112)</f>
        <v>2000</v>
      </c>
      <c r="AZ111" s="31"/>
      <c r="BA111" s="31"/>
      <c r="BB111" s="102">
        <f t="shared" ref="BB111:BK111" si="173">SUM(BB112)</f>
        <v>7000</v>
      </c>
      <c r="BC111" s="102">
        <f t="shared" si="173"/>
        <v>7000</v>
      </c>
      <c r="BD111" s="102">
        <f t="shared" si="173"/>
        <v>0</v>
      </c>
      <c r="BE111" s="102">
        <f t="shared" si="173"/>
        <v>0</v>
      </c>
      <c r="BF111" s="102">
        <f t="shared" si="173"/>
        <v>4000</v>
      </c>
      <c r="BG111" s="102">
        <f>SUM(BG112:BG115)</f>
        <v>4994.75</v>
      </c>
      <c r="BH111" s="102">
        <f t="shared" si="173"/>
        <v>2336</v>
      </c>
      <c r="BI111" s="102">
        <f>SUM(BI112)</f>
        <v>20</v>
      </c>
      <c r="BJ111" s="102">
        <f>SUM(BJ112)</f>
        <v>2356</v>
      </c>
      <c r="BK111" s="102">
        <f t="shared" si="173"/>
        <v>0</v>
      </c>
      <c r="BL111" s="102">
        <f t="shared" si="138"/>
        <v>0</v>
      </c>
      <c r="BM111" s="102"/>
      <c r="BN111" s="102"/>
      <c r="BO111" s="102">
        <f>SUM(BO112)</f>
        <v>6356</v>
      </c>
      <c r="BP111" s="102"/>
      <c r="BQ111" s="102"/>
      <c r="BR111" s="102">
        <f>SUM(BR112)</f>
        <v>0</v>
      </c>
      <c r="BS111" s="102">
        <f>SUM(BS112)</f>
        <v>6356</v>
      </c>
      <c r="BT111" s="102">
        <f>SUM(BT112)</f>
        <v>2074.84</v>
      </c>
      <c r="BU111" s="102">
        <f>SUM(BU112)</f>
        <v>0</v>
      </c>
      <c r="BV111" s="102">
        <f>SUM(BV112)</f>
        <v>6356</v>
      </c>
      <c r="BW111" s="102"/>
      <c r="BX111" s="102"/>
      <c r="BY111" s="102">
        <f>SUM(BY112)</f>
        <v>6356</v>
      </c>
      <c r="BZ111" s="102">
        <f>SUM(BZ112:BZ115)</f>
        <v>2381.09</v>
      </c>
      <c r="CA111" s="102">
        <f t="shared" si="111"/>
        <v>47.671855448220633</v>
      </c>
      <c r="CB111" s="102">
        <f t="shared" si="112"/>
        <v>37.462083071113909</v>
      </c>
      <c r="CC111" s="102">
        <f>SUM(CC112)</f>
        <v>0</v>
      </c>
      <c r="CD111" s="102">
        <f>SUM(CD112)</f>
        <v>0</v>
      </c>
      <c r="CE111" s="102">
        <f>SUM(CE112)</f>
        <v>6356</v>
      </c>
      <c r="CF111" s="102">
        <f>SUM(CF112)</f>
        <v>0</v>
      </c>
      <c r="CG111" s="102">
        <f t="shared" si="151"/>
        <v>0</v>
      </c>
      <c r="CH111" s="102">
        <f>SUM(CH112)</f>
        <v>2644</v>
      </c>
      <c r="CI111" s="102">
        <f>SUM(CI112)</f>
        <v>9000</v>
      </c>
      <c r="CJ111" s="102"/>
      <c r="CK111" s="102">
        <f t="shared" si="113"/>
        <v>0</v>
      </c>
      <c r="CL111" s="102">
        <f>SUM(CL112)</f>
        <v>0</v>
      </c>
      <c r="CM111" s="102">
        <f>SUM(CM112)</f>
        <v>9000</v>
      </c>
      <c r="CN111" s="102"/>
      <c r="CO111" s="102">
        <f t="shared" si="114"/>
        <v>0</v>
      </c>
      <c r="CP111" s="102">
        <f>SUM(CP112)</f>
        <v>0</v>
      </c>
      <c r="CQ111" s="102">
        <f>SUM(CQ112)</f>
        <v>9000</v>
      </c>
      <c r="CR111" s="102">
        <f>SUM(CR112)</f>
        <v>269.52</v>
      </c>
      <c r="CS111" s="102">
        <f t="shared" si="171"/>
        <v>2.9946666666666664</v>
      </c>
      <c r="CT111" s="102">
        <f>SUM(CT112)</f>
        <v>0</v>
      </c>
      <c r="CU111" s="102">
        <f>SUM(CU112)</f>
        <v>9000</v>
      </c>
      <c r="CV111" s="102">
        <f>SUM(CV112)</f>
        <v>269.52</v>
      </c>
      <c r="CW111" s="102">
        <f t="shared" si="172"/>
        <v>2.9946666666666664</v>
      </c>
      <c r="CX111" s="102">
        <f>SUM(CX112)</f>
        <v>-2000</v>
      </c>
      <c r="CY111" s="102">
        <f>SUM(CY112)</f>
        <v>7000</v>
      </c>
      <c r="CZ111" s="102">
        <f>SUM(CZ112)</f>
        <v>9000</v>
      </c>
      <c r="DA111" s="102">
        <f>SUM(DA112)</f>
        <v>0</v>
      </c>
      <c r="DB111" s="102">
        <f>SUM(DB112)</f>
        <v>0</v>
      </c>
      <c r="DC111" s="695" t="e">
        <f>IF(#REF!=B111,CZ111,0)</f>
        <v>#REF!</v>
      </c>
      <c r="DD111" s="108"/>
      <c r="DE111" s="108"/>
      <c r="DJ111" s="585" t="e">
        <f>IF(#REF!=$K111,$CY111,0)</f>
        <v>#REF!</v>
      </c>
      <c r="DK111" s="585" t="e">
        <f>IF(#REF!=$K111,$CY111,0)</f>
        <v>#REF!</v>
      </c>
      <c r="DL111" s="585" t="e">
        <f>IF(#REF!=$K111,$CY111,0)</f>
        <v>#REF!</v>
      </c>
      <c r="DM111" s="585" t="e">
        <f>IF(#REF!=$K111,$CY111,0)</f>
        <v>#REF!</v>
      </c>
      <c r="DN111" s="585" t="e">
        <f>IF(#REF!=$K111,$CY111,0)</f>
        <v>#REF!</v>
      </c>
      <c r="DO111" s="585" t="e">
        <f>IF(#REF!=$K111,$CY111,0)</f>
        <v>#REF!</v>
      </c>
      <c r="DP111" s="585" t="e">
        <f>IF(#REF!=$K111,$CY111,0)</f>
        <v>#REF!</v>
      </c>
      <c r="DQ111" s="585" t="e">
        <f>IF(#REF!=$K111,$CY111,0)</f>
        <v>#REF!</v>
      </c>
      <c r="DR111" s="585" t="e">
        <f>IF(#REF!=$K111,$CY111,0)</f>
        <v>#REF!</v>
      </c>
      <c r="DS111" s="585" t="e">
        <f>IF(#REF!=$K111,$CY111,0)</f>
        <v>#REF!</v>
      </c>
      <c r="DT111" s="585" t="e">
        <f>IF(#REF!=$K111,$CY111,0)</f>
        <v>#REF!</v>
      </c>
      <c r="DU111" s="585" t="e">
        <f>IF(#REF!=$K111,$CY111,0)</f>
        <v>#REF!</v>
      </c>
      <c r="DV111" s="585" t="e">
        <f>IF(#REF!=$K111,$CY111,0)</f>
        <v>#REF!</v>
      </c>
      <c r="DW111" s="585" t="e">
        <f>IF(#REF!=$K111,$CY111,0)</f>
        <v>#REF!</v>
      </c>
      <c r="DX111" s="585" t="e">
        <f>IF(#REF!=$K111,$CY111,0)</f>
        <v>#REF!</v>
      </c>
      <c r="DY111" s="585" t="e">
        <f>IF(#REF!=$K111,$CY111,0)</f>
        <v>#REF!</v>
      </c>
      <c r="DZ111" s="585" t="e">
        <f>IF(#REF!=$K111,$CY111,0)</f>
        <v>#REF!</v>
      </c>
      <c r="EC111" s="585" t="e">
        <f>IF(#REF!=$N111,$CZ111,0)</f>
        <v>#REF!</v>
      </c>
      <c r="ED111" s="585" t="e">
        <f>IF(#REF!=$N111,$CZ111,0)</f>
        <v>#REF!</v>
      </c>
      <c r="EE111" s="585" t="e">
        <f>IF(#REF!=$N111,$CZ111,0)</f>
        <v>#REF!</v>
      </c>
      <c r="EF111" s="585" t="e">
        <f>IF(#REF!=$N111,$CZ111,0)</f>
        <v>#REF!</v>
      </c>
      <c r="EG111" s="585" t="e">
        <f>IF(#REF!=$N111,$CZ111,0)</f>
        <v>#REF!</v>
      </c>
      <c r="EH111" s="585" t="e">
        <f>IF(#REF!=$N111,$CZ111,0)</f>
        <v>#REF!</v>
      </c>
      <c r="EI111" s="585" t="e">
        <f>IF(#REF!=$N111,$CZ111,0)</f>
        <v>#REF!</v>
      </c>
      <c r="EJ111" s="585" t="e">
        <f>IF(#REF!=$N111,$CZ111,0)</f>
        <v>#REF!</v>
      </c>
      <c r="EK111" s="585" t="e">
        <f>IF(#REF!=$N111,$CZ111,0)</f>
        <v>#REF!</v>
      </c>
      <c r="EL111" s="585" t="e">
        <f>IF(#REF!=$N111,$CZ111,0)</f>
        <v>#REF!</v>
      </c>
      <c r="EM111" s="585" t="e">
        <f>IF(#REF!=$N111,$CZ111,0)</f>
        <v>#REF!</v>
      </c>
      <c r="EN111" s="585" t="e">
        <f>IF(#REF!=$N111,$CZ111,0)</f>
        <v>#REF!</v>
      </c>
      <c r="EO111" s="585" t="e">
        <f>IF(#REF!=$N111,$CZ111,0)</f>
        <v>#REF!</v>
      </c>
      <c r="EP111" s="585" t="e">
        <f>IF(#REF!=$N111,$CZ111,0)</f>
        <v>#REF!</v>
      </c>
      <c r="EQ111" s="585" t="e">
        <f>IF(#REF!=$N111,$CZ111,0)</f>
        <v>#REF!</v>
      </c>
      <c r="ER111" s="585" t="e">
        <f>IF(#REF!=$N111,$CZ111,0)</f>
        <v>#REF!</v>
      </c>
      <c r="ES111" s="585" t="e">
        <f>IF(#REF!=$N111,$CZ111,0)</f>
        <v>#REF!</v>
      </c>
      <c r="ET111" s="585" t="e">
        <f>IF(#REF!=$N111,$CZ111,0)</f>
        <v>#REF!</v>
      </c>
      <c r="EU111" s="585" t="e">
        <f>IF(#REF!=$N111,$CZ111,0)</f>
        <v>#REF!</v>
      </c>
      <c r="EV111" s="585" t="e">
        <f>IF(#REF!=$N111,$CZ111,0)</f>
        <v>#REF!</v>
      </c>
      <c r="EW111" s="585" t="e">
        <f>IF(#REF!=$N111,$CZ111,0)</f>
        <v>#REF!</v>
      </c>
      <c r="EX111" s="585" t="e">
        <f>IF(#REF!=$N111,$CZ111,0)</f>
        <v>#REF!</v>
      </c>
      <c r="EY111" s="585" t="e">
        <f>IF(#REF!=$N111,$CZ111,0)</f>
        <v>#REF!</v>
      </c>
      <c r="EZ111" s="585" t="e">
        <f>IF(#REF!=$N111,$CZ111,0)</f>
        <v>#REF!</v>
      </c>
      <c r="FA111" s="585" t="e">
        <f>IF(#REF!=$N111,$CZ111,0)</f>
        <v>#REF!</v>
      </c>
      <c r="FB111" s="585" t="e">
        <f>IF(#REF!=$N111,$CZ111,0)</f>
        <v>#REF!</v>
      </c>
      <c r="FC111" s="585" t="e">
        <f>IF(#REF!=$N111,$CZ111,0)</f>
        <v>#REF!</v>
      </c>
      <c r="FD111" s="585" t="e">
        <f>IF(#REF!=$N111,$CZ111,0)</f>
        <v>#REF!</v>
      </c>
      <c r="FE111" s="585" t="e">
        <f>IF(#REF!=$N111,$CZ111,0)</f>
        <v>#REF!</v>
      </c>
      <c r="FF111" s="585" t="e">
        <f>IF(#REF!=$N111,$CZ111,0)</f>
        <v>#REF!</v>
      </c>
      <c r="FG111" s="585" t="e">
        <f>IF(#REF!=$N111,$CZ111,0)</f>
        <v>#REF!</v>
      </c>
      <c r="FH111" s="585" t="e">
        <f>IF(#REF!=$N111,$CZ111,0)</f>
        <v>#REF!</v>
      </c>
      <c r="FI111" s="585" t="e">
        <f>IF(#REF!=$N111,$CZ111,0)</f>
        <v>#REF!</v>
      </c>
      <c r="FJ111" s="585" t="e">
        <f>IF(#REF!=$N111,$CZ111,0)</f>
        <v>#REF!</v>
      </c>
      <c r="FK111" s="585" t="e">
        <f>IF(#REF!=$N111,$CZ111,0)</f>
        <v>#REF!</v>
      </c>
      <c r="FL111" s="585" t="e">
        <f>IF(#REF!=$N111,$CZ111,0)</f>
        <v>#REF!</v>
      </c>
      <c r="FM111" s="585" t="e">
        <f>IF(#REF!=$N111,$CZ111,0)</f>
        <v>#REF!</v>
      </c>
      <c r="FN111" s="585" t="e">
        <f>IF(#REF!=$N111,$CZ111,0)</f>
        <v>#REF!</v>
      </c>
      <c r="FO111" s="585" t="e">
        <f>IF(#REF!=$N111,$CZ111,0)</f>
        <v>#REF!</v>
      </c>
      <c r="FP111" s="585" t="e">
        <f>IF(#REF!=$N111,$CZ111,0)</f>
        <v>#REF!</v>
      </c>
      <c r="FQ111" s="585" t="e">
        <f>IF(#REF!=$N111,$CZ111,0)</f>
        <v>#REF!</v>
      </c>
      <c r="FR111" s="585" t="e">
        <f>IF(#REF!=$N111,$CZ111,0)</f>
        <v>#REF!</v>
      </c>
      <c r="FS111" s="585" t="e">
        <f>IF(#REF!=$N111,$CZ111,0)</f>
        <v>#REF!</v>
      </c>
      <c r="FT111" s="585" t="e">
        <f>IF(#REF!=$N111,$CZ111,0)</f>
        <v>#REF!</v>
      </c>
      <c r="FU111" s="585" t="e">
        <f>IF(#REF!=$N111,$CZ111,0)</f>
        <v>#REF!</v>
      </c>
      <c r="FV111" s="585" t="e">
        <f>IF(#REF!=$N111,$CZ111,0)</f>
        <v>#REF!</v>
      </c>
      <c r="FW111" s="585" t="e">
        <f>IF(#REF!=$N111,$CZ111,0)</f>
        <v>#REF!</v>
      </c>
      <c r="FX111" s="585" t="e">
        <f>IF(#REF!=$N111,$CZ111,0)</f>
        <v>#REF!</v>
      </c>
      <c r="FY111" s="585" t="e">
        <f>IF(#REF!=$N111,$CZ111,0)</f>
        <v>#REF!</v>
      </c>
      <c r="FZ111" s="585" t="e">
        <f>IF(#REF!=$N111,$CZ111,0)</f>
        <v>#REF!</v>
      </c>
      <c r="GA111" s="585" t="e">
        <f>IF(#REF!=$N111,$CZ111,0)</f>
        <v>#REF!</v>
      </c>
      <c r="GB111" s="585" t="e">
        <f>IF(#REF!=$N111,$CZ111,0)</f>
        <v>#REF!</v>
      </c>
      <c r="GC111" s="585" t="e">
        <f>IF(#REF!=$N111,$CZ111,0)</f>
        <v>#REF!</v>
      </c>
      <c r="GD111" s="585" t="e">
        <f>IF(#REF!=$N111,$CZ111,0)</f>
        <v>#REF!</v>
      </c>
      <c r="GE111" s="585" t="e">
        <f>IF(#REF!=$N111,$CZ111,0)</f>
        <v>#REF!</v>
      </c>
      <c r="GF111" s="585" t="e">
        <f>IF(#REF!=$N111,$CZ111,0)</f>
        <v>#REF!</v>
      </c>
      <c r="GG111" s="585" t="e">
        <f>IF(#REF!=$N111,$CZ111,0)</f>
        <v>#REF!</v>
      </c>
      <c r="GH111" s="585" t="e">
        <f>IF(#REF!=$N111,$CZ111,0)</f>
        <v>#REF!</v>
      </c>
      <c r="GI111" s="585" t="e">
        <f>IF(#REF!=$N111,$CZ111,0)</f>
        <v>#REF!</v>
      </c>
      <c r="GJ111" s="585" t="e">
        <f>IF(#REF!=$N111,$CZ111,0)</f>
        <v>#REF!</v>
      </c>
      <c r="GK111" s="585" t="e">
        <f>IF(#REF!=$N111,$CZ111,0)</f>
        <v>#REF!</v>
      </c>
      <c r="GL111" s="585" t="e">
        <f>IF(#REF!=$N111,$CZ111,0)</f>
        <v>#REF!</v>
      </c>
      <c r="GM111" s="585" t="e">
        <f>IF(#REF!=$N111,$CZ111,0)</f>
        <v>#REF!</v>
      </c>
      <c r="GN111" s="585" t="e">
        <f>IF(#REF!=$N111,$CZ111,0)</f>
        <v>#REF!</v>
      </c>
      <c r="GO111" s="585" t="e">
        <f>IF(#REF!=$N111,$CZ111,0)</f>
        <v>#REF!</v>
      </c>
      <c r="GP111" s="585" t="e">
        <f>IF(#REF!=$N111,$CZ111,0)</f>
        <v>#REF!</v>
      </c>
      <c r="GQ111" s="585" t="e">
        <f>IF(#REF!=$N111,$CZ111,0)</f>
        <v>#REF!</v>
      </c>
      <c r="GR111" s="585" t="e">
        <f>IF(#REF!=$N111,$CZ111,0)</f>
        <v>#REF!</v>
      </c>
      <c r="GS111" s="585" t="e">
        <f>IF(#REF!=$N111,$CZ111,0)</f>
        <v>#REF!</v>
      </c>
      <c r="GT111" s="585" t="e">
        <f>IF(#REF!=$N111,$CZ111,0)</f>
        <v>#REF!</v>
      </c>
      <c r="GU111" s="585" t="e">
        <f>IF(#REF!=$N111,$CZ111,0)</f>
        <v>#REF!</v>
      </c>
      <c r="GV111" s="585" t="e">
        <f>IF(#REF!=$N111,$CZ111,0)</f>
        <v>#REF!</v>
      </c>
      <c r="GW111" s="585" t="e">
        <f>IF(#REF!=$N111,$CZ111,0)</f>
        <v>#REF!</v>
      </c>
      <c r="GX111" s="585" t="e">
        <f>IF(#REF!=$N111,$CZ111,0)</f>
        <v>#REF!</v>
      </c>
      <c r="GY111" s="585" t="e">
        <f>IF(#REF!=$N111,$CZ111,0)</f>
        <v>#REF!</v>
      </c>
      <c r="GZ111" s="585" t="e">
        <f>IF(#REF!=$N111,$CZ111,0)</f>
        <v>#REF!</v>
      </c>
      <c r="HA111" s="585" t="e">
        <f>IF(#REF!=$N111,$CZ111,0)</f>
        <v>#REF!</v>
      </c>
      <c r="HB111" s="585" t="e">
        <f>IF(#REF!=$N111,$CZ111,0)</f>
        <v>#REF!</v>
      </c>
      <c r="HC111" s="585" t="e">
        <f>IF(#REF!=$N111,$CZ111,0)</f>
        <v>#REF!</v>
      </c>
      <c r="HD111" s="585" t="e">
        <f>IF(#REF!=$N111,$CZ111,0)</f>
        <v>#REF!</v>
      </c>
      <c r="HE111" s="585" t="e">
        <f>IF(#REF!=$N111,$CZ111,0)</f>
        <v>#REF!</v>
      </c>
      <c r="HF111" s="585" t="e">
        <f>IF(#REF!=$N111,$CZ111,0)</f>
        <v>#REF!</v>
      </c>
    </row>
    <row r="112" spans="1:214" ht="20.100000000000001" customHeight="1" x14ac:dyDescent="0.4">
      <c r="A112" s="578"/>
      <c r="B112" s="578"/>
      <c r="C112" s="595"/>
      <c r="D112" s="578"/>
      <c r="E112" s="578" t="s">
        <v>7</v>
      </c>
      <c r="F112" s="578"/>
      <c r="G112" s="578"/>
      <c r="H112" s="578"/>
      <c r="I112" s="578"/>
      <c r="J112" s="578" t="s">
        <v>172</v>
      </c>
      <c r="K112" s="625"/>
      <c r="L112" s="558"/>
      <c r="M112" s="500"/>
      <c r="N112" s="512">
        <v>3221</v>
      </c>
      <c r="O112" s="476" t="s">
        <v>202</v>
      </c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563"/>
      <c r="AJ112" s="31"/>
      <c r="AK112" s="31"/>
      <c r="AL112" s="31"/>
      <c r="AM112" s="31"/>
      <c r="AN112" s="50">
        <v>0</v>
      </c>
      <c r="AO112" s="50">
        <v>0</v>
      </c>
      <c r="AP112" s="50">
        <v>0</v>
      </c>
      <c r="AQ112" s="50">
        <v>0</v>
      </c>
      <c r="AR112" s="50">
        <v>0</v>
      </c>
      <c r="AS112" s="50"/>
      <c r="AT112" s="50"/>
      <c r="AU112" s="50">
        <v>5000</v>
      </c>
      <c r="AV112" s="50">
        <v>5000</v>
      </c>
      <c r="AW112" s="50"/>
      <c r="AX112" s="50"/>
      <c r="AY112" s="50">
        <f>(BB112-AV112)</f>
        <v>2000</v>
      </c>
      <c r="AZ112" s="31"/>
      <c r="BA112" s="31"/>
      <c r="BB112" s="50">
        <v>7000</v>
      </c>
      <c r="BC112" s="50">
        <v>7000</v>
      </c>
      <c r="BD112" s="50">
        <v>0</v>
      </c>
      <c r="BE112" s="50">
        <v>0</v>
      </c>
      <c r="BF112" s="50">
        <v>4000</v>
      </c>
      <c r="BG112" s="50">
        <v>0</v>
      </c>
      <c r="BH112" s="50">
        <v>2336</v>
      </c>
      <c r="BI112" s="50">
        <f>(BJ112-BH112)</f>
        <v>20</v>
      </c>
      <c r="BJ112" s="50">
        <v>2356</v>
      </c>
      <c r="BK112" s="50">
        <v>0</v>
      </c>
      <c r="BL112" s="50">
        <f t="shared" si="138"/>
        <v>0</v>
      </c>
      <c r="BM112" s="50"/>
      <c r="BN112" s="50"/>
      <c r="BO112" s="50">
        <v>6356</v>
      </c>
      <c r="BP112" s="50"/>
      <c r="BQ112" s="50"/>
      <c r="BR112" s="50">
        <f>(BS112-BO112)</f>
        <v>0</v>
      </c>
      <c r="BS112" s="50">
        <v>6356</v>
      </c>
      <c r="BT112" s="50">
        <v>2074.84</v>
      </c>
      <c r="BU112" s="50">
        <f>(BY112-BO112)</f>
        <v>0</v>
      </c>
      <c r="BV112" s="50">
        <v>6356</v>
      </c>
      <c r="BW112" s="50"/>
      <c r="BX112" s="50"/>
      <c r="BY112" s="50">
        <v>6356</v>
      </c>
      <c r="BZ112" s="50">
        <v>149.94999999999999</v>
      </c>
      <c r="CA112" s="50">
        <f t="shared" si="111"/>
        <v>0</v>
      </c>
      <c r="CB112" s="50">
        <f t="shared" si="112"/>
        <v>2.359188168659534</v>
      </c>
      <c r="CC112" s="50"/>
      <c r="CD112" s="50"/>
      <c r="CE112" s="50">
        <v>6356</v>
      </c>
      <c r="CF112" s="50">
        <v>0</v>
      </c>
      <c r="CG112" s="50">
        <f t="shared" si="151"/>
        <v>0</v>
      </c>
      <c r="CH112" s="50">
        <f>(CI112-CE112)</f>
        <v>2644</v>
      </c>
      <c r="CI112" s="50">
        <v>9000</v>
      </c>
      <c r="CJ112" s="50"/>
      <c r="CK112" s="50">
        <f t="shared" si="113"/>
        <v>0</v>
      </c>
      <c r="CL112" s="50">
        <f>(CM112-CI112)</f>
        <v>0</v>
      </c>
      <c r="CM112" s="50">
        <v>9000</v>
      </c>
      <c r="CN112" s="50"/>
      <c r="CO112" s="50">
        <f t="shared" si="114"/>
        <v>0</v>
      </c>
      <c r="CP112" s="50">
        <f>(CQ112-CM112)</f>
        <v>0</v>
      </c>
      <c r="CQ112" s="50">
        <v>9000</v>
      </c>
      <c r="CR112" s="50">
        <v>269.52</v>
      </c>
      <c r="CS112" s="50">
        <f t="shared" si="171"/>
        <v>2.9946666666666664</v>
      </c>
      <c r="CT112" s="50">
        <f>(CU112-CQ112)</f>
        <v>0</v>
      </c>
      <c r="CU112" s="50">
        <v>9000</v>
      </c>
      <c r="CV112" s="50">
        <v>269.52</v>
      </c>
      <c r="CW112" s="50">
        <f t="shared" si="172"/>
        <v>2.9946666666666664</v>
      </c>
      <c r="CX112" s="50">
        <f>(CY112-CU112)</f>
        <v>-2000</v>
      </c>
      <c r="CY112" s="50">
        <v>7000</v>
      </c>
      <c r="CZ112" s="50">
        <v>9000</v>
      </c>
      <c r="DA112" s="50"/>
      <c r="DB112" s="50"/>
      <c r="DC112" s="695" t="e">
        <f>IF(#REF!=B112,CZ112,0)</f>
        <v>#REF!</v>
      </c>
      <c r="DD112" s="50"/>
      <c r="DE112" s="50"/>
      <c r="DJ112" s="585" t="e">
        <f>IF(#REF!=$K112,$CY112,0)</f>
        <v>#REF!</v>
      </c>
      <c r="DK112" s="585" t="e">
        <f>IF(#REF!=$K112,$CY112,0)</f>
        <v>#REF!</v>
      </c>
      <c r="DL112" s="585" t="e">
        <f>IF(#REF!=$K112,$CY112,0)</f>
        <v>#REF!</v>
      </c>
      <c r="DM112" s="585" t="e">
        <f>IF(#REF!=$K112,$CY112,0)</f>
        <v>#REF!</v>
      </c>
      <c r="DN112" s="585" t="e">
        <f>IF(#REF!=$K112,$CY112,0)</f>
        <v>#REF!</v>
      </c>
      <c r="DO112" s="585" t="e">
        <f>IF(#REF!=$K112,$CY112,0)</f>
        <v>#REF!</v>
      </c>
      <c r="DP112" s="585" t="e">
        <f>IF(#REF!=$K112,$CY112,0)</f>
        <v>#REF!</v>
      </c>
      <c r="DQ112" s="585" t="e">
        <f>IF(#REF!=$K112,$CY112,0)</f>
        <v>#REF!</v>
      </c>
      <c r="DR112" s="585" t="e">
        <f>IF(#REF!=$K112,$CY112,0)</f>
        <v>#REF!</v>
      </c>
      <c r="DS112" s="585" t="e">
        <f>IF(#REF!=$K112,$CY112,0)</f>
        <v>#REF!</v>
      </c>
      <c r="DT112" s="585" t="e">
        <f>IF(#REF!=$K112,$CY112,0)</f>
        <v>#REF!</v>
      </c>
      <c r="DU112" s="585" t="e">
        <f>IF(#REF!=$K112,$CY112,0)</f>
        <v>#REF!</v>
      </c>
      <c r="DV112" s="585" t="e">
        <f>IF(#REF!=$K112,$CY112,0)</f>
        <v>#REF!</v>
      </c>
      <c r="DW112" s="585" t="e">
        <f>IF(#REF!=$K112,$CY112,0)</f>
        <v>#REF!</v>
      </c>
      <c r="DX112" s="585" t="e">
        <f>IF(#REF!=$K112,$CY112,0)</f>
        <v>#REF!</v>
      </c>
      <c r="DY112" s="585" t="e">
        <f>IF(#REF!=$K112,$CY112,0)</f>
        <v>#REF!</v>
      </c>
      <c r="DZ112" s="585" t="e">
        <f>IF(#REF!=$K112,$CY112,0)</f>
        <v>#REF!</v>
      </c>
      <c r="EC112" s="585" t="e">
        <f>IF(#REF!=$N112,$CZ112,0)</f>
        <v>#REF!</v>
      </c>
      <c r="ED112" s="585" t="e">
        <f>IF(#REF!=$N112,$CZ112,0)</f>
        <v>#REF!</v>
      </c>
      <c r="EE112" s="585" t="e">
        <f>IF(#REF!=$N112,$CZ112,0)</f>
        <v>#REF!</v>
      </c>
      <c r="EF112" s="585" t="e">
        <f>IF(#REF!=$N112,$CZ112,0)</f>
        <v>#REF!</v>
      </c>
      <c r="EG112" s="585" t="e">
        <f>IF(#REF!=$N112,$CZ112,0)</f>
        <v>#REF!</v>
      </c>
      <c r="EH112" s="585" t="e">
        <f>IF(#REF!=$N112,$CZ112,0)</f>
        <v>#REF!</v>
      </c>
      <c r="EI112" s="585" t="e">
        <f>IF(#REF!=$N112,$CZ112,0)</f>
        <v>#REF!</v>
      </c>
      <c r="EJ112" s="585" t="e">
        <f>IF(#REF!=$N112,$CZ112,0)</f>
        <v>#REF!</v>
      </c>
      <c r="EK112" s="585" t="e">
        <f>IF(#REF!=$N112,$CZ112,0)</f>
        <v>#REF!</v>
      </c>
      <c r="EL112" s="585" t="e">
        <f>IF(#REF!=$N112,$CZ112,0)</f>
        <v>#REF!</v>
      </c>
      <c r="EM112" s="585" t="e">
        <f>IF(#REF!=$N112,$CZ112,0)</f>
        <v>#REF!</v>
      </c>
      <c r="EN112" s="585" t="e">
        <f>IF(#REF!=$N112,$CZ112,0)</f>
        <v>#REF!</v>
      </c>
      <c r="EO112" s="585" t="e">
        <f>IF(#REF!=$N112,$CZ112,0)</f>
        <v>#REF!</v>
      </c>
      <c r="EP112" s="585" t="e">
        <f>IF(#REF!=$N112,$CZ112,0)</f>
        <v>#REF!</v>
      </c>
      <c r="EQ112" s="585" t="e">
        <f>IF(#REF!=$N112,$CZ112,0)</f>
        <v>#REF!</v>
      </c>
      <c r="ER112" s="585" t="e">
        <f>IF(#REF!=$N112,$CZ112,0)</f>
        <v>#REF!</v>
      </c>
      <c r="ES112" s="585" t="e">
        <f>IF(#REF!=$N112,$CZ112,0)</f>
        <v>#REF!</v>
      </c>
      <c r="ET112" s="585" t="e">
        <f>IF(#REF!=$N112,$CZ112,0)</f>
        <v>#REF!</v>
      </c>
      <c r="EU112" s="585" t="e">
        <f>IF(#REF!=$N112,$CZ112,0)</f>
        <v>#REF!</v>
      </c>
      <c r="EV112" s="585" t="e">
        <f>IF(#REF!=$N112,$CZ112,0)</f>
        <v>#REF!</v>
      </c>
      <c r="EW112" s="585" t="e">
        <f>IF(#REF!=$N112,$CZ112,0)</f>
        <v>#REF!</v>
      </c>
      <c r="EX112" s="585" t="e">
        <f>IF(#REF!=$N112,$CZ112,0)</f>
        <v>#REF!</v>
      </c>
      <c r="EY112" s="585" t="e">
        <f>IF(#REF!=$N112,$CZ112,0)</f>
        <v>#REF!</v>
      </c>
      <c r="EZ112" s="585" t="e">
        <f>IF(#REF!=$N112,$CZ112,0)</f>
        <v>#REF!</v>
      </c>
      <c r="FA112" s="585" t="e">
        <f>IF(#REF!=$N112,$CZ112,0)</f>
        <v>#REF!</v>
      </c>
      <c r="FB112" s="585" t="e">
        <f>IF(#REF!=$N112,$CZ112,0)</f>
        <v>#REF!</v>
      </c>
      <c r="FC112" s="585" t="e">
        <f>IF(#REF!=$N112,$CZ112,0)</f>
        <v>#REF!</v>
      </c>
      <c r="FD112" s="585" t="e">
        <f>IF(#REF!=$N112,$CZ112,0)</f>
        <v>#REF!</v>
      </c>
      <c r="FE112" s="585" t="e">
        <f>IF(#REF!=$N112,$CZ112,0)</f>
        <v>#REF!</v>
      </c>
      <c r="FF112" s="585" t="e">
        <f>IF(#REF!=$N112,$CZ112,0)</f>
        <v>#REF!</v>
      </c>
      <c r="FG112" s="585" t="e">
        <f>IF(#REF!=$N112,$CZ112,0)</f>
        <v>#REF!</v>
      </c>
      <c r="FH112" s="585" t="e">
        <f>IF(#REF!=$N112,$CZ112,0)</f>
        <v>#REF!</v>
      </c>
      <c r="FI112" s="585" t="e">
        <f>IF(#REF!=$N112,$CZ112,0)</f>
        <v>#REF!</v>
      </c>
      <c r="FJ112" s="585" t="e">
        <f>IF(#REF!=$N112,$CZ112,0)</f>
        <v>#REF!</v>
      </c>
      <c r="FK112" s="585" t="e">
        <f>IF(#REF!=$N112,$CZ112,0)</f>
        <v>#REF!</v>
      </c>
      <c r="FL112" s="585" t="e">
        <f>IF(#REF!=$N112,$CZ112,0)</f>
        <v>#REF!</v>
      </c>
      <c r="FM112" s="585" t="e">
        <f>IF(#REF!=$N112,$CZ112,0)</f>
        <v>#REF!</v>
      </c>
      <c r="FN112" s="585" t="e">
        <f>IF(#REF!=$N112,$CZ112,0)</f>
        <v>#REF!</v>
      </c>
      <c r="FO112" s="585" t="e">
        <f>IF(#REF!=$N112,$CZ112,0)</f>
        <v>#REF!</v>
      </c>
      <c r="FP112" s="585" t="e">
        <f>IF(#REF!=$N112,$CZ112,0)</f>
        <v>#REF!</v>
      </c>
      <c r="FQ112" s="585" t="e">
        <f>IF(#REF!=$N112,$CZ112,0)</f>
        <v>#REF!</v>
      </c>
      <c r="FR112" s="585" t="e">
        <f>IF(#REF!=$N112,$CZ112,0)</f>
        <v>#REF!</v>
      </c>
      <c r="FS112" s="585" t="e">
        <f>IF(#REF!=$N112,$CZ112,0)</f>
        <v>#REF!</v>
      </c>
      <c r="FT112" s="585" t="e">
        <f>IF(#REF!=$N112,$CZ112,0)</f>
        <v>#REF!</v>
      </c>
      <c r="FU112" s="585" t="e">
        <f>IF(#REF!=$N112,$CZ112,0)</f>
        <v>#REF!</v>
      </c>
      <c r="FV112" s="585" t="e">
        <f>IF(#REF!=$N112,$CZ112,0)</f>
        <v>#REF!</v>
      </c>
      <c r="FW112" s="585" t="e">
        <f>IF(#REF!=$N112,$CZ112,0)</f>
        <v>#REF!</v>
      </c>
      <c r="FX112" s="585" t="e">
        <f>IF(#REF!=$N112,$CZ112,0)</f>
        <v>#REF!</v>
      </c>
      <c r="FY112" s="585" t="e">
        <f>IF(#REF!=$N112,$CZ112,0)</f>
        <v>#REF!</v>
      </c>
      <c r="FZ112" s="585" t="e">
        <f>IF(#REF!=$N112,$CZ112,0)</f>
        <v>#REF!</v>
      </c>
      <c r="GA112" s="585" t="e">
        <f>IF(#REF!=$N112,$CZ112,0)</f>
        <v>#REF!</v>
      </c>
      <c r="GB112" s="585" t="e">
        <f>IF(#REF!=$N112,$CZ112,0)</f>
        <v>#REF!</v>
      </c>
      <c r="GC112" s="585" t="e">
        <f>IF(#REF!=$N112,$CZ112,0)</f>
        <v>#REF!</v>
      </c>
      <c r="GD112" s="585" t="e">
        <f>IF(#REF!=$N112,$CZ112,0)</f>
        <v>#REF!</v>
      </c>
      <c r="GE112" s="585" t="e">
        <f>IF(#REF!=$N112,$CZ112,0)</f>
        <v>#REF!</v>
      </c>
      <c r="GF112" s="585" t="e">
        <f>IF(#REF!=$N112,$CZ112,0)</f>
        <v>#REF!</v>
      </c>
      <c r="GG112" s="585" t="e">
        <f>IF(#REF!=$N112,$CZ112,0)</f>
        <v>#REF!</v>
      </c>
      <c r="GH112" s="585" t="e">
        <f>IF(#REF!=$N112,$CZ112,0)</f>
        <v>#REF!</v>
      </c>
      <c r="GI112" s="585" t="e">
        <f>IF(#REF!=$N112,$CZ112,0)</f>
        <v>#REF!</v>
      </c>
      <c r="GJ112" s="585" t="e">
        <f>IF(#REF!=$N112,$CZ112,0)</f>
        <v>#REF!</v>
      </c>
      <c r="GK112" s="585" t="e">
        <f>IF(#REF!=$N112,$CZ112,0)</f>
        <v>#REF!</v>
      </c>
      <c r="GL112" s="585" t="e">
        <f>IF(#REF!=$N112,$CZ112,0)</f>
        <v>#REF!</v>
      </c>
      <c r="GM112" s="585" t="e">
        <f>IF(#REF!=$N112,$CZ112,0)</f>
        <v>#REF!</v>
      </c>
      <c r="GN112" s="585" t="e">
        <f>IF(#REF!=$N112,$CZ112,0)</f>
        <v>#REF!</v>
      </c>
      <c r="GO112" s="585" t="e">
        <f>IF(#REF!=$N112,$CZ112,0)</f>
        <v>#REF!</v>
      </c>
      <c r="GP112" s="585" t="e">
        <f>IF(#REF!=$N112,$CZ112,0)</f>
        <v>#REF!</v>
      </c>
      <c r="GQ112" s="585" t="e">
        <f>IF(#REF!=$N112,$CZ112,0)</f>
        <v>#REF!</v>
      </c>
      <c r="GR112" s="585" t="e">
        <f>IF(#REF!=$N112,$CZ112,0)</f>
        <v>#REF!</v>
      </c>
      <c r="GS112" s="585" t="e">
        <f>IF(#REF!=$N112,$CZ112,0)</f>
        <v>#REF!</v>
      </c>
      <c r="GT112" s="585" t="e">
        <f>IF(#REF!=$N112,$CZ112,0)</f>
        <v>#REF!</v>
      </c>
      <c r="GU112" s="585" t="e">
        <f>IF(#REF!=$N112,$CZ112,0)</f>
        <v>#REF!</v>
      </c>
      <c r="GV112" s="585" t="e">
        <f>IF(#REF!=$N112,$CZ112,0)</f>
        <v>#REF!</v>
      </c>
      <c r="GW112" s="585" t="e">
        <f>IF(#REF!=$N112,$CZ112,0)</f>
        <v>#REF!</v>
      </c>
      <c r="GX112" s="585" t="e">
        <f>IF(#REF!=$N112,$CZ112,0)</f>
        <v>#REF!</v>
      </c>
      <c r="GY112" s="585" t="e">
        <f>IF(#REF!=$N112,$CZ112,0)</f>
        <v>#REF!</v>
      </c>
      <c r="GZ112" s="585" t="e">
        <f>IF(#REF!=$N112,$CZ112,0)</f>
        <v>#REF!</v>
      </c>
      <c r="HA112" s="585" t="e">
        <f>IF(#REF!=$N112,$CZ112,0)</f>
        <v>#REF!</v>
      </c>
      <c r="HB112" s="585" t="e">
        <f>IF(#REF!=$N112,$CZ112,0)</f>
        <v>#REF!</v>
      </c>
      <c r="HC112" s="585" t="e">
        <f>IF(#REF!=$N112,$CZ112,0)</f>
        <v>#REF!</v>
      </c>
      <c r="HD112" s="585" t="e">
        <f>IF(#REF!=$N112,$CZ112,0)</f>
        <v>#REF!</v>
      </c>
      <c r="HE112" s="585" t="e">
        <f>IF(#REF!=$N112,$CZ112,0)</f>
        <v>#REF!</v>
      </c>
      <c r="HF112" s="585" t="e">
        <f>IF(#REF!=$N112,$CZ112,0)</f>
        <v>#REF!</v>
      </c>
    </row>
    <row r="113" spans="1:214" ht="20.100000000000001" hidden="1" customHeight="1" x14ac:dyDescent="0.4">
      <c r="A113" s="578"/>
      <c r="B113" s="578"/>
      <c r="C113" s="595"/>
      <c r="D113" s="578"/>
      <c r="E113" s="578"/>
      <c r="F113" s="578"/>
      <c r="G113" s="578"/>
      <c r="H113" s="578"/>
      <c r="I113" s="578"/>
      <c r="J113" s="578" t="s">
        <v>172</v>
      </c>
      <c r="K113" s="636"/>
      <c r="L113" s="558"/>
      <c r="M113" s="558"/>
      <c r="N113" s="559">
        <v>3223</v>
      </c>
      <c r="O113" s="596" t="s">
        <v>29</v>
      </c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563"/>
      <c r="AJ113" s="31"/>
      <c r="AK113" s="31"/>
      <c r="AL113" s="31"/>
      <c r="AM113" s="31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31"/>
      <c r="BA113" s="31"/>
      <c r="BB113" s="50"/>
      <c r="BC113" s="50"/>
      <c r="BD113" s="50"/>
      <c r="BE113" s="50"/>
      <c r="BF113" s="50"/>
      <c r="BG113" s="50">
        <v>0</v>
      </c>
      <c r="BH113" s="50">
        <v>0</v>
      </c>
      <c r="BI113" s="50"/>
      <c r="BJ113" s="50">
        <v>0</v>
      </c>
      <c r="BK113" s="50"/>
      <c r="BL113" s="50"/>
      <c r="BM113" s="50"/>
      <c r="BN113" s="50"/>
      <c r="BO113" s="50">
        <v>0</v>
      </c>
      <c r="BP113" s="50"/>
      <c r="BQ113" s="50"/>
      <c r="BR113" s="50"/>
      <c r="BS113" s="50"/>
      <c r="BT113" s="50"/>
      <c r="BU113" s="50"/>
      <c r="BV113" s="50"/>
      <c r="BW113" s="50"/>
      <c r="BX113" s="50"/>
      <c r="BY113" s="50">
        <v>0</v>
      </c>
      <c r="BZ113" s="50">
        <v>156.30000000000001</v>
      </c>
      <c r="CA113" s="50">
        <f t="shared" si="111"/>
        <v>0</v>
      </c>
      <c r="CB113" s="50">
        <f t="shared" si="112"/>
        <v>0</v>
      </c>
      <c r="CC113" s="50"/>
      <c r="CD113" s="50"/>
      <c r="CE113" s="50"/>
      <c r="CF113" s="50"/>
      <c r="CG113" s="50">
        <f t="shared" si="151"/>
        <v>0</v>
      </c>
      <c r="CH113" s="50"/>
      <c r="CI113" s="50"/>
      <c r="CJ113" s="50"/>
      <c r="CK113" s="50">
        <f t="shared" si="113"/>
        <v>0</v>
      </c>
      <c r="CL113" s="50"/>
      <c r="CM113" s="50"/>
      <c r="CN113" s="50"/>
      <c r="CO113" s="50">
        <f t="shared" si="114"/>
        <v>0</v>
      </c>
      <c r="CP113" s="50"/>
      <c r="CQ113" s="50"/>
      <c r="CR113" s="50"/>
      <c r="CS113" s="50">
        <f t="shared" si="171"/>
        <v>0</v>
      </c>
      <c r="CT113" s="50"/>
      <c r="CU113" s="50"/>
      <c r="CV113" s="50"/>
      <c r="CW113" s="50">
        <f t="shared" si="172"/>
        <v>0</v>
      </c>
      <c r="CX113" s="50"/>
      <c r="CY113" s="50"/>
      <c r="CZ113" s="50"/>
      <c r="DA113" s="50"/>
      <c r="DB113" s="50"/>
      <c r="DC113" s="695" t="e">
        <f>IF(#REF!=B113,CZ113,0)</f>
        <v>#REF!</v>
      </c>
      <c r="DD113" s="50"/>
      <c r="DE113" s="50"/>
      <c r="DJ113" s="585" t="e">
        <f>IF(#REF!=$K113,$CY113,0)</f>
        <v>#REF!</v>
      </c>
      <c r="DK113" s="585" t="e">
        <f>IF(#REF!=$K113,$CY113,0)</f>
        <v>#REF!</v>
      </c>
      <c r="DL113" s="585" t="e">
        <f>IF(#REF!=$K113,$CY113,0)</f>
        <v>#REF!</v>
      </c>
      <c r="DM113" s="585" t="e">
        <f>IF(#REF!=$K113,$CY113,0)</f>
        <v>#REF!</v>
      </c>
      <c r="DN113" s="585" t="e">
        <f>IF(#REF!=$K113,$CY113,0)</f>
        <v>#REF!</v>
      </c>
      <c r="DO113" s="585" t="e">
        <f>IF(#REF!=$K113,$CY113,0)</f>
        <v>#REF!</v>
      </c>
      <c r="DP113" s="585" t="e">
        <f>IF(#REF!=$K113,$CY113,0)</f>
        <v>#REF!</v>
      </c>
      <c r="DQ113" s="585" t="e">
        <f>IF(#REF!=$K113,$CY113,0)</f>
        <v>#REF!</v>
      </c>
      <c r="DR113" s="585" t="e">
        <f>IF(#REF!=$K113,$CY113,0)</f>
        <v>#REF!</v>
      </c>
      <c r="DS113" s="585" t="e">
        <f>IF(#REF!=$K113,$CY113,0)</f>
        <v>#REF!</v>
      </c>
      <c r="DT113" s="585" t="e">
        <f>IF(#REF!=$K113,$CY113,0)</f>
        <v>#REF!</v>
      </c>
      <c r="DU113" s="585" t="e">
        <f>IF(#REF!=$K113,$CY113,0)</f>
        <v>#REF!</v>
      </c>
      <c r="DV113" s="585" t="e">
        <f>IF(#REF!=$K113,$CY113,0)</f>
        <v>#REF!</v>
      </c>
      <c r="DW113" s="585" t="e">
        <f>IF(#REF!=$K113,$CY113,0)</f>
        <v>#REF!</v>
      </c>
      <c r="DX113" s="585" t="e">
        <f>IF(#REF!=$K113,$CY113,0)</f>
        <v>#REF!</v>
      </c>
      <c r="DY113" s="585" t="e">
        <f>IF(#REF!=$K113,$CY113,0)</f>
        <v>#REF!</v>
      </c>
      <c r="DZ113" s="585" t="e">
        <f>IF(#REF!=$K113,$CY113,0)</f>
        <v>#REF!</v>
      </c>
      <c r="EC113" s="585" t="e">
        <f>IF(#REF!=$N113,$CZ113,0)</f>
        <v>#REF!</v>
      </c>
      <c r="ED113" s="585" t="e">
        <f>IF(#REF!=$N113,$CZ113,0)</f>
        <v>#REF!</v>
      </c>
      <c r="EE113" s="585" t="e">
        <f>IF(#REF!=$N113,$CZ113,0)</f>
        <v>#REF!</v>
      </c>
      <c r="EF113" s="585" t="e">
        <f>IF(#REF!=$N113,$CZ113,0)</f>
        <v>#REF!</v>
      </c>
      <c r="EG113" s="585" t="e">
        <f>IF(#REF!=$N113,$CZ113,0)</f>
        <v>#REF!</v>
      </c>
      <c r="EH113" s="585" t="e">
        <f>IF(#REF!=$N113,$CZ113,0)</f>
        <v>#REF!</v>
      </c>
      <c r="EI113" s="585" t="e">
        <f>IF(#REF!=$N113,$CZ113,0)</f>
        <v>#REF!</v>
      </c>
      <c r="EJ113" s="585" t="e">
        <f>IF(#REF!=$N113,$CZ113,0)</f>
        <v>#REF!</v>
      </c>
      <c r="EK113" s="585" t="e">
        <f>IF(#REF!=$N113,$CZ113,0)</f>
        <v>#REF!</v>
      </c>
      <c r="EL113" s="585" t="e">
        <f>IF(#REF!=$N113,$CZ113,0)</f>
        <v>#REF!</v>
      </c>
      <c r="EM113" s="585" t="e">
        <f>IF(#REF!=$N113,$CZ113,0)</f>
        <v>#REF!</v>
      </c>
      <c r="EN113" s="585" t="e">
        <f>IF(#REF!=$N113,$CZ113,0)</f>
        <v>#REF!</v>
      </c>
      <c r="EO113" s="585" t="e">
        <f>IF(#REF!=$N113,$CZ113,0)</f>
        <v>#REF!</v>
      </c>
      <c r="EP113" s="585" t="e">
        <f>IF(#REF!=$N113,$CZ113,0)</f>
        <v>#REF!</v>
      </c>
      <c r="EQ113" s="585" t="e">
        <f>IF(#REF!=$N113,$CZ113,0)</f>
        <v>#REF!</v>
      </c>
      <c r="ER113" s="585" t="e">
        <f>IF(#REF!=$N113,$CZ113,0)</f>
        <v>#REF!</v>
      </c>
      <c r="ES113" s="585" t="e">
        <f>IF(#REF!=$N113,$CZ113,0)</f>
        <v>#REF!</v>
      </c>
      <c r="ET113" s="585" t="e">
        <f>IF(#REF!=$N113,$CZ113,0)</f>
        <v>#REF!</v>
      </c>
      <c r="EU113" s="585" t="e">
        <f>IF(#REF!=$N113,$CZ113,0)</f>
        <v>#REF!</v>
      </c>
      <c r="EV113" s="585" t="e">
        <f>IF(#REF!=$N113,$CZ113,0)</f>
        <v>#REF!</v>
      </c>
      <c r="EW113" s="585" t="e">
        <f>IF(#REF!=$N113,$CZ113,0)</f>
        <v>#REF!</v>
      </c>
      <c r="EX113" s="585" t="e">
        <f>IF(#REF!=$N113,$CZ113,0)</f>
        <v>#REF!</v>
      </c>
      <c r="EY113" s="585" t="e">
        <f>IF(#REF!=$N113,$CZ113,0)</f>
        <v>#REF!</v>
      </c>
      <c r="EZ113" s="585" t="e">
        <f>IF(#REF!=$N113,$CZ113,0)</f>
        <v>#REF!</v>
      </c>
      <c r="FA113" s="585" t="e">
        <f>IF(#REF!=$N113,$CZ113,0)</f>
        <v>#REF!</v>
      </c>
      <c r="FB113" s="585" t="e">
        <f>IF(#REF!=$N113,$CZ113,0)</f>
        <v>#REF!</v>
      </c>
      <c r="FC113" s="585" t="e">
        <f>IF(#REF!=$N113,$CZ113,0)</f>
        <v>#REF!</v>
      </c>
      <c r="FD113" s="585" t="e">
        <f>IF(#REF!=$N113,$CZ113,0)</f>
        <v>#REF!</v>
      </c>
      <c r="FE113" s="585" t="e">
        <f>IF(#REF!=$N113,$CZ113,0)</f>
        <v>#REF!</v>
      </c>
      <c r="FF113" s="585" t="e">
        <f>IF(#REF!=$N113,$CZ113,0)</f>
        <v>#REF!</v>
      </c>
      <c r="FG113" s="585" t="e">
        <f>IF(#REF!=$N113,$CZ113,0)</f>
        <v>#REF!</v>
      </c>
      <c r="FH113" s="585" t="e">
        <f>IF(#REF!=$N113,$CZ113,0)</f>
        <v>#REF!</v>
      </c>
      <c r="FI113" s="585" t="e">
        <f>IF(#REF!=$N113,$CZ113,0)</f>
        <v>#REF!</v>
      </c>
      <c r="FJ113" s="585" t="e">
        <f>IF(#REF!=$N113,$CZ113,0)</f>
        <v>#REF!</v>
      </c>
      <c r="FK113" s="585" t="e">
        <f>IF(#REF!=$N113,$CZ113,0)</f>
        <v>#REF!</v>
      </c>
      <c r="FL113" s="585" t="e">
        <f>IF(#REF!=$N113,$CZ113,0)</f>
        <v>#REF!</v>
      </c>
      <c r="FM113" s="585" t="e">
        <f>IF(#REF!=$N113,$CZ113,0)</f>
        <v>#REF!</v>
      </c>
      <c r="FN113" s="585" t="e">
        <f>IF(#REF!=$N113,$CZ113,0)</f>
        <v>#REF!</v>
      </c>
      <c r="FO113" s="585" t="e">
        <f>IF(#REF!=$N113,$CZ113,0)</f>
        <v>#REF!</v>
      </c>
      <c r="FP113" s="585" t="e">
        <f>IF(#REF!=$N113,$CZ113,0)</f>
        <v>#REF!</v>
      </c>
      <c r="FQ113" s="585" t="e">
        <f>IF(#REF!=$N113,$CZ113,0)</f>
        <v>#REF!</v>
      </c>
      <c r="FR113" s="585" t="e">
        <f>IF(#REF!=$N113,$CZ113,0)</f>
        <v>#REF!</v>
      </c>
      <c r="FS113" s="585" t="e">
        <f>IF(#REF!=$N113,$CZ113,0)</f>
        <v>#REF!</v>
      </c>
      <c r="FT113" s="585" t="e">
        <f>IF(#REF!=$N113,$CZ113,0)</f>
        <v>#REF!</v>
      </c>
      <c r="FU113" s="585" t="e">
        <f>IF(#REF!=$N113,$CZ113,0)</f>
        <v>#REF!</v>
      </c>
      <c r="FV113" s="585" t="e">
        <f>IF(#REF!=$N113,$CZ113,0)</f>
        <v>#REF!</v>
      </c>
      <c r="FW113" s="585" t="e">
        <f>IF(#REF!=$N113,$CZ113,0)</f>
        <v>#REF!</v>
      </c>
      <c r="FX113" s="585" t="e">
        <f>IF(#REF!=$N113,$CZ113,0)</f>
        <v>#REF!</v>
      </c>
      <c r="FY113" s="585" t="e">
        <f>IF(#REF!=$N113,$CZ113,0)</f>
        <v>#REF!</v>
      </c>
      <c r="FZ113" s="585" t="e">
        <f>IF(#REF!=$N113,$CZ113,0)</f>
        <v>#REF!</v>
      </c>
      <c r="GA113" s="585" t="e">
        <f>IF(#REF!=$N113,$CZ113,0)</f>
        <v>#REF!</v>
      </c>
      <c r="GB113" s="585" t="e">
        <f>IF(#REF!=$N113,$CZ113,0)</f>
        <v>#REF!</v>
      </c>
      <c r="GC113" s="585" t="e">
        <f>IF(#REF!=$N113,$CZ113,0)</f>
        <v>#REF!</v>
      </c>
      <c r="GD113" s="585" t="e">
        <f>IF(#REF!=$N113,$CZ113,0)</f>
        <v>#REF!</v>
      </c>
      <c r="GE113" s="585" t="e">
        <f>IF(#REF!=$N113,$CZ113,0)</f>
        <v>#REF!</v>
      </c>
      <c r="GF113" s="585" t="e">
        <f>IF(#REF!=$N113,$CZ113,0)</f>
        <v>#REF!</v>
      </c>
      <c r="GG113" s="585" t="e">
        <f>IF(#REF!=$N113,$CZ113,0)</f>
        <v>#REF!</v>
      </c>
      <c r="GH113" s="585" t="e">
        <f>IF(#REF!=$N113,$CZ113,0)</f>
        <v>#REF!</v>
      </c>
      <c r="GI113" s="585" t="e">
        <f>IF(#REF!=$N113,$CZ113,0)</f>
        <v>#REF!</v>
      </c>
      <c r="GJ113" s="585" t="e">
        <f>IF(#REF!=$N113,$CZ113,0)</f>
        <v>#REF!</v>
      </c>
      <c r="GK113" s="585" t="e">
        <f>IF(#REF!=$N113,$CZ113,0)</f>
        <v>#REF!</v>
      </c>
      <c r="GL113" s="585" t="e">
        <f>IF(#REF!=$N113,$CZ113,0)</f>
        <v>#REF!</v>
      </c>
      <c r="GM113" s="585" t="e">
        <f>IF(#REF!=$N113,$CZ113,0)</f>
        <v>#REF!</v>
      </c>
      <c r="GN113" s="585" t="e">
        <f>IF(#REF!=$N113,$CZ113,0)</f>
        <v>#REF!</v>
      </c>
      <c r="GO113" s="585" t="e">
        <f>IF(#REF!=$N113,$CZ113,0)</f>
        <v>#REF!</v>
      </c>
      <c r="GP113" s="585" t="e">
        <f>IF(#REF!=$N113,$CZ113,0)</f>
        <v>#REF!</v>
      </c>
      <c r="GQ113" s="585" t="e">
        <f>IF(#REF!=$N113,$CZ113,0)</f>
        <v>#REF!</v>
      </c>
      <c r="GR113" s="585" t="e">
        <f>IF(#REF!=$N113,$CZ113,0)</f>
        <v>#REF!</v>
      </c>
      <c r="GS113" s="585" t="e">
        <f>IF(#REF!=$N113,$CZ113,0)</f>
        <v>#REF!</v>
      </c>
      <c r="GT113" s="585" t="e">
        <f>IF(#REF!=$N113,$CZ113,0)</f>
        <v>#REF!</v>
      </c>
      <c r="GU113" s="585" t="e">
        <f>IF(#REF!=$N113,$CZ113,0)</f>
        <v>#REF!</v>
      </c>
      <c r="GV113" s="585" t="e">
        <f>IF(#REF!=$N113,$CZ113,0)</f>
        <v>#REF!</v>
      </c>
      <c r="GW113" s="585" t="e">
        <f>IF(#REF!=$N113,$CZ113,0)</f>
        <v>#REF!</v>
      </c>
      <c r="GX113" s="585" t="e">
        <f>IF(#REF!=$N113,$CZ113,0)</f>
        <v>#REF!</v>
      </c>
      <c r="GY113" s="585" t="e">
        <f>IF(#REF!=$N113,$CZ113,0)</f>
        <v>#REF!</v>
      </c>
      <c r="GZ113" s="585" t="e">
        <f>IF(#REF!=$N113,$CZ113,0)</f>
        <v>#REF!</v>
      </c>
      <c r="HA113" s="585" t="e">
        <f>IF(#REF!=$N113,$CZ113,0)</f>
        <v>#REF!</v>
      </c>
      <c r="HB113" s="585" t="e">
        <f>IF(#REF!=$N113,$CZ113,0)</f>
        <v>#REF!</v>
      </c>
      <c r="HC113" s="585" t="e">
        <f>IF(#REF!=$N113,$CZ113,0)</f>
        <v>#REF!</v>
      </c>
      <c r="HD113" s="585" t="e">
        <f>IF(#REF!=$N113,$CZ113,0)</f>
        <v>#REF!</v>
      </c>
      <c r="HE113" s="585" t="e">
        <f>IF(#REF!=$N113,$CZ113,0)</f>
        <v>#REF!</v>
      </c>
      <c r="HF113" s="585" t="e">
        <f>IF(#REF!=$N113,$CZ113,0)</f>
        <v>#REF!</v>
      </c>
    </row>
    <row r="114" spans="1:214" ht="20.100000000000001" hidden="1" customHeight="1" x14ac:dyDescent="0.4">
      <c r="A114" s="578"/>
      <c r="B114" s="578"/>
      <c r="C114" s="595"/>
      <c r="D114" s="578"/>
      <c r="E114" s="578"/>
      <c r="F114" s="578"/>
      <c r="G114" s="578"/>
      <c r="H114" s="578"/>
      <c r="I114" s="578"/>
      <c r="J114" s="578" t="s">
        <v>172</v>
      </c>
      <c r="K114" s="625"/>
      <c r="L114" s="558"/>
      <c r="M114" s="558"/>
      <c r="N114" s="559">
        <v>3224</v>
      </c>
      <c r="O114" s="596" t="s">
        <v>30</v>
      </c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563"/>
      <c r="AJ114" s="31"/>
      <c r="AK114" s="31"/>
      <c r="AL114" s="31"/>
      <c r="AM114" s="31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31"/>
      <c r="BA114" s="31"/>
      <c r="BB114" s="50"/>
      <c r="BC114" s="50"/>
      <c r="BD114" s="50"/>
      <c r="BE114" s="50"/>
      <c r="BF114" s="50"/>
      <c r="BG114" s="50">
        <v>3794.85</v>
      </c>
      <c r="BH114" s="50">
        <v>0</v>
      </c>
      <c r="BI114" s="50">
        <v>0</v>
      </c>
      <c r="BJ114" s="50">
        <v>0</v>
      </c>
      <c r="BK114" s="50">
        <v>0</v>
      </c>
      <c r="BL114" s="50">
        <v>0</v>
      </c>
      <c r="BM114" s="50">
        <v>0</v>
      </c>
      <c r="BN114" s="50">
        <v>0</v>
      </c>
      <c r="BO114" s="50">
        <v>0</v>
      </c>
      <c r="BP114" s="50">
        <v>0</v>
      </c>
      <c r="BQ114" s="50">
        <v>0</v>
      </c>
      <c r="BR114" s="50">
        <v>0</v>
      </c>
      <c r="BS114" s="50">
        <v>0</v>
      </c>
      <c r="BT114" s="50">
        <v>0</v>
      </c>
      <c r="BU114" s="50">
        <v>0</v>
      </c>
      <c r="BV114" s="50">
        <v>0</v>
      </c>
      <c r="BW114" s="50"/>
      <c r="BX114" s="50"/>
      <c r="BY114" s="50">
        <v>0</v>
      </c>
      <c r="BZ114" s="50">
        <v>0</v>
      </c>
      <c r="CA114" s="50">
        <f t="shared" si="111"/>
        <v>0</v>
      </c>
      <c r="CB114" s="50">
        <f t="shared" si="112"/>
        <v>0</v>
      </c>
      <c r="CC114" s="50"/>
      <c r="CD114" s="50"/>
      <c r="CE114" s="50">
        <v>0</v>
      </c>
      <c r="CF114" s="50"/>
      <c r="CG114" s="50">
        <f t="shared" si="151"/>
        <v>0</v>
      </c>
      <c r="CH114" s="50">
        <v>0</v>
      </c>
      <c r="CI114" s="50"/>
      <c r="CJ114" s="50"/>
      <c r="CK114" s="50">
        <f t="shared" si="113"/>
        <v>0</v>
      </c>
      <c r="CL114" s="50">
        <v>0</v>
      </c>
      <c r="CM114" s="50"/>
      <c r="CN114" s="50"/>
      <c r="CO114" s="50">
        <f t="shared" si="114"/>
        <v>0</v>
      </c>
      <c r="CP114" s="50">
        <v>0</v>
      </c>
      <c r="CQ114" s="50"/>
      <c r="CR114" s="50"/>
      <c r="CS114" s="50">
        <f t="shared" si="171"/>
        <v>0</v>
      </c>
      <c r="CT114" s="50">
        <v>0</v>
      </c>
      <c r="CU114" s="50"/>
      <c r="CV114" s="50"/>
      <c r="CW114" s="50">
        <f t="shared" si="172"/>
        <v>0</v>
      </c>
      <c r="CX114" s="50">
        <v>0</v>
      </c>
      <c r="CY114" s="50"/>
      <c r="CZ114" s="50"/>
      <c r="DA114" s="50"/>
      <c r="DB114" s="50"/>
      <c r="DC114" s="695" t="e">
        <f>IF(#REF!=B114,CZ114,0)</f>
        <v>#REF!</v>
      </c>
      <c r="DD114" s="50"/>
      <c r="DE114" s="50"/>
      <c r="DJ114" s="585" t="e">
        <f>IF(#REF!=$K114,$CY114,0)</f>
        <v>#REF!</v>
      </c>
      <c r="DK114" s="585" t="e">
        <f>IF(#REF!=$K114,$CY114,0)</f>
        <v>#REF!</v>
      </c>
      <c r="DL114" s="585" t="e">
        <f>IF(#REF!=$K114,$CY114,0)</f>
        <v>#REF!</v>
      </c>
      <c r="DM114" s="585" t="e">
        <f>IF(#REF!=$K114,$CY114,0)</f>
        <v>#REF!</v>
      </c>
      <c r="DN114" s="585" t="e">
        <f>IF(#REF!=$K114,$CY114,0)</f>
        <v>#REF!</v>
      </c>
      <c r="DO114" s="585" t="e">
        <f>IF(#REF!=$K114,$CY114,0)</f>
        <v>#REF!</v>
      </c>
      <c r="DP114" s="585" t="e">
        <f>IF(#REF!=$K114,$CY114,0)</f>
        <v>#REF!</v>
      </c>
      <c r="DQ114" s="585" t="e">
        <f>IF(#REF!=$K114,$CY114,0)</f>
        <v>#REF!</v>
      </c>
      <c r="DR114" s="585" t="e">
        <f>IF(#REF!=$K114,$CY114,0)</f>
        <v>#REF!</v>
      </c>
      <c r="DS114" s="585" t="e">
        <f>IF(#REF!=$K114,$CY114,0)</f>
        <v>#REF!</v>
      </c>
      <c r="DT114" s="585" t="e">
        <f>IF(#REF!=$K114,$CY114,0)</f>
        <v>#REF!</v>
      </c>
      <c r="DU114" s="585" t="e">
        <f>IF(#REF!=$K114,$CY114,0)</f>
        <v>#REF!</v>
      </c>
      <c r="DV114" s="585" t="e">
        <f>IF(#REF!=$K114,$CY114,0)</f>
        <v>#REF!</v>
      </c>
      <c r="DW114" s="585" t="e">
        <f>IF(#REF!=$K114,$CY114,0)</f>
        <v>#REF!</v>
      </c>
      <c r="DX114" s="585" t="e">
        <f>IF(#REF!=$K114,$CY114,0)</f>
        <v>#REF!</v>
      </c>
      <c r="DY114" s="585" t="e">
        <f>IF(#REF!=$K114,$CY114,0)</f>
        <v>#REF!</v>
      </c>
      <c r="DZ114" s="585" t="e">
        <f>IF(#REF!=$K114,$CY114,0)</f>
        <v>#REF!</v>
      </c>
      <c r="EC114" s="585" t="e">
        <f>IF(#REF!=$N114,$CZ114,0)</f>
        <v>#REF!</v>
      </c>
      <c r="ED114" s="585" t="e">
        <f>IF(#REF!=$N114,$CZ114,0)</f>
        <v>#REF!</v>
      </c>
      <c r="EE114" s="585" t="e">
        <f>IF(#REF!=$N114,$CZ114,0)</f>
        <v>#REF!</v>
      </c>
      <c r="EF114" s="585" t="e">
        <f>IF(#REF!=$N114,$CZ114,0)</f>
        <v>#REF!</v>
      </c>
      <c r="EG114" s="585" t="e">
        <f>IF(#REF!=$N114,$CZ114,0)</f>
        <v>#REF!</v>
      </c>
      <c r="EH114" s="585" t="e">
        <f>IF(#REF!=$N114,$CZ114,0)</f>
        <v>#REF!</v>
      </c>
      <c r="EI114" s="585" t="e">
        <f>IF(#REF!=$N114,$CZ114,0)</f>
        <v>#REF!</v>
      </c>
      <c r="EJ114" s="585" t="e">
        <f>IF(#REF!=$N114,$CZ114,0)</f>
        <v>#REF!</v>
      </c>
      <c r="EK114" s="585" t="e">
        <f>IF(#REF!=$N114,$CZ114,0)</f>
        <v>#REF!</v>
      </c>
      <c r="EL114" s="585" t="e">
        <f>IF(#REF!=$N114,$CZ114,0)</f>
        <v>#REF!</v>
      </c>
      <c r="EM114" s="585" t="e">
        <f>IF(#REF!=$N114,$CZ114,0)</f>
        <v>#REF!</v>
      </c>
      <c r="EN114" s="585" t="e">
        <f>IF(#REF!=$N114,$CZ114,0)</f>
        <v>#REF!</v>
      </c>
      <c r="EO114" s="585" t="e">
        <f>IF(#REF!=$N114,$CZ114,0)</f>
        <v>#REF!</v>
      </c>
      <c r="EP114" s="585" t="e">
        <f>IF(#REF!=$N114,$CZ114,0)</f>
        <v>#REF!</v>
      </c>
      <c r="EQ114" s="585" t="e">
        <f>IF(#REF!=$N114,$CZ114,0)</f>
        <v>#REF!</v>
      </c>
      <c r="ER114" s="585" t="e">
        <f>IF(#REF!=$N114,$CZ114,0)</f>
        <v>#REF!</v>
      </c>
      <c r="ES114" s="585" t="e">
        <f>IF(#REF!=$N114,$CZ114,0)</f>
        <v>#REF!</v>
      </c>
      <c r="ET114" s="585" t="e">
        <f>IF(#REF!=$N114,$CZ114,0)</f>
        <v>#REF!</v>
      </c>
      <c r="EU114" s="585" t="e">
        <f>IF(#REF!=$N114,$CZ114,0)</f>
        <v>#REF!</v>
      </c>
      <c r="EV114" s="585" t="e">
        <f>IF(#REF!=$N114,$CZ114,0)</f>
        <v>#REF!</v>
      </c>
      <c r="EW114" s="585" t="e">
        <f>IF(#REF!=$N114,$CZ114,0)</f>
        <v>#REF!</v>
      </c>
      <c r="EX114" s="585" t="e">
        <f>IF(#REF!=$N114,$CZ114,0)</f>
        <v>#REF!</v>
      </c>
      <c r="EY114" s="585" t="e">
        <f>IF(#REF!=$N114,$CZ114,0)</f>
        <v>#REF!</v>
      </c>
      <c r="EZ114" s="585" t="e">
        <f>IF(#REF!=$N114,$CZ114,0)</f>
        <v>#REF!</v>
      </c>
      <c r="FA114" s="585" t="e">
        <f>IF(#REF!=$N114,$CZ114,0)</f>
        <v>#REF!</v>
      </c>
      <c r="FB114" s="585" t="e">
        <f>IF(#REF!=$N114,$CZ114,0)</f>
        <v>#REF!</v>
      </c>
      <c r="FC114" s="585" t="e">
        <f>IF(#REF!=$N114,$CZ114,0)</f>
        <v>#REF!</v>
      </c>
      <c r="FD114" s="585" t="e">
        <f>IF(#REF!=$N114,$CZ114,0)</f>
        <v>#REF!</v>
      </c>
      <c r="FE114" s="585" t="e">
        <f>IF(#REF!=$N114,$CZ114,0)</f>
        <v>#REF!</v>
      </c>
      <c r="FF114" s="585" t="e">
        <f>IF(#REF!=$N114,$CZ114,0)</f>
        <v>#REF!</v>
      </c>
      <c r="FG114" s="585" t="e">
        <f>IF(#REF!=$N114,$CZ114,0)</f>
        <v>#REF!</v>
      </c>
      <c r="FH114" s="585" t="e">
        <f>IF(#REF!=$N114,$CZ114,0)</f>
        <v>#REF!</v>
      </c>
      <c r="FI114" s="585" t="e">
        <f>IF(#REF!=$N114,$CZ114,0)</f>
        <v>#REF!</v>
      </c>
      <c r="FJ114" s="585" t="e">
        <f>IF(#REF!=$N114,$CZ114,0)</f>
        <v>#REF!</v>
      </c>
      <c r="FK114" s="585" t="e">
        <f>IF(#REF!=$N114,$CZ114,0)</f>
        <v>#REF!</v>
      </c>
      <c r="FL114" s="585" t="e">
        <f>IF(#REF!=$N114,$CZ114,0)</f>
        <v>#REF!</v>
      </c>
      <c r="FM114" s="585" t="e">
        <f>IF(#REF!=$N114,$CZ114,0)</f>
        <v>#REF!</v>
      </c>
      <c r="FN114" s="585" t="e">
        <f>IF(#REF!=$N114,$CZ114,0)</f>
        <v>#REF!</v>
      </c>
      <c r="FO114" s="585" t="e">
        <f>IF(#REF!=$N114,$CZ114,0)</f>
        <v>#REF!</v>
      </c>
      <c r="FP114" s="585" t="e">
        <f>IF(#REF!=$N114,$CZ114,0)</f>
        <v>#REF!</v>
      </c>
      <c r="FQ114" s="585" t="e">
        <f>IF(#REF!=$N114,$CZ114,0)</f>
        <v>#REF!</v>
      </c>
      <c r="FR114" s="585" t="e">
        <f>IF(#REF!=$N114,$CZ114,0)</f>
        <v>#REF!</v>
      </c>
      <c r="FS114" s="585" t="e">
        <f>IF(#REF!=$N114,$CZ114,0)</f>
        <v>#REF!</v>
      </c>
      <c r="FT114" s="585" t="e">
        <f>IF(#REF!=$N114,$CZ114,0)</f>
        <v>#REF!</v>
      </c>
      <c r="FU114" s="585" t="e">
        <f>IF(#REF!=$N114,$CZ114,0)</f>
        <v>#REF!</v>
      </c>
      <c r="FV114" s="585" t="e">
        <f>IF(#REF!=$N114,$CZ114,0)</f>
        <v>#REF!</v>
      </c>
      <c r="FW114" s="585" t="e">
        <f>IF(#REF!=$N114,$CZ114,0)</f>
        <v>#REF!</v>
      </c>
      <c r="FX114" s="585" t="e">
        <f>IF(#REF!=$N114,$CZ114,0)</f>
        <v>#REF!</v>
      </c>
      <c r="FY114" s="585" t="e">
        <f>IF(#REF!=$N114,$CZ114,0)</f>
        <v>#REF!</v>
      </c>
      <c r="FZ114" s="585" t="e">
        <f>IF(#REF!=$N114,$CZ114,0)</f>
        <v>#REF!</v>
      </c>
      <c r="GA114" s="585" t="e">
        <f>IF(#REF!=$N114,$CZ114,0)</f>
        <v>#REF!</v>
      </c>
      <c r="GB114" s="585" t="e">
        <f>IF(#REF!=$N114,$CZ114,0)</f>
        <v>#REF!</v>
      </c>
      <c r="GC114" s="585" t="e">
        <f>IF(#REF!=$N114,$CZ114,0)</f>
        <v>#REF!</v>
      </c>
      <c r="GD114" s="585" t="e">
        <f>IF(#REF!=$N114,$CZ114,0)</f>
        <v>#REF!</v>
      </c>
      <c r="GE114" s="585" t="e">
        <f>IF(#REF!=$N114,$CZ114,0)</f>
        <v>#REF!</v>
      </c>
      <c r="GF114" s="585" t="e">
        <f>IF(#REF!=$N114,$CZ114,0)</f>
        <v>#REF!</v>
      </c>
      <c r="GG114" s="585" t="e">
        <f>IF(#REF!=$N114,$CZ114,0)</f>
        <v>#REF!</v>
      </c>
      <c r="GH114" s="585" t="e">
        <f>IF(#REF!=$N114,$CZ114,0)</f>
        <v>#REF!</v>
      </c>
      <c r="GI114" s="585" t="e">
        <f>IF(#REF!=$N114,$CZ114,0)</f>
        <v>#REF!</v>
      </c>
      <c r="GJ114" s="585" t="e">
        <f>IF(#REF!=$N114,$CZ114,0)</f>
        <v>#REF!</v>
      </c>
      <c r="GK114" s="585" t="e">
        <f>IF(#REF!=$N114,$CZ114,0)</f>
        <v>#REF!</v>
      </c>
      <c r="GL114" s="585" t="e">
        <f>IF(#REF!=$N114,$CZ114,0)</f>
        <v>#REF!</v>
      </c>
      <c r="GM114" s="585" t="e">
        <f>IF(#REF!=$N114,$CZ114,0)</f>
        <v>#REF!</v>
      </c>
      <c r="GN114" s="585" t="e">
        <f>IF(#REF!=$N114,$CZ114,0)</f>
        <v>#REF!</v>
      </c>
      <c r="GO114" s="585" t="e">
        <f>IF(#REF!=$N114,$CZ114,0)</f>
        <v>#REF!</v>
      </c>
      <c r="GP114" s="585" t="e">
        <f>IF(#REF!=$N114,$CZ114,0)</f>
        <v>#REF!</v>
      </c>
      <c r="GQ114" s="585" t="e">
        <f>IF(#REF!=$N114,$CZ114,0)</f>
        <v>#REF!</v>
      </c>
      <c r="GR114" s="585" t="e">
        <f>IF(#REF!=$N114,$CZ114,0)</f>
        <v>#REF!</v>
      </c>
      <c r="GS114" s="585" t="e">
        <f>IF(#REF!=$N114,$CZ114,0)</f>
        <v>#REF!</v>
      </c>
      <c r="GT114" s="585" t="e">
        <f>IF(#REF!=$N114,$CZ114,0)</f>
        <v>#REF!</v>
      </c>
      <c r="GU114" s="585" t="e">
        <f>IF(#REF!=$N114,$CZ114,0)</f>
        <v>#REF!</v>
      </c>
      <c r="GV114" s="585" t="e">
        <f>IF(#REF!=$N114,$CZ114,0)</f>
        <v>#REF!</v>
      </c>
      <c r="GW114" s="585" t="e">
        <f>IF(#REF!=$N114,$CZ114,0)</f>
        <v>#REF!</v>
      </c>
      <c r="GX114" s="585" t="e">
        <f>IF(#REF!=$N114,$CZ114,0)</f>
        <v>#REF!</v>
      </c>
      <c r="GY114" s="585" t="e">
        <f>IF(#REF!=$N114,$CZ114,0)</f>
        <v>#REF!</v>
      </c>
      <c r="GZ114" s="585" t="e">
        <f>IF(#REF!=$N114,$CZ114,0)</f>
        <v>#REF!</v>
      </c>
      <c r="HA114" s="585" t="e">
        <f>IF(#REF!=$N114,$CZ114,0)</f>
        <v>#REF!</v>
      </c>
      <c r="HB114" s="585" t="e">
        <f>IF(#REF!=$N114,$CZ114,0)</f>
        <v>#REF!</v>
      </c>
      <c r="HC114" s="585" t="e">
        <f>IF(#REF!=$N114,$CZ114,0)</f>
        <v>#REF!</v>
      </c>
      <c r="HD114" s="585" t="e">
        <f>IF(#REF!=$N114,$CZ114,0)</f>
        <v>#REF!</v>
      </c>
      <c r="HE114" s="585" t="e">
        <f>IF(#REF!=$N114,$CZ114,0)</f>
        <v>#REF!</v>
      </c>
      <c r="HF114" s="585" t="e">
        <f>IF(#REF!=$N114,$CZ114,0)</f>
        <v>#REF!</v>
      </c>
    </row>
    <row r="115" spans="1:214" ht="20.100000000000001" hidden="1" customHeight="1" x14ac:dyDescent="0.4">
      <c r="A115" s="578"/>
      <c r="B115" s="578"/>
      <c r="C115" s="595"/>
      <c r="D115" s="578"/>
      <c r="E115" s="578"/>
      <c r="F115" s="578"/>
      <c r="G115" s="578"/>
      <c r="H115" s="578"/>
      <c r="I115" s="578"/>
      <c r="J115" s="578" t="s">
        <v>172</v>
      </c>
      <c r="K115" s="625"/>
      <c r="L115" s="558"/>
      <c r="M115" s="558"/>
      <c r="N115" s="559">
        <v>3225</v>
      </c>
      <c r="O115" s="596" t="s">
        <v>31</v>
      </c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563"/>
      <c r="AJ115" s="31"/>
      <c r="AK115" s="31"/>
      <c r="AL115" s="31"/>
      <c r="AM115" s="31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31"/>
      <c r="BA115" s="31"/>
      <c r="BB115" s="50"/>
      <c r="BC115" s="50"/>
      <c r="BD115" s="50"/>
      <c r="BE115" s="50"/>
      <c r="BF115" s="50"/>
      <c r="BG115" s="50">
        <v>1199.9000000000001</v>
      </c>
      <c r="BH115" s="50">
        <v>0</v>
      </c>
      <c r="BI115" s="50">
        <v>0</v>
      </c>
      <c r="BJ115" s="50">
        <v>0</v>
      </c>
      <c r="BK115" s="50">
        <v>0</v>
      </c>
      <c r="BL115" s="50">
        <v>0</v>
      </c>
      <c r="BM115" s="50">
        <v>0</v>
      </c>
      <c r="BN115" s="50">
        <v>0</v>
      </c>
      <c r="BO115" s="50">
        <v>0</v>
      </c>
      <c r="BP115" s="50">
        <v>0</v>
      </c>
      <c r="BQ115" s="50">
        <v>0</v>
      </c>
      <c r="BR115" s="50">
        <v>0</v>
      </c>
      <c r="BS115" s="50">
        <v>0</v>
      </c>
      <c r="BT115" s="50">
        <v>0</v>
      </c>
      <c r="BU115" s="50">
        <v>0</v>
      </c>
      <c r="BV115" s="50">
        <v>0</v>
      </c>
      <c r="BW115" s="50"/>
      <c r="BX115" s="50"/>
      <c r="BY115" s="50">
        <v>0</v>
      </c>
      <c r="BZ115" s="50">
        <v>2074.84</v>
      </c>
      <c r="CA115" s="50">
        <f t="shared" si="111"/>
        <v>172.91774314526211</v>
      </c>
      <c r="CB115" s="50">
        <f t="shared" si="112"/>
        <v>0</v>
      </c>
      <c r="CC115" s="50"/>
      <c r="CD115" s="50"/>
      <c r="CE115" s="50">
        <v>0</v>
      </c>
      <c r="CF115" s="50"/>
      <c r="CG115" s="50">
        <f t="shared" si="151"/>
        <v>0</v>
      </c>
      <c r="CH115" s="50">
        <v>0</v>
      </c>
      <c r="CI115" s="50"/>
      <c r="CJ115" s="50"/>
      <c r="CK115" s="50">
        <f t="shared" si="113"/>
        <v>0</v>
      </c>
      <c r="CL115" s="50">
        <v>0</v>
      </c>
      <c r="CM115" s="50"/>
      <c r="CN115" s="50"/>
      <c r="CO115" s="50">
        <f t="shared" si="114"/>
        <v>0</v>
      </c>
      <c r="CP115" s="50">
        <v>0</v>
      </c>
      <c r="CQ115" s="50"/>
      <c r="CR115" s="50"/>
      <c r="CS115" s="50">
        <f t="shared" si="171"/>
        <v>0</v>
      </c>
      <c r="CT115" s="50">
        <v>0</v>
      </c>
      <c r="CU115" s="50"/>
      <c r="CV115" s="50"/>
      <c r="CW115" s="50">
        <f t="shared" si="172"/>
        <v>0</v>
      </c>
      <c r="CX115" s="50">
        <v>0</v>
      </c>
      <c r="CY115" s="50"/>
      <c r="CZ115" s="50"/>
      <c r="DA115" s="50"/>
      <c r="DB115" s="50"/>
      <c r="DC115" s="695" t="e">
        <f>IF(#REF!=B115,CZ115,0)</f>
        <v>#REF!</v>
      </c>
      <c r="DD115" s="50"/>
      <c r="DE115" s="50"/>
      <c r="DJ115" s="585" t="e">
        <f>IF(#REF!=$K115,$CY115,0)</f>
        <v>#REF!</v>
      </c>
      <c r="DK115" s="585" t="e">
        <f>IF(#REF!=$K115,$CY115,0)</f>
        <v>#REF!</v>
      </c>
      <c r="DL115" s="585" t="e">
        <f>IF(#REF!=$K115,$CY115,0)</f>
        <v>#REF!</v>
      </c>
      <c r="DM115" s="585" t="e">
        <f>IF(#REF!=$K115,$CY115,0)</f>
        <v>#REF!</v>
      </c>
      <c r="DN115" s="585" t="e">
        <f>IF(#REF!=$K115,$CY115,0)</f>
        <v>#REF!</v>
      </c>
      <c r="DO115" s="585" t="e">
        <f>IF(#REF!=$K115,$CY115,0)</f>
        <v>#REF!</v>
      </c>
      <c r="DP115" s="585" t="e">
        <f>IF(#REF!=$K115,$CY115,0)</f>
        <v>#REF!</v>
      </c>
      <c r="DQ115" s="585" t="e">
        <f>IF(#REF!=$K115,$CY115,0)</f>
        <v>#REF!</v>
      </c>
      <c r="DR115" s="585" t="e">
        <f>IF(#REF!=$K115,$CY115,0)</f>
        <v>#REF!</v>
      </c>
      <c r="DS115" s="585" t="e">
        <f>IF(#REF!=$K115,$CY115,0)</f>
        <v>#REF!</v>
      </c>
      <c r="DT115" s="585" t="e">
        <f>IF(#REF!=$K115,$CY115,0)</f>
        <v>#REF!</v>
      </c>
      <c r="DU115" s="585" t="e">
        <f>IF(#REF!=$K115,$CY115,0)</f>
        <v>#REF!</v>
      </c>
      <c r="DV115" s="585" t="e">
        <f>IF(#REF!=$K115,$CY115,0)</f>
        <v>#REF!</v>
      </c>
      <c r="DW115" s="585" t="e">
        <f>IF(#REF!=$K115,$CY115,0)</f>
        <v>#REF!</v>
      </c>
      <c r="DX115" s="585" t="e">
        <f>IF(#REF!=$K115,$CY115,0)</f>
        <v>#REF!</v>
      </c>
      <c r="DY115" s="585" t="e">
        <f>IF(#REF!=$K115,$CY115,0)</f>
        <v>#REF!</v>
      </c>
      <c r="DZ115" s="585" t="e">
        <f>IF(#REF!=$K115,$CY115,0)</f>
        <v>#REF!</v>
      </c>
      <c r="EC115" s="585" t="e">
        <f>IF(#REF!=$N115,$CZ115,0)</f>
        <v>#REF!</v>
      </c>
      <c r="ED115" s="585" t="e">
        <f>IF(#REF!=$N115,$CZ115,0)</f>
        <v>#REF!</v>
      </c>
      <c r="EE115" s="585" t="e">
        <f>IF(#REF!=$N115,$CZ115,0)</f>
        <v>#REF!</v>
      </c>
      <c r="EF115" s="585" t="e">
        <f>IF(#REF!=$N115,$CZ115,0)</f>
        <v>#REF!</v>
      </c>
      <c r="EG115" s="585" t="e">
        <f>IF(#REF!=$N115,$CZ115,0)</f>
        <v>#REF!</v>
      </c>
      <c r="EH115" s="585" t="e">
        <f>IF(#REF!=$N115,$CZ115,0)</f>
        <v>#REF!</v>
      </c>
      <c r="EI115" s="585" t="e">
        <f>IF(#REF!=$N115,$CZ115,0)</f>
        <v>#REF!</v>
      </c>
      <c r="EJ115" s="585" t="e">
        <f>IF(#REF!=$N115,$CZ115,0)</f>
        <v>#REF!</v>
      </c>
      <c r="EK115" s="585" t="e">
        <f>IF(#REF!=$N115,$CZ115,0)</f>
        <v>#REF!</v>
      </c>
      <c r="EL115" s="585" t="e">
        <f>IF(#REF!=$N115,$CZ115,0)</f>
        <v>#REF!</v>
      </c>
      <c r="EM115" s="585" t="e">
        <f>IF(#REF!=$N115,$CZ115,0)</f>
        <v>#REF!</v>
      </c>
      <c r="EN115" s="585" t="e">
        <f>IF(#REF!=$N115,$CZ115,0)</f>
        <v>#REF!</v>
      </c>
      <c r="EO115" s="585" t="e">
        <f>IF(#REF!=$N115,$CZ115,0)</f>
        <v>#REF!</v>
      </c>
      <c r="EP115" s="585" t="e">
        <f>IF(#REF!=$N115,$CZ115,0)</f>
        <v>#REF!</v>
      </c>
      <c r="EQ115" s="585" t="e">
        <f>IF(#REF!=$N115,$CZ115,0)</f>
        <v>#REF!</v>
      </c>
      <c r="ER115" s="585" t="e">
        <f>IF(#REF!=$N115,$CZ115,0)</f>
        <v>#REF!</v>
      </c>
      <c r="ES115" s="585" t="e">
        <f>IF(#REF!=$N115,$CZ115,0)</f>
        <v>#REF!</v>
      </c>
      <c r="ET115" s="585" t="e">
        <f>IF(#REF!=$N115,$CZ115,0)</f>
        <v>#REF!</v>
      </c>
      <c r="EU115" s="585" t="e">
        <f>IF(#REF!=$N115,$CZ115,0)</f>
        <v>#REF!</v>
      </c>
      <c r="EV115" s="585" t="e">
        <f>IF(#REF!=$N115,$CZ115,0)</f>
        <v>#REF!</v>
      </c>
      <c r="EW115" s="585" t="e">
        <f>IF(#REF!=$N115,$CZ115,0)</f>
        <v>#REF!</v>
      </c>
      <c r="EX115" s="585" t="e">
        <f>IF(#REF!=$N115,$CZ115,0)</f>
        <v>#REF!</v>
      </c>
      <c r="EY115" s="585" t="e">
        <f>IF(#REF!=$N115,$CZ115,0)</f>
        <v>#REF!</v>
      </c>
      <c r="EZ115" s="585" t="e">
        <f>IF(#REF!=$N115,$CZ115,0)</f>
        <v>#REF!</v>
      </c>
      <c r="FA115" s="585" t="e">
        <f>IF(#REF!=$N115,$CZ115,0)</f>
        <v>#REF!</v>
      </c>
      <c r="FB115" s="585" t="e">
        <f>IF(#REF!=$N115,$CZ115,0)</f>
        <v>#REF!</v>
      </c>
      <c r="FC115" s="585" t="e">
        <f>IF(#REF!=$N115,$CZ115,0)</f>
        <v>#REF!</v>
      </c>
      <c r="FD115" s="585" t="e">
        <f>IF(#REF!=$N115,$CZ115,0)</f>
        <v>#REF!</v>
      </c>
      <c r="FE115" s="585" t="e">
        <f>IF(#REF!=$N115,$CZ115,0)</f>
        <v>#REF!</v>
      </c>
      <c r="FF115" s="585" t="e">
        <f>IF(#REF!=$N115,$CZ115,0)</f>
        <v>#REF!</v>
      </c>
      <c r="FG115" s="585" t="e">
        <f>IF(#REF!=$N115,$CZ115,0)</f>
        <v>#REF!</v>
      </c>
      <c r="FH115" s="585" t="e">
        <f>IF(#REF!=$N115,$CZ115,0)</f>
        <v>#REF!</v>
      </c>
      <c r="FI115" s="585" t="e">
        <f>IF(#REF!=$N115,$CZ115,0)</f>
        <v>#REF!</v>
      </c>
      <c r="FJ115" s="585" t="e">
        <f>IF(#REF!=$N115,$CZ115,0)</f>
        <v>#REF!</v>
      </c>
      <c r="FK115" s="585" t="e">
        <f>IF(#REF!=$N115,$CZ115,0)</f>
        <v>#REF!</v>
      </c>
      <c r="FL115" s="585" t="e">
        <f>IF(#REF!=$N115,$CZ115,0)</f>
        <v>#REF!</v>
      </c>
      <c r="FM115" s="585" t="e">
        <f>IF(#REF!=$N115,$CZ115,0)</f>
        <v>#REF!</v>
      </c>
      <c r="FN115" s="585" t="e">
        <f>IF(#REF!=$N115,$CZ115,0)</f>
        <v>#REF!</v>
      </c>
      <c r="FO115" s="585" t="e">
        <f>IF(#REF!=$N115,$CZ115,0)</f>
        <v>#REF!</v>
      </c>
      <c r="FP115" s="585" t="e">
        <f>IF(#REF!=$N115,$CZ115,0)</f>
        <v>#REF!</v>
      </c>
      <c r="FQ115" s="585" t="e">
        <f>IF(#REF!=$N115,$CZ115,0)</f>
        <v>#REF!</v>
      </c>
      <c r="FR115" s="585" t="e">
        <f>IF(#REF!=$N115,$CZ115,0)</f>
        <v>#REF!</v>
      </c>
      <c r="FS115" s="585" t="e">
        <f>IF(#REF!=$N115,$CZ115,0)</f>
        <v>#REF!</v>
      </c>
      <c r="FT115" s="585" t="e">
        <f>IF(#REF!=$N115,$CZ115,0)</f>
        <v>#REF!</v>
      </c>
      <c r="FU115" s="585" t="e">
        <f>IF(#REF!=$N115,$CZ115,0)</f>
        <v>#REF!</v>
      </c>
      <c r="FV115" s="585" t="e">
        <f>IF(#REF!=$N115,$CZ115,0)</f>
        <v>#REF!</v>
      </c>
      <c r="FW115" s="585" t="e">
        <f>IF(#REF!=$N115,$CZ115,0)</f>
        <v>#REF!</v>
      </c>
      <c r="FX115" s="585" t="e">
        <f>IF(#REF!=$N115,$CZ115,0)</f>
        <v>#REF!</v>
      </c>
      <c r="FY115" s="585" t="e">
        <f>IF(#REF!=$N115,$CZ115,0)</f>
        <v>#REF!</v>
      </c>
      <c r="FZ115" s="585" t="e">
        <f>IF(#REF!=$N115,$CZ115,0)</f>
        <v>#REF!</v>
      </c>
      <c r="GA115" s="585" t="e">
        <f>IF(#REF!=$N115,$CZ115,0)</f>
        <v>#REF!</v>
      </c>
      <c r="GB115" s="585" t="e">
        <f>IF(#REF!=$N115,$CZ115,0)</f>
        <v>#REF!</v>
      </c>
      <c r="GC115" s="585" t="e">
        <f>IF(#REF!=$N115,$CZ115,0)</f>
        <v>#REF!</v>
      </c>
      <c r="GD115" s="585" t="e">
        <f>IF(#REF!=$N115,$CZ115,0)</f>
        <v>#REF!</v>
      </c>
      <c r="GE115" s="585" t="e">
        <f>IF(#REF!=$N115,$CZ115,0)</f>
        <v>#REF!</v>
      </c>
      <c r="GF115" s="585" t="e">
        <f>IF(#REF!=$N115,$CZ115,0)</f>
        <v>#REF!</v>
      </c>
      <c r="GG115" s="585" t="e">
        <f>IF(#REF!=$N115,$CZ115,0)</f>
        <v>#REF!</v>
      </c>
      <c r="GH115" s="585" t="e">
        <f>IF(#REF!=$N115,$CZ115,0)</f>
        <v>#REF!</v>
      </c>
      <c r="GI115" s="585" t="e">
        <f>IF(#REF!=$N115,$CZ115,0)</f>
        <v>#REF!</v>
      </c>
      <c r="GJ115" s="585" t="e">
        <f>IF(#REF!=$N115,$CZ115,0)</f>
        <v>#REF!</v>
      </c>
      <c r="GK115" s="585" t="e">
        <f>IF(#REF!=$N115,$CZ115,0)</f>
        <v>#REF!</v>
      </c>
      <c r="GL115" s="585" t="e">
        <f>IF(#REF!=$N115,$CZ115,0)</f>
        <v>#REF!</v>
      </c>
      <c r="GM115" s="585" t="e">
        <f>IF(#REF!=$N115,$CZ115,0)</f>
        <v>#REF!</v>
      </c>
      <c r="GN115" s="585" t="e">
        <f>IF(#REF!=$N115,$CZ115,0)</f>
        <v>#REF!</v>
      </c>
      <c r="GO115" s="585" t="e">
        <f>IF(#REF!=$N115,$CZ115,0)</f>
        <v>#REF!</v>
      </c>
      <c r="GP115" s="585" t="e">
        <f>IF(#REF!=$N115,$CZ115,0)</f>
        <v>#REF!</v>
      </c>
      <c r="GQ115" s="585" t="e">
        <f>IF(#REF!=$N115,$CZ115,0)</f>
        <v>#REF!</v>
      </c>
      <c r="GR115" s="585" t="e">
        <f>IF(#REF!=$N115,$CZ115,0)</f>
        <v>#REF!</v>
      </c>
      <c r="GS115" s="585" t="e">
        <f>IF(#REF!=$N115,$CZ115,0)</f>
        <v>#REF!</v>
      </c>
      <c r="GT115" s="585" t="e">
        <f>IF(#REF!=$N115,$CZ115,0)</f>
        <v>#REF!</v>
      </c>
      <c r="GU115" s="585" t="e">
        <f>IF(#REF!=$N115,$CZ115,0)</f>
        <v>#REF!</v>
      </c>
      <c r="GV115" s="585" t="e">
        <f>IF(#REF!=$N115,$CZ115,0)</f>
        <v>#REF!</v>
      </c>
      <c r="GW115" s="585" t="e">
        <f>IF(#REF!=$N115,$CZ115,0)</f>
        <v>#REF!</v>
      </c>
      <c r="GX115" s="585" t="e">
        <f>IF(#REF!=$N115,$CZ115,0)</f>
        <v>#REF!</v>
      </c>
      <c r="GY115" s="585" t="e">
        <f>IF(#REF!=$N115,$CZ115,0)</f>
        <v>#REF!</v>
      </c>
      <c r="GZ115" s="585" t="e">
        <f>IF(#REF!=$N115,$CZ115,0)</f>
        <v>#REF!</v>
      </c>
      <c r="HA115" s="585" t="e">
        <f>IF(#REF!=$N115,$CZ115,0)</f>
        <v>#REF!</v>
      </c>
      <c r="HB115" s="585" t="e">
        <f>IF(#REF!=$N115,$CZ115,0)</f>
        <v>#REF!</v>
      </c>
      <c r="HC115" s="585" t="e">
        <f>IF(#REF!=$N115,$CZ115,0)</f>
        <v>#REF!</v>
      </c>
      <c r="HD115" s="585" t="e">
        <f>IF(#REF!=$N115,$CZ115,0)</f>
        <v>#REF!</v>
      </c>
      <c r="HE115" s="585" t="e">
        <f>IF(#REF!=$N115,$CZ115,0)</f>
        <v>#REF!</v>
      </c>
      <c r="HF115" s="585" t="e">
        <f>IF(#REF!=$N115,$CZ115,0)</f>
        <v>#REF!</v>
      </c>
    </row>
    <row r="116" spans="1:214" ht="20.100000000000001" customHeight="1" x14ac:dyDescent="0.4">
      <c r="A116" s="578" t="s">
        <v>368</v>
      </c>
      <c r="B116" s="578" t="s">
        <v>391</v>
      </c>
      <c r="C116" s="595" t="s">
        <v>7</v>
      </c>
      <c r="D116" s="578"/>
      <c r="E116" s="578"/>
      <c r="F116" s="578"/>
      <c r="G116" s="578"/>
      <c r="H116" s="578"/>
      <c r="I116" s="578"/>
      <c r="J116" s="578" t="s">
        <v>172</v>
      </c>
      <c r="K116" s="625"/>
      <c r="L116" s="558"/>
      <c r="M116" s="634">
        <v>323</v>
      </c>
      <c r="N116" s="634" t="s">
        <v>32</v>
      </c>
      <c r="O116" s="469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563"/>
      <c r="AJ116" s="31"/>
      <c r="AK116" s="31"/>
      <c r="AL116" s="31"/>
      <c r="AM116" s="31"/>
      <c r="AN116" s="102">
        <f>SUM(AN117)</f>
        <v>0</v>
      </c>
      <c r="AO116" s="102">
        <f>SUM(AO117)</f>
        <v>0</v>
      </c>
      <c r="AP116" s="102">
        <f>SUM(AP117)</f>
        <v>0</v>
      </c>
      <c r="AQ116" s="102">
        <f>SUM(AQ117)</f>
        <v>0</v>
      </c>
      <c r="AR116" s="102">
        <v>0</v>
      </c>
      <c r="AS116" s="50"/>
      <c r="AT116" s="50"/>
      <c r="AU116" s="102">
        <f>SUM(AU117)</f>
        <v>16500</v>
      </c>
      <c r="AV116" s="102">
        <f>SUM(AV117)</f>
        <v>16500</v>
      </c>
      <c r="AW116" s="102"/>
      <c r="AX116" s="102"/>
      <c r="AY116" s="102">
        <f>SUM(AY117)</f>
        <v>13684</v>
      </c>
      <c r="AZ116" s="31"/>
      <c r="BA116" s="31"/>
      <c r="BB116" s="102">
        <f t="shared" ref="BB116:BK116" si="174">SUM(BB117)</f>
        <v>30184</v>
      </c>
      <c r="BC116" s="102">
        <f t="shared" si="174"/>
        <v>30184</v>
      </c>
      <c r="BD116" s="102">
        <f t="shared" si="174"/>
        <v>0</v>
      </c>
      <c r="BE116" s="102">
        <f t="shared" si="174"/>
        <v>0</v>
      </c>
      <c r="BF116" s="102">
        <f t="shared" si="174"/>
        <v>1494.75</v>
      </c>
      <c r="BG116" s="102">
        <f t="shared" si="174"/>
        <v>2500</v>
      </c>
      <c r="BH116" s="102">
        <f t="shared" si="174"/>
        <v>11000</v>
      </c>
      <c r="BI116" s="102">
        <f>SUM(BI117)</f>
        <v>10000</v>
      </c>
      <c r="BJ116" s="102">
        <f>SUM(BJ117)</f>
        <v>21000</v>
      </c>
      <c r="BK116" s="102">
        <f t="shared" si="174"/>
        <v>8210.15</v>
      </c>
      <c r="BL116" s="102">
        <f t="shared" si="138"/>
        <v>39.095952380952383</v>
      </c>
      <c r="BM116" s="102"/>
      <c r="BN116" s="102"/>
      <c r="BO116" s="102">
        <f>SUM(BO117)</f>
        <v>15549.32</v>
      </c>
      <c r="BP116" s="102"/>
      <c r="BQ116" s="102"/>
      <c r="BR116" s="102">
        <f>SUM(BR117)</f>
        <v>-49.319999999999709</v>
      </c>
      <c r="BS116" s="102">
        <f>SUM(BS117)</f>
        <v>15500</v>
      </c>
      <c r="BT116" s="102">
        <f>SUM(BT117:BT122)</f>
        <v>8810.15</v>
      </c>
      <c r="BU116" s="102">
        <f>SUM(BU117)</f>
        <v>1987</v>
      </c>
      <c r="BV116" s="102">
        <f>SUM(BV117)</f>
        <v>15500</v>
      </c>
      <c r="BW116" s="102"/>
      <c r="BX116" s="102"/>
      <c r="BY116" s="102">
        <f>SUM(BY117)</f>
        <v>17536.32</v>
      </c>
      <c r="BZ116" s="102">
        <f t="shared" ref="BZ116:CQ116" si="175">SUM(BZ117:BZ121)</f>
        <v>12472.990000000002</v>
      </c>
      <c r="CA116" s="102">
        <f t="shared" si="175"/>
        <v>470.31439999999998</v>
      </c>
      <c r="CB116" s="102">
        <f t="shared" si="175"/>
        <v>67.048616813561807</v>
      </c>
      <c r="CC116" s="102">
        <f t="shared" si="175"/>
        <v>0</v>
      </c>
      <c r="CD116" s="102">
        <f t="shared" si="175"/>
        <v>0</v>
      </c>
      <c r="CE116" s="102">
        <f t="shared" si="175"/>
        <v>15500</v>
      </c>
      <c r="CF116" s="102">
        <f t="shared" si="175"/>
        <v>0</v>
      </c>
      <c r="CG116" s="102">
        <f t="shared" si="175"/>
        <v>0</v>
      </c>
      <c r="CH116" s="102">
        <f t="shared" si="175"/>
        <v>0</v>
      </c>
      <c r="CI116" s="102">
        <f t="shared" si="175"/>
        <v>15500</v>
      </c>
      <c r="CJ116" s="102">
        <f t="shared" si="175"/>
        <v>0</v>
      </c>
      <c r="CK116" s="102">
        <f t="shared" si="175"/>
        <v>0</v>
      </c>
      <c r="CL116" s="102">
        <f t="shared" si="175"/>
        <v>0</v>
      </c>
      <c r="CM116" s="102">
        <f t="shared" si="175"/>
        <v>15500</v>
      </c>
      <c r="CN116" s="102">
        <f t="shared" si="175"/>
        <v>0</v>
      </c>
      <c r="CO116" s="102">
        <f t="shared" si="175"/>
        <v>0</v>
      </c>
      <c r="CP116" s="102">
        <f t="shared" si="175"/>
        <v>0</v>
      </c>
      <c r="CQ116" s="102">
        <f t="shared" si="175"/>
        <v>15500</v>
      </c>
      <c r="CR116" s="102">
        <f>SUM(CR117:CR121)</f>
        <v>8707.17</v>
      </c>
      <c r="CS116" s="102">
        <f t="shared" si="171"/>
        <v>56.175290322580651</v>
      </c>
      <c r="CT116" s="102">
        <f t="shared" ref="CT116:CZ116" si="176">SUM(CT117:CT121)</f>
        <v>0</v>
      </c>
      <c r="CU116" s="102">
        <f t="shared" si="176"/>
        <v>15500</v>
      </c>
      <c r="CV116" s="102">
        <f>SUM(CV117:CV121)</f>
        <v>8707.17</v>
      </c>
      <c r="CW116" s="102">
        <f t="shared" si="172"/>
        <v>56.175290322580651</v>
      </c>
      <c r="CX116" s="102">
        <f>SUM(CX117:CX121)</f>
        <v>0</v>
      </c>
      <c r="CY116" s="102">
        <f t="shared" ref="CY116" si="177">SUM(CY117:CY121)</f>
        <v>15500</v>
      </c>
      <c r="CZ116" s="102">
        <f t="shared" si="176"/>
        <v>15500</v>
      </c>
      <c r="DA116" s="102">
        <f>SUM(DA117)</f>
        <v>0</v>
      </c>
      <c r="DB116" s="102">
        <f>SUM(DB117)</f>
        <v>0</v>
      </c>
      <c r="DC116" s="695" t="e">
        <f>IF(#REF!=B116,CZ116,0)</f>
        <v>#REF!</v>
      </c>
      <c r="DD116" s="108"/>
      <c r="DE116" s="108"/>
      <c r="DJ116" s="585" t="e">
        <f>IF(#REF!=$K116,$CY116,0)</f>
        <v>#REF!</v>
      </c>
      <c r="DK116" s="585" t="e">
        <f>IF(#REF!=$K116,$CY116,0)</f>
        <v>#REF!</v>
      </c>
      <c r="DL116" s="585" t="e">
        <f>IF(#REF!=$K116,$CY116,0)</f>
        <v>#REF!</v>
      </c>
      <c r="DM116" s="585" t="e">
        <f>IF(#REF!=$K116,$CY116,0)</f>
        <v>#REF!</v>
      </c>
      <c r="DN116" s="585" t="e">
        <f>IF(#REF!=$K116,$CY116,0)</f>
        <v>#REF!</v>
      </c>
      <c r="DO116" s="585" t="e">
        <f>IF(#REF!=$K116,$CY116,0)</f>
        <v>#REF!</v>
      </c>
      <c r="DP116" s="585" t="e">
        <f>IF(#REF!=$K116,$CY116,0)</f>
        <v>#REF!</v>
      </c>
      <c r="DQ116" s="585" t="e">
        <f>IF(#REF!=$K116,$CY116,0)</f>
        <v>#REF!</v>
      </c>
      <c r="DR116" s="585" t="e">
        <f>IF(#REF!=$K116,$CY116,0)</f>
        <v>#REF!</v>
      </c>
      <c r="DS116" s="585" t="e">
        <f>IF(#REF!=$K116,$CY116,0)</f>
        <v>#REF!</v>
      </c>
      <c r="DT116" s="585" t="e">
        <f>IF(#REF!=$K116,$CY116,0)</f>
        <v>#REF!</v>
      </c>
      <c r="DU116" s="585" t="e">
        <f>IF(#REF!=$K116,$CY116,0)</f>
        <v>#REF!</v>
      </c>
      <c r="DV116" s="585" t="e">
        <f>IF(#REF!=$K116,$CY116,0)</f>
        <v>#REF!</v>
      </c>
      <c r="DW116" s="585" t="e">
        <f>IF(#REF!=$K116,$CY116,0)</f>
        <v>#REF!</v>
      </c>
      <c r="DX116" s="585" t="e">
        <f>IF(#REF!=$K116,$CY116,0)</f>
        <v>#REF!</v>
      </c>
      <c r="DY116" s="585" t="e">
        <f>IF(#REF!=$K116,$CY116,0)</f>
        <v>#REF!</v>
      </c>
      <c r="DZ116" s="585" t="e">
        <f>IF(#REF!=$K116,$CY116,0)</f>
        <v>#REF!</v>
      </c>
      <c r="EC116" s="585" t="e">
        <f>IF(#REF!=$N116,$CZ116,0)</f>
        <v>#REF!</v>
      </c>
      <c r="ED116" s="585" t="e">
        <f>IF(#REF!=$N116,$CZ116,0)</f>
        <v>#REF!</v>
      </c>
      <c r="EE116" s="585" t="e">
        <f>IF(#REF!=$N116,$CZ116,0)</f>
        <v>#REF!</v>
      </c>
      <c r="EF116" s="585" t="e">
        <f>IF(#REF!=$N116,$CZ116,0)</f>
        <v>#REF!</v>
      </c>
      <c r="EG116" s="585" t="e">
        <f>IF(#REF!=$N116,$CZ116,0)</f>
        <v>#REF!</v>
      </c>
      <c r="EH116" s="585" t="e">
        <f>IF(#REF!=$N116,$CZ116,0)</f>
        <v>#REF!</v>
      </c>
      <c r="EI116" s="585" t="e">
        <f>IF(#REF!=$N116,$CZ116,0)</f>
        <v>#REF!</v>
      </c>
      <c r="EJ116" s="585" t="e">
        <f>IF(#REF!=$N116,$CZ116,0)</f>
        <v>#REF!</v>
      </c>
      <c r="EK116" s="585" t="e">
        <f>IF(#REF!=$N116,$CZ116,0)</f>
        <v>#REF!</v>
      </c>
      <c r="EL116" s="585" t="e">
        <f>IF(#REF!=$N116,$CZ116,0)</f>
        <v>#REF!</v>
      </c>
      <c r="EM116" s="585" t="e">
        <f>IF(#REF!=$N116,$CZ116,0)</f>
        <v>#REF!</v>
      </c>
      <c r="EN116" s="585" t="e">
        <f>IF(#REF!=$N116,$CZ116,0)</f>
        <v>#REF!</v>
      </c>
      <c r="EO116" s="585" t="e">
        <f>IF(#REF!=$N116,$CZ116,0)</f>
        <v>#REF!</v>
      </c>
      <c r="EP116" s="585" t="e">
        <f>IF(#REF!=$N116,$CZ116,0)</f>
        <v>#REF!</v>
      </c>
      <c r="EQ116" s="585" t="e">
        <f>IF(#REF!=$N116,$CZ116,0)</f>
        <v>#REF!</v>
      </c>
      <c r="ER116" s="585" t="e">
        <f>IF(#REF!=$N116,$CZ116,0)</f>
        <v>#REF!</v>
      </c>
      <c r="ES116" s="585" t="e">
        <f>IF(#REF!=$N116,$CZ116,0)</f>
        <v>#REF!</v>
      </c>
      <c r="ET116" s="585" t="e">
        <f>IF(#REF!=$N116,$CZ116,0)</f>
        <v>#REF!</v>
      </c>
      <c r="EU116" s="585" t="e">
        <f>IF(#REF!=$N116,$CZ116,0)</f>
        <v>#REF!</v>
      </c>
      <c r="EV116" s="585" t="e">
        <f>IF(#REF!=$N116,$CZ116,0)</f>
        <v>#REF!</v>
      </c>
      <c r="EW116" s="585" t="e">
        <f>IF(#REF!=$N116,$CZ116,0)</f>
        <v>#REF!</v>
      </c>
      <c r="EX116" s="585" t="e">
        <f>IF(#REF!=$N116,$CZ116,0)</f>
        <v>#REF!</v>
      </c>
      <c r="EY116" s="585" t="e">
        <f>IF(#REF!=$N116,$CZ116,0)</f>
        <v>#REF!</v>
      </c>
      <c r="EZ116" s="585" t="e">
        <f>IF(#REF!=$N116,$CZ116,0)</f>
        <v>#REF!</v>
      </c>
      <c r="FA116" s="585" t="e">
        <f>IF(#REF!=$N116,$CZ116,0)</f>
        <v>#REF!</v>
      </c>
      <c r="FB116" s="585" t="e">
        <f>IF(#REF!=$N116,$CZ116,0)</f>
        <v>#REF!</v>
      </c>
      <c r="FC116" s="585" t="e">
        <f>IF(#REF!=$N116,$CZ116,0)</f>
        <v>#REF!</v>
      </c>
      <c r="FD116" s="585" t="e">
        <f>IF(#REF!=$N116,$CZ116,0)</f>
        <v>#REF!</v>
      </c>
      <c r="FE116" s="585" t="e">
        <f>IF(#REF!=$N116,$CZ116,0)</f>
        <v>#REF!</v>
      </c>
      <c r="FF116" s="585" t="e">
        <f>IF(#REF!=$N116,$CZ116,0)</f>
        <v>#REF!</v>
      </c>
      <c r="FG116" s="585" t="e">
        <f>IF(#REF!=$N116,$CZ116,0)</f>
        <v>#REF!</v>
      </c>
      <c r="FH116" s="585" t="e">
        <f>IF(#REF!=$N116,$CZ116,0)</f>
        <v>#REF!</v>
      </c>
      <c r="FI116" s="585" t="e">
        <f>IF(#REF!=$N116,$CZ116,0)</f>
        <v>#REF!</v>
      </c>
      <c r="FJ116" s="585" t="e">
        <f>IF(#REF!=$N116,$CZ116,0)</f>
        <v>#REF!</v>
      </c>
      <c r="FK116" s="585" t="e">
        <f>IF(#REF!=$N116,$CZ116,0)</f>
        <v>#REF!</v>
      </c>
      <c r="FL116" s="585" t="e">
        <f>IF(#REF!=$N116,$CZ116,0)</f>
        <v>#REF!</v>
      </c>
      <c r="FM116" s="585" t="e">
        <f>IF(#REF!=$N116,$CZ116,0)</f>
        <v>#REF!</v>
      </c>
      <c r="FN116" s="585" t="e">
        <f>IF(#REF!=$N116,$CZ116,0)</f>
        <v>#REF!</v>
      </c>
      <c r="FO116" s="585" t="e">
        <f>IF(#REF!=$N116,$CZ116,0)</f>
        <v>#REF!</v>
      </c>
      <c r="FP116" s="585" t="e">
        <f>IF(#REF!=$N116,$CZ116,0)</f>
        <v>#REF!</v>
      </c>
      <c r="FQ116" s="585" t="e">
        <f>IF(#REF!=$N116,$CZ116,0)</f>
        <v>#REF!</v>
      </c>
      <c r="FR116" s="585" t="e">
        <f>IF(#REF!=$N116,$CZ116,0)</f>
        <v>#REF!</v>
      </c>
      <c r="FS116" s="585" t="e">
        <f>IF(#REF!=$N116,$CZ116,0)</f>
        <v>#REF!</v>
      </c>
      <c r="FT116" s="585" t="e">
        <f>IF(#REF!=$N116,$CZ116,0)</f>
        <v>#REF!</v>
      </c>
      <c r="FU116" s="585" t="e">
        <f>IF(#REF!=$N116,$CZ116,0)</f>
        <v>#REF!</v>
      </c>
      <c r="FV116" s="585" t="e">
        <f>IF(#REF!=$N116,$CZ116,0)</f>
        <v>#REF!</v>
      </c>
      <c r="FW116" s="585" t="e">
        <f>IF(#REF!=$N116,$CZ116,0)</f>
        <v>#REF!</v>
      </c>
      <c r="FX116" s="585" t="e">
        <f>IF(#REF!=$N116,$CZ116,0)</f>
        <v>#REF!</v>
      </c>
      <c r="FY116" s="585" t="e">
        <f>IF(#REF!=$N116,$CZ116,0)</f>
        <v>#REF!</v>
      </c>
      <c r="FZ116" s="585" t="e">
        <f>IF(#REF!=$N116,$CZ116,0)</f>
        <v>#REF!</v>
      </c>
      <c r="GA116" s="585" t="e">
        <f>IF(#REF!=$N116,$CZ116,0)</f>
        <v>#REF!</v>
      </c>
      <c r="GB116" s="585" t="e">
        <f>IF(#REF!=$N116,$CZ116,0)</f>
        <v>#REF!</v>
      </c>
      <c r="GC116" s="585" t="e">
        <f>IF(#REF!=$N116,$CZ116,0)</f>
        <v>#REF!</v>
      </c>
      <c r="GD116" s="585" t="e">
        <f>IF(#REF!=$N116,$CZ116,0)</f>
        <v>#REF!</v>
      </c>
      <c r="GE116" s="585" t="e">
        <f>IF(#REF!=$N116,$CZ116,0)</f>
        <v>#REF!</v>
      </c>
      <c r="GF116" s="585" t="e">
        <f>IF(#REF!=$N116,$CZ116,0)</f>
        <v>#REF!</v>
      </c>
      <c r="GG116" s="585" t="e">
        <f>IF(#REF!=$N116,$CZ116,0)</f>
        <v>#REF!</v>
      </c>
      <c r="GH116" s="585" t="e">
        <f>IF(#REF!=$N116,$CZ116,0)</f>
        <v>#REF!</v>
      </c>
      <c r="GI116" s="585" t="e">
        <f>IF(#REF!=$N116,$CZ116,0)</f>
        <v>#REF!</v>
      </c>
      <c r="GJ116" s="585" t="e">
        <f>IF(#REF!=$N116,$CZ116,0)</f>
        <v>#REF!</v>
      </c>
      <c r="GK116" s="585" t="e">
        <f>IF(#REF!=$N116,$CZ116,0)</f>
        <v>#REF!</v>
      </c>
      <c r="GL116" s="585" t="e">
        <f>IF(#REF!=$N116,$CZ116,0)</f>
        <v>#REF!</v>
      </c>
      <c r="GM116" s="585" t="e">
        <f>IF(#REF!=$N116,$CZ116,0)</f>
        <v>#REF!</v>
      </c>
      <c r="GN116" s="585" t="e">
        <f>IF(#REF!=$N116,$CZ116,0)</f>
        <v>#REF!</v>
      </c>
      <c r="GO116" s="585" t="e">
        <f>IF(#REF!=$N116,$CZ116,0)</f>
        <v>#REF!</v>
      </c>
      <c r="GP116" s="585" t="e">
        <f>IF(#REF!=$N116,$CZ116,0)</f>
        <v>#REF!</v>
      </c>
      <c r="GQ116" s="585" t="e">
        <f>IF(#REF!=$N116,$CZ116,0)</f>
        <v>#REF!</v>
      </c>
      <c r="GR116" s="585" t="e">
        <f>IF(#REF!=$N116,$CZ116,0)</f>
        <v>#REF!</v>
      </c>
      <c r="GS116" s="585" t="e">
        <f>IF(#REF!=$N116,$CZ116,0)</f>
        <v>#REF!</v>
      </c>
      <c r="GT116" s="585" t="e">
        <f>IF(#REF!=$N116,$CZ116,0)</f>
        <v>#REF!</v>
      </c>
      <c r="GU116" s="585" t="e">
        <f>IF(#REF!=$N116,$CZ116,0)</f>
        <v>#REF!</v>
      </c>
      <c r="GV116" s="585" t="e">
        <f>IF(#REF!=$N116,$CZ116,0)</f>
        <v>#REF!</v>
      </c>
      <c r="GW116" s="585" t="e">
        <f>IF(#REF!=$N116,$CZ116,0)</f>
        <v>#REF!</v>
      </c>
      <c r="GX116" s="585" t="e">
        <f>IF(#REF!=$N116,$CZ116,0)</f>
        <v>#REF!</v>
      </c>
      <c r="GY116" s="585" t="e">
        <f>IF(#REF!=$N116,$CZ116,0)</f>
        <v>#REF!</v>
      </c>
      <c r="GZ116" s="585" t="e">
        <f>IF(#REF!=$N116,$CZ116,0)</f>
        <v>#REF!</v>
      </c>
      <c r="HA116" s="585" t="e">
        <f>IF(#REF!=$N116,$CZ116,0)</f>
        <v>#REF!</v>
      </c>
      <c r="HB116" s="585" t="e">
        <f>IF(#REF!=$N116,$CZ116,0)</f>
        <v>#REF!</v>
      </c>
      <c r="HC116" s="585" t="e">
        <f>IF(#REF!=$N116,$CZ116,0)</f>
        <v>#REF!</v>
      </c>
      <c r="HD116" s="585" t="e">
        <f>IF(#REF!=$N116,$CZ116,0)</f>
        <v>#REF!</v>
      </c>
      <c r="HE116" s="585" t="e">
        <f>IF(#REF!=$N116,$CZ116,0)</f>
        <v>#REF!</v>
      </c>
      <c r="HF116" s="585" t="e">
        <f>IF(#REF!=$N116,$CZ116,0)</f>
        <v>#REF!</v>
      </c>
    </row>
    <row r="117" spans="1:214" ht="20.100000000000001" customHeight="1" x14ac:dyDescent="0.4">
      <c r="A117" s="578"/>
      <c r="B117" s="578"/>
      <c r="C117" s="595"/>
      <c r="D117" s="578"/>
      <c r="E117" s="578"/>
      <c r="F117" s="578"/>
      <c r="G117" s="578"/>
      <c r="H117" s="578"/>
      <c r="I117" s="578"/>
      <c r="J117" s="578" t="s">
        <v>172</v>
      </c>
      <c r="K117" s="625"/>
      <c r="L117" s="558"/>
      <c r="M117" s="500"/>
      <c r="N117" s="512">
        <v>3231</v>
      </c>
      <c r="O117" s="476" t="s">
        <v>33</v>
      </c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563"/>
      <c r="AJ117" s="31"/>
      <c r="AK117" s="31"/>
      <c r="AL117" s="31"/>
      <c r="AM117" s="31"/>
      <c r="AN117" s="50">
        <v>0</v>
      </c>
      <c r="AO117" s="50">
        <v>0</v>
      </c>
      <c r="AP117" s="50">
        <v>0</v>
      </c>
      <c r="AQ117" s="50">
        <v>0</v>
      </c>
      <c r="AR117" s="50">
        <v>0</v>
      </c>
      <c r="AS117" s="50"/>
      <c r="AT117" s="50"/>
      <c r="AU117" s="50">
        <v>16500</v>
      </c>
      <c r="AV117" s="50">
        <v>16500</v>
      </c>
      <c r="AW117" s="50"/>
      <c r="AX117" s="50"/>
      <c r="AY117" s="50">
        <f>(BB117-AV117)</f>
        <v>13684</v>
      </c>
      <c r="AZ117" s="31"/>
      <c r="BA117" s="31"/>
      <c r="BB117" s="50">
        <v>30184</v>
      </c>
      <c r="BC117" s="50">
        <v>30184</v>
      </c>
      <c r="BD117" s="50">
        <v>0</v>
      </c>
      <c r="BE117" s="50">
        <v>0</v>
      </c>
      <c r="BF117" s="50">
        <v>1494.75</v>
      </c>
      <c r="BG117" s="50">
        <v>2500</v>
      </c>
      <c r="BH117" s="50">
        <v>11000</v>
      </c>
      <c r="BI117" s="50">
        <f>(BJ117-BH117)</f>
        <v>10000</v>
      </c>
      <c r="BJ117" s="50">
        <v>21000</v>
      </c>
      <c r="BK117" s="50">
        <v>8210.15</v>
      </c>
      <c r="BL117" s="50">
        <f t="shared" si="138"/>
        <v>39.095952380952383</v>
      </c>
      <c r="BM117" s="50"/>
      <c r="BN117" s="50"/>
      <c r="BO117" s="50">
        <v>15549.32</v>
      </c>
      <c r="BP117" s="50"/>
      <c r="BQ117" s="50"/>
      <c r="BR117" s="50">
        <f>(BS117-BO117)</f>
        <v>-49.319999999999709</v>
      </c>
      <c r="BS117" s="50">
        <v>15500</v>
      </c>
      <c r="BT117" s="50">
        <v>8210.15</v>
      </c>
      <c r="BU117" s="50">
        <f>(BY117-BO117)</f>
        <v>1987</v>
      </c>
      <c r="BV117" s="50">
        <v>15500</v>
      </c>
      <c r="BW117" s="50"/>
      <c r="BX117" s="50"/>
      <c r="BY117" s="50">
        <v>17536.32</v>
      </c>
      <c r="BZ117" s="50">
        <v>11757.86</v>
      </c>
      <c r="CA117" s="50">
        <f t="shared" si="111"/>
        <v>470.31439999999998</v>
      </c>
      <c r="CB117" s="50">
        <f t="shared" si="112"/>
        <v>67.048616813561807</v>
      </c>
      <c r="CC117" s="50"/>
      <c r="CD117" s="50"/>
      <c r="CE117" s="50">
        <v>15500</v>
      </c>
      <c r="CF117" s="50">
        <v>0</v>
      </c>
      <c r="CG117" s="50">
        <f t="shared" si="151"/>
        <v>0</v>
      </c>
      <c r="CH117" s="50">
        <f>(CI117-CE117)</f>
        <v>0</v>
      </c>
      <c r="CI117" s="50">
        <v>15500</v>
      </c>
      <c r="CJ117" s="50"/>
      <c r="CK117" s="50">
        <f t="shared" si="113"/>
        <v>0</v>
      </c>
      <c r="CL117" s="50">
        <f>(CM117-CI117)</f>
        <v>0</v>
      </c>
      <c r="CM117" s="50">
        <v>15500</v>
      </c>
      <c r="CN117" s="50"/>
      <c r="CO117" s="50">
        <f t="shared" si="114"/>
        <v>0</v>
      </c>
      <c r="CP117" s="50">
        <f>(CQ117-CM117)</f>
        <v>0</v>
      </c>
      <c r="CQ117" s="50">
        <v>15500</v>
      </c>
      <c r="CR117" s="50">
        <v>0</v>
      </c>
      <c r="CS117" s="50">
        <f t="shared" si="171"/>
        <v>0</v>
      </c>
      <c r="CT117" s="50">
        <f t="shared" ref="CT117:CT122" si="178">(CU117-CQ117)</f>
        <v>0</v>
      </c>
      <c r="CU117" s="50">
        <v>15500</v>
      </c>
      <c r="CV117" s="50">
        <v>0</v>
      </c>
      <c r="CW117" s="50">
        <f t="shared" si="172"/>
        <v>0</v>
      </c>
      <c r="CX117" s="50">
        <f>(CY117-CU117)</f>
        <v>-15500</v>
      </c>
      <c r="CY117" s="50">
        <v>0</v>
      </c>
      <c r="CZ117" s="50">
        <v>15500</v>
      </c>
      <c r="DA117" s="50"/>
      <c r="DB117" s="50"/>
      <c r="DC117" s="695" t="e">
        <f>IF(#REF!=B117,CZ117,0)</f>
        <v>#REF!</v>
      </c>
      <c r="DD117" s="50"/>
      <c r="DE117" s="50"/>
      <c r="DJ117" s="585" t="e">
        <f>IF(#REF!=$K117,$CY117,0)</f>
        <v>#REF!</v>
      </c>
      <c r="DK117" s="585" t="e">
        <f>IF(#REF!=$K117,$CY117,0)</f>
        <v>#REF!</v>
      </c>
      <c r="DL117" s="585" t="e">
        <f>IF(#REF!=$K117,$CY117,0)</f>
        <v>#REF!</v>
      </c>
      <c r="DM117" s="585" t="e">
        <f>IF(#REF!=$K117,$CY117,0)</f>
        <v>#REF!</v>
      </c>
      <c r="DN117" s="585" t="e">
        <f>IF(#REF!=$K117,$CY117,0)</f>
        <v>#REF!</v>
      </c>
      <c r="DO117" s="585" t="e">
        <f>IF(#REF!=$K117,$CY117,0)</f>
        <v>#REF!</v>
      </c>
      <c r="DP117" s="585" t="e">
        <f>IF(#REF!=$K117,$CY117,0)</f>
        <v>#REF!</v>
      </c>
      <c r="DQ117" s="585" t="e">
        <f>IF(#REF!=$K117,$CY117,0)</f>
        <v>#REF!</v>
      </c>
      <c r="DR117" s="585" t="e">
        <f>IF(#REF!=$K117,$CY117,0)</f>
        <v>#REF!</v>
      </c>
      <c r="DS117" s="585" t="e">
        <f>IF(#REF!=$K117,$CY117,0)</f>
        <v>#REF!</v>
      </c>
      <c r="DT117" s="585" t="e">
        <f>IF(#REF!=$K117,$CY117,0)</f>
        <v>#REF!</v>
      </c>
      <c r="DU117" s="585" t="e">
        <f>IF(#REF!=$K117,$CY117,0)</f>
        <v>#REF!</v>
      </c>
      <c r="DV117" s="585" t="e">
        <f>IF(#REF!=$K117,$CY117,0)</f>
        <v>#REF!</v>
      </c>
      <c r="DW117" s="585" t="e">
        <f>IF(#REF!=$K117,$CY117,0)</f>
        <v>#REF!</v>
      </c>
      <c r="DX117" s="585" t="e">
        <f>IF(#REF!=$K117,$CY117,0)</f>
        <v>#REF!</v>
      </c>
      <c r="DY117" s="585" t="e">
        <f>IF(#REF!=$K117,$CY117,0)</f>
        <v>#REF!</v>
      </c>
      <c r="DZ117" s="585" t="e">
        <f>IF(#REF!=$K117,$CY117,0)</f>
        <v>#REF!</v>
      </c>
      <c r="EC117" s="585" t="e">
        <f>IF(#REF!=$N117,$CZ117,0)</f>
        <v>#REF!</v>
      </c>
      <c r="ED117" s="585" t="e">
        <f>IF(#REF!=$N117,$CZ117,0)</f>
        <v>#REF!</v>
      </c>
      <c r="EE117" s="585" t="e">
        <f>IF(#REF!=$N117,$CZ117,0)</f>
        <v>#REF!</v>
      </c>
      <c r="EF117" s="585" t="e">
        <f>IF(#REF!=$N117,$CZ117,0)</f>
        <v>#REF!</v>
      </c>
      <c r="EG117" s="585" t="e">
        <f>IF(#REF!=$N117,$CZ117,0)</f>
        <v>#REF!</v>
      </c>
      <c r="EH117" s="585" t="e">
        <f>IF(#REF!=$N117,$CZ117,0)</f>
        <v>#REF!</v>
      </c>
      <c r="EI117" s="585" t="e">
        <f>IF(#REF!=$N117,$CZ117,0)</f>
        <v>#REF!</v>
      </c>
      <c r="EJ117" s="585" t="e">
        <f>IF(#REF!=$N117,$CZ117,0)</f>
        <v>#REF!</v>
      </c>
      <c r="EK117" s="585" t="e">
        <f>IF(#REF!=$N117,$CZ117,0)</f>
        <v>#REF!</v>
      </c>
      <c r="EL117" s="585" t="e">
        <f>IF(#REF!=$N117,$CZ117,0)</f>
        <v>#REF!</v>
      </c>
      <c r="EM117" s="585" t="e">
        <f>IF(#REF!=$N117,$CZ117,0)</f>
        <v>#REF!</v>
      </c>
      <c r="EN117" s="585" t="e">
        <f>IF(#REF!=$N117,$CZ117,0)</f>
        <v>#REF!</v>
      </c>
      <c r="EO117" s="585" t="e">
        <f>IF(#REF!=$N117,$CZ117,0)</f>
        <v>#REF!</v>
      </c>
      <c r="EP117" s="585" t="e">
        <f>IF(#REF!=$N117,$CZ117,0)</f>
        <v>#REF!</v>
      </c>
      <c r="EQ117" s="585" t="e">
        <f>IF(#REF!=$N117,$CZ117,0)</f>
        <v>#REF!</v>
      </c>
      <c r="ER117" s="585" t="e">
        <f>IF(#REF!=$N117,$CZ117,0)</f>
        <v>#REF!</v>
      </c>
      <c r="ES117" s="585" t="e">
        <f>IF(#REF!=$N117,$CZ117,0)</f>
        <v>#REF!</v>
      </c>
      <c r="ET117" s="585" t="e">
        <f>IF(#REF!=$N117,$CZ117,0)</f>
        <v>#REF!</v>
      </c>
      <c r="EU117" s="585" t="e">
        <f>IF(#REF!=$N117,$CZ117,0)</f>
        <v>#REF!</v>
      </c>
      <c r="EV117" s="585" t="e">
        <f>IF(#REF!=$N117,$CZ117,0)</f>
        <v>#REF!</v>
      </c>
      <c r="EW117" s="585" t="e">
        <f>IF(#REF!=$N117,$CZ117,0)</f>
        <v>#REF!</v>
      </c>
      <c r="EX117" s="585" t="e">
        <f>IF(#REF!=$N117,$CZ117,0)</f>
        <v>#REF!</v>
      </c>
      <c r="EY117" s="585" t="e">
        <f>IF(#REF!=$N117,$CZ117,0)</f>
        <v>#REF!</v>
      </c>
      <c r="EZ117" s="585" t="e">
        <f>IF(#REF!=$N117,$CZ117,0)</f>
        <v>#REF!</v>
      </c>
      <c r="FA117" s="585" t="e">
        <f>IF(#REF!=$N117,$CZ117,0)</f>
        <v>#REF!</v>
      </c>
      <c r="FB117" s="585" t="e">
        <f>IF(#REF!=$N117,$CZ117,0)</f>
        <v>#REF!</v>
      </c>
      <c r="FC117" s="585" t="e">
        <f>IF(#REF!=$N117,$CZ117,0)</f>
        <v>#REF!</v>
      </c>
      <c r="FD117" s="585" t="e">
        <f>IF(#REF!=$N117,$CZ117,0)</f>
        <v>#REF!</v>
      </c>
      <c r="FE117" s="585" t="e">
        <f>IF(#REF!=$N117,$CZ117,0)</f>
        <v>#REF!</v>
      </c>
      <c r="FF117" s="585" t="e">
        <f>IF(#REF!=$N117,$CZ117,0)</f>
        <v>#REF!</v>
      </c>
      <c r="FG117" s="585" t="e">
        <f>IF(#REF!=$N117,$CZ117,0)</f>
        <v>#REF!</v>
      </c>
      <c r="FH117" s="585" t="e">
        <f>IF(#REF!=$N117,$CZ117,0)</f>
        <v>#REF!</v>
      </c>
      <c r="FI117" s="585" t="e">
        <f>IF(#REF!=$N117,$CZ117,0)</f>
        <v>#REF!</v>
      </c>
      <c r="FJ117" s="585" t="e">
        <f>IF(#REF!=$N117,$CZ117,0)</f>
        <v>#REF!</v>
      </c>
      <c r="FK117" s="585" t="e">
        <f>IF(#REF!=$N117,$CZ117,0)</f>
        <v>#REF!</v>
      </c>
      <c r="FL117" s="585" t="e">
        <f>IF(#REF!=$N117,$CZ117,0)</f>
        <v>#REF!</v>
      </c>
      <c r="FM117" s="585" t="e">
        <f>IF(#REF!=$N117,$CZ117,0)</f>
        <v>#REF!</v>
      </c>
      <c r="FN117" s="585" t="e">
        <f>IF(#REF!=$N117,$CZ117,0)</f>
        <v>#REF!</v>
      </c>
      <c r="FO117" s="585" t="e">
        <f>IF(#REF!=$N117,$CZ117,0)</f>
        <v>#REF!</v>
      </c>
      <c r="FP117" s="585" t="e">
        <f>IF(#REF!=$N117,$CZ117,0)</f>
        <v>#REF!</v>
      </c>
      <c r="FQ117" s="585" t="e">
        <f>IF(#REF!=$N117,$CZ117,0)</f>
        <v>#REF!</v>
      </c>
      <c r="FR117" s="585" t="e">
        <f>IF(#REF!=$N117,$CZ117,0)</f>
        <v>#REF!</v>
      </c>
      <c r="FS117" s="585" t="e">
        <f>IF(#REF!=$N117,$CZ117,0)</f>
        <v>#REF!</v>
      </c>
      <c r="FT117" s="585" t="e">
        <f>IF(#REF!=$N117,$CZ117,0)</f>
        <v>#REF!</v>
      </c>
      <c r="FU117" s="585" t="e">
        <f>IF(#REF!=$N117,$CZ117,0)</f>
        <v>#REF!</v>
      </c>
      <c r="FV117" s="585" t="e">
        <f>IF(#REF!=$N117,$CZ117,0)</f>
        <v>#REF!</v>
      </c>
      <c r="FW117" s="585" t="e">
        <f>IF(#REF!=$N117,$CZ117,0)</f>
        <v>#REF!</v>
      </c>
      <c r="FX117" s="585" t="e">
        <f>IF(#REF!=$N117,$CZ117,0)</f>
        <v>#REF!</v>
      </c>
      <c r="FY117" s="585" t="e">
        <f>IF(#REF!=$N117,$CZ117,0)</f>
        <v>#REF!</v>
      </c>
      <c r="FZ117" s="585" t="e">
        <f>IF(#REF!=$N117,$CZ117,0)</f>
        <v>#REF!</v>
      </c>
      <c r="GA117" s="585" t="e">
        <f>IF(#REF!=$N117,$CZ117,0)</f>
        <v>#REF!</v>
      </c>
      <c r="GB117" s="585" t="e">
        <f>IF(#REF!=$N117,$CZ117,0)</f>
        <v>#REF!</v>
      </c>
      <c r="GC117" s="585" t="e">
        <f>IF(#REF!=$N117,$CZ117,0)</f>
        <v>#REF!</v>
      </c>
      <c r="GD117" s="585" t="e">
        <f>IF(#REF!=$N117,$CZ117,0)</f>
        <v>#REF!</v>
      </c>
      <c r="GE117" s="585" t="e">
        <f>IF(#REF!=$N117,$CZ117,0)</f>
        <v>#REF!</v>
      </c>
      <c r="GF117" s="585" t="e">
        <f>IF(#REF!=$N117,$CZ117,0)</f>
        <v>#REF!</v>
      </c>
      <c r="GG117" s="585" t="e">
        <f>IF(#REF!=$N117,$CZ117,0)</f>
        <v>#REF!</v>
      </c>
      <c r="GH117" s="585" t="e">
        <f>IF(#REF!=$N117,$CZ117,0)</f>
        <v>#REF!</v>
      </c>
      <c r="GI117" s="585" t="e">
        <f>IF(#REF!=$N117,$CZ117,0)</f>
        <v>#REF!</v>
      </c>
      <c r="GJ117" s="585" t="e">
        <f>IF(#REF!=$N117,$CZ117,0)</f>
        <v>#REF!</v>
      </c>
      <c r="GK117" s="585" t="e">
        <f>IF(#REF!=$N117,$CZ117,0)</f>
        <v>#REF!</v>
      </c>
      <c r="GL117" s="585" t="e">
        <f>IF(#REF!=$N117,$CZ117,0)</f>
        <v>#REF!</v>
      </c>
      <c r="GM117" s="585" t="e">
        <f>IF(#REF!=$N117,$CZ117,0)</f>
        <v>#REF!</v>
      </c>
      <c r="GN117" s="585" t="e">
        <f>IF(#REF!=$N117,$CZ117,0)</f>
        <v>#REF!</v>
      </c>
      <c r="GO117" s="585" t="e">
        <f>IF(#REF!=$N117,$CZ117,0)</f>
        <v>#REF!</v>
      </c>
      <c r="GP117" s="585" t="e">
        <f>IF(#REF!=$N117,$CZ117,0)</f>
        <v>#REF!</v>
      </c>
      <c r="GQ117" s="585" t="e">
        <f>IF(#REF!=$N117,$CZ117,0)</f>
        <v>#REF!</v>
      </c>
      <c r="GR117" s="585" t="e">
        <f>IF(#REF!=$N117,$CZ117,0)</f>
        <v>#REF!</v>
      </c>
      <c r="GS117" s="585" t="e">
        <f>IF(#REF!=$N117,$CZ117,0)</f>
        <v>#REF!</v>
      </c>
      <c r="GT117" s="585" t="e">
        <f>IF(#REF!=$N117,$CZ117,0)</f>
        <v>#REF!</v>
      </c>
      <c r="GU117" s="585" t="e">
        <f>IF(#REF!=$N117,$CZ117,0)</f>
        <v>#REF!</v>
      </c>
      <c r="GV117" s="585" t="e">
        <f>IF(#REF!=$N117,$CZ117,0)</f>
        <v>#REF!</v>
      </c>
      <c r="GW117" s="585" t="e">
        <f>IF(#REF!=$N117,$CZ117,0)</f>
        <v>#REF!</v>
      </c>
      <c r="GX117" s="585" t="e">
        <f>IF(#REF!=$N117,$CZ117,0)</f>
        <v>#REF!</v>
      </c>
      <c r="GY117" s="585" t="e">
        <f>IF(#REF!=$N117,$CZ117,0)</f>
        <v>#REF!</v>
      </c>
      <c r="GZ117" s="585" t="e">
        <f>IF(#REF!=$N117,$CZ117,0)</f>
        <v>#REF!</v>
      </c>
      <c r="HA117" s="585" t="e">
        <f>IF(#REF!=$N117,$CZ117,0)</f>
        <v>#REF!</v>
      </c>
      <c r="HB117" s="585" t="e">
        <f>IF(#REF!=$N117,$CZ117,0)</f>
        <v>#REF!</v>
      </c>
      <c r="HC117" s="585" t="e">
        <f>IF(#REF!=$N117,$CZ117,0)</f>
        <v>#REF!</v>
      </c>
      <c r="HD117" s="585" t="e">
        <f>IF(#REF!=$N117,$CZ117,0)</f>
        <v>#REF!</v>
      </c>
      <c r="HE117" s="585" t="e">
        <f>IF(#REF!=$N117,$CZ117,0)</f>
        <v>#REF!</v>
      </c>
      <c r="HF117" s="585" t="e">
        <f>IF(#REF!=$N117,$CZ117,0)</f>
        <v>#REF!</v>
      </c>
    </row>
    <row r="118" spans="1:214" ht="20.100000000000001" customHeight="1" x14ac:dyDescent="0.4">
      <c r="A118" s="578"/>
      <c r="B118" s="578"/>
      <c r="C118" s="595"/>
      <c r="D118" s="578"/>
      <c r="E118" s="578"/>
      <c r="F118" s="578"/>
      <c r="G118" s="578"/>
      <c r="H118" s="578"/>
      <c r="I118" s="578"/>
      <c r="J118" s="578" t="s">
        <v>172</v>
      </c>
      <c r="K118" s="698"/>
      <c r="L118" s="558"/>
      <c r="M118" s="558"/>
      <c r="N118" s="559">
        <v>3232</v>
      </c>
      <c r="O118" s="537" t="s">
        <v>34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563"/>
      <c r="AJ118" s="31"/>
      <c r="AK118" s="31"/>
      <c r="AL118" s="31"/>
      <c r="AM118" s="31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31"/>
      <c r="BA118" s="31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>
        <v>0</v>
      </c>
      <c r="CA118" s="50"/>
      <c r="CB118" s="50"/>
      <c r="CC118" s="50"/>
      <c r="CD118" s="50"/>
      <c r="CE118" s="50">
        <v>0</v>
      </c>
      <c r="CF118" s="50"/>
      <c r="CG118" s="50"/>
      <c r="CH118" s="50"/>
      <c r="CI118" s="50">
        <v>0</v>
      </c>
      <c r="CJ118" s="50"/>
      <c r="CK118" s="50"/>
      <c r="CL118" s="50"/>
      <c r="CM118" s="50">
        <v>0</v>
      </c>
      <c r="CN118" s="50"/>
      <c r="CO118" s="50"/>
      <c r="CP118" s="50"/>
      <c r="CQ118" s="50">
        <v>0</v>
      </c>
      <c r="CR118" s="50">
        <v>7490</v>
      </c>
      <c r="CS118" s="50">
        <f t="shared" si="171"/>
        <v>0</v>
      </c>
      <c r="CT118" s="50">
        <f>(CU118-CQ118)</f>
        <v>0</v>
      </c>
      <c r="CU118" s="50">
        <v>0</v>
      </c>
      <c r="CV118" s="50">
        <v>7490</v>
      </c>
      <c r="CW118" s="50">
        <f t="shared" si="172"/>
        <v>0</v>
      </c>
      <c r="CX118" s="50">
        <f>(CY118-CU118)</f>
        <v>14283</v>
      </c>
      <c r="CY118" s="50">
        <v>14283</v>
      </c>
      <c r="CZ118" s="50">
        <v>0</v>
      </c>
      <c r="DA118" s="50"/>
      <c r="DB118" s="50"/>
      <c r="DC118" s="695" t="e">
        <f>IF(#REF!=B118,CZ118,0)</f>
        <v>#REF!</v>
      </c>
      <c r="DD118" s="50"/>
      <c r="DE118" s="50"/>
      <c r="DJ118" s="585" t="e">
        <f>IF(#REF!=$K118,$CY118,0)</f>
        <v>#REF!</v>
      </c>
      <c r="DK118" s="585" t="e">
        <f>IF(#REF!=$K118,$CY118,0)</f>
        <v>#REF!</v>
      </c>
      <c r="DL118" s="585" t="e">
        <f>IF(#REF!=$K118,$CY118,0)</f>
        <v>#REF!</v>
      </c>
      <c r="DM118" s="585" t="e">
        <f>IF(#REF!=$K118,$CY118,0)</f>
        <v>#REF!</v>
      </c>
      <c r="DN118" s="585" t="e">
        <f>IF(#REF!=$K118,$CY118,0)</f>
        <v>#REF!</v>
      </c>
      <c r="DO118" s="585" t="e">
        <f>IF(#REF!=$K118,$CY118,0)</f>
        <v>#REF!</v>
      </c>
      <c r="DP118" s="585" t="e">
        <f>IF(#REF!=$K118,$CY118,0)</f>
        <v>#REF!</v>
      </c>
      <c r="DQ118" s="585" t="e">
        <f>IF(#REF!=$K118,$CY118,0)</f>
        <v>#REF!</v>
      </c>
      <c r="DR118" s="585" t="e">
        <f>IF(#REF!=$K118,$CY118,0)</f>
        <v>#REF!</v>
      </c>
      <c r="DS118" s="585" t="e">
        <f>IF(#REF!=$K118,$CY118,0)</f>
        <v>#REF!</v>
      </c>
      <c r="DT118" s="585" t="e">
        <f>IF(#REF!=$K118,$CY118,0)</f>
        <v>#REF!</v>
      </c>
      <c r="DU118" s="585" t="e">
        <f>IF(#REF!=$K118,$CY118,0)</f>
        <v>#REF!</v>
      </c>
      <c r="DV118" s="585" t="e">
        <f>IF(#REF!=$K118,$CY118,0)</f>
        <v>#REF!</v>
      </c>
      <c r="DW118" s="585" t="e">
        <f>IF(#REF!=$K118,$CY118,0)</f>
        <v>#REF!</v>
      </c>
      <c r="DX118" s="585" t="e">
        <f>IF(#REF!=$K118,$CY118,0)</f>
        <v>#REF!</v>
      </c>
      <c r="DY118" s="585" t="e">
        <f>IF(#REF!=$K118,$CY118,0)</f>
        <v>#REF!</v>
      </c>
      <c r="DZ118" s="585" t="e">
        <f>IF(#REF!=$K118,$CY118,0)</f>
        <v>#REF!</v>
      </c>
      <c r="EC118" s="585" t="e">
        <f>IF(#REF!=$N118,$CZ118,0)</f>
        <v>#REF!</v>
      </c>
      <c r="ED118" s="585" t="e">
        <f>IF(#REF!=$N118,$CZ118,0)</f>
        <v>#REF!</v>
      </c>
      <c r="EE118" s="585" t="e">
        <f>IF(#REF!=$N118,$CZ118,0)</f>
        <v>#REF!</v>
      </c>
      <c r="EF118" s="585" t="e">
        <f>IF(#REF!=$N118,$CZ118,0)</f>
        <v>#REF!</v>
      </c>
      <c r="EG118" s="585" t="e">
        <f>IF(#REF!=$N118,$CZ118,0)</f>
        <v>#REF!</v>
      </c>
      <c r="EH118" s="585" t="e">
        <f>IF(#REF!=$N118,$CZ118,0)</f>
        <v>#REF!</v>
      </c>
      <c r="EI118" s="585" t="e">
        <f>IF(#REF!=$N118,$CZ118,0)</f>
        <v>#REF!</v>
      </c>
      <c r="EJ118" s="585" t="e">
        <f>IF(#REF!=$N118,$CZ118,0)</f>
        <v>#REF!</v>
      </c>
      <c r="EK118" s="585" t="e">
        <f>IF(#REF!=$N118,$CZ118,0)</f>
        <v>#REF!</v>
      </c>
      <c r="EL118" s="585" t="e">
        <f>IF(#REF!=$N118,$CZ118,0)</f>
        <v>#REF!</v>
      </c>
      <c r="EM118" s="585" t="e">
        <f>IF(#REF!=$N118,$CZ118,0)</f>
        <v>#REF!</v>
      </c>
      <c r="EN118" s="585" t="e">
        <f>IF(#REF!=$N118,$CZ118,0)</f>
        <v>#REF!</v>
      </c>
      <c r="EO118" s="585" t="e">
        <f>IF(#REF!=$N118,$CZ118,0)</f>
        <v>#REF!</v>
      </c>
      <c r="EP118" s="585" t="e">
        <f>IF(#REF!=$N118,$CZ118,0)</f>
        <v>#REF!</v>
      </c>
      <c r="EQ118" s="585" t="e">
        <f>IF(#REF!=$N118,$CZ118,0)</f>
        <v>#REF!</v>
      </c>
      <c r="ER118" s="585" t="e">
        <f>IF(#REF!=$N118,$CZ118,0)</f>
        <v>#REF!</v>
      </c>
      <c r="ES118" s="585" t="e">
        <f>IF(#REF!=$N118,$CZ118,0)</f>
        <v>#REF!</v>
      </c>
      <c r="ET118" s="585" t="e">
        <f>IF(#REF!=$N118,$CZ118,0)</f>
        <v>#REF!</v>
      </c>
      <c r="EU118" s="585" t="e">
        <f>IF(#REF!=$N118,$CZ118,0)</f>
        <v>#REF!</v>
      </c>
      <c r="EV118" s="585" t="e">
        <f>IF(#REF!=$N118,$CZ118,0)</f>
        <v>#REF!</v>
      </c>
      <c r="EW118" s="585" t="e">
        <f>IF(#REF!=$N118,$CZ118,0)</f>
        <v>#REF!</v>
      </c>
      <c r="EX118" s="585" t="e">
        <f>IF(#REF!=$N118,$CZ118,0)</f>
        <v>#REF!</v>
      </c>
      <c r="EY118" s="585" t="e">
        <f>IF(#REF!=$N118,$CZ118,0)</f>
        <v>#REF!</v>
      </c>
      <c r="EZ118" s="585" t="e">
        <f>IF(#REF!=$N118,$CZ118,0)</f>
        <v>#REF!</v>
      </c>
      <c r="FA118" s="585" t="e">
        <f>IF(#REF!=$N118,$CZ118,0)</f>
        <v>#REF!</v>
      </c>
      <c r="FB118" s="585" t="e">
        <f>IF(#REF!=$N118,$CZ118,0)</f>
        <v>#REF!</v>
      </c>
      <c r="FC118" s="585" t="e">
        <f>IF(#REF!=$N118,$CZ118,0)</f>
        <v>#REF!</v>
      </c>
      <c r="FD118" s="585" t="e">
        <f>IF(#REF!=$N118,$CZ118,0)</f>
        <v>#REF!</v>
      </c>
      <c r="FE118" s="585" t="e">
        <f>IF(#REF!=$N118,$CZ118,0)</f>
        <v>#REF!</v>
      </c>
      <c r="FF118" s="585" t="e">
        <f>IF(#REF!=$N118,$CZ118,0)</f>
        <v>#REF!</v>
      </c>
      <c r="FG118" s="585" t="e">
        <f>IF(#REF!=$N118,$CZ118,0)</f>
        <v>#REF!</v>
      </c>
      <c r="FH118" s="585" t="e">
        <f>IF(#REF!=$N118,$CZ118,0)</f>
        <v>#REF!</v>
      </c>
      <c r="FI118" s="585" t="e">
        <f>IF(#REF!=$N118,$CZ118,0)</f>
        <v>#REF!</v>
      </c>
      <c r="FJ118" s="585" t="e">
        <f>IF(#REF!=$N118,$CZ118,0)</f>
        <v>#REF!</v>
      </c>
      <c r="FK118" s="585" t="e">
        <f>IF(#REF!=$N118,$CZ118,0)</f>
        <v>#REF!</v>
      </c>
      <c r="FL118" s="585" t="e">
        <f>IF(#REF!=$N118,$CZ118,0)</f>
        <v>#REF!</v>
      </c>
      <c r="FM118" s="585" t="e">
        <f>IF(#REF!=$N118,$CZ118,0)</f>
        <v>#REF!</v>
      </c>
      <c r="FN118" s="585" t="e">
        <f>IF(#REF!=$N118,$CZ118,0)</f>
        <v>#REF!</v>
      </c>
      <c r="FO118" s="585" t="e">
        <f>IF(#REF!=$N118,$CZ118,0)</f>
        <v>#REF!</v>
      </c>
      <c r="FP118" s="585" t="e">
        <f>IF(#REF!=$N118,$CZ118,0)</f>
        <v>#REF!</v>
      </c>
      <c r="FQ118" s="585" t="e">
        <f>IF(#REF!=$N118,$CZ118,0)</f>
        <v>#REF!</v>
      </c>
      <c r="FR118" s="585" t="e">
        <f>IF(#REF!=$N118,$CZ118,0)</f>
        <v>#REF!</v>
      </c>
      <c r="FS118" s="585" t="e">
        <f>IF(#REF!=$N118,$CZ118,0)</f>
        <v>#REF!</v>
      </c>
      <c r="FT118" s="585" t="e">
        <f>IF(#REF!=$N118,$CZ118,0)</f>
        <v>#REF!</v>
      </c>
      <c r="FU118" s="585" t="e">
        <f>IF(#REF!=$N118,$CZ118,0)</f>
        <v>#REF!</v>
      </c>
      <c r="FV118" s="585" t="e">
        <f>IF(#REF!=$N118,$CZ118,0)</f>
        <v>#REF!</v>
      </c>
      <c r="FW118" s="585" t="e">
        <f>IF(#REF!=$N118,$CZ118,0)</f>
        <v>#REF!</v>
      </c>
      <c r="FX118" s="585" t="e">
        <f>IF(#REF!=$N118,$CZ118,0)</f>
        <v>#REF!</v>
      </c>
      <c r="FY118" s="585" t="e">
        <f>IF(#REF!=$N118,$CZ118,0)</f>
        <v>#REF!</v>
      </c>
      <c r="FZ118" s="585" t="e">
        <f>IF(#REF!=$N118,$CZ118,0)</f>
        <v>#REF!</v>
      </c>
      <c r="GA118" s="585" t="e">
        <f>IF(#REF!=$N118,$CZ118,0)</f>
        <v>#REF!</v>
      </c>
      <c r="GB118" s="585" t="e">
        <f>IF(#REF!=$N118,$CZ118,0)</f>
        <v>#REF!</v>
      </c>
      <c r="GC118" s="585" t="e">
        <f>IF(#REF!=$N118,$CZ118,0)</f>
        <v>#REF!</v>
      </c>
      <c r="GD118" s="585" t="e">
        <f>IF(#REF!=$N118,$CZ118,0)</f>
        <v>#REF!</v>
      </c>
      <c r="GE118" s="585" t="e">
        <f>IF(#REF!=$N118,$CZ118,0)</f>
        <v>#REF!</v>
      </c>
      <c r="GF118" s="585" t="e">
        <f>IF(#REF!=$N118,$CZ118,0)</f>
        <v>#REF!</v>
      </c>
      <c r="GG118" s="585" t="e">
        <f>IF(#REF!=$N118,$CZ118,0)</f>
        <v>#REF!</v>
      </c>
      <c r="GH118" s="585" t="e">
        <f>IF(#REF!=$N118,$CZ118,0)</f>
        <v>#REF!</v>
      </c>
      <c r="GI118" s="585" t="e">
        <f>IF(#REF!=$N118,$CZ118,0)</f>
        <v>#REF!</v>
      </c>
      <c r="GJ118" s="585" t="e">
        <f>IF(#REF!=$N118,$CZ118,0)</f>
        <v>#REF!</v>
      </c>
      <c r="GK118" s="585" t="e">
        <f>IF(#REF!=$N118,$CZ118,0)</f>
        <v>#REF!</v>
      </c>
      <c r="GL118" s="585" t="e">
        <f>IF(#REF!=$N118,$CZ118,0)</f>
        <v>#REF!</v>
      </c>
      <c r="GM118" s="585" t="e">
        <f>IF(#REF!=$N118,$CZ118,0)</f>
        <v>#REF!</v>
      </c>
      <c r="GN118" s="585" t="e">
        <f>IF(#REF!=$N118,$CZ118,0)</f>
        <v>#REF!</v>
      </c>
      <c r="GO118" s="585" t="e">
        <f>IF(#REF!=$N118,$CZ118,0)</f>
        <v>#REF!</v>
      </c>
      <c r="GP118" s="585" t="e">
        <f>IF(#REF!=$N118,$CZ118,0)</f>
        <v>#REF!</v>
      </c>
      <c r="GQ118" s="585" t="e">
        <f>IF(#REF!=$N118,$CZ118,0)</f>
        <v>#REF!</v>
      </c>
      <c r="GR118" s="585" t="e">
        <f>IF(#REF!=$N118,$CZ118,0)</f>
        <v>#REF!</v>
      </c>
      <c r="GS118" s="585" t="e">
        <f>IF(#REF!=$N118,$CZ118,0)</f>
        <v>#REF!</v>
      </c>
      <c r="GT118" s="585" t="e">
        <f>IF(#REF!=$N118,$CZ118,0)</f>
        <v>#REF!</v>
      </c>
      <c r="GU118" s="585" t="e">
        <f>IF(#REF!=$N118,$CZ118,0)</f>
        <v>#REF!</v>
      </c>
      <c r="GV118" s="585" t="e">
        <f>IF(#REF!=$N118,$CZ118,0)</f>
        <v>#REF!</v>
      </c>
      <c r="GW118" s="585" t="e">
        <f>IF(#REF!=$N118,$CZ118,0)</f>
        <v>#REF!</v>
      </c>
      <c r="GX118" s="585" t="e">
        <f>IF(#REF!=$N118,$CZ118,0)</f>
        <v>#REF!</v>
      </c>
      <c r="GY118" s="585" t="e">
        <f>IF(#REF!=$N118,$CZ118,0)</f>
        <v>#REF!</v>
      </c>
      <c r="GZ118" s="585" t="e">
        <f>IF(#REF!=$N118,$CZ118,0)</f>
        <v>#REF!</v>
      </c>
      <c r="HA118" s="585" t="e">
        <f>IF(#REF!=$N118,$CZ118,0)</f>
        <v>#REF!</v>
      </c>
      <c r="HB118" s="585" t="e">
        <f>IF(#REF!=$N118,$CZ118,0)</f>
        <v>#REF!</v>
      </c>
      <c r="HC118" s="585" t="e">
        <f>IF(#REF!=$N118,$CZ118,0)</f>
        <v>#REF!</v>
      </c>
      <c r="HD118" s="585" t="e">
        <f>IF(#REF!=$N118,$CZ118,0)</f>
        <v>#REF!</v>
      </c>
      <c r="HE118" s="585" t="e">
        <f>IF(#REF!=$N118,$CZ118,0)</f>
        <v>#REF!</v>
      </c>
      <c r="HF118" s="585" t="e">
        <f>IF(#REF!=$N118,$CZ118,0)</f>
        <v>#REF!</v>
      </c>
    </row>
    <row r="119" spans="1:214" ht="20.100000000000001" customHeight="1" x14ac:dyDescent="0.4">
      <c r="A119" s="578"/>
      <c r="B119" s="578"/>
      <c r="C119" s="595"/>
      <c r="D119" s="578"/>
      <c r="E119" s="578"/>
      <c r="F119" s="578"/>
      <c r="G119" s="578"/>
      <c r="H119" s="578"/>
      <c r="I119" s="578"/>
      <c r="J119" s="578" t="s">
        <v>172</v>
      </c>
      <c r="K119" s="636"/>
      <c r="L119" s="558"/>
      <c r="M119" s="558"/>
      <c r="N119" s="559">
        <v>3235</v>
      </c>
      <c r="O119" s="596" t="s">
        <v>37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563"/>
      <c r="AJ119" s="31"/>
      <c r="AK119" s="31"/>
      <c r="AL119" s="31"/>
      <c r="AM119" s="31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31"/>
      <c r="BA119" s="31"/>
      <c r="BB119" s="50"/>
      <c r="BC119" s="50"/>
      <c r="BD119" s="50"/>
      <c r="BE119" s="50"/>
      <c r="BF119" s="50"/>
      <c r="BG119" s="50">
        <v>0</v>
      </c>
      <c r="BH119" s="50">
        <v>0</v>
      </c>
      <c r="BI119" s="50"/>
      <c r="BJ119" s="50">
        <v>0</v>
      </c>
      <c r="BK119" s="50"/>
      <c r="BL119" s="50"/>
      <c r="BM119" s="50"/>
      <c r="BN119" s="50"/>
      <c r="BO119" s="50">
        <v>0</v>
      </c>
      <c r="BP119" s="50"/>
      <c r="BQ119" s="50"/>
      <c r="BR119" s="50"/>
      <c r="BS119" s="50"/>
      <c r="BT119" s="50"/>
      <c r="BU119" s="50"/>
      <c r="BV119" s="50"/>
      <c r="BW119" s="50"/>
      <c r="BX119" s="50"/>
      <c r="BY119" s="50">
        <v>0</v>
      </c>
      <c r="BZ119" s="50">
        <v>177.35</v>
      </c>
      <c r="CA119" s="50">
        <f t="shared" si="111"/>
        <v>0</v>
      </c>
      <c r="CB119" s="50">
        <f t="shared" si="112"/>
        <v>0</v>
      </c>
      <c r="CC119" s="50"/>
      <c r="CD119" s="50"/>
      <c r="CE119" s="50">
        <v>0</v>
      </c>
      <c r="CF119" s="50"/>
      <c r="CG119" s="50">
        <f t="shared" si="151"/>
        <v>0</v>
      </c>
      <c r="CH119" s="50"/>
      <c r="CI119" s="50">
        <v>0</v>
      </c>
      <c r="CJ119" s="50"/>
      <c r="CK119" s="50">
        <f t="shared" si="113"/>
        <v>0</v>
      </c>
      <c r="CL119" s="50"/>
      <c r="CM119" s="50">
        <v>0</v>
      </c>
      <c r="CN119" s="50"/>
      <c r="CO119" s="50">
        <f t="shared" si="114"/>
        <v>0</v>
      </c>
      <c r="CP119" s="50"/>
      <c r="CQ119" s="50">
        <v>0</v>
      </c>
      <c r="CR119" s="50">
        <v>0</v>
      </c>
      <c r="CS119" s="50">
        <f t="shared" si="171"/>
        <v>0</v>
      </c>
      <c r="CT119" s="50">
        <f t="shared" si="178"/>
        <v>0</v>
      </c>
      <c r="CU119" s="50">
        <v>0</v>
      </c>
      <c r="CV119" s="50">
        <v>0</v>
      </c>
      <c r="CW119" s="50">
        <f t="shared" si="172"/>
        <v>0</v>
      </c>
      <c r="CX119" s="50">
        <f t="shared" ref="CX119:CX122" si="179">(CY119-CU119)</f>
        <v>1217</v>
      </c>
      <c r="CY119" s="50">
        <v>1217</v>
      </c>
      <c r="CZ119" s="50">
        <v>0</v>
      </c>
      <c r="DA119" s="50"/>
      <c r="DB119" s="50"/>
      <c r="DC119" s="695" t="e">
        <f>IF(#REF!=B119,CZ119,0)</f>
        <v>#REF!</v>
      </c>
      <c r="DD119" s="50"/>
      <c r="DE119" s="50"/>
      <c r="DJ119" s="585" t="e">
        <f>IF(#REF!=$K119,$CY119,0)</f>
        <v>#REF!</v>
      </c>
      <c r="DK119" s="585" t="e">
        <f>IF(#REF!=$K119,$CY119,0)</f>
        <v>#REF!</v>
      </c>
      <c r="DL119" s="585" t="e">
        <f>IF(#REF!=$K119,$CY119,0)</f>
        <v>#REF!</v>
      </c>
      <c r="DM119" s="585" t="e">
        <f>IF(#REF!=$K119,$CY119,0)</f>
        <v>#REF!</v>
      </c>
      <c r="DN119" s="585" t="e">
        <f>IF(#REF!=$K119,$CY119,0)</f>
        <v>#REF!</v>
      </c>
      <c r="DO119" s="585" t="e">
        <f>IF(#REF!=$K119,$CY119,0)</f>
        <v>#REF!</v>
      </c>
      <c r="DP119" s="585" t="e">
        <f>IF(#REF!=$K119,$CY119,0)</f>
        <v>#REF!</v>
      </c>
      <c r="DQ119" s="585" t="e">
        <f>IF(#REF!=$K119,$CY119,0)</f>
        <v>#REF!</v>
      </c>
      <c r="DR119" s="585" t="e">
        <f>IF(#REF!=$K119,$CY119,0)</f>
        <v>#REF!</v>
      </c>
      <c r="DS119" s="585" t="e">
        <f>IF(#REF!=$K119,$CY119,0)</f>
        <v>#REF!</v>
      </c>
      <c r="DT119" s="585" t="e">
        <f>IF(#REF!=$K119,$CY119,0)</f>
        <v>#REF!</v>
      </c>
      <c r="DU119" s="585" t="e">
        <f>IF(#REF!=$K119,$CY119,0)</f>
        <v>#REF!</v>
      </c>
      <c r="DV119" s="585" t="e">
        <f>IF(#REF!=$K119,$CY119,0)</f>
        <v>#REF!</v>
      </c>
      <c r="DW119" s="585" t="e">
        <f>IF(#REF!=$K119,$CY119,0)</f>
        <v>#REF!</v>
      </c>
      <c r="DX119" s="585" t="e">
        <f>IF(#REF!=$K119,$CY119,0)</f>
        <v>#REF!</v>
      </c>
      <c r="DY119" s="585" t="e">
        <f>IF(#REF!=$K119,$CY119,0)</f>
        <v>#REF!</v>
      </c>
      <c r="DZ119" s="585" t="e">
        <f>IF(#REF!=$K119,$CY119,0)</f>
        <v>#REF!</v>
      </c>
      <c r="EC119" s="585" t="e">
        <f>IF(#REF!=$N119,$CZ119,0)</f>
        <v>#REF!</v>
      </c>
      <c r="ED119" s="585" t="e">
        <f>IF(#REF!=$N119,$CZ119,0)</f>
        <v>#REF!</v>
      </c>
      <c r="EE119" s="585" t="e">
        <f>IF(#REF!=$N119,$CZ119,0)</f>
        <v>#REF!</v>
      </c>
      <c r="EF119" s="585" t="e">
        <f>IF(#REF!=$N119,$CZ119,0)</f>
        <v>#REF!</v>
      </c>
      <c r="EG119" s="585" t="e">
        <f>IF(#REF!=$N119,$CZ119,0)</f>
        <v>#REF!</v>
      </c>
      <c r="EH119" s="585" t="e">
        <f>IF(#REF!=$N119,$CZ119,0)</f>
        <v>#REF!</v>
      </c>
      <c r="EI119" s="585" t="e">
        <f>IF(#REF!=$N119,$CZ119,0)</f>
        <v>#REF!</v>
      </c>
      <c r="EJ119" s="585" t="e">
        <f>IF(#REF!=$N119,$CZ119,0)</f>
        <v>#REF!</v>
      </c>
      <c r="EK119" s="585" t="e">
        <f>IF(#REF!=$N119,$CZ119,0)</f>
        <v>#REF!</v>
      </c>
      <c r="EL119" s="585" t="e">
        <f>IF(#REF!=$N119,$CZ119,0)</f>
        <v>#REF!</v>
      </c>
      <c r="EM119" s="585" t="e">
        <f>IF(#REF!=$N119,$CZ119,0)</f>
        <v>#REF!</v>
      </c>
      <c r="EN119" s="585" t="e">
        <f>IF(#REF!=$N119,$CZ119,0)</f>
        <v>#REF!</v>
      </c>
      <c r="EO119" s="585" t="e">
        <f>IF(#REF!=$N119,$CZ119,0)</f>
        <v>#REF!</v>
      </c>
      <c r="EP119" s="585" t="e">
        <f>IF(#REF!=$N119,$CZ119,0)</f>
        <v>#REF!</v>
      </c>
      <c r="EQ119" s="585" t="e">
        <f>IF(#REF!=$N119,$CZ119,0)</f>
        <v>#REF!</v>
      </c>
      <c r="ER119" s="585" t="e">
        <f>IF(#REF!=$N119,$CZ119,0)</f>
        <v>#REF!</v>
      </c>
      <c r="ES119" s="585" t="e">
        <f>IF(#REF!=$N119,$CZ119,0)</f>
        <v>#REF!</v>
      </c>
      <c r="ET119" s="585" t="e">
        <f>IF(#REF!=$N119,$CZ119,0)</f>
        <v>#REF!</v>
      </c>
      <c r="EU119" s="585" t="e">
        <f>IF(#REF!=$N119,$CZ119,0)</f>
        <v>#REF!</v>
      </c>
      <c r="EV119" s="585" t="e">
        <f>IF(#REF!=$N119,$CZ119,0)</f>
        <v>#REF!</v>
      </c>
      <c r="EW119" s="585" t="e">
        <f>IF(#REF!=$N119,$CZ119,0)</f>
        <v>#REF!</v>
      </c>
      <c r="EX119" s="585" t="e">
        <f>IF(#REF!=$N119,$CZ119,0)</f>
        <v>#REF!</v>
      </c>
      <c r="EY119" s="585" t="e">
        <f>IF(#REF!=$N119,$CZ119,0)</f>
        <v>#REF!</v>
      </c>
      <c r="EZ119" s="585" t="e">
        <f>IF(#REF!=$N119,$CZ119,0)</f>
        <v>#REF!</v>
      </c>
      <c r="FA119" s="585" t="e">
        <f>IF(#REF!=$N119,$CZ119,0)</f>
        <v>#REF!</v>
      </c>
      <c r="FB119" s="585" t="e">
        <f>IF(#REF!=$N119,$CZ119,0)</f>
        <v>#REF!</v>
      </c>
      <c r="FC119" s="585" t="e">
        <f>IF(#REF!=$N119,$CZ119,0)</f>
        <v>#REF!</v>
      </c>
      <c r="FD119" s="585" t="e">
        <f>IF(#REF!=$N119,$CZ119,0)</f>
        <v>#REF!</v>
      </c>
      <c r="FE119" s="585" t="e">
        <f>IF(#REF!=$N119,$CZ119,0)</f>
        <v>#REF!</v>
      </c>
      <c r="FF119" s="585" t="e">
        <f>IF(#REF!=$N119,$CZ119,0)</f>
        <v>#REF!</v>
      </c>
      <c r="FG119" s="585" t="e">
        <f>IF(#REF!=$N119,$CZ119,0)</f>
        <v>#REF!</v>
      </c>
      <c r="FH119" s="585" t="e">
        <f>IF(#REF!=$N119,$CZ119,0)</f>
        <v>#REF!</v>
      </c>
      <c r="FI119" s="585" t="e">
        <f>IF(#REF!=$N119,$CZ119,0)</f>
        <v>#REF!</v>
      </c>
      <c r="FJ119" s="585" t="e">
        <f>IF(#REF!=$N119,$CZ119,0)</f>
        <v>#REF!</v>
      </c>
      <c r="FK119" s="585" t="e">
        <f>IF(#REF!=$N119,$CZ119,0)</f>
        <v>#REF!</v>
      </c>
      <c r="FL119" s="585" t="e">
        <f>IF(#REF!=$N119,$CZ119,0)</f>
        <v>#REF!</v>
      </c>
      <c r="FM119" s="585" t="e">
        <f>IF(#REF!=$N119,$CZ119,0)</f>
        <v>#REF!</v>
      </c>
      <c r="FN119" s="585" t="e">
        <f>IF(#REF!=$N119,$CZ119,0)</f>
        <v>#REF!</v>
      </c>
      <c r="FO119" s="585" t="e">
        <f>IF(#REF!=$N119,$CZ119,0)</f>
        <v>#REF!</v>
      </c>
      <c r="FP119" s="585" t="e">
        <f>IF(#REF!=$N119,$CZ119,0)</f>
        <v>#REF!</v>
      </c>
      <c r="FQ119" s="585" t="e">
        <f>IF(#REF!=$N119,$CZ119,0)</f>
        <v>#REF!</v>
      </c>
      <c r="FR119" s="585" t="e">
        <f>IF(#REF!=$N119,$CZ119,0)</f>
        <v>#REF!</v>
      </c>
      <c r="FS119" s="585" t="e">
        <f>IF(#REF!=$N119,$CZ119,0)</f>
        <v>#REF!</v>
      </c>
      <c r="FT119" s="585" t="e">
        <f>IF(#REF!=$N119,$CZ119,0)</f>
        <v>#REF!</v>
      </c>
      <c r="FU119" s="585" t="e">
        <f>IF(#REF!=$N119,$CZ119,0)</f>
        <v>#REF!</v>
      </c>
      <c r="FV119" s="585" t="e">
        <f>IF(#REF!=$N119,$CZ119,0)</f>
        <v>#REF!</v>
      </c>
      <c r="FW119" s="585" t="e">
        <f>IF(#REF!=$N119,$CZ119,0)</f>
        <v>#REF!</v>
      </c>
      <c r="FX119" s="585" t="e">
        <f>IF(#REF!=$N119,$CZ119,0)</f>
        <v>#REF!</v>
      </c>
      <c r="FY119" s="585" t="e">
        <f>IF(#REF!=$N119,$CZ119,0)</f>
        <v>#REF!</v>
      </c>
      <c r="FZ119" s="585" t="e">
        <f>IF(#REF!=$N119,$CZ119,0)</f>
        <v>#REF!</v>
      </c>
      <c r="GA119" s="585" t="e">
        <f>IF(#REF!=$N119,$CZ119,0)</f>
        <v>#REF!</v>
      </c>
      <c r="GB119" s="585" t="e">
        <f>IF(#REF!=$N119,$CZ119,0)</f>
        <v>#REF!</v>
      </c>
      <c r="GC119" s="585" t="e">
        <f>IF(#REF!=$N119,$CZ119,0)</f>
        <v>#REF!</v>
      </c>
      <c r="GD119" s="585" t="e">
        <f>IF(#REF!=$N119,$CZ119,0)</f>
        <v>#REF!</v>
      </c>
      <c r="GE119" s="585" t="e">
        <f>IF(#REF!=$N119,$CZ119,0)</f>
        <v>#REF!</v>
      </c>
      <c r="GF119" s="585" t="e">
        <f>IF(#REF!=$N119,$CZ119,0)</f>
        <v>#REF!</v>
      </c>
      <c r="GG119" s="585" t="e">
        <f>IF(#REF!=$N119,$CZ119,0)</f>
        <v>#REF!</v>
      </c>
      <c r="GH119" s="585" t="e">
        <f>IF(#REF!=$N119,$CZ119,0)</f>
        <v>#REF!</v>
      </c>
      <c r="GI119" s="585" t="e">
        <f>IF(#REF!=$N119,$CZ119,0)</f>
        <v>#REF!</v>
      </c>
      <c r="GJ119" s="585" t="e">
        <f>IF(#REF!=$N119,$CZ119,0)</f>
        <v>#REF!</v>
      </c>
      <c r="GK119" s="585" t="e">
        <f>IF(#REF!=$N119,$CZ119,0)</f>
        <v>#REF!</v>
      </c>
      <c r="GL119" s="585" t="e">
        <f>IF(#REF!=$N119,$CZ119,0)</f>
        <v>#REF!</v>
      </c>
      <c r="GM119" s="585" t="e">
        <f>IF(#REF!=$N119,$CZ119,0)</f>
        <v>#REF!</v>
      </c>
      <c r="GN119" s="585" t="e">
        <f>IF(#REF!=$N119,$CZ119,0)</f>
        <v>#REF!</v>
      </c>
      <c r="GO119" s="585" t="e">
        <f>IF(#REF!=$N119,$CZ119,0)</f>
        <v>#REF!</v>
      </c>
      <c r="GP119" s="585" t="e">
        <f>IF(#REF!=$N119,$CZ119,0)</f>
        <v>#REF!</v>
      </c>
      <c r="GQ119" s="585" t="e">
        <f>IF(#REF!=$N119,$CZ119,0)</f>
        <v>#REF!</v>
      </c>
      <c r="GR119" s="585" t="e">
        <f>IF(#REF!=$N119,$CZ119,0)</f>
        <v>#REF!</v>
      </c>
      <c r="GS119" s="585" t="e">
        <f>IF(#REF!=$N119,$CZ119,0)</f>
        <v>#REF!</v>
      </c>
      <c r="GT119" s="585" t="e">
        <f>IF(#REF!=$N119,$CZ119,0)</f>
        <v>#REF!</v>
      </c>
      <c r="GU119" s="585" t="e">
        <f>IF(#REF!=$N119,$CZ119,0)</f>
        <v>#REF!</v>
      </c>
      <c r="GV119" s="585" t="e">
        <f>IF(#REF!=$N119,$CZ119,0)</f>
        <v>#REF!</v>
      </c>
      <c r="GW119" s="585" t="e">
        <f>IF(#REF!=$N119,$CZ119,0)</f>
        <v>#REF!</v>
      </c>
      <c r="GX119" s="585" t="e">
        <f>IF(#REF!=$N119,$CZ119,0)</f>
        <v>#REF!</v>
      </c>
      <c r="GY119" s="585" t="e">
        <f>IF(#REF!=$N119,$CZ119,0)</f>
        <v>#REF!</v>
      </c>
      <c r="GZ119" s="585" t="e">
        <f>IF(#REF!=$N119,$CZ119,0)</f>
        <v>#REF!</v>
      </c>
      <c r="HA119" s="585" t="e">
        <f>IF(#REF!=$N119,$CZ119,0)</f>
        <v>#REF!</v>
      </c>
      <c r="HB119" s="585" t="e">
        <f>IF(#REF!=$N119,$CZ119,0)</f>
        <v>#REF!</v>
      </c>
      <c r="HC119" s="585" t="e">
        <f>IF(#REF!=$N119,$CZ119,0)</f>
        <v>#REF!</v>
      </c>
      <c r="HD119" s="585" t="e">
        <f>IF(#REF!=$N119,$CZ119,0)</f>
        <v>#REF!</v>
      </c>
      <c r="HE119" s="585" t="e">
        <f>IF(#REF!=$N119,$CZ119,0)</f>
        <v>#REF!</v>
      </c>
      <c r="HF119" s="585" t="e">
        <f>IF(#REF!=$N119,$CZ119,0)</f>
        <v>#REF!</v>
      </c>
    </row>
    <row r="120" spans="1:214" ht="20.100000000000001" customHeight="1" x14ac:dyDescent="0.4">
      <c r="A120" s="578"/>
      <c r="B120" s="578"/>
      <c r="C120" s="595"/>
      <c r="D120" s="578"/>
      <c r="E120" s="578"/>
      <c r="F120" s="578"/>
      <c r="G120" s="578"/>
      <c r="H120" s="578"/>
      <c r="I120" s="578"/>
      <c r="J120" s="578" t="s">
        <v>172</v>
      </c>
      <c r="K120" s="698"/>
      <c r="L120" s="558"/>
      <c r="M120" s="558"/>
      <c r="N120" s="559">
        <v>3237</v>
      </c>
      <c r="O120" s="596" t="s">
        <v>148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563"/>
      <c r="AJ120" s="31"/>
      <c r="AK120" s="31"/>
      <c r="AL120" s="31"/>
      <c r="AM120" s="31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31"/>
      <c r="BA120" s="31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>
        <v>0</v>
      </c>
      <c r="CA120" s="50"/>
      <c r="CB120" s="50"/>
      <c r="CC120" s="50"/>
      <c r="CD120" s="50"/>
      <c r="CE120" s="50">
        <v>0</v>
      </c>
      <c r="CF120" s="50"/>
      <c r="CG120" s="50"/>
      <c r="CH120" s="50"/>
      <c r="CI120" s="50">
        <v>0</v>
      </c>
      <c r="CJ120" s="50"/>
      <c r="CK120" s="50"/>
      <c r="CL120" s="50"/>
      <c r="CM120" s="50">
        <v>0</v>
      </c>
      <c r="CN120" s="50"/>
      <c r="CO120" s="50"/>
      <c r="CP120" s="50"/>
      <c r="CQ120" s="50">
        <v>0</v>
      </c>
      <c r="CR120" s="50">
        <v>0</v>
      </c>
      <c r="CS120" s="50">
        <f t="shared" si="171"/>
        <v>0</v>
      </c>
      <c r="CT120" s="50">
        <f t="shared" si="178"/>
        <v>0</v>
      </c>
      <c r="CU120" s="50">
        <v>0</v>
      </c>
      <c r="CV120" s="50">
        <v>0</v>
      </c>
      <c r="CW120" s="50">
        <f t="shared" si="172"/>
        <v>0</v>
      </c>
      <c r="CX120" s="50">
        <f t="shared" si="179"/>
        <v>0</v>
      </c>
      <c r="CY120" s="50">
        <v>0</v>
      </c>
      <c r="CZ120" s="50">
        <v>0</v>
      </c>
      <c r="DA120" s="50"/>
      <c r="DB120" s="50"/>
      <c r="DC120" s="695" t="e">
        <f>IF(#REF!=B120,CZ120,0)</f>
        <v>#REF!</v>
      </c>
      <c r="DD120" s="50"/>
      <c r="DE120" s="50"/>
      <c r="DJ120" s="585" t="e">
        <f>IF(#REF!=$K120,$CY120,0)</f>
        <v>#REF!</v>
      </c>
      <c r="DK120" s="585" t="e">
        <f>IF(#REF!=$K120,$CY120,0)</f>
        <v>#REF!</v>
      </c>
      <c r="DL120" s="585" t="e">
        <f>IF(#REF!=$K120,$CY120,0)</f>
        <v>#REF!</v>
      </c>
      <c r="DM120" s="585" t="e">
        <f>IF(#REF!=$K120,$CY120,0)</f>
        <v>#REF!</v>
      </c>
      <c r="DN120" s="585" t="e">
        <f>IF(#REF!=$K120,$CY120,0)</f>
        <v>#REF!</v>
      </c>
      <c r="DO120" s="585" t="e">
        <f>IF(#REF!=$K120,$CY120,0)</f>
        <v>#REF!</v>
      </c>
      <c r="DP120" s="585" t="e">
        <f>IF(#REF!=$K120,$CY120,0)</f>
        <v>#REF!</v>
      </c>
      <c r="DQ120" s="585" t="e">
        <f>IF(#REF!=$K120,$CY120,0)</f>
        <v>#REF!</v>
      </c>
      <c r="DR120" s="585" t="e">
        <f>IF(#REF!=$K120,$CY120,0)</f>
        <v>#REF!</v>
      </c>
      <c r="DS120" s="585" t="e">
        <f>IF(#REF!=$K120,$CY120,0)</f>
        <v>#REF!</v>
      </c>
      <c r="DT120" s="585" t="e">
        <f>IF(#REF!=$K120,$CY120,0)</f>
        <v>#REF!</v>
      </c>
      <c r="DU120" s="585" t="e">
        <f>IF(#REF!=$K120,$CY120,0)</f>
        <v>#REF!</v>
      </c>
      <c r="DV120" s="585" t="e">
        <f>IF(#REF!=$K120,$CY120,0)</f>
        <v>#REF!</v>
      </c>
      <c r="DW120" s="585" t="e">
        <f>IF(#REF!=$K120,$CY120,0)</f>
        <v>#REF!</v>
      </c>
      <c r="DX120" s="585" t="e">
        <f>IF(#REF!=$K120,$CY120,0)</f>
        <v>#REF!</v>
      </c>
      <c r="DY120" s="585" t="e">
        <f>IF(#REF!=$K120,$CY120,0)</f>
        <v>#REF!</v>
      </c>
      <c r="DZ120" s="585" t="e">
        <f>IF(#REF!=$K120,$CY120,0)</f>
        <v>#REF!</v>
      </c>
      <c r="EC120" s="585" t="e">
        <f>IF(#REF!=$N120,$CZ120,0)</f>
        <v>#REF!</v>
      </c>
      <c r="ED120" s="585" t="e">
        <f>IF(#REF!=$N120,$CZ120,0)</f>
        <v>#REF!</v>
      </c>
      <c r="EE120" s="585" t="e">
        <f>IF(#REF!=$N120,$CZ120,0)</f>
        <v>#REF!</v>
      </c>
      <c r="EF120" s="585" t="e">
        <f>IF(#REF!=$N120,$CZ120,0)</f>
        <v>#REF!</v>
      </c>
      <c r="EG120" s="585" t="e">
        <f>IF(#REF!=$N120,$CZ120,0)</f>
        <v>#REF!</v>
      </c>
      <c r="EH120" s="585" t="e">
        <f>IF(#REF!=$N120,$CZ120,0)</f>
        <v>#REF!</v>
      </c>
      <c r="EI120" s="585" t="e">
        <f>IF(#REF!=$N120,$CZ120,0)</f>
        <v>#REF!</v>
      </c>
      <c r="EJ120" s="585" t="e">
        <f>IF(#REF!=$N120,$CZ120,0)</f>
        <v>#REF!</v>
      </c>
      <c r="EK120" s="585" t="e">
        <f>IF(#REF!=$N120,$CZ120,0)</f>
        <v>#REF!</v>
      </c>
      <c r="EL120" s="585" t="e">
        <f>IF(#REF!=$N120,$CZ120,0)</f>
        <v>#REF!</v>
      </c>
      <c r="EM120" s="585" t="e">
        <f>IF(#REF!=$N120,$CZ120,0)</f>
        <v>#REF!</v>
      </c>
      <c r="EN120" s="585" t="e">
        <f>IF(#REF!=$N120,$CZ120,0)</f>
        <v>#REF!</v>
      </c>
      <c r="EO120" s="585" t="e">
        <f>IF(#REF!=$N120,$CZ120,0)</f>
        <v>#REF!</v>
      </c>
      <c r="EP120" s="585" t="e">
        <f>IF(#REF!=$N120,$CZ120,0)</f>
        <v>#REF!</v>
      </c>
      <c r="EQ120" s="585" t="e">
        <f>IF(#REF!=$N120,$CZ120,0)</f>
        <v>#REF!</v>
      </c>
      <c r="ER120" s="585" t="e">
        <f>IF(#REF!=$N120,$CZ120,0)</f>
        <v>#REF!</v>
      </c>
      <c r="ES120" s="585" t="e">
        <f>IF(#REF!=$N120,$CZ120,0)</f>
        <v>#REF!</v>
      </c>
      <c r="ET120" s="585" t="e">
        <f>IF(#REF!=$N120,$CZ120,0)</f>
        <v>#REF!</v>
      </c>
      <c r="EU120" s="585" t="e">
        <f>IF(#REF!=$N120,$CZ120,0)</f>
        <v>#REF!</v>
      </c>
      <c r="EV120" s="585" t="e">
        <f>IF(#REF!=$N120,$CZ120,0)</f>
        <v>#REF!</v>
      </c>
      <c r="EW120" s="585" t="e">
        <f>IF(#REF!=$N120,$CZ120,0)</f>
        <v>#REF!</v>
      </c>
      <c r="EX120" s="585" t="e">
        <f>IF(#REF!=$N120,$CZ120,0)</f>
        <v>#REF!</v>
      </c>
      <c r="EY120" s="585" t="e">
        <f>IF(#REF!=$N120,$CZ120,0)</f>
        <v>#REF!</v>
      </c>
      <c r="EZ120" s="585" t="e">
        <f>IF(#REF!=$N120,$CZ120,0)</f>
        <v>#REF!</v>
      </c>
      <c r="FA120" s="585" t="e">
        <f>IF(#REF!=$N120,$CZ120,0)</f>
        <v>#REF!</v>
      </c>
      <c r="FB120" s="585" t="e">
        <f>IF(#REF!=$N120,$CZ120,0)</f>
        <v>#REF!</v>
      </c>
      <c r="FC120" s="585" t="e">
        <f>IF(#REF!=$N120,$CZ120,0)</f>
        <v>#REF!</v>
      </c>
      <c r="FD120" s="585" t="e">
        <f>IF(#REF!=$N120,$CZ120,0)</f>
        <v>#REF!</v>
      </c>
      <c r="FE120" s="585" t="e">
        <f>IF(#REF!=$N120,$CZ120,0)</f>
        <v>#REF!</v>
      </c>
      <c r="FF120" s="585" t="e">
        <f>IF(#REF!=$N120,$CZ120,0)</f>
        <v>#REF!</v>
      </c>
      <c r="FG120" s="585" t="e">
        <f>IF(#REF!=$N120,$CZ120,0)</f>
        <v>#REF!</v>
      </c>
      <c r="FH120" s="585" t="e">
        <f>IF(#REF!=$N120,$CZ120,0)</f>
        <v>#REF!</v>
      </c>
      <c r="FI120" s="585" t="e">
        <f>IF(#REF!=$N120,$CZ120,0)</f>
        <v>#REF!</v>
      </c>
      <c r="FJ120" s="585" t="e">
        <f>IF(#REF!=$N120,$CZ120,0)</f>
        <v>#REF!</v>
      </c>
      <c r="FK120" s="585" t="e">
        <f>IF(#REF!=$N120,$CZ120,0)</f>
        <v>#REF!</v>
      </c>
      <c r="FL120" s="585" t="e">
        <f>IF(#REF!=$N120,$CZ120,0)</f>
        <v>#REF!</v>
      </c>
      <c r="FM120" s="585" t="e">
        <f>IF(#REF!=$N120,$CZ120,0)</f>
        <v>#REF!</v>
      </c>
      <c r="FN120" s="585" t="e">
        <f>IF(#REF!=$N120,$CZ120,0)</f>
        <v>#REF!</v>
      </c>
      <c r="FO120" s="585" t="e">
        <f>IF(#REF!=$N120,$CZ120,0)</f>
        <v>#REF!</v>
      </c>
      <c r="FP120" s="585" t="e">
        <f>IF(#REF!=$N120,$CZ120,0)</f>
        <v>#REF!</v>
      </c>
      <c r="FQ120" s="585" t="e">
        <f>IF(#REF!=$N120,$CZ120,0)</f>
        <v>#REF!</v>
      </c>
      <c r="FR120" s="585" t="e">
        <f>IF(#REF!=$N120,$CZ120,0)</f>
        <v>#REF!</v>
      </c>
      <c r="FS120" s="585" t="e">
        <f>IF(#REF!=$N120,$CZ120,0)</f>
        <v>#REF!</v>
      </c>
      <c r="FT120" s="585" t="e">
        <f>IF(#REF!=$N120,$CZ120,0)</f>
        <v>#REF!</v>
      </c>
      <c r="FU120" s="585" t="e">
        <f>IF(#REF!=$N120,$CZ120,0)</f>
        <v>#REF!</v>
      </c>
      <c r="FV120" s="585" t="e">
        <f>IF(#REF!=$N120,$CZ120,0)</f>
        <v>#REF!</v>
      </c>
      <c r="FW120" s="585" t="e">
        <f>IF(#REF!=$N120,$CZ120,0)</f>
        <v>#REF!</v>
      </c>
      <c r="FX120" s="585" t="e">
        <f>IF(#REF!=$N120,$CZ120,0)</f>
        <v>#REF!</v>
      </c>
      <c r="FY120" s="585" t="e">
        <f>IF(#REF!=$N120,$CZ120,0)</f>
        <v>#REF!</v>
      </c>
      <c r="FZ120" s="585" t="e">
        <f>IF(#REF!=$N120,$CZ120,0)</f>
        <v>#REF!</v>
      </c>
      <c r="GA120" s="585" t="e">
        <f>IF(#REF!=$N120,$CZ120,0)</f>
        <v>#REF!</v>
      </c>
      <c r="GB120" s="585" t="e">
        <f>IF(#REF!=$N120,$CZ120,0)</f>
        <v>#REF!</v>
      </c>
      <c r="GC120" s="585" t="e">
        <f>IF(#REF!=$N120,$CZ120,0)</f>
        <v>#REF!</v>
      </c>
      <c r="GD120" s="585" t="e">
        <f>IF(#REF!=$N120,$CZ120,0)</f>
        <v>#REF!</v>
      </c>
      <c r="GE120" s="585" t="e">
        <f>IF(#REF!=$N120,$CZ120,0)</f>
        <v>#REF!</v>
      </c>
      <c r="GF120" s="585" t="e">
        <f>IF(#REF!=$N120,$CZ120,0)</f>
        <v>#REF!</v>
      </c>
      <c r="GG120" s="585" t="e">
        <f>IF(#REF!=$N120,$CZ120,0)</f>
        <v>#REF!</v>
      </c>
      <c r="GH120" s="585" t="e">
        <f>IF(#REF!=$N120,$CZ120,0)</f>
        <v>#REF!</v>
      </c>
      <c r="GI120" s="585" t="e">
        <f>IF(#REF!=$N120,$CZ120,0)</f>
        <v>#REF!</v>
      </c>
      <c r="GJ120" s="585" t="e">
        <f>IF(#REF!=$N120,$CZ120,0)</f>
        <v>#REF!</v>
      </c>
      <c r="GK120" s="585" t="e">
        <f>IF(#REF!=$N120,$CZ120,0)</f>
        <v>#REF!</v>
      </c>
      <c r="GL120" s="585" t="e">
        <f>IF(#REF!=$N120,$CZ120,0)</f>
        <v>#REF!</v>
      </c>
      <c r="GM120" s="585" t="e">
        <f>IF(#REF!=$N120,$CZ120,0)</f>
        <v>#REF!</v>
      </c>
      <c r="GN120" s="585" t="e">
        <f>IF(#REF!=$N120,$CZ120,0)</f>
        <v>#REF!</v>
      </c>
      <c r="GO120" s="585" t="e">
        <f>IF(#REF!=$N120,$CZ120,0)</f>
        <v>#REF!</v>
      </c>
      <c r="GP120" s="585" t="e">
        <f>IF(#REF!=$N120,$CZ120,0)</f>
        <v>#REF!</v>
      </c>
      <c r="GQ120" s="585" t="e">
        <f>IF(#REF!=$N120,$CZ120,0)</f>
        <v>#REF!</v>
      </c>
      <c r="GR120" s="585" t="e">
        <f>IF(#REF!=$N120,$CZ120,0)</f>
        <v>#REF!</v>
      </c>
      <c r="GS120" s="585" t="e">
        <f>IF(#REF!=$N120,$CZ120,0)</f>
        <v>#REF!</v>
      </c>
      <c r="GT120" s="585" t="e">
        <f>IF(#REF!=$N120,$CZ120,0)</f>
        <v>#REF!</v>
      </c>
      <c r="GU120" s="585" t="e">
        <f>IF(#REF!=$N120,$CZ120,0)</f>
        <v>#REF!</v>
      </c>
      <c r="GV120" s="585" t="e">
        <f>IF(#REF!=$N120,$CZ120,0)</f>
        <v>#REF!</v>
      </c>
      <c r="GW120" s="585" t="e">
        <f>IF(#REF!=$N120,$CZ120,0)</f>
        <v>#REF!</v>
      </c>
      <c r="GX120" s="585" t="e">
        <f>IF(#REF!=$N120,$CZ120,0)</f>
        <v>#REF!</v>
      </c>
      <c r="GY120" s="585" t="e">
        <f>IF(#REF!=$N120,$CZ120,0)</f>
        <v>#REF!</v>
      </c>
      <c r="GZ120" s="585" t="e">
        <f>IF(#REF!=$N120,$CZ120,0)</f>
        <v>#REF!</v>
      </c>
      <c r="HA120" s="585" t="e">
        <f>IF(#REF!=$N120,$CZ120,0)</f>
        <v>#REF!</v>
      </c>
      <c r="HB120" s="585" t="e">
        <f>IF(#REF!=$N120,$CZ120,0)</f>
        <v>#REF!</v>
      </c>
      <c r="HC120" s="585" t="e">
        <f>IF(#REF!=$N120,$CZ120,0)</f>
        <v>#REF!</v>
      </c>
      <c r="HD120" s="585" t="e">
        <f>IF(#REF!=$N120,$CZ120,0)</f>
        <v>#REF!</v>
      </c>
      <c r="HE120" s="585" t="e">
        <f>IF(#REF!=$N120,$CZ120,0)</f>
        <v>#REF!</v>
      </c>
      <c r="HF120" s="585" t="e">
        <f>IF(#REF!=$N120,$CZ120,0)</f>
        <v>#REF!</v>
      </c>
    </row>
    <row r="121" spans="1:214" ht="20.100000000000001" customHeight="1" x14ac:dyDescent="0.4">
      <c r="A121" s="578"/>
      <c r="B121" s="578"/>
      <c r="C121" s="595"/>
      <c r="D121" s="578"/>
      <c r="E121" s="578"/>
      <c r="F121" s="578"/>
      <c r="G121" s="578"/>
      <c r="H121" s="578"/>
      <c r="I121" s="578"/>
      <c r="J121" s="578" t="s">
        <v>172</v>
      </c>
      <c r="K121" s="636"/>
      <c r="L121" s="558"/>
      <c r="M121" s="558"/>
      <c r="N121" s="559">
        <v>3238</v>
      </c>
      <c r="O121" s="596" t="s">
        <v>40</v>
      </c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563"/>
      <c r="AJ121" s="31"/>
      <c r="AK121" s="31"/>
      <c r="AL121" s="31"/>
      <c r="AM121" s="31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31"/>
      <c r="BA121" s="31"/>
      <c r="BB121" s="50"/>
      <c r="BC121" s="50"/>
      <c r="BD121" s="50"/>
      <c r="BE121" s="50"/>
      <c r="BF121" s="50"/>
      <c r="BG121" s="50">
        <v>0</v>
      </c>
      <c r="BH121" s="50">
        <v>0</v>
      </c>
      <c r="BI121" s="50"/>
      <c r="BJ121" s="50">
        <v>0</v>
      </c>
      <c r="BK121" s="50"/>
      <c r="BL121" s="50"/>
      <c r="BM121" s="50"/>
      <c r="BN121" s="50"/>
      <c r="BO121" s="50">
        <v>0</v>
      </c>
      <c r="BP121" s="50"/>
      <c r="BQ121" s="50"/>
      <c r="BR121" s="50"/>
      <c r="BS121" s="50"/>
      <c r="BT121" s="50"/>
      <c r="BU121" s="50"/>
      <c r="BV121" s="50"/>
      <c r="BW121" s="50"/>
      <c r="BX121" s="50"/>
      <c r="BY121" s="50">
        <v>0</v>
      </c>
      <c r="BZ121" s="50">
        <v>537.78</v>
      </c>
      <c r="CA121" s="50">
        <f t="shared" si="111"/>
        <v>0</v>
      </c>
      <c r="CB121" s="50">
        <f t="shared" si="112"/>
        <v>0</v>
      </c>
      <c r="CC121" s="50"/>
      <c r="CD121" s="50"/>
      <c r="CE121" s="50">
        <v>0</v>
      </c>
      <c r="CF121" s="50"/>
      <c r="CG121" s="50">
        <f t="shared" si="151"/>
        <v>0</v>
      </c>
      <c r="CH121" s="50"/>
      <c r="CI121" s="50">
        <v>0</v>
      </c>
      <c r="CJ121" s="50"/>
      <c r="CK121" s="50">
        <f t="shared" si="113"/>
        <v>0</v>
      </c>
      <c r="CL121" s="50"/>
      <c r="CM121" s="50">
        <v>0</v>
      </c>
      <c r="CN121" s="50"/>
      <c r="CO121" s="50">
        <f t="shared" si="114"/>
        <v>0</v>
      </c>
      <c r="CP121" s="50"/>
      <c r="CQ121" s="50">
        <v>0</v>
      </c>
      <c r="CR121" s="50">
        <v>1217.17</v>
      </c>
      <c r="CS121" s="50">
        <f t="shared" si="171"/>
        <v>0</v>
      </c>
      <c r="CT121" s="50">
        <f t="shared" si="178"/>
        <v>0</v>
      </c>
      <c r="CU121" s="50">
        <v>0</v>
      </c>
      <c r="CV121" s="50">
        <v>1217.17</v>
      </c>
      <c r="CW121" s="50">
        <f t="shared" si="172"/>
        <v>0</v>
      </c>
      <c r="CX121" s="50">
        <f t="shared" si="179"/>
        <v>0</v>
      </c>
      <c r="CY121" s="50">
        <v>0</v>
      </c>
      <c r="CZ121" s="50">
        <v>0</v>
      </c>
      <c r="DA121" s="50"/>
      <c r="DB121" s="50"/>
      <c r="DC121" s="695" t="e">
        <f>IF(#REF!=B121,CZ121,0)</f>
        <v>#REF!</v>
      </c>
      <c r="DD121" s="50"/>
      <c r="DE121" s="50"/>
      <c r="DJ121" s="585" t="e">
        <f>IF(#REF!=$K121,$CY121,0)</f>
        <v>#REF!</v>
      </c>
      <c r="DK121" s="585" t="e">
        <f>IF(#REF!=$K121,$CY121,0)</f>
        <v>#REF!</v>
      </c>
      <c r="DL121" s="585" t="e">
        <f>IF(#REF!=$K121,$CY121,0)</f>
        <v>#REF!</v>
      </c>
      <c r="DM121" s="585" t="e">
        <f>IF(#REF!=$K121,$CY121,0)</f>
        <v>#REF!</v>
      </c>
      <c r="DN121" s="585" t="e">
        <f>IF(#REF!=$K121,$CY121,0)</f>
        <v>#REF!</v>
      </c>
      <c r="DO121" s="585" t="e">
        <f>IF(#REF!=$K121,$CY121,0)</f>
        <v>#REF!</v>
      </c>
      <c r="DP121" s="585" t="e">
        <f>IF(#REF!=$K121,$CY121,0)</f>
        <v>#REF!</v>
      </c>
      <c r="DQ121" s="585" t="e">
        <f>IF(#REF!=$K121,$CY121,0)</f>
        <v>#REF!</v>
      </c>
      <c r="DR121" s="585" t="e">
        <f>IF(#REF!=$K121,$CY121,0)</f>
        <v>#REF!</v>
      </c>
      <c r="DS121" s="585" t="e">
        <f>IF(#REF!=$K121,$CY121,0)</f>
        <v>#REF!</v>
      </c>
      <c r="DT121" s="585" t="e">
        <f>IF(#REF!=$K121,$CY121,0)</f>
        <v>#REF!</v>
      </c>
      <c r="DU121" s="585" t="e">
        <f>IF(#REF!=$K121,$CY121,0)</f>
        <v>#REF!</v>
      </c>
      <c r="DV121" s="585" t="e">
        <f>IF(#REF!=$K121,$CY121,0)</f>
        <v>#REF!</v>
      </c>
      <c r="DW121" s="585" t="e">
        <f>IF(#REF!=$K121,$CY121,0)</f>
        <v>#REF!</v>
      </c>
      <c r="DX121" s="585" t="e">
        <f>IF(#REF!=$K121,$CY121,0)</f>
        <v>#REF!</v>
      </c>
      <c r="DY121" s="585" t="e">
        <f>IF(#REF!=$K121,$CY121,0)</f>
        <v>#REF!</v>
      </c>
      <c r="DZ121" s="585" t="e">
        <f>IF(#REF!=$K121,$CY121,0)</f>
        <v>#REF!</v>
      </c>
      <c r="EC121" s="585" t="e">
        <f>IF(#REF!=$N121,$CZ121,0)</f>
        <v>#REF!</v>
      </c>
      <c r="ED121" s="585" t="e">
        <f>IF(#REF!=$N121,$CZ121,0)</f>
        <v>#REF!</v>
      </c>
      <c r="EE121" s="585" t="e">
        <f>IF(#REF!=$N121,$CZ121,0)</f>
        <v>#REF!</v>
      </c>
      <c r="EF121" s="585" t="e">
        <f>IF(#REF!=$N121,$CZ121,0)</f>
        <v>#REF!</v>
      </c>
      <c r="EG121" s="585" t="e">
        <f>IF(#REF!=$N121,$CZ121,0)</f>
        <v>#REF!</v>
      </c>
      <c r="EH121" s="585" t="e">
        <f>IF(#REF!=$N121,$CZ121,0)</f>
        <v>#REF!</v>
      </c>
      <c r="EI121" s="585" t="e">
        <f>IF(#REF!=$N121,$CZ121,0)</f>
        <v>#REF!</v>
      </c>
      <c r="EJ121" s="585" t="e">
        <f>IF(#REF!=$N121,$CZ121,0)</f>
        <v>#REF!</v>
      </c>
      <c r="EK121" s="585" t="e">
        <f>IF(#REF!=$N121,$CZ121,0)</f>
        <v>#REF!</v>
      </c>
      <c r="EL121" s="585" t="e">
        <f>IF(#REF!=$N121,$CZ121,0)</f>
        <v>#REF!</v>
      </c>
      <c r="EM121" s="585" t="e">
        <f>IF(#REF!=$N121,$CZ121,0)</f>
        <v>#REF!</v>
      </c>
      <c r="EN121" s="585" t="e">
        <f>IF(#REF!=$N121,$CZ121,0)</f>
        <v>#REF!</v>
      </c>
      <c r="EO121" s="585" t="e">
        <f>IF(#REF!=$N121,$CZ121,0)</f>
        <v>#REF!</v>
      </c>
      <c r="EP121" s="585" t="e">
        <f>IF(#REF!=$N121,$CZ121,0)</f>
        <v>#REF!</v>
      </c>
      <c r="EQ121" s="585" t="e">
        <f>IF(#REF!=$N121,$CZ121,0)</f>
        <v>#REF!</v>
      </c>
      <c r="ER121" s="585" t="e">
        <f>IF(#REF!=$N121,$CZ121,0)</f>
        <v>#REF!</v>
      </c>
      <c r="ES121" s="585" t="e">
        <f>IF(#REF!=$N121,$CZ121,0)</f>
        <v>#REF!</v>
      </c>
      <c r="ET121" s="585" t="e">
        <f>IF(#REF!=$N121,$CZ121,0)</f>
        <v>#REF!</v>
      </c>
      <c r="EU121" s="585" t="e">
        <f>IF(#REF!=$N121,$CZ121,0)</f>
        <v>#REF!</v>
      </c>
      <c r="EV121" s="585" t="e">
        <f>IF(#REF!=$N121,$CZ121,0)</f>
        <v>#REF!</v>
      </c>
      <c r="EW121" s="585" t="e">
        <f>IF(#REF!=$N121,$CZ121,0)</f>
        <v>#REF!</v>
      </c>
      <c r="EX121" s="585" t="e">
        <f>IF(#REF!=$N121,$CZ121,0)</f>
        <v>#REF!</v>
      </c>
      <c r="EY121" s="585" t="e">
        <f>IF(#REF!=$N121,$CZ121,0)</f>
        <v>#REF!</v>
      </c>
      <c r="EZ121" s="585" t="e">
        <f>IF(#REF!=$N121,$CZ121,0)</f>
        <v>#REF!</v>
      </c>
      <c r="FA121" s="585" t="e">
        <f>IF(#REF!=$N121,$CZ121,0)</f>
        <v>#REF!</v>
      </c>
      <c r="FB121" s="585" t="e">
        <f>IF(#REF!=$N121,$CZ121,0)</f>
        <v>#REF!</v>
      </c>
      <c r="FC121" s="585" t="e">
        <f>IF(#REF!=$N121,$CZ121,0)</f>
        <v>#REF!</v>
      </c>
      <c r="FD121" s="585" t="e">
        <f>IF(#REF!=$N121,$CZ121,0)</f>
        <v>#REF!</v>
      </c>
      <c r="FE121" s="585" t="e">
        <f>IF(#REF!=$N121,$CZ121,0)</f>
        <v>#REF!</v>
      </c>
      <c r="FF121" s="585" t="e">
        <f>IF(#REF!=$N121,$CZ121,0)</f>
        <v>#REF!</v>
      </c>
      <c r="FG121" s="585" t="e">
        <f>IF(#REF!=$N121,$CZ121,0)</f>
        <v>#REF!</v>
      </c>
      <c r="FH121" s="585" t="e">
        <f>IF(#REF!=$N121,$CZ121,0)</f>
        <v>#REF!</v>
      </c>
      <c r="FI121" s="585" t="e">
        <f>IF(#REF!=$N121,$CZ121,0)</f>
        <v>#REF!</v>
      </c>
      <c r="FJ121" s="585" t="e">
        <f>IF(#REF!=$N121,$CZ121,0)</f>
        <v>#REF!</v>
      </c>
      <c r="FK121" s="585" t="e">
        <f>IF(#REF!=$N121,$CZ121,0)</f>
        <v>#REF!</v>
      </c>
      <c r="FL121" s="585" t="e">
        <f>IF(#REF!=$N121,$CZ121,0)</f>
        <v>#REF!</v>
      </c>
      <c r="FM121" s="585" t="e">
        <f>IF(#REF!=$N121,$CZ121,0)</f>
        <v>#REF!</v>
      </c>
      <c r="FN121" s="585" t="e">
        <f>IF(#REF!=$N121,$CZ121,0)</f>
        <v>#REF!</v>
      </c>
      <c r="FO121" s="585" t="e">
        <f>IF(#REF!=$N121,$CZ121,0)</f>
        <v>#REF!</v>
      </c>
      <c r="FP121" s="585" t="e">
        <f>IF(#REF!=$N121,$CZ121,0)</f>
        <v>#REF!</v>
      </c>
      <c r="FQ121" s="585" t="e">
        <f>IF(#REF!=$N121,$CZ121,0)</f>
        <v>#REF!</v>
      </c>
      <c r="FR121" s="585" t="e">
        <f>IF(#REF!=$N121,$CZ121,0)</f>
        <v>#REF!</v>
      </c>
      <c r="FS121" s="585" t="e">
        <f>IF(#REF!=$N121,$CZ121,0)</f>
        <v>#REF!</v>
      </c>
      <c r="FT121" s="585" t="e">
        <f>IF(#REF!=$N121,$CZ121,0)</f>
        <v>#REF!</v>
      </c>
      <c r="FU121" s="585" t="e">
        <f>IF(#REF!=$N121,$CZ121,0)</f>
        <v>#REF!</v>
      </c>
      <c r="FV121" s="585" t="e">
        <f>IF(#REF!=$N121,$CZ121,0)</f>
        <v>#REF!</v>
      </c>
      <c r="FW121" s="585" t="e">
        <f>IF(#REF!=$N121,$CZ121,0)</f>
        <v>#REF!</v>
      </c>
      <c r="FX121" s="585" t="e">
        <f>IF(#REF!=$N121,$CZ121,0)</f>
        <v>#REF!</v>
      </c>
      <c r="FY121" s="585" t="e">
        <f>IF(#REF!=$N121,$CZ121,0)</f>
        <v>#REF!</v>
      </c>
      <c r="FZ121" s="585" t="e">
        <f>IF(#REF!=$N121,$CZ121,0)</f>
        <v>#REF!</v>
      </c>
      <c r="GA121" s="585" t="e">
        <f>IF(#REF!=$N121,$CZ121,0)</f>
        <v>#REF!</v>
      </c>
      <c r="GB121" s="585" t="e">
        <f>IF(#REF!=$N121,$CZ121,0)</f>
        <v>#REF!</v>
      </c>
      <c r="GC121" s="585" t="e">
        <f>IF(#REF!=$N121,$CZ121,0)</f>
        <v>#REF!</v>
      </c>
      <c r="GD121" s="585" t="e">
        <f>IF(#REF!=$N121,$CZ121,0)</f>
        <v>#REF!</v>
      </c>
      <c r="GE121" s="585" t="e">
        <f>IF(#REF!=$N121,$CZ121,0)</f>
        <v>#REF!</v>
      </c>
      <c r="GF121" s="585" t="e">
        <f>IF(#REF!=$N121,$CZ121,0)</f>
        <v>#REF!</v>
      </c>
      <c r="GG121" s="585" t="e">
        <f>IF(#REF!=$N121,$CZ121,0)</f>
        <v>#REF!</v>
      </c>
      <c r="GH121" s="585" t="e">
        <f>IF(#REF!=$N121,$CZ121,0)</f>
        <v>#REF!</v>
      </c>
      <c r="GI121" s="585" t="e">
        <f>IF(#REF!=$N121,$CZ121,0)</f>
        <v>#REF!</v>
      </c>
      <c r="GJ121" s="585" t="e">
        <f>IF(#REF!=$N121,$CZ121,0)</f>
        <v>#REF!</v>
      </c>
      <c r="GK121" s="585" t="e">
        <f>IF(#REF!=$N121,$CZ121,0)</f>
        <v>#REF!</v>
      </c>
      <c r="GL121" s="585" t="e">
        <f>IF(#REF!=$N121,$CZ121,0)</f>
        <v>#REF!</v>
      </c>
      <c r="GM121" s="585" t="e">
        <f>IF(#REF!=$N121,$CZ121,0)</f>
        <v>#REF!</v>
      </c>
      <c r="GN121" s="585" t="e">
        <f>IF(#REF!=$N121,$CZ121,0)</f>
        <v>#REF!</v>
      </c>
      <c r="GO121" s="585" t="e">
        <f>IF(#REF!=$N121,$CZ121,0)</f>
        <v>#REF!</v>
      </c>
      <c r="GP121" s="585" t="e">
        <f>IF(#REF!=$N121,$CZ121,0)</f>
        <v>#REF!</v>
      </c>
      <c r="GQ121" s="585" t="e">
        <f>IF(#REF!=$N121,$CZ121,0)</f>
        <v>#REF!</v>
      </c>
      <c r="GR121" s="585" t="e">
        <f>IF(#REF!=$N121,$CZ121,0)</f>
        <v>#REF!</v>
      </c>
      <c r="GS121" s="585" t="e">
        <f>IF(#REF!=$N121,$CZ121,0)</f>
        <v>#REF!</v>
      </c>
      <c r="GT121" s="585" t="e">
        <f>IF(#REF!=$N121,$CZ121,0)</f>
        <v>#REF!</v>
      </c>
      <c r="GU121" s="585" t="e">
        <f>IF(#REF!=$N121,$CZ121,0)</f>
        <v>#REF!</v>
      </c>
      <c r="GV121" s="585" t="e">
        <f>IF(#REF!=$N121,$CZ121,0)</f>
        <v>#REF!</v>
      </c>
      <c r="GW121" s="585" t="e">
        <f>IF(#REF!=$N121,$CZ121,0)</f>
        <v>#REF!</v>
      </c>
      <c r="GX121" s="585" t="e">
        <f>IF(#REF!=$N121,$CZ121,0)</f>
        <v>#REF!</v>
      </c>
      <c r="GY121" s="585" t="e">
        <f>IF(#REF!=$N121,$CZ121,0)</f>
        <v>#REF!</v>
      </c>
      <c r="GZ121" s="585" t="e">
        <f>IF(#REF!=$N121,$CZ121,0)</f>
        <v>#REF!</v>
      </c>
      <c r="HA121" s="585" t="e">
        <f>IF(#REF!=$N121,$CZ121,0)</f>
        <v>#REF!</v>
      </c>
      <c r="HB121" s="585" t="e">
        <f>IF(#REF!=$N121,$CZ121,0)</f>
        <v>#REF!</v>
      </c>
      <c r="HC121" s="585" t="e">
        <f>IF(#REF!=$N121,$CZ121,0)</f>
        <v>#REF!</v>
      </c>
      <c r="HD121" s="585" t="e">
        <f>IF(#REF!=$N121,$CZ121,0)</f>
        <v>#REF!</v>
      </c>
      <c r="HE121" s="585" t="e">
        <f>IF(#REF!=$N121,$CZ121,0)</f>
        <v>#REF!</v>
      </c>
      <c r="HF121" s="585" t="e">
        <f>IF(#REF!=$N121,$CZ121,0)</f>
        <v>#REF!</v>
      </c>
    </row>
    <row r="122" spans="1:214" ht="20.100000000000001" customHeight="1" x14ac:dyDescent="0.4">
      <c r="A122" s="578"/>
      <c r="B122" s="578"/>
      <c r="C122" s="595"/>
      <c r="D122" s="578"/>
      <c r="E122" s="578"/>
      <c r="F122" s="578"/>
      <c r="G122" s="578"/>
      <c r="H122" s="578"/>
      <c r="I122" s="578"/>
      <c r="J122" s="578" t="s">
        <v>172</v>
      </c>
      <c r="K122" s="625"/>
      <c r="L122" s="558"/>
      <c r="M122" s="558"/>
      <c r="N122" s="559">
        <v>3239</v>
      </c>
      <c r="O122" s="596" t="s">
        <v>141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563"/>
      <c r="AJ122" s="31"/>
      <c r="AK122" s="31"/>
      <c r="AL122" s="31"/>
      <c r="AM122" s="31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31"/>
      <c r="BA122" s="31"/>
      <c r="BB122" s="50"/>
      <c r="BC122" s="50"/>
      <c r="BD122" s="50"/>
      <c r="BE122" s="50"/>
      <c r="BF122" s="50"/>
      <c r="BG122" s="50">
        <v>0</v>
      </c>
      <c r="BH122" s="50">
        <v>0</v>
      </c>
      <c r="BI122" s="50"/>
      <c r="BJ122" s="50">
        <v>0</v>
      </c>
      <c r="BK122" s="50"/>
      <c r="BL122" s="50"/>
      <c r="BM122" s="50"/>
      <c r="BN122" s="50"/>
      <c r="BO122" s="50">
        <v>0</v>
      </c>
      <c r="BP122" s="50"/>
      <c r="BQ122" s="50"/>
      <c r="BR122" s="50"/>
      <c r="BS122" s="50"/>
      <c r="BT122" s="50">
        <v>600</v>
      </c>
      <c r="BU122" s="50">
        <v>0</v>
      </c>
      <c r="BV122" s="50"/>
      <c r="BW122" s="50"/>
      <c r="BX122" s="50"/>
      <c r="BY122" s="50">
        <v>0</v>
      </c>
      <c r="BZ122" s="50">
        <v>0</v>
      </c>
      <c r="CA122" s="50">
        <f t="shared" si="111"/>
        <v>0</v>
      </c>
      <c r="CB122" s="50">
        <f t="shared" si="112"/>
        <v>0</v>
      </c>
      <c r="CC122" s="50"/>
      <c r="CD122" s="50"/>
      <c r="CE122" s="50">
        <v>0</v>
      </c>
      <c r="CF122" s="50"/>
      <c r="CG122" s="50">
        <f t="shared" si="151"/>
        <v>0</v>
      </c>
      <c r="CH122" s="50">
        <v>0</v>
      </c>
      <c r="CI122" s="50">
        <v>0</v>
      </c>
      <c r="CJ122" s="50"/>
      <c r="CK122" s="50">
        <f t="shared" si="113"/>
        <v>0</v>
      </c>
      <c r="CL122" s="50">
        <v>0</v>
      </c>
      <c r="CM122" s="50">
        <v>0</v>
      </c>
      <c r="CN122" s="50"/>
      <c r="CO122" s="50">
        <f t="shared" si="114"/>
        <v>0</v>
      </c>
      <c r="CP122" s="50">
        <v>0</v>
      </c>
      <c r="CQ122" s="50">
        <v>0</v>
      </c>
      <c r="CR122" s="50">
        <v>0</v>
      </c>
      <c r="CS122" s="50">
        <f t="shared" si="171"/>
        <v>0</v>
      </c>
      <c r="CT122" s="50">
        <f t="shared" si="178"/>
        <v>0</v>
      </c>
      <c r="CU122" s="50">
        <v>0</v>
      </c>
      <c r="CV122" s="50">
        <v>0</v>
      </c>
      <c r="CW122" s="50">
        <f t="shared" si="172"/>
        <v>0</v>
      </c>
      <c r="CX122" s="50">
        <f t="shared" si="179"/>
        <v>0</v>
      </c>
      <c r="CY122" s="50">
        <v>0</v>
      </c>
      <c r="CZ122" s="50">
        <v>0</v>
      </c>
      <c r="DA122" s="50"/>
      <c r="DB122" s="50"/>
      <c r="DC122" s="695" t="e">
        <f>IF(#REF!=B122,CZ122,0)</f>
        <v>#REF!</v>
      </c>
      <c r="DD122" s="50"/>
      <c r="DE122" s="50"/>
      <c r="DJ122" s="585" t="e">
        <f>IF(#REF!=$K122,$CY122,0)</f>
        <v>#REF!</v>
      </c>
      <c r="DK122" s="585" t="e">
        <f>IF(#REF!=$K122,$CY122,0)</f>
        <v>#REF!</v>
      </c>
      <c r="DL122" s="585" t="e">
        <f>IF(#REF!=$K122,$CY122,0)</f>
        <v>#REF!</v>
      </c>
      <c r="DM122" s="585" t="e">
        <f>IF(#REF!=$K122,$CY122,0)</f>
        <v>#REF!</v>
      </c>
      <c r="DN122" s="585" t="e">
        <f>IF(#REF!=$K122,$CY122,0)</f>
        <v>#REF!</v>
      </c>
      <c r="DO122" s="585" t="e">
        <f>IF(#REF!=$K122,$CY122,0)</f>
        <v>#REF!</v>
      </c>
      <c r="DP122" s="585" t="e">
        <f>IF(#REF!=$K122,$CY122,0)</f>
        <v>#REF!</v>
      </c>
      <c r="DQ122" s="585" t="e">
        <f>IF(#REF!=$K122,$CY122,0)</f>
        <v>#REF!</v>
      </c>
      <c r="DR122" s="585" t="e">
        <f>IF(#REF!=$K122,$CY122,0)</f>
        <v>#REF!</v>
      </c>
      <c r="DS122" s="585" t="e">
        <f>IF(#REF!=$K122,$CY122,0)</f>
        <v>#REF!</v>
      </c>
      <c r="DT122" s="585" t="e">
        <f>IF(#REF!=$K122,$CY122,0)</f>
        <v>#REF!</v>
      </c>
      <c r="DU122" s="585" t="e">
        <f>IF(#REF!=$K122,$CY122,0)</f>
        <v>#REF!</v>
      </c>
      <c r="DV122" s="585" t="e">
        <f>IF(#REF!=$K122,$CY122,0)</f>
        <v>#REF!</v>
      </c>
      <c r="DW122" s="585" t="e">
        <f>IF(#REF!=$K122,$CY122,0)</f>
        <v>#REF!</v>
      </c>
      <c r="DX122" s="585" t="e">
        <f>IF(#REF!=$K122,$CY122,0)</f>
        <v>#REF!</v>
      </c>
      <c r="DY122" s="585" t="e">
        <f>IF(#REF!=$K122,$CY122,0)</f>
        <v>#REF!</v>
      </c>
      <c r="DZ122" s="585" t="e">
        <f>IF(#REF!=$K122,$CY122,0)</f>
        <v>#REF!</v>
      </c>
      <c r="EC122" s="585" t="e">
        <f>IF(#REF!=$N122,$CZ122,0)</f>
        <v>#REF!</v>
      </c>
      <c r="ED122" s="585" t="e">
        <f>IF(#REF!=$N122,$CZ122,0)</f>
        <v>#REF!</v>
      </c>
      <c r="EE122" s="585" t="e">
        <f>IF(#REF!=$N122,$CZ122,0)</f>
        <v>#REF!</v>
      </c>
      <c r="EF122" s="585" t="e">
        <f>IF(#REF!=$N122,$CZ122,0)</f>
        <v>#REF!</v>
      </c>
      <c r="EG122" s="585" t="e">
        <f>IF(#REF!=$N122,$CZ122,0)</f>
        <v>#REF!</v>
      </c>
      <c r="EH122" s="585" t="e">
        <f>IF(#REF!=$N122,$CZ122,0)</f>
        <v>#REF!</v>
      </c>
      <c r="EI122" s="585" t="e">
        <f>IF(#REF!=$N122,$CZ122,0)</f>
        <v>#REF!</v>
      </c>
      <c r="EJ122" s="585" t="e">
        <f>IF(#REF!=$N122,$CZ122,0)</f>
        <v>#REF!</v>
      </c>
      <c r="EK122" s="585" t="e">
        <f>IF(#REF!=$N122,$CZ122,0)</f>
        <v>#REF!</v>
      </c>
      <c r="EL122" s="585" t="e">
        <f>IF(#REF!=$N122,$CZ122,0)</f>
        <v>#REF!</v>
      </c>
      <c r="EM122" s="585" t="e">
        <f>IF(#REF!=$N122,$CZ122,0)</f>
        <v>#REF!</v>
      </c>
      <c r="EN122" s="585" t="e">
        <f>IF(#REF!=$N122,$CZ122,0)</f>
        <v>#REF!</v>
      </c>
      <c r="EO122" s="585" t="e">
        <f>IF(#REF!=$N122,$CZ122,0)</f>
        <v>#REF!</v>
      </c>
      <c r="EP122" s="585" t="e">
        <f>IF(#REF!=$N122,$CZ122,0)</f>
        <v>#REF!</v>
      </c>
      <c r="EQ122" s="585" t="e">
        <f>IF(#REF!=$N122,$CZ122,0)</f>
        <v>#REF!</v>
      </c>
      <c r="ER122" s="585" t="e">
        <f>IF(#REF!=$N122,$CZ122,0)</f>
        <v>#REF!</v>
      </c>
      <c r="ES122" s="585" t="e">
        <f>IF(#REF!=$N122,$CZ122,0)</f>
        <v>#REF!</v>
      </c>
      <c r="ET122" s="585" t="e">
        <f>IF(#REF!=$N122,$CZ122,0)</f>
        <v>#REF!</v>
      </c>
      <c r="EU122" s="585" t="e">
        <f>IF(#REF!=$N122,$CZ122,0)</f>
        <v>#REF!</v>
      </c>
      <c r="EV122" s="585" t="e">
        <f>IF(#REF!=$N122,$CZ122,0)</f>
        <v>#REF!</v>
      </c>
      <c r="EW122" s="585" t="e">
        <f>IF(#REF!=$N122,$CZ122,0)</f>
        <v>#REF!</v>
      </c>
      <c r="EX122" s="585" t="e">
        <f>IF(#REF!=$N122,$CZ122,0)</f>
        <v>#REF!</v>
      </c>
      <c r="EY122" s="585" t="e">
        <f>IF(#REF!=$N122,$CZ122,0)</f>
        <v>#REF!</v>
      </c>
      <c r="EZ122" s="585" t="e">
        <f>IF(#REF!=$N122,$CZ122,0)</f>
        <v>#REF!</v>
      </c>
      <c r="FA122" s="585" t="e">
        <f>IF(#REF!=$N122,$CZ122,0)</f>
        <v>#REF!</v>
      </c>
      <c r="FB122" s="585" t="e">
        <f>IF(#REF!=$N122,$CZ122,0)</f>
        <v>#REF!</v>
      </c>
      <c r="FC122" s="585" t="e">
        <f>IF(#REF!=$N122,$CZ122,0)</f>
        <v>#REF!</v>
      </c>
      <c r="FD122" s="585" t="e">
        <f>IF(#REF!=$N122,$CZ122,0)</f>
        <v>#REF!</v>
      </c>
      <c r="FE122" s="585" t="e">
        <f>IF(#REF!=$N122,$CZ122,0)</f>
        <v>#REF!</v>
      </c>
      <c r="FF122" s="585" t="e">
        <f>IF(#REF!=$N122,$CZ122,0)</f>
        <v>#REF!</v>
      </c>
      <c r="FG122" s="585" t="e">
        <f>IF(#REF!=$N122,$CZ122,0)</f>
        <v>#REF!</v>
      </c>
      <c r="FH122" s="585" t="e">
        <f>IF(#REF!=$N122,$CZ122,0)</f>
        <v>#REF!</v>
      </c>
      <c r="FI122" s="585" t="e">
        <f>IF(#REF!=$N122,$CZ122,0)</f>
        <v>#REF!</v>
      </c>
      <c r="FJ122" s="585" t="e">
        <f>IF(#REF!=$N122,$CZ122,0)</f>
        <v>#REF!</v>
      </c>
      <c r="FK122" s="585" t="e">
        <f>IF(#REF!=$N122,$CZ122,0)</f>
        <v>#REF!</v>
      </c>
      <c r="FL122" s="585" t="e">
        <f>IF(#REF!=$N122,$CZ122,0)</f>
        <v>#REF!</v>
      </c>
      <c r="FM122" s="585" t="e">
        <f>IF(#REF!=$N122,$CZ122,0)</f>
        <v>#REF!</v>
      </c>
      <c r="FN122" s="585" t="e">
        <f>IF(#REF!=$N122,$CZ122,0)</f>
        <v>#REF!</v>
      </c>
      <c r="FO122" s="585" t="e">
        <f>IF(#REF!=$N122,$CZ122,0)</f>
        <v>#REF!</v>
      </c>
      <c r="FP122" s="585" t="e">
        <f>IF(#REF!=$N122,$CZ122,0)</f>
        <v>#REF!</v>
      </c>
      <c r="FQ122" s="585" t="e">
        <f>IF(#REF!=$N122,$CZ122,0)</f>
        <v>#REF!</v>
      </c>
      <c r="FR122" s="585" t="e">
        <f>IF(#REF!=$N122,$CZ122,0)</f>
        <v>#REF!</v>
      </c>
      <c r="FS122" s="585" t="e">
        <f>IF(#REF!=$N122,$CZ122,0)</f>
        <v>#REF!</v>
      </c>
      <c r="FT122" s="585" t="e">
        <f>IF(#REF!=$N122,$CZ122,0)</f>
        <v>#REF!</v>
      </c>
      <c r="FU122" s="585" t="e">
        <f>IF(#REF!=$N122,$CZ122,0)</f>
        <v>#REF!</v>
      </c>
      <c r="FV122" s="585" t="e">
        <f>IF(#REF!=$N122,$CZ122,0)</f>
        <v>#REF!</v>
      </c>
      <c r="FW122" s="585" t="e">
        <f>IF(#REF!=$N122,$CZ122,0)</f>
        <v>#REF!</v>
      </c>
      <c r="FX122" s="585" t="e">
        <f>IF(#REF!=$N122,$CZ122,0)</f>
        <v>#REF!</v>
      </c>
      <c r="FY122" s="585" t="e">
        <f>IF(#REF!=$N122,$CZ122,0)</f>
        <v>#REF!</v>
      </c>
      <c r="FZ122" s="585" t="e">
        <f>IF(#REF!=$N122,$CZ122,0)</f>
        <v>#REF!</v>
      </c>
      <c r="GA122" s="585" t="e">
        <f>IF(#REF!=$N122,$CZ122,0)</f>
        <v>#REF!</v>
      </c>
      <c r="GB122" s="585" t="e">
        <f>IF(#REF!=$N122,$CZ122,0)</f>
        <v>#REF!</v>
      </c>
      <c r="GC122" s="585" t="e">
        <f>IF(#REF!=$N122,$CZ122,0)</f>
        <v>#REF!</v>
      </c>
      <c r="GD122" s="585" t="e">
        <f>IF(#REF!=$N122,$CZ122,0)</f>
        <v>#REF!</v>
      </c>
      <c r="GE122" s="585" t="e">
        <f>IF(#REF!=$N122,$CZ122,0)</f>
        <v>#REF!</v>
      </c>
      <c r="GF122" s="585" t="e">
        <f>IF(#REF!=$N122,$CZ122,0)</f>
        <v>#REF!</v>
      </c>
      <c r="GG122" s="585" t="e">
        <f>IF(#REF!=$N122,$CZ122,0)</f>
        <v>#REF!</v>
      </c>
      <c r="GH122" s="585" t="e">
        <f>IF(#REF!=$N122,$CZ122,0)</f>
        <v>#REF!</v>
      </c>
      <c r="GI122" s="585" t="e">
        <f>IF(#REF!=$N122,$CZ122,0)</f>
        <v>#REF!</v>
      </c>
      <c r="GJ122" s="585" t="e">
        <f>IF(#REF!=$N122,$CZ122,0)</f>
        <v>#REF!</v>
      </c>
      <c r="GK122" s="585" t="e">
        <f>IF(#REF!=$N122,$CZ122,0)</f>
        <v>#REF!</v>
      </c>
      <c r="GL122" s="585" t="e">
        <f>IF(#REF!=$N122,$CZ122,0)</f>
        <v>#REF!</v>
      </c>
      <c r="GM122" s="585" t="e">
        <f>IF(#REF!=$N122,$CZ122,0)</f>
        <v>#REF!</v>
      </c>
      <c r="GN122" s="585" t="e">
        <f>IF(#REF!=$N122,$CZ122,0)</f>
        <v>#REF!</v>
      </c>
      <c r="GO122" s="585" t="e">
        <f>IF(#REF!=$N122,$CZ122,0)</f>
        <v>#REF!</v>
      </c>
      <c r="GP122" s="585" t="e">
        <f>IF(#REF!=$N122,$CZ122,0)</f>
        <v>#REF!</v>
      </c>
      <c r="GQ122" s="585" t="e">
        <f>IF(#REF!=$N122,$CZ122,0)</f>
        <v>#REF!</v>
      </c>
      <c r="GR122" s="585" t="e">
        <f>IF(#REF!=$N122,$CZ122,0)</f>
        <v>#REF!</v>
      </c>
      <c r="GS122" s="585" t="e">
        <f>IF(#REF!=$N122,$CZ122,0)</f>
        <v>#REF!</v>
      </c>
      <c r="GT122" s="585" t="e">
        <f>IF(#REF!=$N122,$CZ122,0)</f>
        <v>#REF!</v>
      </c>
      <c r="GU122" s="585" t="e">
        <f>IF(#REF!=$N122,$CZ122,0)</f>
        <v>#REF!</v>
      </c>
      <c r="GV122" s="585" t="e">
        <f>IF(#REF!=$N122,$CZ122,0)</f>
        <v>#REF!</v>
      </c>
      <c r="GW122" s="585" t="e">
        <f>IF(#REF!=$N122,$CZ122,0)</f>
        <v>#REF!</v>
      </c>
      <c r="GX122" s="585" t="e">
        <f>IF(#REF!=$N122,$CZ122,0)</f>
        <v>#REF!</v>
      </c>
      <c r="GY122" s="585" t="e">
        <f>IF(#REF!=$N122,$CZ122,0)</f>
        <v>#REF!</v>
      </c>
      <c r="GZ122" s="585" t="e">
        <f>IF(#REF!=$N122,$CZ122,0)</f>
        <v>#REF!</v>
      </c>
      <c r="HA122" s="585" t="e">
        <f>IF(#REF!=$N122,$CZ122,0)</f>
        <v>#REF!</v>
      </c>
      <c r="HB122" s="585" t="e">
        <f>IF(#REF!=$N122,$CZ122,0)</f>
        <v>#REF!</v>
      </c>
      <c r="HC122" s="585" t="e">
        <f>IF(#REF!=$N122,$CZ122,0)</f>
        <v>#REF!</v>
      </c>
      <c r="HD122" s="585" t="e">
        <f>IF(#REF!=$N122,$CZ122,0)</f>
        <v>#REF!</v>
      </c>
      <c r="HE122" s="585" t="e">
        <f>IF(#REF!=$N122,$CZ122,0)</f>
        <v>#REF!</v>
      </c>
      <c r="HF122" s="585" t="e">
        <f>IF(#REF!=$N122,$CZ122,0)</f>
        <v>#REF!</v>
      </c>
    </row>
    <row r="123" spans="1:214" ht="20.100000000000001" customHeight="1" x14ac:dyDescent="0.4">
      <c r="A123" s="578"/>
      <c r="B123" s="578" t="s">
        <v>512</v>
      </c>
      <c r="C123" s="595" t="s">
        <v>7</v>
      </c>
      <c r="D123" s="578"/>
      <c r="E123" s="578"/>
      <c r="F123" s="578"/>
      <c r="G123" s="578"/>
      <c r="H123" s="578"/>
      <c r="I123" s="578"/>
      <c r="J123" s="578" t="s">
        <v>172</v>
      </c>
      <c r="K123" s="625"/>
      <c r="L123" s="558"/>
      <c r="M123" s="558">
        <v>329</v>
      </c>
      <c r="N123" s="558" t="s">
        <v>42</v>
      </c>
      <c r="O123" s="536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563"/>
      <c r="AJ123" s="31"/>
      <c r="AK123" s="31"/>
      <c r="AL123" s="31"/>
      <c r="AM123" s="31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31"/>
      <c r="BA123" s="31"/>
      <c r="BB123" s="50"/>
      <c r="BC123" s="50"/>
      <c r="BD123" s="50"/>
      <c r="BE123" s="50"/>
      <c r="BF123" s="50"/>
      <c r="BG123" s="108">
        <f>SUM(BG124)</f>
        <v>0</v>
      </c>
      <c r="BH123" s="108">
        <f>SUM(BH124)</f>
        <v>0</v>
      </c>
      <c r="BI123" s="50"/>
      <c r="BJ123" s="108">
        <f>SUM(BJ124)</f>
        <v>0</v>
      </c>
      <c r="BK123" s="102">
        <f>SUM(BK124)</f>
        <v>0</v>
      </c>
      <c r="BL123" s="108">
        <f t="shared" si="138"/>
        <v>0</v>
      </c>
      <c r="BM123" s="108"/>
      <c r="BN123" s="108"/>
      <c r="BO123" s="102">
        <f>SUM(BO124)</f>
        <v>600</v>
      </c>
      <c r="BP123" s="102"/>
      <c r="BQ123" s="102"/>
      <c r="BR123" s="102">
        <f>SUM(BR124)</f>
        <v>400</v>
      </c>
      <c r="BS123" s="102">
        <f>SUM(BS124)</f>
        <v>1000</v>
      </c>
      <c r="BT123" s="102">
        <f>SUM(BT124)</f>
        <v>0</v>
      </c>
      <c r="BU123" s="102">
        <f>SUM(BU124)</f>
        <v>0</v>
      </c>
      <c r="BV123" s="102">
        <f>SUM(BV124)</f>
        <v>1000</v>
      </c>
      <c r="BW123" s="102"/>
      <c r="BX123" s="102"/>
      <c r="BY123" s="102">
        <f>SUM(BY124)</f>
        <v>600</v>
      </c>
      <c r="BZ123" s="102">
        <f>SUM(BZ124)</f>
        <v>600</v>
      </c>
      <c r="CA123" s="102">
        <f t="shared" si="111"/>
        <v>0</v>
      </c>
      <c r="CB123" s="102">
        <f t="shared" si="112"/>
        <v>100</v>
      </c>
      <c r="CC123" s="102">
        <f>SUM(CC124)</f>
        <v>0</v>
      </c>
      <c r="CD123" s="102">
        <f>SUM(CD124)</f>
        <v>0</v>
      </c>
      <c r="CE123" s="102">
        <f>SUM(CE124)</f>
        <v>1000</v>
      </c>
      <c r="CF123" s="102">
        <f>SUM(CF124)</f>
        <v>0</v>
      </c>
      <c r="CG123" s="102">
        <f t="shared" si="151"/>
        <v>0</v>
      </c>
      <c r="CH123" s="102">
        <f>SUM(CH124)</f>
        <v>1000</v>
      </c>
      <c r="CI123" s="102">
        <f>SUM(CI124)</f>
        <v>2000</v>
      </c>
      <c r="CJ123" s="102"/>
      <c r="CK123" s="102">
        <f t="shared" si="113"/>
        <v>0</v>
      </c>
      <c r="CL123" s="102">
        <f>SUM(CL124)</f>
        <v>0</v>
      </c>
      <c r="CM123" s="102">
        <f>SUM(CM124)</f>
        <v>2000</v>
      </c>
      <c r="CN123" s="102"/>
      <c r="CO123" s="102">
        <f t="shared" si="114"/>
        <v>0</v>
      </c>
      <c r="CP123" s="102">
        <f>SUM(CP124)</f>
        <v>0</v>
      </c>
      <c r="CQ123" s="102">
        <f>SUM(CQ124)</f>
        <v>2000</v>
      </c>
      <c r="CR123" s="102">
        <f>SUM(CR124)</f>
        <v>0</v>
      </c>
      <c r="CS123" s="102">
        <f t="shared" si="171"/>
        <v>0</v>
      </c>
      <c r="CT123" s="102">
        <f>SUM(CT124)</f>
        <v>0</v>
      </c>
      <c r="CU123" s="102">
        <f>SUM(CU124)</f>
        <v>2000</v>
      </c>
      <c r="CV123" s="102">
        <f>SUM(CV124)</f>
        <v>0</v>
      </c>
      <c r="CW123" s="102">
        <f t="shared" si="172"/>
        <v>0</v>
      </c>
      <c r="CX123" s="102">
        <f>SUM(CX124)</f>
        <v>0</v>
      </c>
      <c r="CY123" s="102">
        <f>SUM(CY124)</f>
        <v>2000</v>
      </c>
      <c r="CZ123" s="102">
        <f>SUM(CZ124)</f>
        <v>2000</v>
      </c>
      <c r="DA123" s="102">
        <f>SUM(DA124)</f>
        <v>0</v>
      </c>
      <c r="DB123" s="102">
        <f>SUM(DB124)</f>
        <v>0</v>
      </c>
      <c r="DC123" s="695" t="e">
        <f>IF(#REF!=B123,CZ123,0)</f>
        <v>#REF!</v>
      </c>
      <c r="DD123" s="108"/>
      <c r="DE123" s="108"/>
      <c r="DJ123" s="585" t="e">
        <f>IF(#REF!=$K123,$CY123,0)</f>
        <v>#REF!</v>
      </c>
      <c r="DK123" s="585" t="e">
        <f>IF(#REF!=$K123,$CY123,0)</f>
        <v>#REF!</v>
      </c>
      <c r="DL123" s="585" t="e">
        <f>IF(#REF!=$K123,$CY123,0)</f>
        <v>#REF!</v>
      </c>
      <c r="DM123" s="585" t="e">
        <f>IF(#REF!=$K123,$CY123,0)</f>
        <v>#REF!</v>
      </c>
      <c r="DN123" s="585" t="e">
        <f>IF(#REF!=$K123,$CY123,0)</f>
        <v>#REF!</v>
      </c>
      <c r="DO123" s="585" t="e">
        <f>IF(#REF!=$K123,$CY123,0)</f>
        <v>#REF!</v>
      </c>
      <c r="DP123" s="585" t="e">
        <f>IF(#REF!=$K123,$CY123,0)</f>
        <v>#REF!</v>
      </c>
      <c r="DQ123" s="585" t="e">
        <f>IF(#REF!=$K123,$CY123,0)</f>
        <v>#REF!</v>
      </c>
      <c r="DR123" s="585" t="e">
        <f>IF(#REF!=$K123,$CY123,0)</f>
        <v>#REF!</v>
      </c>
      <c r="DS123" s="585" t="e">
        <f>IF(#REF!=$K123,$CY123,0)</f>
        <v>#REF!</v>
      </c>
      <c r="DT123" s="585" t="e">
        <f>IF(#REF!=$K123,$CY123,0)</f>
        <v>#REF!</v>
      </c>
      <c r="DU123" s="585" t="e">
        <f>IF(#REF!=$K123,$CY123,0)</f>
        <v>#REF!</v>
      </c>
      <c r="DV123" s="585" t="e">
        <f>IF(#REF!=$K123,$CY123,0)</f>
        <v>#REF!</v>
      </c>
      <c r="DW123" s="585" t="e">
        <f>IF(#REF!=$K123,$CY123,0)</f>
        <v>#REF!</v>
      </c>
      <c r="DX123" s="585" t="e">
        <f>IF(#REF!=$K123,$CY123,0)</f>
        <v>#REF!</v>
      </c>
      <c r="DY123" s="585" t="e">
        <f>IF(#REF!=$K123,$CY123,0)</f>
        <v>#REF!</v>
      </c>
      <c r="DZ123" s="585" t="e">
        <f>IF(#REF!=$K123,$CY123,0)</f>
        <v>#REF!</v>
      </c>
      <c r="EC123" s="585" t="e">
        <f>IF(#REF!=$N123,$CZ123,0)</f>
        <v>#REF!</v>
      </c>
      <c r="ED123" s="585" t="e">
        <f>IF(#REF!=$N123,$CZ123,0)</f>
        <v>#REF!</v>
      </c>
      <c r="EE123" s="585" t="e">
        <f>IF(#REF!=$N123,$CZ123,0)</f>
        <v>#REF!</v>
      </c>
      <c r="EF123" s="585" t="e">
        <f>IF(#REF!=$N123,$CZ123,0)</f>
        <v>#REF!</v>
      </c>
      <c r="EG123" s="585" t="e">
        <f>IF(#REF!=$N123,$CZ123,0)</f>
        <v>#REF!</v>
      </c>
      <c r="EH123" s="585" t="e">
        <f>IF(#REF!=$N123,$CZ123,0)</f>
        <v>#REF!</v>
      </c>
      <c r="EI123" s="585" t="e">
        <f>IF(#REF!=$N123,$CZ123,0)</f>
        <v>#REF!</v>
      </c>
      <c r="EJ123" s="585" t="e">
        <f>IF(#REF!=$N123,$CZ123,0)</f>
        <v>#REF!</v>
      </c>
      <c r="EK123" s="585" t="e">
        <f>IF(#REF!=$N123,$CZ123,0)</f>
        <v>#REF!</v>
      </c>
      <c r="EL123" s="585" t="e">
        <f>IF(#REF!=$N123,$CZ123,0)</f>
        <v>#REF!</v>
      </c>
      <c r="EM123" s="585" t="e">
        <f>IF(#REF!=$N123,$CZ123,0)</f>
        <v>#REF!</v>
      </c>
      <c r="EN123" s="585" t="e">
        <f>IF(#REF!=$N123,$CZ123,0)</f>
        <v>#REF!</v>
      </c>
      <c r="EO123" s="585" t="e">
        <f>IF(#REF!=$N123,$CZ123,0)</f>
        <v>#REF!</v>
      </c>
      <c r="EP123" s="585" t="e">
        <f>IF(#REF!=$N123,$CZ123,0)</f>
        <v>#REF!</v>
      </c>
      <c r="EQ123" s="585" t="e">
        <f>IF(#REF!=$N123,$CZ123,0)</f>
        <v>#REF!</v>
      </c>
      <c r="ER123" s="585" t="e">
        <f>IF(#REF!=$N123,$CZ123,0)</f>
        <v>#REF!</v>
      </c>
      <c r="ES123" s="585" t="e">
        <f>IF(#REF!=$N123,$CZ123,0)</f>
        <v>#REF!</v>
      </c>
      <c r="ET123" s="585" t="e">
        <f>IF(#REF!=$N123,$CZ123,0)</f>
        <v>#REF!</v>
      </c>
      <c r="EU123" s="585" t="e">
        <f>IF(#REF!=$N123,$CZ123,0)</f>
        <v>#REF!</v>
      </c>
      <c r="EV123" s="585" t="e">
        <f>IF(#REF!=$N123,$CZ123,0)</f>
        <v>#REF!</v>
      </c>
      <c r="EW123" s="585" t="e">
        <f>IF(#REF!=$N123,$CZ123,0)</f>
        <v>#REF!</v>
      </c>
      <c r="EX123" s="585" t="e">
        <f>IF(#REF!=$N123,$CZ123,0)</f>
        <v>#REF!</v>
      </c>
      <c r="EY123" s="585" t="e">
        <f>IF(#REF!=$N123,$CZ123,0)</f>
        <v>#REF!</v>
      </c>
      <c r="EZ123" s="585" t="e">
        <f>IF(#REF!=$N123,$CZ123,0)</f>
        <v>#REF!</v>
      </c>
      <c r="FA123" s="585" t="e">
        <f>IF(#REF!=$N123,$CZ123,0)</f>
        <v>#REF!</v>
      </c>
      <c r="FB123" s="585" t="e">
        <f>IF(#REF!=$N123,$CZ123,0)</f>
        <v>#REF!</v>
      </c>
      <c r="FC123" s="585" t="e">
        <f>IF(#REF!=$N123,$CZ123,0)</f>
        <v>#REF!</v>
      </c>
      <c r="FD123" s="585" t="e">
        <f>IF(#REF!=$N123,$CZ123,0)</f>
        <v>#REF!</v>
      </c>
      <c r="FE123" s="585" t="e">
        <f>IF(#REF!=$N123,$CZ123,0)</f>
        <v>#REF!</v>
      </c>
      <c r="FF123" s="585" t="e">
        <f>IF(#REF!=$N123,$CZ123,0)</f>
        <v>#REF!</v>
      </c>
      <c r="FG123" s="585" t="e">
        <f>IF(#REF!=$N123,$CZ123,0)</f>
        <v>#REF!</v>
      </c>
      <c r="FH123" s="585" t="e">
        <f>IF(#REF!=$N123,$CZ123,0)</f>
        <v>#REF!</v>
      </c>
      <c r="FI123" s="585" t="e">
        <f>IF(#REF!=$N123,$CZ123,0)</f>
        <v>#REF!</v>
      </c>
      <c r="FJ123" s="585" t="e">
        <f>IF(#REF!=$N123,$CZ123,0)</f>
        <v>#REF!</v>
      </c>
      <c r="FK123" s="585" t="e">
        <f>IF(#REF!=$N123,$CZ123,0)</f>
        <v>#REF!</v>
      </c>
      <c r="FL123" s="585" t="e">
        <f>IF(#REF!=$N123,$CZ123,0)</f>
        <v>#REF!</v>
      </c>
      <c r="FM123" s="585" t="e">
        <f>IF(#REF!=$N123,$CZ123,0)</f>
        <v>#REF!</v>
      </c>
      <c r="FN123" s="585" t="e">
        <f>IF(#REF!=$N123,$CZ123,0)</f>
        <v>#REF!</v>
      </c>
      <c r="FO123" s="585" t="e">
        <f>IF(#REF!=$N123,$CZ123,0)</f>
        <v>#REF!</v>
      </c>
      <c r="FP123" s="585" t="e">
        <f>IF(#REF!=$N123,$CZ123,0)</f>
        <v>#REF!</v>
      </c>
      <c r="FQ123" s="585" t="e">
        <f>IF(#REF!=$N123,$CZ123,0)</f>
        <v>#REF!</v>
      </c>
      <c r="FR123" s="585" t="e">
        <f>IF(#REF!=$N123,$CZ123,0)</f>
        <v>#REF!</v>
      </c>
      <c r="FS123" s="585" t="e">
        <f>IF(#REF!=$N123,$CZ123,0)</f>
        <v>#REF!</v>
      </c>
      <c r="FT123" s="585" t="e">
        <f>IF(#REF!=$N123,$CZ123,0)</f>
        <v>#REF!</v>
      </c>
      <c r="FU123" s="585" t="e">
        <f>IF(#REF!=$N123,$CZ123,0)</f>
        <v>#REF!</v>
      </c>
      <c r="FV123" s="585" t="e">
        <f>IF(#REF!=$N123,$CZ123,0)</f>
        <v>#REF!</v>
      </c>
      <c r="FW123" s="585" t="e">
        <f>IF(#REF!=$N123,$CZ123,0)</f>
        <v>#REF!</v>
      </c>
      <c r="FX123" s="585" t="e">
        <f>IF(#REF!=$N123,$CZ123,0)</f>
        <v>#REF!</v>
      </c>
      <c r="FY123" s="585" t="e">
        <f>IF(#REF!=$N123,$CZ123,0)</f>
        <v>#REF!</v>
      </c>
      <c r="FZ123" s="585" t="e">
        <f>IF(#REF!=$N123,$CZ123,0)</f>
        <v>#REF!</v>
      </c>
      <c r="GA123" s="585" t="e">
        <f>IF(#REF!=$N123,$CZ123,0)</f>
        <v>#REF!</v>
      </c>
      <c r="GB123" s="585" t="e">
        <f>IF(#REF!=$N123,$CZ123,0)</f>
        <v>#REF!</v>
      </c>
      <c r="GC123" s="585" t="e">
        <f>IF(#REF!=$N123,$CZ123,0)</f>
        <v>#REF!</v>
      </c>
      <c r="GD123" s="585" t="e">
        <f>IF(#REF!=$N123,$CZ123,0)</f>
        <v>#REF!</v>
      </c>
      <c r="GE123" s="585" t="e">
        <f>IF(#REF!=$N123,$CZ123,0)</f>
        <v>#REF!</v>
      </c>
      <c r="GF123" s="585" t="e">
        <f>IF(#REF!=$N123,$CZ123,0)</f>
        <v>#REF!</v>
      </c>
      <c r="GG123" s="585" t="e">
        <f>IF(#REF!=$N123,$CZ123,0)</f>
        <v>#REF!</v>
      </c>
      <c r="GH123" s="585" t="e">
        <f>IF(#REF!=$N123,$CZ123,0)</f>
        <v>#REF!</v>
      </c>
      <c r="GI123" s="585" t="e">
        <f>IF(#REF!=$N123,$CZ123,0)</f>
        <v>#REF!</v>
      </c>
      <c r="GJ123" s="585" t="e">
        <f>IF(#REF!=$N123,$CZ123,0)</f>
        <v>#REF!</v>
      </c>
      <c r="GK123" s="585" t="e">
        <f>IF(#REF!=$N123,$CZ123,0)</f>
        <v>#REF!</v>
      </c>
      <c r="GL123" s="585" t="e">
        <f>IF(#REF!=$N123,$CZ123,0)</f>
        <v>#REF!</v>
      </c>
      <c r="GM123" s="585" t="e">
        <f>IF(#REF!=$N123,$CZ123,0)</f>
        <v>#REF!</v>
      </c>
      <c r="GN123" s="585" t="e">
        <f>IF(#REF!=$N123,$CZ123,0)</f>
        <v>#REF!</v>
      </c>
      <c r="GO123" s="585" t="e">
        <f>IF(#REF!=$N123,$CZ123,0)</f>
        <v>#REF!</v>
      </c>
      <c r="GP123" s="585" t="e">
        <f>IF(#REF!=$N123,$CZ123,0)</f>
        <v>#REF!</v>
      </c>
      <c r="GQ123" s="585" t="e">
        <f>IF(#REF!=$N123,$CZ123,0)</f>
        <v>#REF!</v>
      </c>
      <c r="GR123" s="585" t="e">
        <f>IF(#REF!=$N123,$CZ123,0)</f>
        <v>#REF!</v>
      </c>
      <c r="GS123" s="585" t="e">
        <f>IF(#REF!=$N123,$CZ123,0)</f>
        <v>#REF!</v>
      </c>
      <c r="GT123" s="585" t="e">
        <f>IF(#REF!=$N123,$CZ123,0)</f>
        <v>#REF!</v>
      </c>
      <c r="GU123" s="585" t="e">
        <f>IF(#REF!=$N123,$CZ123,0)</f>
        <v>#REF!</v>
      </c>
      <c r="GV123" s="585" t="e">
        <f>IF(#REF!=$N123,$CZ123,0)</f>
        <v>#REF!</v>
      </c>
      <c r="GW123" s="585" t="e">
        <f>IF(#REF!=$N123,$CZ123,0)</f>
        <v>#REF!</v>
      </c>
      <c r="GX123" s="585" t="e">
        <f>IF(#REF!=$N123,$CZ123,0)</f>
        <v>#REF!</v>
      </c>
      <c r="GY123" s="585" t="e">
        <f>IF(#REF!=$N123,$CZ123,0)</f>
        <v>#REF!</v>
      </c>
      <c r="GZ123" s="585" t="e">
        <f>IF(#REF!=$N123,$CZ123,0)</f>
        <v>#REF!</v>
      </c>
      <c r="HA123" s="585" t="e">
        <f>IF(#REF!=$N123,$CZ123,0)</f>
        <v>#REF!</v>
      </c>
      <c r="HB123" s="585" t="e">
        <f>IF(#REF!=$N123,$CZ123,0)</f>
        <v>#REF!</v>
      </c>
      <c r="HC123" s="585" t="e">
        <f>IF(#REF!=$N123,$CZ123,0)</f>
        <v>#REF!</v>
      </c>
      <c r="HD123" s="585" t="e">
        <f>IF(#REF!=$N123,$CZ123,0)</f>
        <v>#REF!</v>
      </c>
      <c r="HE123" s="585" t="e">
        <f>IF(#REF!=$N123,$CZ123,0)</f>
        <v>#REF!</v>
      </c>
      <c r="HF123" s="585" t="e">
        <f>IF(#REF!=$N123,$CZ123,0)</f>
        <v>#REF!</v>
      </c>
    </row>
    <row r="124" spans="1:214" ht="20.100000000000001" customHeight="1" x14ac:dyDescent="0.4">
      <c r="A124" s="578"/>
      <c r="B124" s="578"/>
      <c r="C124" s="595"/>
      <c r="D124" s="578"/>
      <c r="E124" s="578"/>
      <c r="F124" s="578"/>
      <c r="G124" s="578"/>
      <c r="H124" s="578"/>
      <c r="I124" s="578"/>
      <c r="J124" s="578" t="s">
        <v>172</v>
      </c>
      <c r="K124" s="625"/>
      <c r="L124" s="558"/>
      <c r="M124" s="500"/>
      <c r="N124" s="509">
        <v>3299</v>
      </c>
      <c r="O124" s="564" t="s">
        <v>158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563"/>
      <c r="AJ124" s="31"/>
      <c r="AK124" s="31"/>
      <c r="AL124" s="31"/>
      <c r="AM124" s="31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31"/>
      <c r="BA124" s="31"/>
      <c r="BB124" s="50"/>
      <c r="BC124" s="50"/>
      <c r="BD124" s="50"/>
      <c r="BE124" s="50"/>
      <c r="BF124" s="50"/>
      <c r="BG124" s="99">
        <v>0</v>
      </c>
      <c r="BH124" s="99">
        <v>0</v>
      </c>
      <c r="BI124" s="50"/>
      <c r="BJ124" s="99">
        <v>0</v>
      </c>
      <c r="BK124" s="50">
        <v>0</v>
      </c>
      <c r="BL124" s="99">
        <f t="shared" si="138"/>
        <v>0</v>
      </c>
      <c r="BM124" s="50"/>
      <c r="BN124" s="50"/>
      <c r="BO124" s="50">
        <v>600</v>
      </c>
      <c r="BP124" s="50"/>
      <c r="BQ124" s="50"/>
      <c r="BR124" s="50">
        <f>(BS124-BO124)</f>
        <v>400</v>
      </c>
      <c r="BS124" s="50">
        <v>1000</v>
      </c>
      <c r="BT124" s="50">
        <v>0</v>
      </c>
      <c r="BU124" s="50">
        <f>(BY124-BO124)</f>
        <v>0</v>
      </c>
      <c r="BV124" s="50">
        <v>1000</v>
      </c>
      <c r="BW124" s="50"/>
      <c r="BX124" s="50"/>
      <c r="BY124" s="50">
        <v>600</v>
      </c>
      <c r="BZ124" s="50">
        <v>600</v>
      </c>
      <c r="CA124" s="50">
        <f t="shared" si="111"/>
        <v>0</v>
      </c>
      <c r="CB124" s="50">
        <f t="shared" si="112"/>
        <v>100</v>
      </c>
      <c r="CC124" s="50"/>
      <c r="CD124" s="50"/>
      <c r="CE124" s="50">
        <v>1000</v>
      </c>
      <c r="CF124" s="50">
        <v>0</v>
      </c>
      <c r="CG124" s="50">
        <f t="shared" si="151"/>
        <v>0</v>
      </c>
      <c r="CH124" s="50">
        <f>(CI124-CE124)</f>
        <v>1000</v>
      </c>
      <c r="CI124" s="50">
        <v>2000</v>
      </c>
      <c r="CJ124" s="50"/>
      <c r="CK124" s="50">
        <f t="shared" si="113"/>
        <v>0</v>
      </c>
      <c r="CL124" s="50">
        <f>(CM124-CI124)</f>
        <v>0</v>
      </c>
      <c r="CM124" s="50">
        <v>2000</v>
      </c>
      <c r="CN124" s="50"/>
      <c r="CO124" s="50">
        <f t="shared" si="114"/>
        <v>0</v>
      </c>
      <c r="CP124" s="50">
        <f>(CQ124-CM124)</f>
        <v>0</v>
      </c>
      <c r="CQ124" s="50">
        <v>2000</v>
      </c>
      <c r="CR124" s="50"/>
      <c r="CS124" s="50">
        <f t="shared" si="171"/>
        <v>0</v>
      </c>
      <c r="CT124" s="50">
        <f>(CU124-CQ124)</f>
        <v>0</v>
      </c>
      <c r="CU124" s="50">
        <v>2000</v>
      </c>
      <c r="CV124" s="50"/>
      <c r="CW124" s="50">
        <f t="shared" si="172"/>
        <v>0</v>
      </c>
      <c r="CX124" s="50">
        <f>(CY124-CU124)</f>
        <v>0</v>
      </c>
      <c r="CY124" s="50">
        <v>2000</v>
      </c>
      <c r="CZ124" s="50">
        <v>2000</v>
      </c>
      <c r="DA124" s="50"/>
      <c r="DB124" s="50"/>
      <c r="DC124" s="695" t="e">
        <f>IF(#REF!=B124,CZ124,0)</f>
        <v>#REF!</v>
      </c>
      <c r="DD124" s="50"/>
      <c r="DE124" s="50"/>
      <c r="DJ124" s="585" t="e">
        <f>IF(#REF!=$K124,$CY124,0)</f>
        <v>#REF!</v>
      </c>
      <c r="DK124" s="585" t="e">
        <f>IF(#REF!=$K124,$CY124,0)</f>
        <v>#REF!</v>
      </c>
      <c r="DL124" s="585" t="e">
        <f>IF(#REF!=$K124,$CY124,0)</f>
        <v>#REF!</v>
      </c>
      <c r="DM124" s="585" t="e">
        <f>IF(#REF!=$K124,$CY124,0)</f>
        <v>#REF!</v>
      </c>
      <c r="DN124" s="585" t="e">
        <f>IF(#REF!=$K124,$CY124,0)</f>
        <v>#REF!</v>
      </c>
      <c r="DO124" s="585" t="e">
        <f>IF(#REF!=$K124,$CY124,0)</f>
        <v>#REF!</v>
      </c>
      <c r="DP124" s="585" t="e">
        <f>IF(#REF!=$K124,$CY124,0)</f>
        <v>#REF!</v>
      </c>
      <c r="DQ124" s="585" t="e">
        <f>IF(#REF!=$K124,$CY124,0)</f>
        <v>#REF!</v>
      </c>
      <c r="DR124" s="585" t="e">
        <f>IF(#REF!=$K124,$CY124,0)</f>
        <v>#REF!</v>
      </c>
      <c r="DS124" s="585" t="e">
        <f>IF(#REF!=$K124,$CY124,0)</f>
        <v>#REF!</v>
      </c>
      <c r="DT124" s="585" t="e">
        <f>IF(#REF!=$K124,$CY124,0)</f>
        <v>#REF!</v>
      </c>
      <c r="DU124" s="585" t="e">
        <f>IF(#REF!=$K124,$CY124,0)</f>
        <v>#REF!</v>
      </c>
      <c r="DV124" s="585" t="e">
        <f>IF(#REF!=$K124,$CY124,0)</f>
        <v>#REF!</v>
      </c>
      <c r="DW124" s="585" t="e">
        <f>IF(#REF!=$K124,$CY124,0)</f>
        <v>#REF!</v>
      </c>
      <c r="DX124" s="585" t="e">
        <f>IF(#REF!=$K124,$CY124,0)</f>
        <v>#REF!</v>
      </c>
      <c r="DY124" s="585" t="e">
        <f>IF(#REF!=$K124,$CY124,0)</f>
        <v>#REF!</v>
      </c>
      <c r="DZ124" s="585" t="e">
        <f>IF(#REF!=$K124,$CY124,0)</f>
        <v>#REF!</v>
      </c>
      <c r="EC124" s="585" t="e">
        <f>IF(#REF!=$N124,$CZ124,0)</f>
        <v>#REF!</v>
      </c>
      <c r="ED124" s="585" t="e">
        <f>IF(#REF!=$N124,$CZ124,0)</f>
        <v>#REF!</v>
      </c>
      <c r="EE124" s="585" t="e">
        <f>IF(#REF!=$N124,$CZ124,0)</f>
        <v>#REF!</v>
      </c>
      <c r="EF124" s="585" t="e">
        <f>IF(#REF!=$N124,$CZ124,0)</f>
        <v>#REF!</v>
      </c>
      <c r="EG124" s="585" t="e">
        <f>IF(#REF!=$N124,$CZ124,0)</f>
        <v>#REF!</v>
      </c>
      <c r="EH124" s="585" t="e">
        <f>IF(#REF!=$N124,$CZ124,0)</f>
        <v>#REF!</v>
      </c>
      <c r="EI124" s="585" t="e">
        <f>IF(#REF!=$N124,$CZ124,0)</f>
        <v>#REF!</v>
      </c>
      <c r="EJ124" s="585" t="e">
        <f>IF(#REF!=$N124,$CZ124,0)</f>
        <v>#REF!</v>
      </c>
      <c r="EK124" s="585" t="e">
        <f>IF(#REF!=$N124,$CZ124,0)</f>
        <v>#REF!</v>
      </c>
      <c r="EL124" s="585" t="e">
        <f>IF(#REF!=$N124,$CZ124,0)</f>
        <v>#REF!</v>
      </c>
      <c r="EM124" s="585" t="e">
        <f>IF(#REF!=$N124,$CZ124,0)</f>
        <v>#REF!</v>
      </c>
      <c r="EN124" s="585" t="e">
        <f>IF(#REF!=$N124,$CZ124,0)</f>
        <v>#REF!</v>
      </c>
      <c r="EO124" s="585" t="e">
        <f>IF(#REF!=$N124,$CZ124,0)</f>
        <v>#REF!</v>
      </c>
      <c r="EP124" s="585" t="e">
        <f>IF(#REF!=$N124,$CZ124,0)</f>
        <v>#REF!</v>
      </c>
      <c r="EQ124" s="585" t="e">
        <f>IF(#REF!=$N124,$CZ124,0)</f>
        <v>#REF!</v>
      </c>
      <c r="ER124" s="585" t="e">
        <f>IF(#REF!=$N124,$CZ124,0)</f>
        <v>#REF!</v>
      </c>
      <c r="ES124" s="585" t="e">
        <f>IF(#REF!=$N124,$CZ124,0)</f>
        <v>#REF!</v>
      </c>
      <c r="ET124" s="585" t="e">
        <f>IF(#REF!=$N124,$CZ124,0)</f>
        <v>#REF!</v>
      </c>
      <c r="EU124" s="585" t="e">
        <f>IF(#REF!=$N124,$CZ124,0)</f>
        <v>#REF!</v>
      </c>
      <c r="EV124" s="585" t="e">
        <f>IF(#REF!=$N124,$CZ124,0)</f>
        <v>#REF!</v>
      </c>
      <c r="EW124" s="585" t="e">
        <f>IF(#REF!=$N124,$CZ124,0)</f>
        <v>#REF!</v>
      </c>
      <c r="EX124" s="585" t="e">
        <f>IF(#REF!=$N124,$CZ124,0)</f>
        <v>#REF!</v>
      </c>
      <c r="EY124" s="585" t="e">
        <f>IF(#REF!=$N124,$CZ124,0)</f>
        <v>#REF!</v>
      </c>
      <c r="EZ124" s="585" t="e">
        <f>IF(#REF!=$N124,$CZ124,0)</f>
        <v>#REF!</v>
      </c>
      <c r="FA124" s="585" t="e">
        <f>IF(#REF!=$N124,$CZ124,0)</f>
        <v>#REF!</v>
      </c>
      <c r="FB124" s="585" t="e">
        <f>IF(#REF!=$N124,$CZ124,0)</f>
        <v>#REF!</v>
      </c>
      <c r="FC124" s="585" t="e">
        <f>IF(#REF!=$N124,$CZ124,0)</f>
        <v>#REF!</v>
      </c>
      <c r="FD124" s="585" t="e">
        <f>IF(#REF!=$N124,$CZ124,0)</f>
        <v>#REF!</v>
      </c>
      <c r="FE124" s="585" t="e">
        <f>IF(#REF!=$N124,$CZ124,0)</f>
        <v>#REF!</v>
      </c>
      <c r="FF124" s="585" t="e">
        <f>IF(#REF!=$N124,$CZ124,0)</f>
        <v>#REF!</v>
      </c>
      <c r="FG124" s="585" t="e">
        <f>IF(#REF!=$N124,$CZ124,0)</f>
        <v>#REF!</v>
      </c>
      <c r="FH124" s="585" t="e">
        <f>IF(#REF!=$N124,$CZ124,0)</f>
        <v>#REF!</v>
      </c>
      <c r="FI124" s="585" t="e">
        <f>IF(#REF!=$N124,$CZ124,0)</f>
        <v>#REF!</v>
      </c>
      <c r="FJ124" s="585" t="e">
        <f>IF(#REF!=$N124,$CZ124,0)</f>
        <v>#REF!</v>
      </c>
      <c r="FK124" s="585" t="e">
        <f>IF(#REF!=$N124,$CZ124,0)</f>
        <v>#REF!</v>
      </c>
      <c r="FL124" s="585" t="e">
        <f>IF(#REF!=$N124,$CZ124,0)</f>
        <v>#REF!</v>
      </c>
      <c r="FM124" s="585" t="e">
        <f>IF(#REF!=$N124,$CZ124,0)</f>
        <v>#REF!</v>
      </c>
      <c r="FN124" s="585" t="e">
        <f>IF(#REF!=$N124,$CZ124,0)</f>
        <v>#REF!</v>
      </c>
      <c r="FO124" s="585" t="e">
        <f>IF(#REF!=$N124,$CZ124,0)</f>
        <v>#REF!</v>
      </c>
      <c r="FP124" s="585" t="e">
        <f>IF(#REF!=$N124,$CZ124,0)</f>
        <v>#REF!</v>
      </c>
      <c r="FQ124" s="585" t="e">
        <f>IF(#REF!=$N124,$CZ124,0)</f>
        <v>#REF!</v>
      </c>
      <c r="FR124" s="585" t="e">
        <f>IF(#REF!=$N124,$CZ124,0)</f>
        <v>#REF!</v>
      </c>
      <c r="FS124" s="585" t="e">
        <f>IF(#REF!=$N124,$CZ124,0)</f>
        <v>#REF!</v>
      </c>
      <c r="FT124" s="585" t="e">
        <f>IF(#REF!=$N124,$CZ124,0)</f>
        <v>#REF!</v>
      </c>
      <c r="FU124" s="585" t="e">
        <f>IF(#REF!=$N124,$CZ124,0)</f>
        <v>#REF!</v>
      </c>
      <c r="FV124" s="585" t="e">
        <f>IF(#REF!=$N124,$CZ124,0)</f>
        <v>#REF!</v>
      </c>
      <c r="FW124" s="585" t="e">
        <f>IF(#REF!=$N124,$CZ124,0)</f>
        <v>#REF!</v>
      </c>
      <c r="FX124" s="585" t="e">
        <f>IF(#REF!=$N124,$CZ124,0)</f>
        <v>#REF!</v>
      </c>
      <c r="FY124" s="585" t="e">
        <f>IF(#REF!=$N124,$CZ124,0)</f>
        <v>#REF!</v>
      </c>
      <c r="FZ124" s="585" t="e">
        <f>IF(#REF!=$N124,$CZ124,0)</f>
        <v>#REF!</v>
      </c>
      <c r="GA124" s="585" t="e">
        <f>IF(#REF!=$N124,$CZ124,0)</f>
        <v>#REF!</v>
      </c>
      <c r="GB124" s="585" t="e">
        <f>IF(#REF!=$N124,$CZ124,0)</f>
        <v>#REF!</v>
      </c>
      <c r="GC124" s="585" t="e">
        <f>IF(#REF!=$N124,$CZ124,0)</f>
        <v>#REF!</v>
      </c>
      <c r="GD124" s="585" t="e">
        <f>IF(#REF!=$N124,$CZ124,0)</f>
        <v>#REF!</v>
      </c>
      <c r="GE124" s="585" t="e">
        <f>IF(#REF!=$N124,$CZ124,0)</f>
        <v>#REF!</v>
      </c>
      <c r="GF124" s="585" t="e">
        <f>IF(#REF!=$N124,$CZ124,0)</f>
        <v>#REF!</v>
      </c>
      <c r="GG124" s="585" t="e">
        <f>IF(#REF!=$N124,$CZ124,0)</f>
        <v>#REF!</v>
      </c>
      <c r="GH124" s="585" t="e">
        <f>IF(#REF!=$N124,$CZ124,0)</f>
        <v>#REF!</v>
      </c>
      <c r="GI124" s="585" t="e">
        <f>IF(#REF!=$N124,$CZ124,0)</f>
        <v>#REF!</v>
      </c>
      <c r="GJ124" s="585" t="e">
        <f>IF(#REF!=$N124,$CZ124,0)</f>
        <v>#REF!</v>
      </c>
      <c r="GK124" s="585" t="e">
        <f>IF(#REF!=$N124,$CZ124,0)</f>
        <v>#REF!</v>
      </c>
      <c r="GL124" s="585" t="e">
        <f>IF(#REF!=$N124,$CZ124,0)</f>
        <v>#REF!</v>
      </c>
      <c r="GM124" s="585" t="e">
        <f>IF(#REF!=$N124,$CZ124,0)</f>
        <v>#REF!</v>
      </c>
      <c r="GN124" s="585" t="e">
        <f>IF(#REF!=$N124,$CZ124,0)</f>
        <v>#REF!</v>
      </c>
      <c r="GO124" s="585" t="e">
        <f>IF(#REF!=$N124,$CZ124,0)</f>
        <v>#REF!</v>
      </c>
      <c r="GP124" s="585" t="e">
        <f>IF(#REF!=$N124,$CZ124,0)</f>
        <v>#REF!</v>
      </c>
      <c r="GQ124" s="585" t="e">
        <f>IF(#REF!=$N124,$CZ124,0)</f>
        <v>#REF!</v>
      </c>
      <c r="GR124" s="585" t="e">
        <f>IF(#REF!=$N124,$CZ124,0)</f>
        <v>#REF!</v>
      </c>
      <c r="GS124" s="585" t="e">
        <f>IF(#REF!=$N124,$CZ124,0)</f>
        <v>#REF!</v>
      </c>
      <c r="GT124" s="585" t="e">
        <f>IF(#REF!=$N124,$CZ124,0)</f>
        <v>#REF!</v>
      </c>
      <c r="GU124" s="585" t="e">
        <f>IF(#REF!=$N124,$CZ124,0)</f>
        <v>#REF!</v>
      </c>
      <c r="GV124" s="585" t="e">
        <f>IF(#REF!=$N124,$CZ124,0)</f>
        <v>#REF!</v>
      </c>
      <c r="GW124" s="585" t="e">
        <f>IF(#REF!=$N124,$CZ124,0)</f>
        <v>#REF!</v>
      </c>
      <c r="GX124" s="585" t="e">
        <f>IF(#REF!=$N124,$CZ124,0)</f>
        <v>#REF!</v>
      </c>
      <c r="GY124" s="585" t="e">
        <f>IF(#REF!=$N124,$CZ124,0)</f>
        <v>#REF!</v>
      </c>
      <c r="GZ124" s="585" t="e">
        <f>IF(#REF!=$N124,$CZ124,0)</f>
        <v>#REF!</v>
      </c>
      <c r="HA124" s="585" t="e">
        <f>IF(#REF!=$N124,$CZ124,0)</f>
        <v>#REF!</v>
      </c>
      <c r="HB124" s="585" t="e">
        <f>IF(#REF!=$N124,$CZ124,0)</f>
        <v>#REF!</v>
      </c>
      <c r="HC124" s="585" t="e">
        <f>IF(#REF!=$N124,$CZ124,0)</f>
        <v>#REF!</v>
      </c>
      <c r="HD124" s="585" t="e">
        <f>IF(#REF!=$N124,$CZ124,0)</f>
        <v>#REF!</v>
      </c>
      <c r="HE124" s="585" t="e">
        <f>IF(#REF!=$N124,$CZ124,0)</f>
        <v>#REF!</v>
      </c>
      <c r="HF124" s="585" t="e">
        <f>IF(#REF!=$N124,$CZ124,0)</f>
        <v>#REF!</v>
      </c>
    </row>
    <row r="125" spans="1:214" ht="20.100000000000001" customHeight="1" x14ac:dyDescent="0.4">
      <c r="A125" s="578"/>
      <c r="B125" s="578"/>
      <c r="C125" s="595"/>
      <c r="D125" s="578"/>
      <c r="E125" s="578" t="s">
        <v>7</v>
      </c>
      <c r="F125" s="578"/>
      <c r="G125" s="578"/>
      <c r="H125" s="578"/>
      <c r="I125" s="578"/>
      <c r="J125" s="578" t="s">
        <v>172</v>
      </c>
      <c r="K125" s="680">
        <v>4</v>
      </c>
      <c r="L125" s="682" t="s">
        <v>155</v>
      </c>
      <c r="M125" s="687"/>
      <c r="N125" s="634"/>
      <c r="O125" s="427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540"/>
      <c r="AJ125" s="35"/>
      <c r="AK125" s="35"/>
      <c r="AL125" s="35"/>
      <c r="AM125" s="35"/>
      <c r="AN125" s="102">
        <f>SUM(AN126)</f>
        <v>0</v>
      </c>
      <c r="AO125" s="102">
        <f>SUM(AO126)</f>
        <v>0</v>
      </c>
      <c r="AP125" s="102">
        <f>SUM(AP126)</f>
        <v>0</v>
      </c>
      <c r="AQ125" s="102">
        <f>SUM(AQ126)</f>
        <v>0</v>
      </c>
      <c r="AR125" s="102">
        <v>0</v>
      </c>
      <c r="AS125" s="38"/>
      <c r="AT125" s="38"/>
      <c r="AU125" s="102">
        <f>SUM(AU126)</f>
        <v>15260</v>
      </c>
      <c r="AV125" s="102">
        <f>SUM(AV126)</f>
        <v>15260</v>
      </c>
      <c r="AW125" s="102">
        <v>15260</v>
      </c>
      <c r="AX125" s="102">
        <v>15260</v>
      </c>
      <c r="AY125" s="102">
        <f>SUM(AY126)</f>
        <v>20280</v>
      </c>
      <c r="AZ125" s="31"/>
      <c r="BA125" s="31"/>
      <c r="BB125" s="102">
        <f t="shared" ref="BB125:BK125" si="180">SUM(BB126)</f>
        <v>35540</v>
      </c>
      <c r="BC125" s="102">
        <f t="shared" si="180"/>
        <v>35540</v>
      </c>
      <c r="BD125" s="102">
        <f t="shared" si="180"/>
        <v>14110.25</v>
      </c>
      <c r="BE125" s="102">
        <f t="shared" si="180"/>
        <v>19805.25</v>
      </c>
      <c r="BF125" s="102">
        <f t="shared" si="180"/>
        <v>30905.25</v>
      </c>
      <c r="BG125" s="102">
        <f t="shared" si="180"/>
        <v>30820.240000000002</v>
      </c>
      <c r="BH125" s="102">
        <f t="shared" si="180"/>
        <v>22000</v>
      </c>
      <c r="BI125" s="102">
        <f>SUM(BI126)</f>
        <v>-10000</v>
      </c>
      <c r="BJ125" s="102">
        <f>SUM(BJ126)</f>
        <v>12000</v>
      </c>
      <c r="BK125" s="102">
        <f t="shared" si="180"/>
        <v>8174.02</v>
      </c>
      <c r="BL125" s="102">
        <f t="shared" si="138"/>
        <v>68.116833333333332</v>
      </c>
      <c r="BM125" s="102"/>
      <c r="BN125" s="102"/>
      <c r="BO125" s="102">
        <f>SUM(BO126)</f>
        <v>12174.02</v>
      </c>
      <c r="BP125" s="102"/>
      <c r="BQ125" s="102"/>
      <c r="BR125" s="102">
        <f>SUM(BR126)</f>
        <v>-1254.0200000000004</v>
      </c>
      <c r="BS125" s="102">
        <f>SUM(BS126)</f>
        <v>10920</v>
      </c>
      <c r="BT125" s="102">
        <f>SUM(BT126)</f>
        <v>10573.92</v>
      </c>
      <c r="BU125" s="102">
        <f>SUM(BU126)</f>
        <v>0</v>
      </c>
      <c r="BV125" s="102">
        <f>SUM(BV126)</f>
        <v>10920</v>
      </c>
      <c r="BW125" s="102"/>
      <c r="BX125" s="102"/>
      <c r="BY125" s="102">
        <f>SUM(BY126)</f>
        <v>12174.02</v>
      </c>
      <c r="BZ125" s="102">
        <f>SUM(BZ126)</f>
        <v>10573.92</v>
      </c>
      <c r="CA125" s="102">
        <f t="shared" si="111"/>
        <v>34.308363594832485</v>
      </c>
      <c r="CB125" s="102">
        <f t="shared" si="112"/>
        <v>86.856436904161484</v>
      </c>
      <c r="CC125" s="102">
        <f>SUM(CC126)</f>
        <v>10920</v>
      </c>
      <c r="CD125" s="102">
        <f>SUM(CD126)</f>
        <v>10920</v>
      </c>
      <c r="CE125" s="102">
        <f>SUM(CE126)</f>
        <v>10920</v>
      </c>
      <c r="CF125" s="102">
        <f>SUM(CF126)</f>
        <v>0</v>
      </c>
      <c r="CG125" s="102">
        <f t="shared" si="151"/>
        <v>0</v>
      </c>
      <c r="CH125" s="102">
        <f>SUM(CH126)</f>
        <v>16227</v>
      </c>
      <c r="CI125" s="102">
        <f>SUM(CI126)</f>
        <v>27147</v>
      </c>
      <c r="CJ125" s="102"/>
      <c r="CK125" s="102">
        <f t="shared" si="113"/>
        <v>0</v>
      </c>
      <c r="CL125" s="102">
        <f>SUM(CL126)</f>
        <v>0</v>
      </c>
      <c r="CM125" s="102">
        <f>SUM(CM126)</f>
        <v>27147</v>
      </c>
      <c r="CN125" s="102"/>
      <c r="CO125" s="102">
        <f t="shared" si="114"/>
        <v>0</v>
      </c>
      <c r="CP125" s="102">
        <f>SUM(CP126)</f>
        <v>0</v>
      </c>
      <c r="CQ125" s="102">
        <f>SUM(CQ126)</f>
        <v>27147</v>
      </c>
      <c r="CR125" s="102">
        <f>SUM(CR126)</f>
        <v>16062.5</v>
      </c>
      <c r="CS125" s="102">
        <f t="shared" si="171"/>
        <v>59.168600582016431</v>
      </c>
      <c r="CT125" s="102">
        <f>SUM(CT126)</f>
        <v>1353</v>
      </c>
      <c r="CU125" s="102">
        <f>SUM(CU126)</f>
        <v>28500</v>
      </c>
      <c r="CV125" s="102">
        <f>SUM(CV126)</f>
        <v>16062.5</v>
      </c>
      <c r="CW125" s="102">
        <f t="shared" si="172"/>
        <v>56.359649122807021</v>
      </c>
      <c r="CX125" s="102">
        <f>SUM(CX126)</f>
        <v>2000</v>
      </c>
      <c r="CY125" s="102">
        <f>SUM(CY126)</f>
        <v>30500</v>
      </c>
      <c r="CZ125" s="102">
        <f>SUM(CZ126)</f>
        <v>22080</v>
      </c>
      <c r="DA125" s="102">
        <f>SUM(DA126)</f>
        <v>22080</v>
      </c>
      <c r="DB125" s="102">
        <f>SUM(DB126)</f>
        <v>22080</v>
      </c>
      <c r="DC125" s="695" t="e">
        <f>IF(#REF!=B125,CZ125,0)</f>
        <v>#REF!</v>
      </c>
      <c r="DD125" s="108"/>
      <c r="DE125" s="108"/>
      <c r="DJ125" s="585" t="e">
        <f>IF(#REF!=$K125,$CY125,0)</f>
        <v>#REF!</v>
      </c>
      <c r="DK125" s="585" t="e">
        <f>IF(#REF!=$K125,$CY125,0)</f>
        <v>#REF!</v>
      </c>
      <c r="DL125" s="585" t="e">
        <f>IF(#REF!=$K125,$CY125,0)</f>
        <v>#REF!</v>
      </c>
      <c r="DM125" s="585" t="e">
        <f>IF(#REF!=$K125,$CY125,0)</f>
        <v>#REF!</v>
      </c>
      <c r="DN125" s="585" t="e">
        <f>IF(#REF!=$K125,$CY125,0)</f>
        <v>#REF!</v>
      </c>
      <c r="DO125" s="585" t="e">
        <f>IF(#REF!=$K125,$CY125,0)</f>
        <v>#REF!</v>
      </c>
      <c r="DP125" s="585" t="e">
        <f>IF(#REF!=$K125,$CY125,0)</f>
        <v>#REF!</v>
      </c>
      <c r="DQ125" s="585" t="e">
        <f>IF(#REF!=$K125,$CY125,0)</f>
        <v>#REF!</v>
      </c>
      <c r="DR125" s="585" t="e">
        <f>IF(#REF!=$K125,$CY125,0)</f>
        <v>#REF!</v>
      </c>
      <c r="DS125" s="585" t="e">
        <f>IF(#REF!=$K125,$CY125,0)</f>
        <v>#REF!</v>
      </c>
      <c r="DT125" s="585" t="e">
        <f>IF(#REF!=$K125,$CY125,0)</f>
        <v>#REF!</v>
      </c>
      <c r="DU125" s="585" t="e">
        <f>IF(#REF!=$K125,$CY125,0)</f>
        <v>#REF!</v>
      </c>
      <c r="DV125" s="585" t="e">
        <f>IF(#REF!=$K125,$CY125,0)</f>
        <v>#REF!</v>
      </c>
      <c r="DW125" s="585" t="e">
        <f>IF(#REF!=$K125,$CY125,0)</f>
        <v>#REF!</v>
      </c>
      <c r="DX125" s="585" t="e">
        <f>IF(#REF!=$K125,$CY125,0)</f>
        <v>#REF!</v>
      </c>
      <c r="DY125" s="585" t="e">
        <f>IF(#REF!=$K125,$CY125,0)</f>
        <v>#REF!</v>
      </c>
      <c r="DZ125" s="585" t="e">
        <f>IF(#REF!=$K125,$CY125,0)</f>
        <v>#REF!</v>
      </c>
      <c r="EC125" s="585" t="e">
        <f>IF(#REF!=$N125,$CZ125,0)</f>
        <v>#REF!</v>
      </c>
      <c r="ED125" s="585" t="e">
        <f>IF(#REF!=$N125,$CZ125,0)</f>
        <v>#REF!</v>
      </c>
      <c r="EE125" s="585" t="e">
        <f>IF(#REF!=$N125,$CZ125,0)</f>
        <v>#REF!</v>
      </c>
      <c r="EF125" s="585" t="e">
        <f>IF(#REF!=$N125,$CZ125,0)</f>
        <v>#REF!</v>
      </c>
      <c r="EG125" s="585" t="e">
        <f>IF(#REF!=$N125,$CZ125,0)</f>
        <v>#REF!</v>
      </c>
      <c r="EH125" s="585" t="e">
        <f>IF(#REF!=$N125,$CZ125,0)</f>
        <v>#REF!</v>
      </c>
      <c r="EI125" s="585" t="e">
        <f>IF(#REF!=$N125,$CZ125,0)</f>
        <v>#REF!</v>
      </c>
      <c r="EJ125" s="585" t="e">
        <f>IF(#REF!=$N125,$CZ125,0)</f>
        <v>#REF!</v>
      </c>
      <c r="EK125" s="585" t="e">
        <f>IF(#REF!=$N125,$CZ125,0)</f>
        <v>#REF!</v>
      </c>
      <c r="EL125" s="585" t="e">
        <f>IF(#REF!=$N125,$CZ125,0)</f>
        <v>#REF!</v>
      </c>
      <c r="EM125" s="585" t="e">
        <f>IF(#REF!=$N125,$CZ125,0)</f>
        <v>#REF!</v>
      </c>
      <c r="EN125" s="585" t="e">
        <f>IF(#REF!=$N125,$CZ125,0)</f>
        <v>#REF!</v>
      </c>
      <c r="EO125" s="585" t="e">
        <f>IF(#REF!=$N125,$CZ125,0)</f>
        <v>#REF!</v>
      </c>
      <c r="EP125" s="585" t="e">
        <f>IF(#REF!=$N125,$CZ125,0)</f>
        <v>#REF!</v>
      </c>
      <c r="EQ125" s="585" t="e">
        <f>IF(#REF!=$N125,$CZ125,0)</f>
        <v>#REF!</v>
      </c>
      <c r="ER125" s="585" t="e">
        <f>IF(#REF!=$N125,$CZ125,0)</f>
        <v>#REF!</v>
      </c>
      <c r="ES125" s="585" t="e">
        <f>IF(#REF!=$N125,$CZ125,0)</f>
        <v>#REF!</v>
      </c>
      <c r="ET125" s="585" t="e">
        <f>IF(#REF!=$N125,$CZ125,0)</f>
        <v>#REF!</v>
      </c>
      <c r="EU125" s="585" t="e">
        <f>IF(#REF!=$N125,$CZ125,0)</f>
        <v>#REF!</v>
      </c>
      <c r="EV125" s="585" t="e">
        <f>IF(#REF!=$N125,$CZ125,0)</f>
        <v>#REF!</v>
      </c>
      <c r="EW125" s="585" t="e">
        <f>IF(#REF!=$N125,$CZ125,0)</f>
        <v>#REF!</v>
      </c>
      <c r="EX125" s="585" t="e">
        <f>IF(#REF!=$N125,$CZ125,0)</f>
        <v>#REF!</v>
      </c>
      <c r="EY125" s="585" t="e">
        <f>IF(#REF!=$N125,$CZ125,0)</f>
        <v>#REF!</v>
      </c>
      <c r="EZ125" s="585" t="e">
        <f>IF(#REF!=$N125,$CZ125,0)</f>
        <v>#REF!</v>
      </c>
      <c r="FA125" s="585" t="e">
        <f>IF(#REF!=$N125,$CZ125,0)</f>
        <v>#REF!</v>
      </c>
      <c r="FB125" s="585" t="e">
        <f>IF(#REF!=$N125,$CZ125,0)</f>
        <v>#REF!</v>
      </c>
      <c r="FC125" s="585" t="e">
        <f>IF(#REF!=$N125,$CZ125,0)</f>
        <v>#REF!</v>
      </c>
      <c r="FD125" s="585" t="e">
        <f>IF(#REF!=$N125,$CZ125,0)</f>
        <v>#REF!</v>
      </c>
      <c r="FE125" s="585" t="e">
        <f>IF(#REF!=$N125,$CZ125,0)</f>
        <v>#REF!</v>
      </c>
      <c r="FF125" s="585" t="e">
        <f>IF(#REF!=$N125,$CZ125,0)</f>
        <v>#REF!</v>
      </c>
      <c r="FG125" s="585" t="e">
        <f>IF(#REF!=$N125,$CZ125,0)</f>
        <v>#REF!</v>
      </c>
      <c r="FH125" s="585" t="e">
        <f>IF(#REF!=$N125,$CZ125,0)</f>
        <v>#REF!</v>
      </c>
      <c r="FI125" s="585" t="e">
        <f>IF(#REF!=$N125,$CZ125,0)</f>
        <v>#REF!</v>
      </c>
      <c r="FJ125" s="585" t="e">
        <f>IF(#REF!=$N125,$CZ125,0)</f>
        <v>#REF!</v>
      </c>
      <c r="FK125" s="585" t="e">
        <f>IF(#REF!=$N125,$CZ125,0)</f>
        <v>#REF!</v>
      </c>
      <c r="FL125" s="585" t="e">
        <f>IF(#REF!=$N125,$CZ125,0)</f>
        <v>#REF!</v>
      </c>
      <c r="FM125" s="585" t="e">
        <f>IF(#REF!=$N125,$CZ125,0)</f>
        <v>#REF!</v>
      </c>
      <c r="FN125" s="585" t="e">
        <f>IF(#REF!=$N125,$CZ125,0)</f>
        <v>#REF!</v>
      </c>
      <c r="FO125" s="585" t="e">
        <f>IF(#REF!=$N125,$CZ125,0)</f>
        <v>#REF!</v>
      </c>
      <c r="FP125" s="585" t="e">
        <f>IF(#REF!=$N125,$CZ125,0)</f>
        <v>#REF!</v>
      </c>
      <c r="FQ125" s="585" t="e">
        <f>IF(#REF!=$N125,$CZ125,0)</f>
        <v>#REF!</v>
      </c>
      <c r="FR125" s="585" t="e">
        <f>IF(#REF!=$N125,$CZ125,0)</f>
        <v>#REF!</v>
      </c>
      <c r="FS125" s="585" t="e">
        <f>IF(#REF!=$N125,$CZ125,0)</f>
        <v>#REF!</v>
      </c>
      <c r="FT125" s="585" t="e">
        <f>IF(#REF!=$N125,$CZ125,0)</f>
        <v>#REF!</v>
      </c>
      <c r="FU125" s="585" t="e">
        <f>IF(#REF!=$N125,$CZ125,0)</f>
        <v>#REF!</v>
      </c>
      <c r="FV125" s="585" t="e">
        <f>IF(#REF!=$N125,$CZ125,0)</f>
        <v>#REF!</v>
      </c>
      <c r="FW125" s="585" t="e">
        <f>IF(#REF!=$N125,$CZ125,0)</f>
        <v>#REF!</v>
      </c>
      <c r="FX125" s="585" t="e">
        <f>IF(#REF!=$N125,$CZ125,0)</f>
        <v>#REF!</v>
      </c>
      <c r="FY125" s="585" t="e">
        <f>IF(#REF!=$N125,$CZ125,0)</f>
        <v>#REF!</v>
      </c>
      <c r="FZ125" s="585" t="e">
        <f>IF(#REF!=$N125,$CZ125,0)</f>
        <v>#REF!</v>
      </c>
      <c r="GA125" s="585" t="e">
        <f>IF(#REF!=$N125,$CZ125,0)</f>
        <v>#REF!</v>
      </c>
      <c r="GB125" s="585" t="e">
        <f>IF(#REF!=$N125,$CZ125,0)</f>
        <v>#REF!</v>
      </c>
      <c r="GC125" s="585" t="e">
        <f>IF(#REF!=$N125,$CZ125,0)</f>
        <v>#REF!</v>
      </c>
      <c r="GD125" s="585" t="e">
        <f>IF(#REF!=$N125,$CZ125,0)</f>
        <v>#REF!</v>
      </c>
      <c r="GE125" s="585" t="e">
        <f>IF(#REF!=$N125,$CZ125,0)</f>
        <v>#REF!</v>
      </c>
      <c r="GF125" s="585" t="e">
        <f>IF(#REF!=$N125,$CZ125,0)</f>
        <v>#REF!</v>
      </c>
      <c r="GG125" s="585" t="e">
        <f>IF(#REF!=$N125,$CZ125,0)</f>
        <v>#REF!</v>
      </c>
      <c r="GH125" s="585" t="e">
        <f>IF(#REF!=$N125,$CZ125,0)</f>
        <v>#REF!</v>
      </c>
      <c r="GI125" s="585" t="e">
        <f>IF(#REF!=$N125,$CZ125,0)</f>
        <v>#REF!</v>
      </c>
      <c r="GJ125" s="585" t="e">
        <f>IF(#REF!=$N125,$CZ125,0)</f>
        <v>#REF!</v>
      </c>
      <c r="GK125" s="585" t="e">
        <f>IF(#REF!=$N125,$CZ125,0)</f>
        <v>#REF!</v>
      </c>
      <c r="GL125" s="585" t="e">
        <f>IF(#REF!=$N125,$CZ125,0)</f>
        <v>#REF!</v>
      </c>
      <c r="GM125" s="585" t="e">
        <f>IF(#REF!=$N125,$CZ125,0)</f>
        <v>#REF!</v>
      </c>
      <c r="GN125" s="585" t="e">
        <f>IF(#REF!=$N125,$CZ125,0)</f>
        <v>#REF!</v>
      </c>
      <c r="GO125" s="585" t="e">
        <f>IF(#REF!=$N125,$CZ125,0)</f>
        <v>#REF!</v>
      </c>
      <c r="GP125" s="585" t="e">
        <f>IF(#REF!=$N125,$CZ125,0)</f>
        <v>#REF!</v>
      </c>
      <c r="GQ125" s="585" t="e">
        <f>IF(#REF!=$N125,$CZ125,0)</f>
        <v>#REF!</v>
      </c>
      <c r="GR125" s="585" t="e">
        <f>IF(#REF!=$N125,$CZ125,0)</f>
        <v>#REF!</v>
      </c>
      <c r="GS125" s="585" t="e">
        <f>IF(#REF!=$N125,$CZ125,0)</f>
        <v>#REF!</v>
      </c>
      <c r="GT125" s="585" t="e">
        <f>IF(#REF!=$N125,$CZ125,0)</f>
        <v>#REF!</v>
      </c>
      <c r="GU125" s="585" t="e">
        <f>IF(#REF!=$N125,$CZ125,0)</f>
        <v>#REF!</v>
      </c>
      <c r="GV125" s="585" t="e">
        <f>IF(#REF!=$N125,$CZ125,0)</f>
        <v>#REF!</v>
      </c>
      <c r="GW125" s="585" t="e">
        <f>IF(#REF!=$N125,$CZ125,0)</f>
        <v>#REF!</v>
      </c>
      <c r="GX125" s="585" t="e">
        <f>IF(#REF!=$N125,$CZ125,0)</f>
        <v>#REF!</v>
      </c>
      <c r="GY125" s="585" t="e">
        <f>IF(#REF!=$N125,$CZ125,0)</f>
        <v>#REF!</v>
      </c>
      <c r="GZ125" s="585" t="e">
        <f>IF(#REF!=$N125,$CZ125,0)</f>
        <v>#REF!</v>
      </c>
      <c r="HA125" s="585" t="e">
        <f>IF(#REF!=$N125,$CZ125,0)</f>
        <v>#REF!</v>
      </c>
      <c r="HB125" s="585" t="e">
        <f>IF(#REF!=$N125,$CZ125,0)</f>
        <v>#REF!</v>
      </c>
      <c r="HC125" s="585" t="e">
        <f>IF(#REF!=$N125,$CZ125,0)</f>
        <v>#REF!</v>
      </c>
      <c r="HD125" s="585" t="e">
        <f>IF(#REF!=$N125,$CZ125,0)</f>
        <v>#REF!</v>
      </c>
      <c r="HE125" s="585" t="e">
        <f>IF(#REF!=$N125,$CZ125,0)</f>
        <v>#REF!</v>
      </c>
      <c r="HF125" s="585" t="e">
        <f>IF(#REF!=$N125,$CZ125,0)</f>
        <v>#REF!</v>
      </c>
    </row>
    <row r="126" spans="1:214" ht="20.100000000000001" customHeight="1" x14ac:dyDescent="0.4">
      <c r="A126" s="594"/>
      <c r="B126" s="594"/>
      <c r="C126" s="595"/>
      <c r="D126" s="578"/>
      <c r="E126" s="578"/>
      <c r="F126" s="578"/>
      <c r="G126" s="578"/>
      <c r="H126" s="578"/>
      <c r="I126" s="578"/>
      <c r="J126" s="578" t="s">
        <v>172</v>
      </c>
      <c r="K126" s="679"/>
      <c r="L126" s="500">
        <v>42</v>
      </c>
      <c r="M126" s="500" t="s">
        <v>154</v>
      </c>
      <c r="N126" s="515"/>
      <c r="O126" s="453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563"/>
      <c r="AJ126" s="31"/>
      <c r="AK126" s="31"/>
      <c r="AL126" s="31"/>
      <c r="AM126" s="31"/>
      <c r="AN126" s="102">
        <f>SUM(AN129)</f>
        <v>0</v>
      </c>
      <c r="AO126" s="102">
        <f>SUM(AO129)</f>
        <v>0</v>
      </c>
      <c r="AP126" s="102">
        <f>SUM(AP129)</f>
        <v>0</v>
      </c>
      <c r="AQ126" s="102">
        <f>SUM(AQ129)</f>
        <v>0</v>
      </c>
      <c r="AR126" s="102">
        <v>0</v>
      </c>
      <c r="AS126" s="50"/>
      <c r="AT126" s="50"/>
      <c r="AU126" s="102">
        <f>SUM(AU129)</f>
        <v>15260</v>
      </c>
      <c r="AV126" s="102">
        <f>SUM(AV129+AV131)</f>
        <v>15260</v>
      </c>
      <c r="AW126" s="102">
        <v>15260</v>
      </c>
      <c r="AX126" s="102">
        <v>15260</v>
      </c>
      <c r="AY126" s="102">
        <f>SUM(AY129+AY131)</f>
        <v>20280</v>
      </c>
      <c r="AZ126" s="31"/>
      <c r="BA126" s="31"/>
      <c r="BB126" s="102">
        <f t="shared" ref="BB126:BK126" si="181">SUM(BB129+BB131)</f>
        <v>35540</v>
      </c>
      <c r="BC126" s="102">
        <f t="shared" si="181"/>
        <v>35540</v>
      </c>
      <c r="BD126" s="102">
        <f t="shared" si="181"/>
        <v>14110.25</v>
      </c>
      <c r="BE126" s="102">
        <f t="shared" si="181"/>
        <v>19805.25</v>
      </c>
      <c r="BF126" s="102">
        <f t="shared" si="181"/>
        <v>30905.25</v>
      </c>
      <c r="BG126" s="102">
        <f t="shared" si="181"/>
        <v>30820.240000000002</v>
      </c>
      <c r="BH126" s="102">
        <f t="shared" si="181"/>
        <v>22000</v>
      </c>
      <c r="BI126" s="102">
        <f>SUM(BI129+BI131)</f>
        <v>-10000</v>
      </c>
      <c r="BJ126" s="102">
        <f>SUM(BJ129+BJ131)</f>
        <v>12000</v>
      </c>
      <c r="BK126" s="102">
        <f t="shared" si="181"/>
        <v>8174.02</v>
      </c>
      <c r="BL126" s="102">
        <f t="shared" si="138"/>
        <v>68.116833333333332</v>
      </c>
      <c r="BM126" s="102"/>
      <c r="BN126" s="102"/>
      <c r="BO126" s="102">
        <f>SUM(BO129+BO131)</f>
        <v>12174.02</v>
      </c>
      <c r="BP126" s="102"/>
      <c r="BQ126" s="102"/>
      <c r="BR126" s="102">
        <f t="shared" ref="BR126:BY126" si="182">SUM(BR129+BR131)</f>
        <v>-1254.0200000000004</v>
      </c>
      <c r="BS126" s="102">
        <f t="shared" si="182"/>
        <v>10920</v>
      </c>
      <c r="BT126" s="102">
        <f>SUM(BT129+BT131)</f>
        <v>10573.92</v>
      </c>
      <c r="BU126" s="102">
        <f t="shared" si="182"/>
        <v>0</v>
      </c>
      <c r="BV126" s="102">
        <f t="shared" si="182"/>
        <v>10920</v>
      </c>
      <c r="BW126" s="102"/>
      <c r="BX126" s="102"/>
      <c r="BY126" s="102">
        <f t="shared" si="182"/>
        <v>12174.02</v>
      </c>
      <c r="BZ126" s="102">
        <f>SUM(BZ129+BZ131)</f>
        <v>10573.92</v>
      </c>
      <c r="CA126" s="102">
        <f t="shared" si="111"/>
        <v>34.308363594832485</v>
      </c>
      <c r="CB126" s="102">
        <f t="shared" si="112"/>
        <v>86.856436904161484</v>
      </c>
      <c r="CC126" s="102">
        <v>10920</v>
      </c>
      <c r="CD126" s="102">
        <v>10920</v>
      </c>
      <c r="CE126" s="102">
        <f>SUM(CE129+CE131+CE127)</f>
        <v>10920</v>
      </c>
      <c r="CF126" s="102">
        <f>SUM(CF129+CF131+CF127)</f>
        <v>0</v>
      </c>
      <c r="CG126" s="102">
        <f t="shared" si="151"/>
        <v>0</v>
      </c>
      <c r="CH126" s="102">
        <f>SUM(CH129+CH131+CH127)</f>
        <v>16227</v>
      </c>
      <c r="CI126" s="102">
        <f>SUM(CI129+CI131+CI127)</f>
        <v>27147</v>
      </c>
      <c r="CJ126" s="102"/>
      <c r="CK126" s="102">
        <f t="shared" si="113"/>
        <v>0</v>
      </c>
      <c r="CL126" s="102">
        <f>SUM(CL129+CL131+CL127)</f>
        <v>0</v>
      </c>
      <c r="CM126" s="102">
        <f>SUM(CM129+CM131+CM127)</f>
        <v>27147</v>
      </c>
      <c r="CN126" s="102"/>
      <c r="CO126" s="102">
        <f t="shared" si="114"/>
        <v>0</v>
      </c>
      <c r="CP126" s="102">
        <f>SUM(CP129+CP131+CP127)</f>
        <v>0</v>
      </c>
      <c r="CQ126" s="102">
        <f>SUM(CQ129+CQ131+CQ127)</f>
        <v>27147</v>
      </c>
      <c r="CR126" s="102">
        <f>SUM(CR129+CR131+CR127)</f>
        <v>16062.5</v>
      </c>
      <c r="CS126" s="102">
        <f t="shared" si="171"/>
        <v>59.168600582016431</v>
      </c>
      <c r="CT126" s="102">
        <f>SUM(CT129+CT131+CT127)</f>
        <v>1353</v>
      </c>
      <c r="CU126" s="102">
        <f>SUM(CU129+CU131+CU127)</f>
        <v>28500</v>
      </c>
      <c r="CV126" s="102">
        <f>SUM(CV129+CV131+CV127)</f>
        <v>16062.5</v>
      </c>
      <c r="CW126" s="102">
        <f t="shared" si="172"/>
        <v>56.359649122807021</v>
      </c>
      <c r="CX126" s="102">
        <f>SUM(CX129+CX131+CX127)</f>
        <v>2000</v>
      </c>
      <c r="CY126" s="102">
        <f>SUM(CY129+CY131+CY127)</f>
        <v>30500</v>
      </c>
      <c r="CZ126" s="102">
        <f>SUM(CZ129+CZ131+CZ127)</f>
        <v>22080</v>
      </c>
      <c r="DA126" s="102">
        <v>22080</v>
      </c>
      <c r="DB126" s="102">
        <v>22080</v>
      </c>
      <c r="DC126" s="695" t="e">
        <f>IF(#REF!=B126,CZ126,0)</f>
        <v>#REF!</v>
      </c>
      <c r="DD126" s="108"/>
      <c r="DE126" s="108"/>
      <c r="DJ126" s="585" t="e">
        <f>IF(#REF!=$K126,$CY126,0)</f>
        <v>#REF!</v>
      </c>
      <c r="DK126" s="585" t="e">
        <f>IF(#REF!=$K126,$CY126,0)</f>
        <v>#REF!</v>
      </c>
      <c r="DL126" s="585" t="e">
        <f>IF(#REF!=$K126,$CY126,0)</f>
        <v>#REF!</v>
      </c>
      <c r="DM126" s="585" t="e">
        <f>IF(#REF!=$K126,$CY126,0)</f>
        <v>#REF!</v>
      </c>
      <c r="DN126" s="585" t="e">
        <f>IF(#REF!=$K126,$CY126,0)</f>
        <v>#REF!</v>
      </c>
      <c r="DO126" s="585" t="e">
        <f>IF(#REF!=$K126,$CY126,0)</f>
        <v>#REF!</v>
      </c>
      <c r="DP126" s="585" t="e">
        <f>IF(#REF!=$K126,$CY126,0)</f>
        <v>#REF!</v>
      </c>
      <c r="DQ126" s="585" t="e">
        <f>IF(#REF!=$K126,$CY126,0)</f>
        <v>#REF!</v>
      </c>
      <c r="DR126" s="585" t="e">
        <f>IF(#REF!=$K126,$CY126,0)</f>
        <v>#REF!</v>
      </c>
      <c r="DS126" s="585" t="e">
        <f>IF(#REF!=$K126,$CY126,0)</f>
        <v>#REF!</v>
      </c>
      <c r="DT126" s="585" t="e">
        <f>IF(#REF!=$K126,$CY126,0)</f>
        <v>#REF!</v>
      </c>
      <c r="DU126" s="585" t="e">
        <f>IF(#REF!=$K126,$CY126,0)</f>
        <v>#REF!</v>
      </c>
      <c r="DV126" s="585" t="e">
        <f>IF(#REF!=$K126,$CY126,0)</f>
        <v>#REF!</v>
      </c>
      <c r="DW126" s="585" t="e">
        <f>IF(#REF!=$K126,$CY126,0)</f>
        <v>#REF!</v>
      </c>
      <c r="DX126" s="585" t="e">
        <f>IF(#REF!=$K126,$CY126,0)</f>
        <v>#REF!</v>
      </c>
      <c r="DY126" s="585" t="e">
        <f>IF(#REF!=$K126,$CY126,0)</f>
        <v>#REF!</v>
      </c>
      <c r="DZ126" s="585" t="e">
        <f>IF(#REF!=$K126,$CY126,0)</f>
        <v>#REF!</v>
      </c>
      <c r="EC126" s="585" t="e">
        <f>IF(#REF!=$N126,$CZ126,0)</f>
        <v>#REF!</v>
      </c>
      <c r="ED126" s="585" t="e">
        <f>IF(#REF!=$N126,$CZ126,0)</f>
        <v>#REF!</v>
      </c>
      <c r="EE126" s="585" t="e">
        <f>IF(#REF!=$N126,$CZ126,0)</f>
        <v>#REF!</v>
      </c>
      <c r="EF126" s="585" t="e">
        <f>IF(#REF!=$N126,$CZ126,0)</f>
        <v>#REF!</v>
      </c>
      <c r="EG126" s="585" t="e">
        <f>IF(#REF!=$N126,$CZ126,0)</f>
        <v>#REF!</v>
      </c>
      <c r="EH126" s="585" t="e">
        <f>IF(#REF!=$N126,$CZ126,0)</f>
        <v>#REF!</v>
      </c>
      <c r="EI126" s="585" t="e">
        <f>IF(#REF!=$N126,$CZ126,0)</f>
        <v>#REF!</v>
      </c>
      <c r="EJ126" s="585" t="e">
        <f>IF(#REF!=$N126,$CZ126,0)</f>
        <v>#REF!</v>
      </c>
      <c r="EK126" s="585" t="e">
        <f>IF(#REF!=$N126,$CZ126,0)</f>
        <v>#REF!</v>
      </c>
      <c r="EL126" s="585" t="e">
        <f>IF(#REF!=$N126,$CZ126,0)</f>
        <v>#REF!</v>
      </c>
      <c r="EM126" s="585" t="e">
        <f>IF(#REF!=$N126,$CZ126,0)</f>
        <v>#REF!</v>
      </c>
      <c r="EN126" s="585" t="e">
        <f>IF(#REF!=$N126,$CZ126,0)</f>
        <v>#REF!</v>
      </c>
      <c r="EO126" s="585" t="e">
        <f>IF(#REF!=$N126,$CZ126,0)</f>
        <v>#REF!</v>
      </c>
      <c r="EP126" s="585" t="e">
        <f>IF(#REF!=$N126,$CZ126,0)</f>
        <v>#REF!</v>
      </c>
      <c r="EQ126" s="585" t="e">
        <f>IF(#REF!=$N126,$CZ126,0)</f>
        <v>#REF!</v>
      </c>
      <c r="ER126" s="585" t="e">
        <f>IF(#REF!=$N126,$CZ126,0)</f>
        <v>#REF!</v>
      </c>
      <c r="ES126" s="585" t="e">
        <f>IF(#REF!=$N126,$CZ126,0)</f>
        <v>#REF!</v>
      </c>
      <c r="ET126" s="585" t="e">
        <f>IF(#REF!=$N126,$CZ126,0)</f>
        <v>#REF!</v>
      </c>
      <c r="EU126" s="585" t="e">
        <f>IF(#REF!=$N126,$CZ126,0)</f>
        <v>#REF!</v>
      </c>
      <c r="EV126" s="585" t="e">
        <f>IF(#REF!=$N126,$CZ126,0)</f>
        <v>#REF!</v>
      </c>
      <c r="EW126" s="585" t="e">
        <f>IF(#REF!=$N126,$CZ126,0)</f>
        <v>#REF!</v>
      </c>
      <c r="EX126" s="585" t="e">
        <f>IF(#REF!=$N126,$CZ126,0)</f>
        <v>#REF!</v>
      </c>
      <c r="EY126" s="585" t="e">
        <f>IF(#REF!=$N126,$CZ126,0)</f>
        <v>#REF!</v>
      </c>
      <c r="EZ126" s="585" t="e">
        <f>IF(#REF!=$N126,$CZ126,0)</f>
        <v>#REF!</v>
      </c>
      <c r="FA126" s="585" t="e">
        <f>IF(#REF!=$N126,$CZ126,0)</f>
        <v>#REF!</v>
      </c>
      <c r="FB126" s="585" t="e">
        <f>IF(#REF!=$N126,$CZ126,0)</f>
        <v>#REF!</v>
      </c>
      <c r="FC126" s="585" t="e">
        <f>IF(#REF!=$N126,$CZ126,0)</f>
        <v>#REF!</v>
      </c>
      <c r="FD126" s="585" t="e">
        <f>IF(#REF!=$N126,$CZ126,0)</f>
        <v>#REF!</v>
      </c>
      <c r="FE126" s="585" t="e">
        <f>IF(#REF!=$N126,$CZ126,0)</f>
        <v>#REF!</v>
      </c>
      <c r="FF126" s="585" t="e">
        <f>IF(#REF!=$N126,$CZ126,0)</f>
        <v>#REF!</v>
      </c>
      <c r="FG126" s="585" t="e">
        <f>IF(#REF!=$N126,$CZ126,0)</f>
        <v>#REF!</v>
      </c>
      <c r="FH126" s="585" t="e">
        <f>IF(#REF!=$N126,$CZ126,0)</f>
        <v>#REF!</v>
      </c>
      <c r="FI126" s="585" t="e">
        <f>IF(#REF!=$N126,$CZ126,0)</f>
        <v>#REF!</v>
      </c>
      <c r="FJ126" s="585" t="e">
        <f>IF(#REF!=$N126,$CZ126,0)</f>
        <v>#REF!</v>
      </c>
      <c r="FK126" s="585" t="e">
        <f>IF(#REF!=$N126,$CZ126,0)</f>
        <v>#REF!</v>
      </c>
      <c r="FL126" s="585" t="e">
        <f>IF(#REF!=$N126,$CZ126,0)</f>
        <v>#REF!</v>
      </c>
      <c r="FM126" s="585" t="e">
        <f>IF(#REF!=$N126,$CZ126,0)</f>
        <v>#REF!</v>
      </c>
      <c r="FN126" s="585" t="e">
        <f>IF(#REF!=$N126,$CZ126,0)</f>
        <v>#REF!</v>
      </c>
      <c r="FO126" s="585" t="e">
        <f>IF(#REF!=$N126,$CZ126,0)</f>
        <v>#REF!</v>
      </c>
      <c r="FP126" s="585" t="e">
        <f>IF(#REF!=$N126,$CZ126,0)</f>
        <v>#REF!</v>
      </c>
      <c r="FQ126" s="585" t="e">
        <f>IF(#REF!=$N126,$CZ126,0)</f>
        <v>#REF!</v>
      </c>
      <c r="FR126" s="585" t="e">
        <f>IF(#REF!=$N126,$CZ126,0)</f>
        <v>#REF!</v>
      </c>
      <c r="FS126" s="585" t="e">
        <f>IF(#REF!=$N126,$CZ126,0)</f>
        <v>#REF!</v>
      </c>
      <c r="FT126" s="585" t="e">
        <f>IF(#REF!=$N126,$CZ126,0)</f>
        <v>#REF!</v>
      </c>
      <c r="FU126" s="585" t="e">
        <f>IF(#REF!=$N126,$CZ126,0)</f>
        <v>#REF!</v>
      </c>
      <c r="FV126" s="585" t="e">
        <f>IF(#REF!=$N126,$CZ126,0)</f>
        <v>#REF!</v>
      </c>
      <c r="FW126" s="585" t="e">
        <f>IF(#REF!=$N126,$CZ126,0)</f>
        <v>#REF!</v>
      </c>
      <c r="FX126" s="585" t="e">
        <f>IF(#REF!=$N126,$CZ126,0)</f>
        <v>#REF!</v>
      </c>
      <c r="FY126" s="585" t="e">
        <f>IF(#REF!=$N126,$CZ126,0)</f>
        <v>#REF!</v>
      </c>
      <c r="FZ126" s="585" t="e">
        <f>IF(#REF!=$N126,$CZ126,0)</f>
        <v>#REF!</v>
      </c>
      <c r="GA126" s="585" t="e">
        <f>IF(#REF!=$N126,$CZ126,0)</f>
        <v>#REF!</v>
      </c>
      <c r="GB126" s="585" t="e">
        <f>IF(#REF!=$N126,$CZ126,0)</f>
        <v>#REF!</v>
      </c>
      <c r="GC126" s="585" t="e">
        <f>IF(#REF!=$N126,$CZ126,0)</f>
        <v>#REF!</v>
      </c>
      <c r="GD126" s="585" t="e">
        <f>IF(#REF!=$N126,$CZ126,0)</f>
        <v>#REF!</v>
      </c>
      <c r="GE126" s="585" t="e">
        <f>IF(#REF!=$N126,$CZ126,0)</f>
        <v>#REF!</v>
      </c>
      <c r="GF126" s="585" t="e">
        <f>IF(#REF!=$N126,$CZ126,0)</f>
        <v>#REF!</v>
      </c>
      <c r="GG126" s="585" t="e">
        <f>IF(#REF!=$N126,$CZ126,0)</f>
        <v>#REF!</v>
      </c>
      <c r="GH126" s="585" t="e">
        <f>IF(#REF!=$N126,$CZ126,0)</f>
        <v>#REF!</v>
      </c>
      <c r="GI126" s="585" t="e">
        <f>IF(#REF!=$N126,$CZ126,0)</f>
        <v>#REF!</v>
      </c>
      <c r="GJ126" s="585" t="e">
        <f>IF(#REF!=$N126,$CZ126,0)</f>
        <v>#REF!</v>
      </c>
      <c r="GK126" s="585" t="e">
        <f>IF(#REF!=$N126,$CZ126,0)</f>
        <v>#REF!</v>
      </c>
      <c r="GL126" s="585" t="e">
        <f>IF(#REF!=$N126,$CZ126,0)</f>
        <v>#REF!</v>
      </c>
      <c r="GM126" s="585" t="e">
        <f>IF(#REF!=$N126,$CZ126,0)</f>
        <v>#REF!</v>
      </c>
      <c r="GN126" s="585" t="e">
        <f>IF(#REF!=$N126,$CZ126,0)</f>
        <v>#REF!</v>
      </c>
      <c r="GO126" s="585" t="e">
        <f>IF(#REF!=$N126,$CZ126,0)</f>
        <v>#REF!</v>
      </c>
      <c r="GP126" s="585" t="e">
        <f>IF(#REF!=$N126,$CZ126,0)</f>
        <v>#REF!</v>
      </c>
      <c r="GQ126" s="585" t="e">
        <f>IF(#REF!=$N126,$CZ126,0)</f>
        <v>#REF!</v>
      </c>
      <c r="GR126" s="585" t="e">
        <f>IF(#REF!=$N126,$CZ126,0)</f>
        <v>#REF!</v>
      </c>
      <c r="GS126" s="585" t="e">
        <f>IF(#REF!=$N126,$CZ126,0)</f>
        <v>#REF!</v>
      </c>
      <c r="GT126" s="585" t="e">
        <f>IF(#REF!=$N126,$CZ126,0)</f>
        <v>#REF!</v>
      </c>
      <c r="GU126" s="585" t="e">
        <f>IF(#REF!=$N126,$CZ126,0)</f>
        <v>#REF!</v>
      </c>
      <c r="GV126" s="585" t="e">
        <f>IF(#REF!=$N126,$CZ126,0)</f>
        <v>#REF!</v>
      </c>
      <c r="GW126" s="585" t="e">
        <f>IF(#REF!=$N126,$CZ126,0)</f>
        <v>#REF!</v>
      </c>
      <c r="GX126" s="585" t="e">
        <f>IF(#REF!=$N126,$CZ126,0)</f>
        <v>#REF!</v>
      </c>
      <c r="GY126" s="585" t="e">
        <f>IF(#REF!=$N126,$CZ126,0)</f>
        <v>#REF!</v>
      </c>
      <c r="GZ126" s="585" t="e">
        <f>IF(#REF!=$N126,$CZ126,0)</f>
        <v>#REF!</v>
      </c>
      <c r="HA126" s="585" t="e">
        <f>IF(#REF!=$N126,$CZ126,0)</f>
        <v>#REF!</v>
      </c>
      <c r="HB126" s="585" t="e">
        <f>IF(#REF!=$N126,$CZ126,0)</f>
        <v>#REF!</v>
      </c>
      <c r="HC126" s="585" t="e">
        <f>IF(#REF!=$N126,$CZ126,0)</f>
        <v>#REF!</v>
      </c>
      <c r="HD126" s="585" t="e">
        <f>IF(#REF!=$N126,$CZ126,0)</f>
        <v>#REF!</v>
      </c>
      <c r="HE126" s="585" t="e">
        <f>IF(#REF!=$N126,$CZ126,0)</f>
        <v>#REF!</v>
      </c>
      <c r="HF126" s="585" t="e">
        <f>IF(#REF!=$N126,$CZ126,0)</f>
        <v>#REF!</v>
      </c>
    </row>
    <row r="127" spans="1:214" ht="20.100000000000001" customHeight="1" x14ac:dyDescent="0.4">
      <c r="A127" s="594"/>
      <c r="B127" s="594" t="s">
        <v>538</v>
      </c>
      <c r="C127" s="595" t="s">
        <v>7</v>
      </c>
      <c r="D127" s="578"/>
      <c r="E127" s="578"/>
      <c r="F127" s="578"/>
      <c r="G127" s="578"/>
      <c r="H127" s="578"/>
      <c r="I127" s="578"/>
      <c r="J127" s="578" t="s">
        <v>172</v>
      </c>
      <c r="K127" s="679"/>
      <c r="L127" s="558"/>
      <c r="M127" s="609">
        <v>421</v>
      </c>
      <c r="N127" s="498" t="s">
        <v>533</v>
      </c>
      <c r="O127" s="486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540"/>
      <c r="AJ127" s="35"/>
      <c r="AK127" s="35"/>
      <c r="AL127" s="35"/>
      <c r="AM127" s="35"/>
      <c r="AN127" s="102"/>
      <c r="AO127" s="102"/>
      <c r="AP127" s="102"/>
      <c r="AQ127" s="102"/>
      <c r="AR127" s="102"/>
      <c r="AS127" s="38"/>
      <c r="AT127" s="38"/>
      <c r="AU127" s="102"/>
      <c r="AV127" s="102"/>
      <c r="AW127" s="102"/>
      <c r="AX127" s="102"/>
      <c r="AY127" s="102"/>
      <c r="AZ127" s="35"/>
      <c r="BA127" s="35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>
        <f t="shared" ref="BZ127" si="183">SUM(BZ128)</f>
        <v>0</v>
      </c>
      <c r="CA127" s="102"/>
      <c r="CB127" s="102"/>
      <c r="CC127" s="102"/>
      <c r="CD127" s="102"/>
      <c r="CE127" s="102">
        <f t="shared" ref="CE127:DB127" si="184">SUM(CE128)</f>
        <v>0</v>
      </c>
      <c r="CF127" s="102">
        <f t="shared" si="184"/>
        <v>0</v>
      </c>
      <c r="CG127" s="102">
        <f t="shared" si="184"/>
        <v>0</v>
      </c>
      <c r="CH127" s="102">
        <f t="shared" si="184"/>
        <v>2000</v>
      </c>
      <c r="CI127" s="102">
        <f t="shared" si="184"/>
        <v>2000</v>
      </c>
      <c r="CJ127" s="102"/>
      <c r="CK127" s="102">
        <f t="shared" si="184"/>
        <v>0</v>
      </c>
      <c r="CL127" s="102">
        <f t="shared" si="184"/>
        <v>0</v>
      </c>
      <c r="CM127" s="102">
        <f t="shared" si="184"/>
        <v>2000</v>
      </c>
      <c r="CN127" s="102"/>
      <c r="CO127" s="102">
        <f t="shared" si="184"/>
        <v>0</v>
      </c>
      <c r="CP127" s="102">
        <f t="shared" si="184"/>
        <v>0</v>
      </c>
      <c r="CQ127" s="102">
        <f t="shared" si="184"/>
        <v>2000</v>
      </c>
      <c r="CR127" s="102">
        <f t="shared" si="184"/>
        <v>0</v>
      </c>
      <c r="CS127" s="102">
        <f t="shared" si="171"/>
        <v>0</v>
      </c>
      <c r="CT127" s="102">
        <f t="shared" si="184"/>
        <v>-2000</v>
      </c>
      <c r="CU127" s="102">
        <f t="shared" si="184"/>
        <v>0</v>
      </c>
      <c r="CV127" s="102">
        <f t="shared" si="184"/>
        <v>0</v>
      </c>
      <c r="CW127" s="102">
        <f t="shared" si="172"/>
        <v>0</v>
      </c>
      <c r="CX127" s="102">
        <f t="shared" si="184"/>
        <v>0</v>
      </c>
      <c r="CY127" s="102">
        <f t="shared" si="184"/>
        <v>0</v>
      </c>
      <c r="CZ127" s="102">
        <f t="shared" si="184"/>
        <v>0</v>
      </c>
      <c r="DA127" s="102">
        <f t="shared" si="184"/>
        <v>0</v>
      </c>
      <c r="DB127" s="102">
        <f t="shared" si="184"/>
        <v>0</v>
      </c>
      <c r="DC127" s="695" t="e">
        <f>IF(#REF!=B127,CZ127,0)</f>
        <v>#REF!</v>
      </c>
      <c r="DD127" s="108"/>
      <c r="DE127" s="108"/>
      <c r="DJ127" s="585" t="e">
        <f>IF(#REF!=$K127,$CY127,0)</f>
        <v>#REF!</v>
      </c>
      <c r="DK127" s="585" t="e">
        <f>IF(#REF!=$K127,$CY127,0)</f>
        <v>#REF!</v>
      </c>
      <c r="DL127" s="585" t="e">
        <f>IF(#REF!=$K127,$CY127,0)</f>
        <v>#REF!</v>
      </c>
      <c r="DM127" s="585" t="e">
        <f>IF(#REF!=$K127,$CY127,0)</f>
        <v>#REF!</v>
      </c>
      <c r="DN127" s="585" t="e">
        <f>IF(#REF!=$K127,$CY127,0)</f>
        <v>#REF!</v>
      </c>
      <c r="DO127" s="585" t="e">
        <f>IF(#REF!=$K127,$CY127,0)</f>
        <v>#REF!</v>
      </c>
      <c r="DP127" s="585" t="e">
        <f>IF(#REF!=$K127,$CY127,0)</f>
        <v>#REF!</v>
      </c>
      <c r="DQ127" s="585" t="e">
        <f>IF(#REF!=$K127,$CY127,0)</f>
        <v>#REF!</v>
      </c>
      <c r="DR127" s="585" t="e">
        <f>IF(#REF!=$K127,$CY127,0)</f>
        <v>#REF!</v>
      </c>
      <c r="DS127" s="585" t="e">
        <f>IF(#REF!=$K127,$CY127,0)</f>
        <v>#REF!</v>
      </c>
      <c r="DT127" s="585" t="e">
        <f>IF(#REF!=$K127,$CY127,0)</f>
        <v>#REF!</v>
      </c>
      <c r="DU127" s="585" t="e">
        <f>IF(#REF!=$K127,$CY127,0)</f>
        <v>#REF!</v>
      </c>
      <c r="DV127" s="585" t="e">
        <f>IF(#REF!=$K127,$CY127,0)</f>
        <v>#REF!</v>
      </c>
      <c r="DW127" s="585" t="e">
        <f>IF(#REF!=$K127,$CY127,0)</f>
        <v>#REF!</v>
      </c>
      <c r="DX127" s="585" t="e">
        <f>IF(#REF!=$K127,$CY127,0)</f>
        <v>#REF!</v>
      </c>
      <c r="DY127" s="585" t="e">
        <f>IF(#REF!=$K127,$CY127,0)</f>
        <v>#REF!</v>
      </c>
      <c r="DZ127" s="585" t="e">
        <f>IF(#REF!=$K127,$CY127,0)</f>
        <v>#REF!</v>
      </c>
      <c r="EC127" s="585" t="e">
        <f>IF(#REF!=$N127,$CZ127,0)</f>
        <v>#REF!</v>
      </c>
      <c r="ED127" s="585" t="e">
        <f>IF(#REF!=$N127,$CZ127,0)</f>
        <v>#REF!</v>
      </c>
      <c r="EE127" s="585" t="e">
        <f>IF(#REF!=$N127,$CZ127,0)</f>
        <v>#REF!</v>
      </c>
      <c r="EF127" s="585" t="e">
        <f>IF(#REF!=$N127,$CZ127,0)</f>
        <v>#REF!</v>
      </c>
      <c r="EG127" s="585" t="e">
        <f>IF(#REF!=$N127,$CZ127,0)</f>
        <v>#REF!</v>
      </c>
      <c r="EH127" s="585" t="e">
        <f>IF(#REF!=$N127,$CZ127,0)</f>
        <v>#REF!</v>
      </c>
      <c r="EI127" s="585" t="e">
        <f>IF(#REF!=$N127,$CZ127,0)</f>
        <v>#REF!</v>
      </c>
      <c r="EJ127" s="585" t="e">
        <f>IF(#REF!=$N127,$CZ127,0)</f>
        <v>#REF!</v>
      </c>
      <c r="EK127" s="585" t="e">
        <f>IF(#REF!=$N127,$CZ127,0)</f>
        <v>#REF!</v>
      </c>
      <c r="EL127" s="585" t="e">
        <f>IF(#REF!=$N127,$CZ127,0)</f>
        <v>#REF!</v>
      </c>
      <c r="EM127" s="585" t="e">
        <f>IF(#REF!=$N127,$CZ127,0)</f>
        <v>#REF!</v>
      </c>
      <c r="EN127" s="585" t="e">
        <f>IF(#REF!=$N127,$CZ127,0)</f>
        <v>#REF!</v>
      </c>
      <c r="EO127" s="585" t="e">
        <f>IF(#REF!=$N127,$CZ127,0)</f>
        <v>#REF!</v>
      </c>
      <c r="EP127" s="585" t="e">
        <f>IF(#REF!=$N127,$CZ127,0)</f>
        <v>#REF!</v>
      </c>
      <c r="EQ127" s="585" t="e">
        <f>IF(#REF!=$N127,$CZ127,0)</f>
        <v>#REF!</v>
      </c>
      <c r="ER127" s="585" t="e">
        <f>IF(#REF!=$N127,$CZ127,0)</f>
        <v>#REF!</v>
      </c>
      <c r="ES127" s="585" t="e">
        <f>IF(#REF!=$N127,$CZ127,0)</f>
        <v>#REF!</v>
      </c>
      <c r="ET127" s="585" t="e">
        <f>IF(#REF!=$N127,$CZ127,0)</f>
        <v>#REF!</v>
      </c>
      <c r="EU127" s="585" t="e">
        <f>IF(#REF!=$N127,$CZ127,0)</f>
        <v>#REF!</v>
      </c>
      <c r="EV127" s="585" t="e">
        <f>IF(#REF!=$N127,$CZ127,0)</f>
        <v>#REF!</v>
      </c>
      <c r="EW127" s="585" t="e">
        <f>IF(#REF!=$N127,$CZ127,0)</f>
        <v>#REF!</v>
      </c>
      <c r="EX127" s="585" t="e">
        <f>IF(#REF!=$N127,$CZ127,0)</f>
        <v>#REF!</v>
      </c>
      <c r="EY127" s="585" t="e">
        <f>IF(#REF!=$N127,$CZ127,0)</f>
        <v>#REF!</v>
      </c>
      <c r="EZ127" s="585" t="e">
        <f>IF(#REF!=$N127,$CZ127,0)</f>
        <v>#REF!</v>
      </c>
      <c r="FA127" s="585" t="e">
        <f>IF(#REF!=$N127,$CZ127,0)</f>
        <v>#REF!</v>
      </c>
      <c r="FB127" s="585" t="e">
        <f>IF(#REF!=$N127,$CZ127,0)</f>
        <v>#REF!</v>
      </c>
      <c r="FC127" s="585" t="e">
        <f>IF(#REF!=$N127,$CZ127,0)</f>
        <v>#REF!</v>
      </c>
      <c r="FD127" s="585" t="e">
        <f>IF(#REF!=$N127,$CZ127,0)</f>
        <v>#REF!</v>
      </c>
      <c r="FE127" s="585" t="e">
        <f>IF(#REF!=$N127,$CZ127,0)</f>
        <v>#REF!</v>
      </c>
      <c r="FF127" s="585" t="e">
        <f>IF(#REF!=$N127,$CZ127,0)</f>
        <v>#REF!</v>
      </c>
      <c r="FG127" s="585" t="e">
        <f>IF(#REF!=$N127,$CZ127,0)</f>
        <v>#REF!</v>
      </c>
      <c r="FH127" s="585" t="e">
        <f>IF(#REF!=$N127,$CZ127,0)</f>
        <v>#REF!</v>
      </c>
      <c r="FI127" s="585" t="e">
        <f>IF(#REF!=$N127,$CZ127,0)</f>
        <v>#REF!</v>
      </c>
      <c r="FJ127" s="585" t="e">
        <f>IF(#REF!=$N127,$CZ127,0)</f>
        <v>#REF!</v>
      </c>
      <c r="FK127" s="585" t="e">
        <f>IF(#REF!=$N127,$CZ127,0)</f>
        <v>#REF!</v>
      </c>
      <c r="FL127" s="585" t="e">
        <f>IF(#REF!=$N127,$CZ127,0)</f>
        <v>#REF!</v>
      </c>
      <c r="FM127" s="585" t="e">
        <f>IF(#REF!=$N127,$CZ127,0)</f>
        <v>#REF!</v>
      </c>
      <c r="FN127" s="585" t="e">
        <f>IF(#REF!=$N127,$CZ127,0)</f>
        <v>#REF!</v>
      </c>
      <c r="FO127" s="585" t="e">
        <f>IF(#REF!=$N127,$CZ127,0)</f>
        <v>#REF!</v>
      </c>
      <c r="FP127" s="585" t="e">
        <f>IF(#REF!=$N127,$CZ127,0)</f>
        <v>#REF!</v>
      </c>
      <c r="FQ127" s="585" t="e">
        <f>IF(#REF!=$N127,$CZ127,0)</f>
        <v>#REF!</v>
      </c>
      <c r="FR127" s="585" t="e">
        <f>IF(#REF!=$N127,$CZ127,0)</f>
        <v>#REF!</v>
      </c>
      <c r="FS127" s="585" t="e">
        <f>IF(#REF!=$N127,$CZ127,0)</f>
        <v>#REF!</v>
      </c>
      <c r="FT127" s="585" t="e">
        <f>IF(#REF!=$N127,$CZ127,0)</f>
        <v>#REF!</v>
      </c>
      <c r="FU127" s="585" t="e">
        <f>IF(#REF!=$N127,$CZ127,0)</f>
        <v>#REF!</v>
      </c>
      <c r="FV127" s="585" t="e">
        <f>IF(#REF!=$N127,$CZ127,0)</f>
        <v>#REF!</v>
      </c>
      <c r="FW127" s="585" t="e">
        <f>IF(#REF!=$N127,$CZ127,0)</f>
        <v>#REF!</v>
      </c>
      <c r="FX127" s="585" t="e">
        <f>IF(#REF!=$N127,$CZ127,0)</f>
        <v>#REF!</v>
      </c>
      <c r="FY127" s="585" t="e">
        <f>IF(#REF!=$N127,$CZ127,0)</f>
        <v>#REF!</v>
      </c>
      <c r="FZ127" s="585" t="e">
        <f>IF(#REF!=$N127,$CZ127,0)</f>
        <v>#REF!</v>
      </c>
      <c r="GA127" s="585" t="e">
        <f>IF(#REF!=$N127,$CZ127,0)</f>
        <v>#REF!</v>
      </c>
      <c r="GB127" s="585" t="e">
        <f>IF(#REF!=$N127,$CZ127,0)</f>
        <v>#REF!</v>
      </c>
      <c r="GC127" s="585" t="e">
        <f>IF(#REF!=$N127,$CZ127,0)</f>
        <v>#REF!</v>
      </c>
      <c r="GD127" s="585" t="e">
        <f>IF(#REF!=$N127,$CZ127,0)</f>
        <v>#REF!</v>
      </c>
      <c r="GE127" s="585" t="e">
        <f>IF(#REF!=$N127,$CZ127,0)</f>
        <v>#REF!</v>
      </c>
      <c r="GF127" s="585" t="e">
        <f>IF(#REF!=$N127,$CZ127,0)</f>
        <v>#REF!</v>
      </c>
      <c r="GG127" s="585" t="e">
        <f>IF(#REF!=$N127,$CZ127,0)</f>
        <v>#REF!</v>
      </c>
      <c r="GH127" s="585" t="e">
        <f>IF(#REF!=$N127,$CZ127,0)</f>
        <v>#REF!</v>
      </c>
      <c r="GI127" s="585" t="e">
        <f>IF(#REF!=$N127,$CZ127,0)</f>
        <v>#REF!</v>
      </c>
      <c r="GJ127" s="585" t="e">
        <f>IF(#REF!=$N127,$CZ127,0)</f>
        <v>#REF!</v>
      </c>
      <c r="GK127" s="585" t="e">
        <f>IF(#REF!=$N127,$CZ127,0)</f>
        <v>#REF!</v>
      </c>
      <c r="GL127" s="585" t="e">
        <f>IF(#REF!=$N127,$CZ127,0)</f>
        <v>#REF!</v>
      </c>
      <c r="GM127" s="585" t="e">
        <f>IF(#REF!=$N127,$CZ127,0)</f>
        <v>#REF!</v>
      </c>
      <c r="GN127" s="585" t="e">
        <f>IF(#REF!=$N127,$CZ127,0)</f>
        <v>#REF!</v>
      </c>
      <c r="GO127" s="585" t="e">
        <f>IF(#REF!=$N127,$CZ127,0)</f>
        <v>#REF!</v>
      </c>
      <c r="GP127" s="585" t="e">
        <f>IF(#REF!=$N127,$CZ127,0)</f>
        <v>#REF!</v>
      </c>
      <c r="GQ127" s="585" t="e">
        <f>IF(#REF!=$N127,$CZ127,0)</f>
        <v>#REF!</v>
      </c>
      <c r="GR127" s="585" t="e">
        <f>IF(#REF!=$N127,$CZ127,0)</f>
        <v>#REF!</v>
      </c>
      <c r="GS127" s="585" t="e">
        <f>IF(#REF!=$N127,$CZ127,0)</f>
        <v>#REF!</v>
      </c>
      <c r="GT127" s="585" t="e">
        <f>IF(#REF!=$N127,$CZ127,0)</f>
        <v>#REF!</v>
      </c>
      <c r="GU127" s="585" t="e">
        <f>IF(#REF!=$N127,$CZ127,0)</f>
        <v>#REF!</v>
      </c>
      <c r="GV127" s="585" t="e">
        <f>IF(#REF!=$N127,$CZ127,0)</f>
        <v>#REF!</v>
      </c>
      <c r="GW127" s="585" t="e">
        <f>IF(#REF!=$N127,$CZ127,0)</f>
        <v>#REF!</v>
      </c>
      <c r="GX127" s="585" t="e">
        <f>IF(#REF!=$N127,$CZ127,0)</f>
        <v>#REF!</v>
      </c>
      <c r="GY127" s="585" t="e">
        <f>IF(#REF!=$N127,$CZ127,0)</f>
        <v>#REF!</v>
      </c>
      <c r="GZ127" s="585" t="e">
        <f>IF(#REF!=$N127,$CZ127,0)</f>
        <v>#REF!</v>
      </c>
      <c r="HA127" s="585" t="e">
        <f>IF(#REF!=$N127,$CZ127,0)</f>
        <v>#REF!</v>
      </c>
      <c r="HB127" s="585" t="e">
        <f>IF(#REF!=$N127,$CZ127,0)</f>
        <v>#REF!</v>
      </c>
      <c r="HC127" s="585" t="e">
        <f>IF(#REF!=$N127,$CZ127,0)</f>
        <v>#REF!</v>
      </c>
      <c r="HD127" s="585" t="e">
        <f>IF(#REF!=$N127,$CZ127,0)</f>
        <v>#REF!</v>
      </c>
      <c r="HE127" s="585" t="e">
        <f>IF(#REF!=$N127,$CZ127,0)</f>
        <v>#REF!</v>
      </c>
      <c r="HF127" s="585" t="e">
        <f>IF(#REF!=$N127,$CZ127,0)</f>
        <v>#REF!</v>
      </c>
    </row>
    <row r="128" spans="1:214" ht="20.100000000000001" customHeight="1" x14ac:dyDescent="0.4">
      <c r="A128" s="594"/>
      <c r="B128" s="594"/>
      <c r="C128" s="595"/>
      <c r="D128" s="578"/>
      <c r="E128" s="578"/>
      <c r="F128" s="578"/>
      <c r="G128" s="578"/>
      <c r="H128" s="578"/>
      <c r="I128" s="578"/>
      <c r="J128" s="578" t="s">
        <v>172</v>
      </c>
      <c r="K128" s="679"/>
      <c r="L128" s="558"/>
      <c r="M128" s="558"/>
      <c r="N128" s="559">
        <v>4212</v>
      </c>
      <c r="O128" s="596" t="s">
        <v>534</v>
      </c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563"/>
      <c r="AJ128" s="31"/>
      <c r="AK128" s="31"/>
      <c r="AL128" s="31"/>
      <c r="AM128" s="31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31"/>
      <c r="BA128" s="31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>
        <v>0</v>
      </c>
      <c r="CA128" s="50"/>
      <c r="CB128" s="50"/>
      <c r="CC128" s="50"/>
      <c r="CD128" s="50"/>
      <c r="CE128" s="50">
        <v>0</v>
      </c>
      <c r="CF128" s="50">
        <v>0</v>
      </c>
      <c r="CG128" s="50"/>
      <c r="CH128" s="50">
        <f>(CI128-CE128)</f>
        <v>2000</v>
      </c>
      <c r="CI128" s="50">
        <v>2000</v>
      </c>
      <c r="CJ128" s="50"/>
      <c r="CK128" s="50"/>
      <c r="CL128" s="50">
        <f>(CM128-CI128)</f>
        <v>0</v>
      </c>
      <c r="CM128" s="50">
        <v>2000</v>
      </c>
      <c r="CN128" s="50"/>
      <c r="CO128" s="50"/>
      <c r="CP128" s="50">
        <f>(CQ128-CM128)</f>
        <v>0</v>
      </c>
      <c r="CQ128" s="50">
        <v>2000</v>
      </c>
      <c r="CR128" s="50">
        <v>0</v>
      </c>
      <c r="CS128" s="50">
        <f t="shared" si="171"/>
        <v>0</v>
      </c>
      <c r="CT128" s="50">
        <f>(CU128-CQ128)</f>
        <v>-2000</v>
      </c>
      <c r="CU128" s="50">
        <v>0</v>
      </c>
      <c r="CV128" s="50">
        <v>0</v>
      </c>
      <c r="CW128" s="50">
        <f t="shared" si="172"/>
        <v>0</v>
      </c>
      <c r="CX128" s="50">
        <f>(CY128-CU128)</f>
        <v>0</v>
      </c>
      <c r="CY128" s="50">
        <v>0</v>
      </c>
      <c r="CZ128" s="50">
        <v>0</v>
      </c>
      <c r="DA128" s="50"/>
      <c r="DB128" s="50"/>
      <c r="DC128" s="695" t="e">
        <f>IF(#REF!=B128,CZ128,0)</f>
        <v>#REF!</v>
      </c>
      <c r="DD128" s="50"/>
      <c r="DE128" s="50"/>
      <c r="DJ128" s="585" t="e">
        <f>IF(#REF!=$K128,$CY128,0)</f>
        <v>#REF!</v>
      </c>
      <c r="DK128" s="585" t="e">
        <f>IF(#REF!=$K128,$CY128,0)</f>
        <v>#REF!</v>
      </c>
      <c r="DL128" s="585" t="e">
        <f>IF(#REF!=$K128,$CY128,0)</f>
        <v>#REF!</v>
      </c>
      <c r="DM128" s="585" t="e">
        <f>IF(#REF!=$K128,$CY128,0)</f>
        <v>#REF!</v>
      </c>
      <c r="DN128" s="585" t="e">
        <f>IF(#REF!=$K128,$CY128,0)</f>
        <v>#REF!</v>
      </c>
      <c r="DO128" s="585" t="e">
        <f>IF(#REF!=$K128,$CY128,0)</f>
        <v>#REF!</v>
      </c>
      <c r="DP128" s="585" t="e">
        <f>IF(#REF!=$K128,$CY128,0)</f>
        <v>#REF!</v>
      </c>
      <c r="DQ128" s="585" t="e">
        <f>IF(#REF!=$K128,$CY128,0)</f>
        <v>#REF!</v>
      </c>
      <c r="DR128" s="585" t="e">
        <f>IF(#REF!=$K128,$CY128,0)</f>
        <v>#REF!</v>
      </c>
      <c r="DS128" s="585" t="e">
        <f>IF(#REF!=$K128,$CY128,0)</f>
        <v>#REF!</v>
      </c>
      <c r="DT128" s="585" t="e">
        <f>IF(#REF!=$K128,$CY128,0)</f>
        <v>#REF!</v>
      </c>
      <c r="DU128" s="585" t="e">
        <f>IF(#REF!=$K128,$CY128,0)</f>
        <v>#REF!</v>
      </c>
      <c r="DV128" s="585" t="e">
        <f>IF(#REF!=$K128,$CY128,0)</f>
        <v>#REF!</v>
      </c>
      <c r="DW128" s="585" t="e">
        <f>IF(#REF!=$K128,$CY128,0)</f>
        <v>#REF!</v>
      </c>
      <c r="DX128" s="585" t="e">
        <f>IF(#REF!=$K128,$CY128,0)</f>
        <v>#REF!</v>
      </c>
      <c r="DY128" s="585" t="e">
        <f>IF(#REF!=$K128,$CY128,0)</f>
        <v>#REF!</v>
      </c>
      <c r="DZ128" s="585" t="e">
        <f>IF(#REF!=$K128,$CY128,0)</f>
        <v>#REF!</v>
      </c>
      <c r="EC128" s="585" t="e">
        <f>IF(#REF!=$N128,$CZ128,0)</f>
        <v>#REF!</v>
      </c>
      <c r="ED128" s="585" t="e">
        <f>IF(#REF!=$N128,$CZ128,0)</f>
        <v>#REF!</v>
      </c>
      <c r="EE128" s="585" t="e">
        <f>IF(#REF!=$N128,$CZ128,0)</f>
        <v>#REF!</v>
      </c>
      <c r="EF128" s="585" t="e">
        <f>IF(#REF!=$N128,$CZ128,0)</f>
        <v>#REF!</v>
      </c>
      <c r="EG128" s="585" t="e">
        <f>IF(#REF!=$N128,$CZ128,0)</f>
        <v>#REF!</v>
      </c>
      <c r="EH128" s="585" t="e">
        <f>IF(#REF!=$N128,$CZ128,0)</f>
        <v>#REF!</v>
      </c>
      <c r="EI128" s="585" t="e">
        <f>IF(#REF!=$N128,$CZ128,0)</f>
        <v>#REF!</v>
      </c>
      <c r="EJ128" s="585" t="e">
        <f>IF(#REF!=$N128,$CZ128,0)</f>
        <v>#REF!</v>
      </c>
      <c r="EK128" s="585" t="e">
        <f>IF(#REF!=$N128,$CZ128,0)</f>
        <v>#REF!</v>
      </c>
      <c r="EL128" s="585" t="e">
        <f>IF(#REF!=$N128,$CZ128,0)</f>
        <v>#REF!</v>
      </c>
      <c r="EM128" s="585" t="e">
        <f>IF(#REF!=$N128,$CZ128,0)</f>
        <v>#REF!</v>
      </c>
      <c r="EN128" s="585" t="e">
        <f>IF(#REF!=$N128,$CZ128,0)</f>
        <v>#REF!</v>
      </c>
      <c r="EO128" s="585" t="e">
        <f>IF(#REF!=$N128,$CZ128,0)</f>
        <v>#REF!</v>
      </c>
      <c r="EP128" s="585" t="e">
        <f>IF(#REF!=$N128,$CZ128,0)</f>
        <v>#REF!</v>
      </c>
      <c r="EQ128" s="585" t="e">
        <f>IF(#REF!=$N128,$CZ128,0)</f>
        <v>#REF!</v>
      </c>
      <c r="ER128" s="585" t="e">
        <f>IF(#REF!=$N128,$CZ128,0)</f>
        <v>#REF!</v>
      </c>
      <c r="ES128" s="585" t="e">
        <f>IF(#REF!=$N128,$CZ128,0)</f>
        <v>#REF!</v>
      </c>
      <c r="ET128" s="585" t="e">
        <f>IF(#REF!=$N128,$CZ128,0)</f>
        <v>#REF!</v>
      </c>
      <c r="EU128" s="585" t="e">
        <f>IF(#REF!=$N128,$CZ128,0)</f>
        <v>#REF!</v>
      </c>
      <c r="EV128" s="585" t="e">
        <f>IF(#REF!=$N128,$CZ128,0)</f>
        <v>#REF!</v>
      </c>
      <c r="EW128" s="585" t="e">
        <f>IF(#REF!=$N128,$CZ128,0)</f>
        <v>#REF!</v>
      </c>
      <c r="EX128" s="585" t="e">
        <f>IF(#REF!=$N128,$CZ128,0)</f>
        <v>#REF!</v>
      </c>
      <c r="EY128" s="585" t="e">
        <f>IF(#REF!=$N128,$CZ128,0)</f>
        <v>#REF!</v>
      </c>
      <c r="EZ128" s="585" t="e">
        <f>IF(#REF!=$N128,$CZ128,0)</f>
        <v>#REF!</v>
      </c>
      <c r="FA128" s="585" t="e">
        <f>IF(#REF!=$N128,$CZ128,0)</f>
        <v>#REF!</v>
      </c>
      <c r="FB128" s="585" t="e">
        <f>IF(#REF!=$N128,$CZ128,0)</f>
        <v>#REF!</v>
      </c>
      <c r="FC128" s="585" t="e">
        <f>IF(#REF!=$N128,$CZ128,0)</f>
        <v>#REF!</v>
      </c>
      <c r="FD128" s="585" t="e">
        <f>IF(#REF!=$N128,$CZ128,0)</f>
        <v>#REF!</v>
      </c>
      <c r="FE128" s="585" t="e">
        <f>IF(#REF!=$N128,$CZ128,0)</f>
        <v>#REF!</v>
      </c>
      <c r="FF128" s="585" t="e">
        <f>IF(#REF!=$N128,$CZ128,0)</f>
        <v>#REF!</v>
      </c>
      <c r="FG128" s="585" t="e">
        <f>IF(#REF!=$N128,$CZ128,0)</f>
        <v>#REF!</v>
      </c>
      <c r="FH128" s="585" t="e">
        <f>IF(#REF!=$N128,$CZ128,0)</f>
        <v>#REF!</v>
      </c>
      <c r="FI128" s="585" t="e">
        <f>IF(#REF!=$N128,$CZ128,0)</f>
        <v>#REF!</v>
      </c>
      <c r="FJ128" s="585" t="e">
        <f>IF(#REF!=$N128,$CZ128,0)</f>
        <v>#REF!</v>
      </c>
      <c r="FK128" s="585" t="e">
        <f>IF(#REF!=$N128,$CZ128,0)</f>
        <v>#REF!</v>
      </c>
      <c r="FL128" s="585" t="e">
        <f>IF(#REF!=$N128,$CZ128,0)</f>
        <v>#REF!</v>
      </c>
      <c r="FM128" s="585" t="e">
        <f>IF(#REF!=$N128,$CZ128,0)</f>
        <v>#REF!</v>
      </c>
      <c r="FN128" s="585" t="e">
        <f>IF(#REF!=$N128,$CZ128,0)</f>
        <v>#REF!</v>
      </c>
      <c r="FO128" s="585" t="e">
        <f>IF(#REF!=$N128,$CZ128,0)</f>
        <v>#REF!</v>
      </c>
      <c r="FP128" s="585" t="e">
        <f>IF(#REF!=$N128,$CZ128,0)</f>
        <v>#REF!</v>
      </c>
      <c r="FQ128" s="585" t="e">
        <f>IF(#REF!=$N128,$CZ128,0)</f>
        <v>#REF!</v>
      </c>
      <c r="FR128" s="585" t="e">
        <f>IF(#REF!=$N128,$CZ128,0)</f>
        <v>#REF!</v>
      </c>
      <c r="FS128" s="585" t="e">
        <f>IF(#REF!=$N128,$CZ128,0)</f>
        <v>#REF!</v>
      </c>
      <c r="FT128" s="585" t="e">
        <f>IF(#REF!=$N128,$CZ128,0)</f>
        <v>#REF!</v>
      </c>
      <c r="FU128" s="585" t="e">
        <f>IF(#REF!=$N128,$CZ128,0)</f>
        <v>#REF!</v>
      </c>
      <c r="FV128" s="585" t="e">
        <f>IF(#REF!=$N128,$CZ128,0)</f>
        <v>#REF!</v>
      </c>
      <c r="FW128" s="585" t="e">
        <f>IF(#REF!=$N128,$CZ128,0)</f>
        <v>#REF!</v>
      </c>
      <c r="FX128" s="585" t="e">
        <f>IF(#REF!=$N128,$CZ128,0)</f>
        <v>#REF!</v>
      </c>
      <c r="FY128" s="585" t="e">
        <f>IF(#REF!=$N128,$CZ128,0)</f>
        <v>#REF!</v>
      </c>
      <c r="FZ128" s="585" t="e">
        <f>IF(#REF!=$N128,$CZ128,0)</f>
        <v>#REF!</v>
      </c>
      <c r="GA128" s="585" t="e">
        <f>IF(#REF!=$N128,$CZ128,0)</f>
        <v>#REF!</v>
      </c>
      <c r="GB128" s="585" t="e">
        <f>IF(#REF!=$N128,$CZ128,0)</f>
        <v>#REF!</v>
      </c>
      <c r="GC128" s="585" t="e">
        <f>IF(#REF!=$N128,$CZ128,0)</f>
        <v>#REF!</v>
      </c>
      <c r="GD128" s="585" t="e">
        <f>IF(#REF!=$N128,$CZ128,0)</f>
        <v>#REF!</v>
      </c>
      <c r="GE128" s="585" t="e">
        <f>IF(#REF!=$N128,$CZ128,0)</f>
        <v>#REF!</v>
      </c>
      <c r="GF128" s="585" t="e">
        <f>IF(#REF!=$N128,$CZ128,0)</f>
        <v>#REF!</v>
      </c>
      <c r="GG128" s="585" t="e">
        <f>IF(#REF!=$N128,$CZ128,0)</f>
        <v>#REF!</v>
      </c>
      <c r="GH128" s="585" t="e">
        <f>IF(#REF!=$N128,$CZ128,0)</f>
        <v>#REF!</v>
      </c>
      <c r="GI128" s="585" t="e">
        <f>IF(#REF!=$N128,$CZ128,0)</f>
        <v>#REF!</v>
      </c>
      <c r="GJ128" s="585" t="e">
        <f>IF(#REF!=$N128,$CZ128,0)</f>
        <v>#REF!</v>
      </c>
      <c r="GK128" s="585" t="e">
        <f>IF(#REF!=$N128,$CZ128,0)</f>
        <v>#REF!</v>
      </c>
      <c r="GL128" s="585" t="e">
        <f>IF(#REF!=$N128,$CZ128,0)</f>
        <v>#REF!</v>
      </c>
      <c r="GM128" s="585" t="e">
        <f>IF(#REF!=$N128,$CZ128,0)</f>
        <v>#REF!</v>
      </c>
      <c r="GN128" s="585" t="e">
        <f>IF(#REF!=$N128,$CZ128,0)</f>
        <v>#REF!</v>
      </c>
      <c r="GO128" s="585" t="e">
        <f>IF(#REF!=$N128,$CZ128,0)</f>
        <v>#REF!</v>
      </c>
      <c r="GP128" s="585" t="e">
        <f>IF(#REF!=$N128,$CZ128,0)</f>
        <v>#REF!</v>
      </c>
      <c r="GQ128" s="585" t="e">
        <f>IF(#REF!=$N128,$CZ128,0)</f>
        <v>#REF!</v>
      </c>
      <c r="GR128" s="585" t="e">
        <f>IF(#REF!=$N128,$CZ128,0)</f>
        <v>#REF!</v>
      </c>
      <c r="GS128" s="585" t="e">
        <f>IF(#REF!=$N128,$CZ128,0)</f>
        <v>#REF!</v>
      </c>
      <c r="GT128" s="585" t="e">
        <f>IF(#REF!=$N128,$CZ128,0)</f>
        <v>#REF!</v>
      </c>
      <c r="GU128" s="585" t="e">
        <f>IF(#REF!=$N128,$CZ128,0)</f>
        <v>#REF!</v>
      </c>
      <c r="GV128" s="585" t="e">
        <f>IF(#REF!=$N128,$CZ128,0)</f>
        <v>#REF!</v>
      </c>
      <c r="GW128" s="585" t="e">
        <f>IF(#REF!=$N128,$CZ128,0)</f>
        <v>#REF!</v>
      </c>
      <c r="GX128" s="585" t="e">
        <f>IF(#REF!=$N128,$CZ128,0)</f>
        <v>#REF!</v>
      </c>
      <c r="GY128" s="585" t="e">
        <f>IF(#REF!=$N128,$CZ128,0)</f>
        <v>#REF!</v>
      </c>
      <c r="GZ128" s="585" t="e">
        <f>IF(#REF!=$N128,$CZ128,0)</f>
        <v>#REF!</v>
      </c>
      <c r="HA128" s="585" t="e">
        <f>IF(#REF!=$N128,$CZ128,0)</f>
        <v>#REF!</v>
      </c>
      <c r="HB128" s="585" t="e">
        <f>IF(#REF!=$N128,$CZ128,0)</f>
        <v>#REF!</v>
      </c>
      <c r="HC128" s="585" t="e">
        <f>IF(#REF!=$N128,$CZ128,0)</f>
        <v>#REF!</v>
      </c>
      <c r="HD128" s="585" t="e">
        <f>IF(#REF!=$N128,$CZ128,0)</f>
        <v>#REF!</v>
      </c>
      <c r="HE128" s="585" t="e">
        <f>IF(#REF!=$N128,$CZ128,0)</f>
        <v>#REF!</v>
      </c>
      <c r="HF128" s="585" t="e">
        <f>IF(#REF!=$N128,$CZ128,0)</f>
        <v>#REF!</v>
      </c>
    </row>
    <row r="129" spans="1:214" ht="20.100000000000001" customHeight="1" x14ac:dyDescent="0.4">
      <c r="A129" s="594" t="s">
        <v>369</v>
      </c>
      <c r="B129" s="594" t="s">
        <v>392</v>
      </c>
      <c r="C129" s="595" t="s">
        <v>7</v>
      </c>
      <c r="D129" s="578"/>
      <c r="E129" s="578"/>
      <c r="F129" s="578"/>
      <c r="G129" s="578"/>
      <c r="H129" s="578"/>
      <c r="I129" s="578"/>
      <c r="J129" s="578" t="s">
        <v>172</v>
      </c>
      <c r="K129" s="679"/>
      <c r="L129" s="549"/>
      <c r="M129" s="679">
        <v>422</v>
      </c>
      <c r="N129" s="528" t="s">
        <v>80</v>
      </c>
      <c r="O129" s="527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563"/>
      <c r="AJ129" s="31"/>
      <c r="AK129" s="31"/>
      <c r="AL129" s="31"/>
      <c r="AM129" s="31"/>
      <c r="AN129" s="102">
        <f>SUM(AN130)</f>
        <v>0</v>
      </c>
      <c r="AO129" s="102">
        <f>SUM(AO130)</f>
        <v>0</v>
      </c>
      <c r="AP129" s="102">
        <f>SUM(AP130)</f>
        <v>0</v>
      </c>
      <c r="AQ129" s="102">
        <f>SUM(AQ130)</f>
        <v>0</v>
      </c>
      <c r="AR129" s="102">
        <v>0</v>
      </c>
      <c r="AS129" s="50"/>
      <c r="AT129" s="50"/>
      <c r="AU129" s="102">
        <f>SUM(AU130)</f>
        <v>15260</v>
      </c>
      <c r="AV129" s="102">
        <f>SUM(AV130)</f>
        <v>15260</v>
      </c>
      <c r="AW129" s="102"/>
      <c r="AX129" s="102"/>
      <c r="AY129" s="102">
        <f>SUM(AY130)</f>
        <v>15280</v>
      </c>
      <c r="AZ129" s="31"/>
      <c r="BA129" s="31"/>
      <c r="BB129" s="102">
        <f t="shared" ref="BB129:BK129" si="185">SUM(BB130)</f>
        <v>30540</v>
      </c>
      <c r="BC129" s="102">
        <f t="shared" si="185"/>
        <v>30540</v>
      </c>
      <c r="BD129" s="102">
        <f t="shared" si="185"/>
        <v>14110.25</v>
      </c>
      <c r="BE129" s="102">
        <f t="shared" si="185"/>
        <v>19805.25</v>
      </c>
      <c r="BF129" s="102">
        <f t="shared" si="185"/>
        <v>29405.25</v>
      </c>
      <c r="BG129" s="102">
        <f t="shared" si="185"/>
        <v>29405.25</v>
      </c>
      <c r="BH129" s="102">
        <f t="shared" si="185"/>
        <v>22000</v>
      </c>
      <c r="BI129" s="102">
        <f>SUM(BI130)</f>
        <v>-18000</v>
      </c>
      <c r="BJ129" s="102">
        <f>SUM(BJ130)</f>
        <v>4000</v>
      </c>
      <c r="BK129" s="102">
        <f t="shared" si="185"/>
        <v>174.02</v>
      </c>
      <c r="BL129" s="102">
        <f t="shared" si="138"/>
        <v>4.3505000000000003</v>
      </c>
      <c r="BM129" s="102"/>
      <c r="BN129" s="102"/>
      <c r="BO129" s="102">
        <f>SUM(BO130)</f>
        <v>4000</v>
      </c>
      <c r="BP129" s="102"/>
      <c r="BQ129" s="102"/>
      <c r="BR129" s="102">
        <f>SUM(BR130)</f>
        <v>2920</v>
      </c>
      <c r="BS129" s="102">
        <f>SUM(BS130)</f>
        <v>6920</v>
      </c>
      <c r="BT129" s="102">
        <f>SUM(BT130)</f>
        <v>2573.92</v>
      </c>
      <c r="BU129" s="102">
        <f>SUM(BU130)</f>
        <v>0</v>
      </c>
      <c r="BV129" s="102">
        <f>SUM(BV130)</f>
        <v>6920</v>
      </c>
      <c r="BW129" s="102"/>
      <c r="BX129" s="102"/>
      <c r="BY129" s="102">
        <f>SUM(BY130)</f>
        <v>4000</v>
      </c>
      <c r="BZ129" s="102">
        <f>SUM(BZ130)</f>
        <v>2399.9</v>
      </c>
      <c r="CA129" s="102">
        <f t="shared" si="111"/>
        <v>8.1614677651099719</v>
      </c>
      <c r="CB129" s="102">
        <f t="shared" si="112"/>
        <v>59.997500000000002</v>
      </c>
      <c r="CC129" s="102">
        <f>SUM(CC130)</f>
        <v>0</v>
      </c>
      <c r="CD129" s="102">
        <f>SUM(CD130)</f>
        <v>0</v>
      </c>
      <c r="CE129" s="102">
        <f>SUM(CE130)</f>
        <v>6920</v>
      </c>
      <c r="CF129" s="102">
        <f>SUM(CF130)</f>
        <v>0</v>
      </c>
      <c r="CG129" s="102">
        <f>IFERROR(CF129/CE129*100,)</f>
        <v>0</v>
      </c>
      <c r="CH129" s="102">
        <f>SUM(CH130)</f>
        <v>14227</v>
      </c>
      <c r="CI129" s="102">
        <f>SUM(CI130)</f>
        <v>21147</v>
      </c>
      <c r="CJ129" s="102"/>
      <c r="CK129" s="102">
        <f>IFERROR(CJ129/CI129*100,)</f>
        <v>0</v>
      </c>
      <c r="CL129" s="102">
        <f>SUM(CL130)</f>
        <v>0</v>
      </c>
      <c r="CM129" s="102">
        <f>SUM(CM130)</f>
        <v>21147</v>
      </c>
      <c r="CN129" s="102"/>
      <c r="CO129" s="102">
        <f>IFERROR(CN129/CM129*100,)</f>
        <v>0</v>
      </c>
      <c r="CP129" s="102">
        <f>SUM(CP130)</f>
        <v>0</v>
      </c>
      <c r="CQ129" s="102">
        <f>SUM(CQ130)</f>
        <v>21147</v>
      </c>
      <c r="CR129" s="102">
        <f>SUM(CR130)</f>
        <v>16062.5</v>
      </c>
      <c r="CS129" s="102">
        <f t="shared" si="171"/>
        <v>75.956400435049886</v>
      </c>
      <c r="CT129" s="102">
        <f>SUM(CT130)</f>
        <v>3353</v>
      </c>
      <c r="CU129" s="102">
        <f>SUM(CU130)</f>
        <v>24500</v>
      </c>
      <c r="CV129" s="102">
        <f>SUM(CV130)</f>
        <v>16062.5</v>
      </c>
      <c r="CW129" s="102">
        <f t="shared" si="172"/>
        <v>65.561224489795919</v>
      </c>
      <c r="CX129" s="102">
        <f>SUM(CX130)</f>
        <v>2000</v>
      </c>
      <c r="CY129" s="102">
        <f>SUM(CY130)</f>
        <v>26500</v>
      </c>
      <c r="CZ129" s="102">
        <f>SUM(CZ130)</f>
        <v>18080</v>
      </c>
      <c r="DA129" s="102">
        <f>SUM(DA130)</f>
        <v>0</v>
      </c>
      <c r="DB129" s="102">
        <f>SUM(DB130)</f>
        <v>0</v>
      </c>
      <c r="DC129" s="695" t="e">
        <f>IF(#REF!=B129,CZ129,0)</f>
        <v>#REF!</v>
      </c>
      <c r="DD129" s="108"/>
      <c r="DE129" s="108"/>
      <c r="DJ129" s="585" t="e">
        <f>IF(#REF!=$K129,$CY129,0)</f>
        <v>#REF!</v>
      </c>
      <c r="DK129" s="585" t="e">
        <f>IF(#REF!=$K129,$CY129,0)</f>
        <v>#REF!</v>
      </c>
      <c r="DL129" s="585" t="e">
        <f>IF(#REF!=$K129,$CY129,0)</f>
        <v>#REF!</v>
      </c>
      <c r="DM129" s="585" t="e">
        <f>IF(#REF!=$K129,$CY129,0)</f>
        <v>#REF!</v>
      </c>
      <c r="DN129" s="585" t="e">
        <f>IF(#REF!=$K129,$CY129,0)</f>
        <v>#REF!</v>
      </c>
      <c r="DO129" s="585" t="e">
        <f>IF(#REF!=$K129,$CY129,0)</f>
        <v>#REF!</v>
      </c>
      <c r="DP129" s="585" t="e">
        <f>IF(#REF!=$K129,$CY129,0)</f>
        <v>#REF!</v>
      </c>
      <c r="DQ129" s="585" t="e">
        <f>IF(#REF!=$K129,$CY129,0)</f>
        <v>#REF!</v>
      </c>
      <c r="DR129" s="585" t="e">
        <f>IF(#REF!=$K129,$CY129,0)</f>
        <v>#REF!</v>
      </c>
      <c r="DS129" s="585" t="e">
        <f>IF(#REF!=$K129,$CY129,0)</f>
        <v>#REF!</v>
      </c>
      <c r="DT129" s="585" t="e">
        <f>IF(#REF!=$K129,$CY129,0)</f>
        <v>#REF!</v>
      </c>
      <c r="DU129" s="585" t="e">
        <f>IF(#REF!=$K129,$CY129,0)</f>
        <v>#REF!</v>
      </c>
      <c r="DV129" s="585" t="e">
        <f>IF(#REF!=$K129,$CY129,0)</f>
        <v>#REF!</v>
      </c>
      <c r="DW129" s="585" t="e">
        <f>IF(#REF!=$K129,$CY129,0)</f>
        <v>#REF!</v>
      </c>
      <c r="DX129" s="585" t="e">
        <f>IF(#REF!=$K129,$CY129,0)</f>
        <v>#REF!</v>
      </c>
      <c r="DY129" s="585" t="e">
        <f>IF(#REF!=$K129,$CY129,0)</f>
        <v>#REF!</v>
      </c>
      <c r="DZ129" s="585" t="e">
        <f>IF(#REF!=$K129,$CY129,0)</f>
        <v>#REF!</v>
      </c>
      <c r="EC129" s="585" t="e">
        <f>IF(#REF!=$N129,$CZ129,0)</f>
        <v>#REF!</v>
      </c>
      <c r="ED129" s="585" t="e">
        <f>IF(#REF!=$N129,$CZ129,0)</f>
        <v>#REF!</v>
      </c>
      <c r="EE129" s="585" t="e">
        <f>IF(#REF!=$N129,$CZ129,0)</f>
        <v>#REF!</v>
      </c>
      <c r="EF129" s="585" t="e">
        <f>IF(#REF!=$N129,$CZ129,0)</f>
        <v>#REF!</v>
      </c>
      <c r="EG129" s="585" t="e">
        <f>IF(#REF!=$N129,$CZ129,0)</f>
        <v>#REF!</v>
      </c>
      <c r="EH129" s="585" t="e">
        <f>IF(#REF!=$N129,$CZ129,0)</f>
        <v>#REF!</v>
      </c>
      <c r="EI129" s="585" t="e">
        <f>IF(#REF!=$N129,$CZ129,0)</f>
        <v>#REF!</v>
      </c>
      <c r="EJ129" s="585" t="e">
        <f>IF(#REF!=$N129,$CZ129,0)</f>
        <v>#REF!</v>
      </c>
      <c r="EK129" s="585" t="e">
        <f>IF(#REF!=$N129,$CZ129,0)</f>
        <v>#REF!</v>
      </c>
      <c r="EL129" s="585" t="e">
        <f>IF(#REF!=$N129,$CZ129,0)</f>
        <v>#REF!</v>
      </c>
      <c r="EM129" s="585" t="e">
        <f>IF(#REF!=$N129,$CZ129,0)</f>
        <v>#REF!</v>
      </c>
      <c r="EN129" s="585" t="e">
        <f>IF(#REF!=$N129,$CZ129,0)</f>
        <v>#REF!</v>
      </c>
      <c r="EO129" s="585" t="e">
        <f>IF(#REF!=$N129,$CZ129,0)</f>
        <v>#REF!</v>
      </c>
      <c r="EP129" s="585" t="e">
        <f>IF(#REF!=$N129,$CZ129,0)</f>
        <v>#REF!</v>
      </c>
      <c r="EQ129" s="585" t="e">
        <f>IF(#REF!=$N129,$CZ129,0)</f>
        <v>#REF!</v>
      </c>
      <c r="ER129" s="585" t="e">
        <f>IF(#REF!=$N129,$CZ129,0)</f>
        <v>#REF!</v>
      </c>
      <c r="ES129" s="585" t="e">
        <f>IF(#REF!=$N129,$CZ129,0)</f>
        <v>#REF!</v>
      </c>
      <c r="ET129" s="585" t="e">
        <f>IF(#REF!=$N129,$CZ129,0)</f>
        <v>#REF!</v>
      </c>
      <c r="EU129" s="585" t="e">
        <f>IF(#REF!=$N129,$CZ129,0)</f>
        <v>#REF!</v>
      </c>
      <c r="EV129" s="585" t="e">
        <f>IF(#REF!=$N129,$CZ129,0)</f>
        <v>#REF!</v>
      </c>
      <c r="EW129" s="585" t="e">
        <f>IF(#REF!=$N129,$CZ129,0)</f>
        <v>#REF!</v>
      </c>
      <c r="EX129" s="585" t="e">
        <f>IF(#REF!=$N129,$CZ129,0)</f>
        <v>#REF!</v>
      </c>
      <c r="EY129" s="585" t="e">
        <f>IF(#REF!=$N129,$CZ129,0)</f>
        <v>#REF!</v>
      </c>
      <c r="EZ129" s="585" t="e">
        <f>IF(#REF!=$N129,$CZ129,0)</f>
        <v>#REF!</v>
      </c>
      <c r="FA129" s="585" t="e">
        <f>IF(#REF!=$N129,$CZ129,0)</f>
        <v>#REF!</v>
      </c>
      <c r="FB129" s="585" t="e">
        <f>IF(#REF!=$N129,$CZ129,0)</f>
        <v>#REF!</v>
      </c>
      <c r="FC129" s="585" t="e">
        <f>IF(#REF!=$N129,$CZ129,0)</f>
        <v>#REF!</v>
      </c>
      <c r="FD129" s="585" t="e">
        <f>IF(#REF!=$N129,$CZ129,0)</f>
        <v>#REF!</v>
      </c>
      <c r="FE129" s="585" t="e">
        <f>IF(#REF!=$N129,$CZ129,0)</f>
        <v>#REF!</v>
      </c>
      <c r="FF129" s="585" t="e">
        <f>IF(#REF!=$N129,$CZ129,0)</f>
        <v>#REF!</v>
      </c>
      <c r="FG129" s="585" t="e">
        <f>IF(#REF!=$N129,$CZ129,0)</f>
        <v>#REF!</v>
      </c>
      <c r="FH129" s="585" t="e">
        <f>IF(#REF!=$N129,$CZ129,0)</f>
        <v>#REF!</v>
      </c>
      <c r="FI129" s="585" t="e">
        <f>IF(#REF!=$N129,$CZ129,0)</f>
        <v>#REF!</v>
      </c>
      <c r="FJ129" s="585" t="e">
        <f>IF(#REF!=$N129,$CZ129,0)</f>
        <v>#REF!</v>
      </c>
      <c r="FK129" s="585" t="e">
        <f>IF(#REF!=$N129,$CZ129,0)</f>
        <v>#REF!</v>
      </c>
      <c r="FL129" s="585" t="e">
        <f>IF(#REF!=$N129,$CZ129,0)</f>
        <v>#REF!</v>
      </c>
      <c r="FM129" s="585" t="e">
        <f>IF(#REF!=$N129,$CZ129,0)</f>
        <v>#REF!</v>
      </c>
      <c r="FN129" s="585" t="e">
        <f>IF(#REF!=$N129,$CZ129,0)</f>
        <v>#REF!</v>
      </c>
      <c r="FO129" s="585" t="e">
        <f>IF(#REF!=$N129,$CZ129,0)</f>
        <v>#REF!</v>
      </c>
      <c r="FP129" s="585" t="e">
        <f>IF(#REF!=$N129,$CZ129,0)</f>
        <v>#REF!</v>
      </c>
      <c r="FQ129" s="585" t="e">
        <f>IF(#REF!=$N129,$CZ129,0)</f>
        <v>#REF!</v>
      </c>
      <c r="FR129" s="585" t="e">
        <f>IF(#REF!=$N129,$CZ129,0)</f>
        <v>#REF!</v>
      </c>
      <c r="FS129" s="585" t="e">
        <f>IF(#REF!=$N129,$CZ129,0)</f>
        <v>#REF!</v>
      </c>
      <c r="FT129" s="585" t="e">
        <f>IF(#REF!=$N129,$CZ129,0)</f>
        <v>#REF!</v>
      </c>
      <c r="FU129" s="585" t="e">
        <f>IF(#REF!=$N129,$CZ129,0)</f>
        <v>#REF!</v>
      </c>
      <c r="FV129" s="585" t="e">
        <f>IF(#REF!=$N129,$CZ129,0)</f>
        <v>#REF!</v>
      </c>
      <c r="FW129" s="585" t="e">
        <f>IF(#REF!=$N129,$CZ129,0)</f>
        <v>#REF!</v>
      </c>
      <c r="FX129" s="585" t="e">
        <f>IF(#REF!=$N129,$CZ129,0)</f>
        <v>#REF!</v>
      </c>
      <c r="FY129" s="585" t="e">
        <f>IF(#REF!=$N129,$CZ129,0)</f>
        <v>#REF!</v>
      </c>
      <c r="FZ129" s="585" t="e">
        <f>IF(#REF!=$N129,$CZ129,0)</f>
        <v>#REF!</v>
      </c>
      <c r="GA129" s="585" t="e">
        <f>IF(#REF!=$N129,$CZ129,0)</f>
        <v>#REF!</v>
      </c>
      <c r="GB129" s="585" t="e">
        <f>IF(#REF!=$N129,$CZ129,0)</f>
        <v>#REF!</v>
      </c>
      <c r="GC129" s="585" t="e">
        <f>IF(#REF!=$N129,$CZ129,0)</f>
        <v>#REF!</v>
      </c>
      <c r="GD129" s="585" t="e">
        <f>IF(#REF!=$N129,$CZ129,0)</f>
        <v>#REF!</v>
      </c>
      <c r="GE129" s="585" t="e">
        <f>IF(#REF!=$N129,$CZ129,0)</f>
        <v>#REF!</v>
      </c>
      <c r="GF129" s="585" t="e">
        <f>IF(#REF!=$N129,$CZ129,0)</f>
        <v>#REF!</v>
      </c>
      <c r="GG129" s="585" t="e">
        <f>IF(#REF!=$N129,$CZ129,0)</f>
        <v>#REF!</v>
      </c>
      <c r="GH129" s="585" t="e">
        <f>IF(#REF!=$N129,$CZ129,0)</f>
        <v>#REF!</v>
      </c>
      <c r="GI129" s="585" t="e">
        <f>IF(#REF!=$N129,$CZ129,0)</f>
        <v>#REF!</v>
      </c>
      <c r="GJ129" s="585" t="e">
        <f>IF(#REF!=$N129,$CZ129,0)</f>
        <v>#REF!</v>
      </c>
      <c r="GK129" s="585" t="e">
        <f>IF(#REF!=$N129,$CZ129,0)</f>
        <v>#REF!</v>
      </c>
      <c r="GL129" s="585" t="e">
        <f>IF(#REF!=$N129,$CZ129,0)</f>
        <v>#REF!</v>
      </c>
      <c r="GM129" s="585" t="e">
        <f>IF(#REF!=$N129,$CZ129,0)</f>
        <v>#REF!</v>
      </c>
      <c r="GN129" s="585" t="e">
        <f>IF(#REF!=$N129,$CZ129,0)</f>
        <v>#REF!</v>
      </c>
      <c r="GO129" s="585" t="e">
        <f>IF(#REF!=$N129,$CZ129,0)</f>
        <v>#REF!</v>
      </c>
      <c r="GP129" s="585" t="e">
        <f>IF(#REF!=$N129,$CZ129,0)</f>
        <v>#REF!</v>
      </c>
      <c r="GQ129" s="585" t="e">
        <f>IF(#REF!=$N129,$CZ129,0)</f>
        <v>#REF!</v>
      </c>
      <c r="GR129" s="585" t="e">
        <f>IF(#REF!=$N129,$CZ129,0)</f>
        <v>#REF!</v>
      </c>
      <c r="GS129" s="585" t="e">
        <f>IF(#REF!=$N129,$CZ129,0)</f>
        <v>#REF!</v>
      </c>
      <c r="GT129" s="585" t="e">
        <f>IF(#REF!=$N129,$CZ129,0)</f>
        <v>#REF!</v>
      </c>
      <c r="GU129" s="585" t="e">
        <f>IF(#REF!=$N129,$CZ129,0)</f>
        <v>#REF!</v>
      </c>
      <c r="GV129" s="585" t="e">
        <f>IF(#REF!=$N129,$CZ129,0)</f>
        <v>#REF!</v>
      </c>
      <c r="GW129" s="585" t="e">
        <f>IF(#REF!=$N129,$CZ129,0)</f>
        <v>#REF!</v>
      </c>
      <c r="GX129" s="585" t="e">
        <f>IF(#REF!=$N129,$CZ129,0)</f>
        <v>#REF!</v>
      </c>
      <c r="GY129" s="585" t="e">
        <f>IF(#REF!=$N129,$CZ129,0)</f>
        <v>#REF!</v>
      </c>
      <c r="GZ129" s="585" t="e">
        <f>IF(#REF!=$N129,$CZ129,0)</f>
        <v>#REF!</v>
      </c>
      <c r="HA129" s="585" t="e">
        <f>IF(#REF!=$N129,$CZ129,0)</f>
        <v>#REF!</v>
      </c>
      <c r="HB129" s="585" t="e">
        <f>IF(#REF!=$N129,$CZ129,0)</f>
        <v>#REF!</v>
      </c>
      <c r="HC129" s="585" t="e">
        <f>IF(#REF!=$N129,$CZ129,0)</f>
        <v>#REF!</v>
      </c>
      <c r="HD129" s="585" t="e">
        <f>IF(#REF!=$N129,$CZ129,0)</f>
        <v>#REF!</v>
      </c>
      <c r="HE129" s="585" t="e">
        <f>IF(#REF!=$N129,$CZ129,0)</f>
        <v>#REF!</v>
      </c>
      <c r="HF129" s="585" t="e">
        <f>IF(#REF!=$N129,$CZ129,0)</f>
        <v>#REF!</v>
      </c>
    </row>
    <row r="130" spans="1:214" ht="20.100000000000001" customHeight="1" x14ac:dyDescent="0.4">
      <c r="A130" s="593"/>
      <c r="B130" s="594"/>
      <c r="C130" s="595"/>
      <c r="D130" s="578"/>
      <c r="E130" s="578"/>
      <c r="F130" s="578"/>
      <c r="G130" s="578"/>
      <c r="H130" s="578"/>
      <c r="I130" s="578"/>
      <c r="J130" s="578" t="s">
        <v>172</v>
      </c>
      <c r="K130" s="679"/>
      <c r="L130" s="549"/>
      <c r="M130" s="500"/>
      <c r="N130" s="559">
        <v>4221</v>
      </c>
      <c r="O130" s="425" t="s">
        <v>81</v>
      </c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563"/>
      <c r="AJ130" s="31"/>
      <c r="AK130" s="31"/>
      <c r="AL130" s="31"/>
      <c r="AM130" s="31"/>
      <c r="AN130" s="50">
        <v>0</v>
      </c>
      <c r="AO130" s="50">
        <v>0</v>
      </c>
      <c r="AP130" s="50">
        <v>0</v>
      </c>
      <c r="AQ130" s="50">
        <v>0</v>
      </c>
      <c r="AR130" s="50">
        <v>0</v>
      </c>
      <c r="AS130" s="50"/>
      <c r="AT130" s="50"/>
      <c r="AU130" s="50">
        <v>15260</v>
      </c>
      <c r="AV130" s="50">
        <v>15260</v>
      </c>
      <c r="AW130" s="50"/>
      <c r="AX130" s="50"/>
      <c r="AY130" s="50">
        <f>(BB130-AV130)</f>
        <v>15280</v>
      </c>
      <c r="AZ130" s="31"/>
      <c r="BA130" s="31"/>
      <c r="BB130" s="50">
        <v>30540</v>
      </c>
      <c r="BC130" s="50">
        <v>30540</v>
      </c>
      <c r="BD130" s="50">
        <v>14110.25</v>
      </c>
      <c r="BE130" s="50">
        <v>19805.25</v>
      </c>
      <c r="BF130" s="50">
        <v>29405.25</v>
      </c>
      <c r="BG130" s="50">
        <v>29405.25</v>
      </c>
      <c r="BH130" s="50">
        <v>22000</v>
      </c>
      <c r="BI130" s="50">
        <f>(BJ130-BH130)</f>
        <v>-18000</v>
      </c>
      <c r="BJ130" s="50">
        <v>4000</v>
      </c>
      <c r="BK130" s="50">
        <v>174.02</v>
      </c>
      <c r="BL130" s="50">
        <f t="shared" si="138"/>
        <v>4.3505000000000003</v>
      </c>
      <c r="BM130" s="50"/>
      <c r="BN130" s="50"/>
      <c r="BO130" s="50">
        <v>4000</v>
      </c>
      <c r="BP130" s="50"/>
      <c r="BQ130" s="50"/>
      <c r="BR130" s="50">
        <f>(BS130-BO130)</f>
        <v>2920</v>
      </c>
      <c r="BS130" s="50">
        <v>6920</v>
      </c>
      <c r="BT130" s="50">
        <v>2573.92</v>
      </c>
      <c r="BU130" s="50">
        <f>(BY130-BO130)</f>
        <v>0</v>
      </c>
      <c r="BV130" s="50">
        <v>6920</v>
      </c>
      <c r="BW130" s="50"/>
      <c r="BX130" s="50"/>
      <c r="BY130" s="50">
        <v>4000</v>
      </c>
      <c r="BZ130" s="50">
        <v>2399.9</v>
      </c>
      <c r="CA130" s="50">
        <f t="shared" si="111"/>
        <v>8.1614677651099719</v>
      </c>
      <c r="CB130" s="50">
        <f t="shared" si="112"/>
        <v>59.997500000000002</v>
      </c>
      <c r="CC130" s="50"/>
      <c r="CD130" s="50"/>
      <c r="CE130" s="50">
        <v>6920</v>
      </c>
      <c r="CF130" s="50">
        <v>0</v>
      </c>
      <c r="CG130" s="50">
        <f>IFERROR(CF130/CE130*100,)</f>
        <v>0</v>
      </c>
      <c r="CH130" s="50">
        <f>(CI130-CE130)</f>
        <v>14227</v>
      </c>
      <c r="CI130" s="50">
        <v>21147</v>
      </c>
      <c r="CJ130" s="50"/>
      <c r="CK130" s="50">
        <f>IFERROR(CJ130/CI130*100,)</f>
        <v>0</v>
      </c>
      <c r="CL130" s="50">
        <f>(CM130-CI130)</f>
        <v>0</v>
      </c>
      <c r="CM130" s="50">
        <v>21147</v>
      </c>
      <c r="CN130" s="50"/>
      <c r="CO130" s="50">
        <f>IFERROR(CN130/CM130*100,)</f>
        <v>0</v>
      </c>
      <c r="CP130" s="50">
        <f>(CQ130-CM130)</f>
        <v>0</v>
      </c>
      <c r="CQ130" s="50">
        <v>21147</v>
      </c>
      <c r="CR130" s="50">
        <v>16062.5</v>
      </c>
      <c r="CS130" s="50">
        <f t="shared" si="171"/>
        <v>75.956400435049886</v>
      </c>
      <c r="CT130" s="50">
        <f>(CU130-CQ130)</f>
        <v>3353</v>
      </c>
      <c r="CU130" s="50">
        <v>24500</v>
      </c>
      <c r="CV130" s="50">
        <v>16062.5</v>
      </c>
      <c r="CW130" s="50">
        <f t="shared" si="172"/>
        <v>65.561224489795919</v>
      </c>
      <c r="CX130" s="50">
        <f>(CY130-CU130)</f>
        <v>2000</v>
      </c>
      <c r="CY130" s="50">
        <v>26500</v>
      </c>
      <c r="CZ130" s="50">
        <v>18080</v>
      </c>
      <c r="DA130" s="50"/>
      <c r="DB130" s="50"/>
      <c r="DC130" s="695" t="e">
        <f>IF(#REF!=B130,CZ130,0)</f>
        <v>#REF!</v>
      </c>
      <c r="DD130" s="50"/>
      <c r="DE130" s="50"/>
      <c r="DJ130" s="585" t="e">
        <f>IF(#REF!=$K130,$CY130,0)</f>
        <v>#REF!</v>
      </c>
      <c r="DK130" s="585" t="e">
        <f>IF(#REF!=$K130,$CY130,0)</f>
        <v>#REF!</v>
      </c>
      <c r="DL130" s="585" t="e">
        <f>IF(#REF!=$K130,$CY130,0)</f>
        <v>#REF!</v>
      </c>
      <c r="DM130" s="585" t="e">
        <f>IF(#REF!=$K130,$CY130,0)</f>
        <v>#REF!</v>
      </c>
      <c r="DN130" s="585" t="e">
        <f>IF(#REF!=$K130,$CY130,0)</f>
        <v>#REF!</v>
      </c>
      <c r="DO130" s="585" t="e">
        <f>IF(#REF!=$K130,$CY130,0)</f>
        <v>#REF!</v>
      </c>
      <c r="DP130" s="585" t="e">
        <f>IF(#REF!=$K130,$CY130,0)</f>
        <v>#REF!</v>
      </c>
      <c r="DQ130" s="585" t="e">
        <f>IF(#REF!=$K130,$CY130,0)</f>
        <v>#REF!</v>
      </c>
      <c r="DR130" s="585" t="e">
        <f>IF(#REF!=$K130,$CY130,0)</f>
        <v>#REF!</v>
      </c>
      <c r="DS130" s="585" t="e">
        <f>IF(#REF!=$K130,$CY130,0)</f>
        <v>#REF!</v>
      </c>
      <c r="DT130" s="585" t="e">
        <f>IF(#REF!=$K130,$CY130,0)</f>
        <v>#REF!</v>
      </c>
      <c r="DU130" s="585" t="e">
        <f>IF(#REF!=$K130,$CY130,0)</f>
        <v>#REF!</v>
      </c>
      <c r="DV130" s="585" t="e">
        <f>IF(#REF!=$K130,$CY130,0)</f>
        <v>#REF!</v>
      </c>
      <c r="DW130" s="585" t="e">
        <f>IF(#REF!=$K130,$CY130,0)</f>
        <v>#REF!</v>
      </c>
      <c r="DX130" s="585" t="e">
        <f>IF(#REF!=$K130,$CY130,0)</f>
        <v>#REF!</v>
      </c>
      <c r="DY130" s="585" t="e">
        <f>IF(#REF!=$K130,$CY130,0)</f>
        <v>#REF!</v>
      </c>
      <c r="DZ130" s="585" t="e">
        <f>IF(#REF!=$K130,$CY130,0)</f>
        <v>#REF!</v>
      </c>
      <c r="EC130" s="585" t="e">
        <f>IF(#REF!=$N130,$CZ130,0)</f>
        <v>#REF!</v>
      </c>
      <c r="ED130" s="585" t="e">
        <f>IF(#REF!=$N130,$CZ130,0)</f>
        <v>#REF!</v>
      </c>
      <c r="EE130" s="585" t="e">
        <f>IF(#REF!=$N130,$CZ130,0)</f>
        <v>#REF!</v>
      </c>
      <c r="EF130" s="585" t="e">
        <f>IF(#REF!=$N130,$CZ130,0)</f>
        <v>#REF!</v>
      </c>
      <c r="EG130" s="585" t="e">
        <f>IF(#REF!=$N130,$CZ130,0)</f>
        <v>#REF!</v>
      </c>
      <c r="EH130" s="585" t="e">
        <f>IF(#REF!=$N130,$CZ130,0)</f>
        <v>#REF!</v>
      </c>
      <c r="EI130" s="585" t="e">
        <f>IF(#REF!=$N130,$CZ130,0)</f>
        <v>#REF!</v>
      </c>
      <c r="EJ130" s="585" t="e">
        <f>IF(#REF!=$N130,$CZ130,0)</f>
        <v>#REF!</v>
      </c>
      <c r="EK130" s="585" t="e">
        <f>IF(#REF!=$N130,$CZ130,0)</f>
        <v>#REF!</v>
      </c>
      <c r="EL130" s="585" t="e">
        <f>IF(#REF!=$N130,$CZ130,0)</f>
        <v>#REF!</v>
      </c>
      <c r="EM130" s="585" t="e">
        <f>IF(#REF!=$N130,$CZ130,0)</f>
        <v>#REF!</v>
      </c>
      <c r="EN130" s="585" t="e">
        <f>IF(#REF!=$N130,$CZ130,0)</f>
        <v>#REF!</v>
      </c>
      <c r="EO130" s="585" t="e">
        <f>IF(#REF!=$N130,$CZ130,0)</f>
        <v>#REF!</v>
      </c>
      <c r="EP130" s="585" t="e">
        <f>IF(#REF!=$N130,$CZ130,0)</f>
        <v>#REF!</v>
      </c>
      <c r="EQ130" s="585" t="e">
        <f>IF(#REF!=$N130,$CZ130,0)</f>
        <v>#REF!</v>
      </c>
      <c r="ER130" s="585" t="e">
        <f>IF(#REF!=$N130,$CZ130,0)</f>
        <v>#REF!</v>
      </c>
      <c r="ES130" s="585" t="e">
        <f>IF(#REF!=$N130,$CZ130,0)</f>
        <v>#REF!</v>
      </c>
      <c r="ET130" s="585" t="e">
        <f>IF(#REF!=$N130,$CZ130,0)</f>
        <v>#REF!</v>
      </c>
      <c r="EU130" s="585" t="e">
        <f>IF(#REF!=$N130,$CZ130,0)</f>
        <v>#REF!</v>
      </c>
      <c r="EV130" s="585" t="e">
        <f>IF(#REF!=$N130,$CZ130,0)</f>
        <v>#REF!</v>
      </c>
      <c r="EW130" s="585" t="e">
        <f>IF(#REF!=$N130,$CZ130,0)</f>
        <v>#REF!</v>
      </c>
      <c r="EX130" s="585" t="e">
        <f>IF(#REF!=$N130,$CZ130,0)</f>
        <v>#REF!</v>
      </c>
      <c r="EY130" s="585" t="e">
        <f>IF(#REF!=$N130,$CZ130,0)</f>
        <v>#REF!</v>
      </c>
      <c r="EZ130" s="585" t="e">
        <f>IF(#REF!=$N130,$CZ130,0)</f>
        <v>#REF!</v>
      </c>
      <c r="FA130" s="585" t="e">
        <f>IF(#REF!=$N130,$CZ130,0)</f>
        <v>#REF!</v>
      </c>
      <c r="FB130" s="585" t="e">
        <f>IF(#REF!=$N130,$CZ130,0)</f>
        <v>#REF!</v>
      </c>
      <c r="FC130" s="585" t="e">
        <f>IF(#REF!=$N130,$CZ130,0)</f>
        <v>#REF!</v>
      </c>
      <c r="FD130" s="585" t="e">
        <f>IF(#REF!=$N130,$CZ130,0)</f>
        <v>#REF!</v>
      </c>
      <c r="FE130" s="585" t="e">
        <f>IF(#REF!=$N130,$CZ130,0)</f>
        <v>#REF!</v>
      </c>
      <c r="FF130" s="585" t="e">
        <f>IF(#REF!=$N130,$CZ130,0)</f>
        <v>#REF!</v>
      </c>
      <c r="FG130" s="585" t="e">
        <f>IF(#REF!=$N130,$CZ130,0)</f>
        <v>#REF!</v>
      </c>
      <c r="FH130" s="585" t="e">
        <f>IF(#REF!=$N130,$CZ130,0)</f>
        <v>#REF!</v>
      </c>
      <c r="FI130" s="585" t="e">
        <f>IF(#REF!=$N130,$CZ130,0)</f>
        <v>#REF!</v>
      </c>
      <c r="FJ130" s="585" t="e">
        <f>IF(#REF!=$N130,$CZ130,0)</f>
        <v>#REF!</v>
      </c>
      <c r="FK130" s="585" t="e">
        <f>IF(#REF!=$N130,$CZ130,0)</f>
        <v>#REF!</v>
      </c>
      <c r="FL130" s="585" t="e">
        <f>IF(#REF!=$N130,$CZ130,0)</f>
        <v>#REF!</v>
      </c>
      <c r="FM130" s="585" t="e">
        <f>IF(#REF!=$N130,$CZ130,0)</f>
        <v>#REF!</v>
      </c>
      <c r="FN130" s="585" t="e">
        <f>IF(#REF!=$N130,$CZ130,0)</f>
        <v>#REF!</v>
      </c>
      <c r="FO130" s="585" t="e">
        <f>IF(#REF!=$N130,$CZ130,0)</f>
        <v>#REF!</v>
      </c>
      <c r="FP130" s="585" t="e">
        <f>IF(#REF!=$N130,$CZ130,0)</f>
        <v>#REF!</v>
      </c>
      <c r="FQ130" s="585" t="e">
        <f>IF(#REF!=$N130,$CZ130,0)</f>
        <v>#REF!</v>
      </c>
      <c r="FR130" s="585" t="e">
        <f>IF(#REF!=$N130,$CZ130,0)</f>
        <v>#REF!</v>
      </c>
      <c r="FS130" s="585" t="e">
        <f>IF(#REF!=$N130,$CZ130,0)</f>
        <v>#REF!</v>
      </c>
      <c r="FT130" s="585" t="e">
        <f>IF(#REF!=$N130,$CZ130,0)</f>
        <v>#REF!</v>
      </c>
      <c r="FU130" s="585" t="e">
        <f>IF(#REF!=$N130,$CZ130,0)</f>
        <v>#REF!</v>
      </c>
      <c r="FV130" s="585" t="e">
        <f>IF(#REF!=$N130,$CZ130,0)</f>
        <v>#REF!</v>
      </c>
      <c r="FW130" s="585" t="e">
        <f>IF(#REF!=$N130,$CZ130,0)</f>
        <v>#REF!</v>
      </c>
      <c r="FX130" s="585" t="e">
        <f>IF(#REF!=$N130,$CZ130,0)</f>
        <v>#REF!</v>
      </c>
      <c r="FY130" s="585" t="e">
        <f>IF(#REF!=$N130,$CZ130,0)</f>
        <v>#REF!</v>
      </c>
      <c r="FZ130" s="585" t="e">
        <f>IF(#REF!=$N130,$CZ130,0)</f>
        <v>#REF!</v>
      </c>
      <c r="GA130" s="585" t="e">
        <f>IF(#REF!=$N130,$CZ130,0)</f>
        <v>#REF!</v>
      </c>
      <c r="GB130" s="585" t="e">
        <f>IF(#REF!=$N130,$CZ130,0)</f>
        <v>#REF!</v>
      </c>
      <c r="GC130" s="585" t="e">
        <f>IF(#REF!=$N130,$CZ130,0)</f>
        <v>#REF!</v>
      </c>
      <c r="GD130" s="585" t="e">
        <f>IF(#REF!=$N130,$CZ130,0)</f>
        <v>#REF!</v>
      </c>
      <c r="GE130" s="585" t="e">
        <f>IF(#REF!=$N130,$CZ130,0)</f>
        <v>#REF!</v>
      </c>
      <c r="GF130" s="585" t="e">
        <f>IF(#REF!=$N130,$CZ130,0)</f>
        <v>#REF!</v>
      </c>
      <c r="GG130" s="585" t="e">
        <f>IF(#REF!=$N130,$CZ130,0)</f>
        <v>#REF!</v>
      </c>
      <c r="GH130" s="585" t="e">
        <f>IF(#REF!=$N130,$CZ130,0)</f>
        <v>#REF!</v>
      </c>
      <c r="GI130" s="585" t="e">
        <f>IF(#REF!=$N130,$CZ130,0)</f>
        <v>#REF!</v>
      </c>
      <c r="GJ130" s="585" t="e">
        <f>IF(#REF!=$N130,$CZ130,0)</f>
        <v>#REF!</v>
      </c>
      <c r="GK130" s="585" t="e">
        <f>IF(#REF!=$N130,$CZ130,0)</f>
        <v>#REF!</v>
      </c>
      <c r="GL130" s="585" t="e">
        <f>IF(#REF!=$N130,$CZ130,0)</f>
        <v>#REF!</v>
      </c>
      <c r="GM130" s="585" t="e">
        <f>IF(#REF!=$N130,$CZ130,0)</f>
        <v>#REF!</v>
      </c>
      <c r="GN130" s="585" t="e">
        <f>IF(#REF!=$N130,$CZ130,0)</f>
        <v>#REF!</v>
      </c>
      <c r="GO130" s="585" t="e">
        <f>IF(#REF!=$N130,$CZ130,0)</f>
        <v>#REF!</v>
      </c>
      <c r="GP130" s="585" t="e">
        <f>IF(#REF!=$N130,$CZ130,0)</f>
        <v>#REF!</v>
      </c>
      <c r="GQ130" s="585" t="e">
        <f>IF(#REF!=$N130,$CZ130,0)</f>
        <v>#REF!</v>
      </c>
      <c r="GR130" s="585" t="e">
        <f>IF(#REF!=$N130,$CZ130,0)</f>
        <v>#REF!</v>
      </c>
      <c r="GS130" s="585" t="e">
        <f>IF(#REF!=$N130,$CZ130,0)</f>
        <v>#REF!</v>
      </c>
      <c r="GT130" s="585" t="e">
        <f>IF(#REF!=$N130,$CZ130,0)</f>
        <v>#REF!</v>
      </c>
      <c r="GU130" s="585" t="e">
        <f>IF(#REF!=$N130,$CZ130,0)</f>
        <v>#REF!</v>
      </c>
      <c r="GV130" s="585" t="e">
        <f>IF(#REF!=$N130,$CZ130,0)</f>
        <v>#REF!</v>
      </c>
      <c r="GW130" s="585" t="e">
        <f>IF(#REF!=$N130,$CZ130,0)</f>
        <v>#REF!</v>
      </c>
      <c r="GX130" s="585" t="e">
        <f>IF(#REF!=$N130,$CZ130,0)</f>
        <v>#REF!</v>
      </c>
      <c r="GY130" s="585" t="e">
        <f>IF(#REF!=$N130,$CZ130,0)</f>
        <v>#REF!</v>
      </c>
      <c r="GZ130" s="585" t="e">
        <f>IF(#REF!=$N130,$CZ130,0)</f>
        <v>#REF!</v>
      </c>
      <c r="HA130" s="585" t="e">
        <f>IF(#REF!=$N130,$CZ130,0)</f>
        <v>#REF!</v>
      </c>
      <c r="HB130" s="585" t="e">
        <f>IF(#REF!=$N130,$CZ130,0)</f>
        <v>#REF!</v>
      </c>
      <c r="HC130" s="585" t="e">
        <f>IF(#REF!=$N130,$CZ130,0)</f>
        <v>#REF!</v>
      </c>
      <c r="HD130" s="585" t="e">
        <f>IF(#REF!=$N130,$CZ130,0)</f>
        <v>#REF!</v>
      </c>
      <c r="HE130" s="585" t="e">
        <f>IF(#REF!=$N130,$CZ130,0)</f>
        <v>#REF!</v>
      </c>
      <c r="HF130" s="585" t="e">
        <f>IF(#REF!=$N130,$CZ130,0)</f>
        <v>#REF!</v>
      </c>
    </row>
    <row r="131" spans="1:214" ht="20.100000000000001" customHeight="1" x14ac:dyDescent="0.4">
      <c r="A131" s="594"/>
      <c r="B131" s="578" t="s">
        <v>428</v>
      </c>
      <c r="C131" s="595" t="s">
        <v>7</v>
      </c>
      <c r="D131" s="578"/>
      <c r="E131" s="578"/>
      <c r="F131" s="578"/>
      <c r="G131" s="578"/>
      <c r="H131" s="578"/>
      <c r="I131" s="578"/>
      <c r="J131" s="578" t="s">
        <v>172</v>
      </c>
      <c r="K131" s="625"/>
      <c r="L131" s="549"/>
      <c r="M131" s="505">
        <v>424</v>
      </c>
      <c r="N131" s="505" t="s">
        <v>221</v>
      </c>
      <c r="O131" s="484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59"/>
      <c r="AJ131" s="43"/>
      <c r="AK131" s="43"/>
      <c r="AL131" s="43"/>
      <c r="AM131" s="43"/>
      <c r="AN131" s="109"/>
      <c r="AO131" s="109"/>
      <c r="AP131" s="109"/>
      <c r="AQ131" s="109"/>
      <c r="AR131" s="109">
        <v>0</v>
      </c>
      <c r="AS131" s="109"/>
      <c r="AT131" s="109"/>
      <c r="AU131" s="109"/>
      <c r="AV131" s="109">
        <f>SUM(AV132)</f>
        <v>0</v>
      </c>
      <c r="AW131" s="109"/>
      <c r="AX131" s="109"/>
      <c r="AY131" s="109">
        <f>SUM(AY132)</f>
        <v>5000</v>
      </c>
      <c r="AZ131" s="45"/>
      <c r="BA131" s="45"/>
      <c r="BB131" s="109">
        <f t="shared" ref="BB131:BK131" si="186">SUM(BB132)</f>
        <v>5000</v>
      </c>
      <c r="BC131" s="109">
        <f t="shared" si="186"/>
        <v>5000</v>
      </c>
      <c r="BD131" s="109">
        <f t="shared" si="186"/>
        <v>0</v>
      </c>
      <c r="BE131" s="109">
        <f t="shared" si="186"/>
        <v>0</v>
      </c>
      <c r="BF131" s="109">
        <f t="shared" si="186"/>
        <v>1500</v>
      </c>
      <c r="BG131" s="109">
        <f t="shared" si="186"/>
        <v>1414.99</v>
      </c>
      <c r="BH131" s="109">
        <f t="shared" si="186"/>
        <v>0</v>
      </c>
      <c r="BI131" s="109">
        <f>SUM(BI132)</f>
        <v>8000</v>
      </c>
      <c r="BJ131" s="109">
        <f>SUM(BJ132)</f>
        <v>8000</v>
      </c>
      <c r="BK131" s="109">
        <f t="shared" si="186"/>
        <v>8000</v>
      </c>
      <c r="BL131" s="109">
        <f t="shared" si="138"/>
        <v>100</v>
      </c>
      <c r="BM131" s="109"/>
      <c r="BN131" s="109"/>
      <c r="BO131" s="109">
        <f>SUM(BO132)</f>
        <v>8174.02</v>
      </c>
      <c r="BP131" s="109"/>
      <c r="BQ131" s="109"/>
      <c r="BR131" s="109">
        <f>SUM(BR132)</f>
        <v>-4174.0200000000004</v>
      </c>
      <c r="BS131" s="109">
        <f>SUM(BS132)</f>
        <v>4000</v>
      </c>
      <c r="BT131" s="109">
        <f>SUM(BT132)</f>
        <v>8000</v>
      </c>
      <c r="BU131" s="109">
        <f>SUM(BU132)</f>
        <v>0</v>
      </c>
      <c r="BV131" s="109">
        <f>SUM(BV132)</f>
        <v>4000</v>
      </c>
      <c r="BW131" s="109"/>
      <c r="BX131" s="109"/>
      <c r="BY131" s="109">
        <f>SUM(BY132)</f>
        <v>8174.02</v>
      </c>
      <c r="BZ131" s="109">
        <f>SUM(BZ132)</f>
        <v>8174.02</v>
      </c>
      <c r="CA131" s="109">
        <f t="shared" si="111"/>
        <v>577.67334044763572</v>
      </c>
      <c r="CB131" s="109">
        <f t="shared" si="112"/>
        <v>100</v>
      </c>
      <c r="CC131" s="109">
        <f>SUM(CC132)</f>
        <v>0</v>
      </c>
      <c r="CD131" s="109">
        <f>SUM(CD132)</f>
        <v>0</v>
      </c>
      <c r="CE131" s="109">
        <f>SUM(CE132)</f>
        <v>4000</v>
      </c>
      <c r="CF131" s="109">
        <f>SUM(CF132)</f>
        <v>0</v>
      </c>
      <c r="CG131" s="109">
        <f>IFERROR(CF131/CE131*100,)</f>
        <v>0</v>
      </c>
      <c r="CH131" s="109">
        <f>SUM(CH132)</f>
        <v>0</v>
      </c>
      <c r="CI131" s="109">
        <f>SUM(CI132)</f>
        <v>4000</v>
      </c>
      <c r="CJ131" s="109"/>
      <c r="CK131" s="109">
        <f>IFERROR(CJ131/CI131*100,)</f>
        <v>0</v>
      </c>
      <c r="CL131" s="109">
        <f>SUM(CL132)</f>
        <v>0</v>
      </c>
      <c r="CM131" s="109">
        <f>SUM(CM132)</f>
        <v>4000</v>
      </c>
      <c r="CN131" s="109"/>
      <c r="CO131" s="109">
        <f>IFERROR(CN131/CM131*100,)</f>
        <v>0</v>
      </c>
      <c r="CP131" s="109">
        <f>SUM(CP132)</f>
        <v>0</v>
      </c>
      <c r="CQ131" s="109">
        <f>SUM(CQ132)</f>
        <v>4000</v>
      </c>
      <c r="CR131" s="109">
        <f>SUM(CR132)</f>
        <v>0</v>
      </c>
      <c r="CS131" s="109">
        <f t="shared" si="171"/>
        <v>0</v>
      </c>
      <c r="CT131" s="109">
        <f>SUM(CT132)</f>
        <v>0</v>
      </c>
      <c r="CU131" s="109">
        <f>SUM(CU132)</f>
        <v>4000</v>
      </c>
      <c r="CV131" s="109">
        <f>SUM(CV132)</f>
        <v>0</v>
      </c>
      <c r="CW131" s="109">
        <f t="shared" si="172"/>
        <v>0</v>
      </c>
      <c r="CX131" s="109">
        <f>SUM(CX132)</f>
        <v>0</v>
      </c>
      <c r="CY131" s="109">
        <f>SUM(CY132)</f>
        <v>4000</v>
      </c>
      <c r="CZ131" s="109">
        <f>SUM(CZ132)</f>
        <v>4000</v>
      </c>
      <c r="DA131" s="109">
        <f>SUM(DA132)</f>
        <v>0</v>
      </c>
      <c r="DB131" s="109">
        <f>SUM(DB132)</f>
        <v>0</v>
      </c>
      <c r="DC131" s="695" t="e">
        <f>IF(#REF!=B131,CZ131,0)</f>
        <v>#REF!</v>
      </c>
      <c r="DD131" s="98"/>
      <c r="DE131" s="98"/>
      <c r="DJ131" s="585" t="e">
        <f>IF(#REF!=$K131,$CY131,0)</f>
        <v>#REF!</v>
      </c>
      <c r="DK131" s="585" t="e">
        <f>IF(#REF!=$K131,$CY131,0)</f>
        <v>#REF!</v>
      </c>
      <c r="DL131" s="585" t="e">
        <f>IF(#REF!=$K131,$CY131,0)</f>
        <v>#REF!</v>
      </c>
      <c r="DM131" s="585" t="e">
        <f>IF(#REF!=$K131,$CY131,0)</f>
        <v>#REF!</v>
      </c>
      <c r="DN131" s="585" t="e">
        <f>IF(#REF!=$K131,$CY131,0)</f>
        <v>#REF!</v>
      </c>
      <c r="DO131" s="585" t="e">
        <f>IF(#REF!=$K131,$CY131,0)</f>
        <v>#REF!</v>
      </c>
      <c r="DP131" s="585" t="e">
        <f>IF(#REF!=$K131,$CY131,0)</f>
        <v>#REF!</v>
      </c>
      <c r="DQ131" s="585" t="e">
        <f>IF(#REF!=$K131,$CY131,0)</f>
        <v>#REF!</v>
      </c>
      <c r="DR131" s="585" t="e">
        <f>IF(#REF!=$K131,$CY131,0)</f>
        <v>#REF!</v>
      </c>
      <c r="DS131" s="585" t="e">
        <f>IF(#REF!=$K131,$CY131,0)</f>
        <v>#REF!</v>
      </c>
      <c r="DT131" s="585" t="e">
        <f>IF(#REF!=$K131,$CY131,0)</f>
        <v>#REF!</v>
      </c>
      <c r="DU131" s="585" t="e">
        <f>IF(#REF!=$K131,$CY131,0)</f>
        <v>#REF!</v>
      </c>
      <c r="DV131" s="585" t="e">
        <f>IF(#REF!=$K131,$CY131,0)</f>
        <v>#REF!</v>
      </c>
      <c r="DW131" s="585" t="e">
        <f>IF(#REF!=$K131,$CY131,0)</f>
        <v>#REF!</v>
      </c>
      <c r="DX131" s="585" t="e">
        <f>IF(#REF!=$K131,$CY131,0)</f>
        <v>#REF!</v>
      </c>
      <c r="DY131" s="585" t="e">
        <f>IF(#REF!=$K131,$CY131,0)</f>
        <v>#REF!</v>
      </c>
      <c r="DZ131" s="585" t="e">
        <f>IF(#REF!=$K131,$CY131,0)</f>
        <v>#REF!</v>
      </c>
      <c r="EC131" s="585" t="e">
        <f>IF(#REF!=$N131,$CZ131,0)</f>
        <v>#REF!</v>
      </c>
      <c r="ED131" s="585" t="e">
        <f>IF(#REF!=$N131,$CZ131,0)</f>
        <v>#REF!</v>
      </c>
      <c r="EE131" s="585" t="e">
        <f>IF(#REF!=$N131,$CZ131,0)</f>
        <v>#REF!</v>
      </c>
      <c r="EF131" s="585" t="e">
        <f>IF(#REF!=$N131,$CZ131,0)</f>
        <v>#REF!</v>
      </c>
      <c r="EG131" s="585" t="e">
        <f>IF(#REF!=$N131,$CZ131,0)</f>
        <v>#REF!</v>
      </c>
      <c r="EH131" s="585" t="e">
        <f>IF(#REF!=$N131,$CZ131,0)</f>
        <v>#REF!</v>
      </c>
      <c r="EI131" s="585" t="e">
        <f>IF(#REF!=$N131,$CZ131,0)</f>
        <v>#REF!</v>
      </c>
      <c r="EJ131" s="585" t="e">
        <f>IF(#REF!=$N131,$CZ131,0)</f>
        <v>#REF!</v>
      </c>
      <c r="EK131" s="585" t="e">
        <f>IF(#REF!=$N131,$CZ131,0)</f>
        <v>#REF!</v>
      </c>
      <c r="EL131" s="585" t="e">
        <f>IF(#REF!=$N131,$CZ131,0)</f>
        <v>#REF!</v>
      </c>
      <c r="EM131" s="585" t="e">
        <f>IF(#REF!=$N131,$CZ131,0)</f>
        <v>#REF!</v>
      </c>
      <c r="EN131" s="585" t="e">
        <f>IF(#REF!=$N131,$CZ131,0)</f>
        <v>#REF!</v>
      </c>
      <c r="EO131" s="585" t="e">
        <f>IF(#REF!=$N131,$CZ131,0)</f>
        <v>#REF!</v>
      </c>
      <c r="EP131" s="585" t="e">
        <f>IF(#REF!=$N131,$CZ131,0)</f>
        <v>#REF!</v>
      </c>
      <c r="EQ131" s="585" t="e">
        <f>IF(#REF!=$N131,$CZ131,0)</f>
        <v>#REF!</v>
      </c>
      <c r="ER131" s="585" t="e">
        <f>IF(#REF!=$N131,$CZ131,0)</f>
        <v>#REF!</v>
      </c>
      <c r="ES131" s="585" t="e">
        <f>IF(#REF!=$N131,$CZ131,0)</f>
        <v>#REF!</v>
      </c>
      <c r="ET131" s="585" t="e">
        <f>IF(#REF!=$N131,$CZ131,0)</f>
        <v>#REF!</v>
      </c>
      <c r="EU131" s="585" t="e">
        <f>IF(#REF!=$N131,$CZ131,0)</f>
        <v>#REF!</v>
      </c>
      <c r="EV131" s="585" t="e">
        <f>IF(#REF!=$N131,$CZ131,0)</f>
        <v>#REF!</v>
      </c>
      <c r="EW131" s="585" t="e">
        <f>IF(#REF!=$N131,$CZ131,0)</f>
        <v>#REF!</v>
      </c>
      <c r="EX131" s="585" t="e">
        <f>IF(#REF!=$N131,$CZ131,0)</f>
        <v>#REF!</v>
      </c>
      <c r="EY131" s="585" t="e">
        <f>IF(#REF!=$N131,$CZ131,0)</f>
        <v>#REF!</v>
      </c>
      <c r="EZ131" s="585" t="e">
        <f>IF(#REF!=$N131,$CZ131,0)</f>
        <v>#REF!</v>
      </c>
      <c r="FA131" s="585" t="e">
        <f>IF(#REF!=$N131,$CZ131,0)</f>
        <v>#REF!</v>
      </c>
      <c r="FB131" s="585" t="e">
        <f>IF(#REF!=$N131,$CZ131,0)</f>
        <v>#REF!</v>
      </c>
      <c r="FC131" s="585" t="e">
        <f>IF(#REF!=$N131,$CZ131,0)</f>
        <v>#REF!</v>
      </c>
      <c r="FD131" s="585" t="e">
        <f>IF(#REF!=$N131,$CZ131,0)</f>
        <v>#REF!</v>
      </c>
      <c r="FE131" s="585" t="e">
        <f>IF(#REF!=$N131,$CZ131,0)</f>
        <v>#REF!</v>
      </c>
      <c r="FF131" s="585" t="e">
        <f>IF(#REF!=$N131,$CZ131,0)</f>
        <v>#REF!</v>
      </c>
      <c r="FG131" s="585" t="e">
        <f>IF(#REF!=$N131,$CZ131,0)</f>
        <v>#REF!</v>
      </c>
      <c r="FH131" s="585" t="e">
        <f>IF(#REF!=$N131,$CZ131,0)</f>
        <v>#REF!</v>
      </c>
      <c r="FI131" s="585" t="e">
        <f>IF(#REF!=$N131,$CZ131,0)</f>
        <v>#REF!</v>
      </c>
      <c r="FJ131" s="585" t="e">
        <f>IF(#REF!=$N131,$CZ131,0)</f>
        <v>#REF!</v>
      </c>
      <c r="FK131" s="585" t="e">
        <f>IF(#REF!=$N131,$CZ131,0)</f>
        <v>#REF!</v>
      </c>
      <c r="FL131" s="585" t="e">
        <f>IF(#REF!=$N131,$CZ131,0)</f>
        <v>#REF!</v>
      </c>
      <c r="FM131" s="585" t="e">
        <f>IF(#REF!=$N131,$CZ131,0)</f>
        <v>#REF!</v>
      </c>
      <c r="FN131" s="585" t="e">
        <f>IF(#REF!=$N131,$CZ131,0)</f>
        <v>#REF!</v>
      </c>
      <c r="FO131" s="585" t="e">
        <f>IF(#REF!=$N131,$CZ131,0)</f>
        <v>#REF!</v>
      </c>
      <c r="FP131" s="585" t="e">
        <f>IF(#REF!=$N131,$CZ131,0)</f>
        <v>#REF!</v>
      </c>
      <c r="FQ131" s="585" t="e">
        <f>IF(#REF!=$N131,$CZ131,0)</f>
        <v>#REF!</v>
      </c>
      <c r="FR131" s="585" t="e">
        <f>IF(#REF!=$N131,$CZ131,0)</f>
        <v>#REF!</v>
      </c>
      <c r="FS131" s="585" t="e">
        <f>IF(#REF!=$N131,$CZ131,0)</f>
        <v>#REF!</v>
      </c>
      <c r="FT131" s="585" t="e">
        <f>IF(#REF!=$N131,$CZ131,0)</f>
        <v>#REF!</v>
      </c>
      <c r="FU131" s="585" t="e">
        <f>IF(#REF!=$N131,$CZ131,0)</f>
        <v>#REF!</v>
      </c>
      <c r="FV131" s="585" t="e">
        <f>IF(#REF!=$N131,$CZ131,0)</f>
        <v>#REF!</v>
      </c>
      <c r="FW131" s="585" t="e">
        <f>IF(#REF!=$N131,$CZ131,0)</f>
        <v>#REF!</v>
      </c>
      <c r="FX131" s="585" t="e">
        <f>IF(#REF!=$N131,$CZ131,0)</f>
        <v>#REF!</v>
      </c>
      <c r="FY131" s="585" t="e">
        <f>IF(#REF!=$N131,$CZ131,0)</f>
        <v>#REF!</v>
      </c>
      <c r="FZ131" s="585" t="e">
        <f>IF(#REF!=$N131,$CZ131,0)</f>
        <v>#REF!</v>
      </c>
      <c r="GA131" s="585" t="e">
        <f>IF(#REF!=$N131,$CZ131,0)</f>
        <v>#REF!</v>
      </c>
      <c r="GB131" s="585" t="e">
        <f>IF(#REF!=$N131,$CZ131,0)</f>
        <v>#REF!</v>
      </c>
      <c r="GC131" s="585" t="e">
        <f>IF(#REF!=$N131,$CZ131,0)</f>
        <v>#REF!</v>
      </c>
      <c r="GD131" s="585" t="e">
        <f>IF(#REF!=$N131,$CZ131,0)</f>
        <v>#REF!</v>
      </c>
      <c r="GE131" s="585" t="e">
        <f>IF(#REF!=$N131,$CZ131,0)</f>
        <v>#REF!</v>
      </c>
      <c r="GF131" s="585" t="e">
        <f>IF(#REF!=$N131,$CZ131,0)</f>
        <v>#REF!</v>
      </c>
      <c r="GG131" s="585" t="e">
        <f>IF(#REF!=$N131,$CZ131,0)</f>
        <v>#REF!</v>
      </c>
      <c r="GH131" s="585" t="e">
        <f>IF(#REF!=$N131,$CZ131,0)</f>
        <v>#REF!</v>
      </c>
      <c r="GI131" s="585" t="e">
        <f>IF(#REF!=$N131,$CZ131,0)</f>
        <v>#REF!</v>
      </c>
      <c r="GJ131" s="585" t="e">
        <f>IF(#REF!=$N131,$CZ131,0)</f>
        <v>#REF!</v>
      </c>
      <c r="GK131" s="585" t="e">
        <f>IF(#REF!=$N131,$CZ131,0)</f>
        <v>#REF!</v>
      </c>
      <c r="GL131" s="585" t="e">
        <f>IF(#REF!=$N131,$CZ131,0)</f>
        <v>#REF!</v>
      </c>
      <c r="GM131" s="585" t="e">
        <f>IF(#REF!=$N131,$CZ131,0)</f>
        <v>#REF!</v>
      </c>
      <c r="GN131" s="585" t="e">
        <f>IF(#REF!=$N131,$CZ131,0)</f>
        <v>#REF!</v>
      </c>
      <c r="GO131" s="585" t="e">
        <f>IF(#REF!=$N131,$CZ131,0)</f>
        <v>#REF!</v>
      </c>
      <c r="GP131" s="585" t="e">
        <f>IF(#REF!=$N131,$CZ131,0)</f>
        <v>#REF!</v>
      </c>
      <c r="GQ131" s="585" t="e">
        <f>IF(#REF!=$N131,$CZ131,0)</f>
        <v>#REF!</v>
      </c>
      <c r="GR131" s="585" t="e">
        <f>IF(#REF!=$N131,$CZ131,0)</f>
        <v>#REF!</v>
      </c>
      <c r="GS131" s="585" t="e">
        <f>IF(#REF!=$N131,$CZ131,0)</f>
        <v>#REF!</v>
      </c>
      <c r="GT131" s="585" t="e">
        <f>IF(#REF!=$N131,$CZ131,0)</f>
        <v>#REF!</v>
      </c>
      <c r="GU131" s="585" t="e">
        <f>IF(#REF!=$N131,$CZ131,0)</f>
        <v>#REF!</v>
      </c>
      <c r="GV131" s="585" t="e">
        <f>IF(#REF!=$N131,$CZ131,0)</f>
        <v>#REF!</v>
      </c>
      <c r="GW131" s="585" t="e">
        <f>IF(#REF!=$N131,$CZ131,0)</f>
        <v>#REF!</v>
      </c>
      <c r="GX131" s="585" t="e">
        <f>IF(#REF!=$N131,$CZ131,0)</f>
        <v>#REF!</v>
      </c>
      <c r="GY131" s="585" t="e">
        <f>IF(#REF!=$N131,$CZ131,0)</f>
        <v>#REF!</v>
      </c>
      <c r="GZ131" s="585" t="e">
        <f>IF(#REF!=$N131,$CZ131,0)</f>
        <v>#REF!</v>
      </c>
      <c r="HA131" s="585" t="e">
        <f>IF(#REF!=$N131,$CZ131,0)</f>
        <v>#REF!</v>
      </c>
      <c r="HB131" s="585" t="e">
        <f>IF(#REF!=$N131,$CZ131,0)</f>
        <v>#REF!</v>
      </c>
      <c r="HC131" s="585" t="e">
        <f>IF(#REF!=$N131,$CZ131,0)</f>
        <v>#REF!</v>
      </c>
      <c r="HD131" s="585" t="e">
        <f>IF(#REF!=$N131,$CZ131,0)</f>
        <v>#REF!</v>
      </c>
      <c r="HE131" s="585" t="e">
        <f>IF(#REF!=$N131,$CZ131,0)</f>
        <v>#REF!</v>
      </c>
      <c r="HF131" s="585" t="e">
        <f>IF(#REF!=$N131,$CZ131,0)</f>
        <v>#REF!</v>
      </c>
    </row>
    <row r="132" spans="1:214" ht="20.100000000000001" customHeight="1" thickBot="1" x14ac:dyDescent="0.45">
      <c r="A132" s="593"/>
      <c r="B132" s="593"/>
      <c r="C132" s="598"/>
      <c r="D132" s="589"/>
      <c r="E132" s="589"/>
      <c r="F132" s="589"/>
      <c r="G132" s="589"/>
      <c r="H132" s="589"/>
      <c r="I132" s="589"/>
      <c r="J132" s="589" t="s">
        <v>172</v>
      </c>
      <c r="K132" s="655"/>
      <c r="L132" s="663"/>
      <c r="M132" s="666"/>
      <c r="N132" s="515">
        <v>4241</v>
      </c>
      <c r="O132" s="453" t="s">
        <v>222</v>
      </c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540"/>
      <c r="AJ132" s="35"/>
      <c r="AK132" s="35"/>
      <c r="AL132" s="35"/>
      <c r="AM132" s="35"/>
      <c r="AN132" s="38"/>
      <c r="AO132" s="38"/>
      <c r="AP132" s="38"/>
      <c r="AQ132" s="38"/>
      <c r="AR132" s="38">
        <v>0</v>
      </c>
      <c r="AS132" s="38"/>
      <c r="AT132" s="38"/>
      <c r="AU132" s="38"/>
      <c r="AV132" s="38">
        <v>0</v>
      </c>
      <c r="AW132" s="38"/>
      <c r="AX132" s="38"/>
      <c r="AY132" s="38">
        <f>(BB132-AV132)</f>
        <v>5000</v>
      </c>
      <c r="AZ132" s="35"/>
      <c r="BA132" s="35"/>
      <c r="BB132" s="38">
        <v>5000</v>
      </c>
      <c r="BC132" s="38">
        <v>5000</v>
      </c>
      <c r="BD132" s="38">
        <v>0</v>
      </c>
      <c r="BE132" s="38">
        <v>0</v>
      </c>
      <c r="BF132" s="38">
        <v>1500</v>
      </c>
      <c r="BG132" s="38">
        <v>1414.99</v>
      </c>
      <c r="BH132" s="38">
        <v>0</v>
      </c>
      <c r="BI132" s="38">
        <f>(BJ132-BH132)</f>
        <v>8000</v>
      </c>
      <c r="BJ132" s="38">
        <v>8000</v>
      </c>
      <c r="BK132" s="54">
        <v>8000</v>
      </c>
      <c r="BL132" s="38">
        <f t="shared" si="138"/>
        <v>100</v>
      </c>
      <c r="BM132" s="38"/>
      <c r="BN132" s="38"/>
      <c r="BO132" s="38">
        <v>8174.02</v>
      </c>
      <c r="BP132" s="38"/>
      <c r="BQ132" s="38"/>
      <c r="BR132" s="38">
        <f>(BS132-BO132)</f>
        <v>-4174.0200000000004</v>
      </c>
      <c r="BS132" s="38">
        <v>4000</v>
      </c>
      <c r="BT132" s="38">
        <v>8000</v>
      </c>
      <c r="BU132" s="38">
        <f>(BY132-BO132)</f>
        <v>0</v>
      </c>
      <c r="BV132" s="38">
        <v>4000</v>
      </c>
      <c r="BW132" s="38"/>
      <c r="BX132" s="38"/>
      <c r="BY132" s="38">
        <v>8174.02</v>
      </c>
      <c r="BZ132" s="38">
        <v>8174.02</v>
      </c>
      <c r="CA132" s="38">
        <f t="shared" si="111"/>
        <v>577.67334044763572</v>
      </c>
      <c r="CB132" s="38">
        <f t="shared" si="112"/>
        <v>100</v>
      </c>
      <c r="CC132" s="38"/>
      <c r="CD132" s="38"/>
      <c r="CE132" s="38">
        <v>4000</v>
      </c>
      <c r="CF132" s="38">
        <v>0</v>
      </c>
      <c r="CG132" s="38">
        <f>IFERROR(CF132/CE132*100,)</f>
        <v>0</v>
      </c>
      <c r="CH132" s="38">
        <f>(CI132-CE132)</f>
        <v>0</v>
      </c>
      <c r="CI132" s="38">
        <v>4000</v>
      </c>
      <c r="CJ132" s="38"/>
      <c r="CK132" s="38">
        <f>IFERROR(CJ132/CI132*100,)</f>
        <v>0</v>
      </c>
      <c r="CL132" s="38">
        <f>(CM132-CI132)</f>
        <v>0</v>
      </c>
      <c r="CM132" s="38">
        <v>4000</v>
      </c>
      <c r="CN132" s="38"/>
      <c r="CO132" s="38">
        <f>IFERROR(CN132/CM132*100,)</f>
        <v>0</v>
      </c>
      <c r="CP132" s="38">
        <f>(CQ132-CM132)</f>
        <v>0</v>
      </c>
      <c r="CQ132" s="38">
        <v>4000</v>
      </c>
      <c r="CR132" s="38">
        <v>0</v>
      </c>
      <c r="CS132" s="38">
        <f t="shared" si="171"/>
        <v>0</v>
      </c>
      <c r="CT132" s="38">
        <f>(CU132-CQ132)</f>
        <v>0</v>
      </c>
      <c r="CU132" s="38">
        <v>4000</v>
      </c>
      <c r="CV132" s="38">
        <v>0</v>
      </c>
      <c r="CW132" s="38">
        <f t="shared" si="172"/>
        <v>0</v>
      </c>
      <c r="CX132" s="38">
        <f>(CY132-CU132)</f>
        <v>0</v>
      </c>
      <c r="CY132" s="38">
        <v>4000</v>
      </c>
      <c r="CZ132" s="38">
        <v>4000</v>
      </c>
      <c r="DA132" s="38"/>
      <c r="DB132" s="38"/>
      <c r="DC132" s="695" t="e">
        <f>IF(#REF!=B132,CZ132,0)</f>
        <v>#REF!</v>
      </c>
      <c r="DD132" s="50"/>
      <c r="DE132" s="50"/>
      <c r="DJ132" s="585" t="e">
        <f>IF(#REF!=$K132,$CY132,0)</f>
        <v>#REF!</v>
      </c>
      <c r="DK132" s="585" t="e">
        <f>IF(#REF!=$K132,$CY132,0)</f>
        <v>#REF!</v>
      </c>
      <c r="DL132" s="585" t="e">
        <f>IF(#REF!=$K132,$CY132,0)</f>
        <v>#REF!</v>
      </c>
      <c r="DM132" s="585" t="e">
        <f>IF(#REF!=$K132,$CY132,0)</f>
        <v>#REF!</v>
      </c>
      <c r="DN132" s="585" t="e">
        <f>IF(#REF!=$K132,$CY132,0)</f>
        <v>#REF!</v>
      </c>
      <c r="DO132" s="585" t="e">
        <f>IF(#REF!=$K132,$CY132,0)</f>
        <v>#REF!</v>
      </c>
      <c r="DP132" s="585" t="e">
        <f>IF(#REF!=$K132,$CY132,0)</f>
        <v>#REF!</v>
      </c>
      <c r="DQ132" s="585" t="e">
        <f>IF(#REF!=$K132,$CY132,0)</f>
        <v>#REF!</v>
      </c>
      <c r="DR132" s="585" t="e">
        <f>IF(#REF!=$K132,$CY132,0)</f>
        <v>#REF!</v>
      </c>
      <c r="DS132" s="585" t="e">
        <f>IF(#REF!=$K132,$CY132,0)</f>
        <v>#REF!</v>
      </c>
      <c r="DT132" s="585" t="e">
        <f>IF(#REF!=$K132,$CY132,0)</f>
        <v>#REF!</v>
      </c>
      <c r="DU132" s="585" t="e">
        <f>IF(#REF!=$K132,$CY132,0)</f>
        <v>#REF!</v>
      </c>
      <c r="DV132" s="585" t="e">
        <f>IF(#REF!=$K132,$CY132,0)</f>
        <v>#REF!</v>
      </c>
      <c r="DW132" s="585" t="e">
        <f>IF(#REF!=$K132,$CY132,0)</f>
        <v>#REF!</v>
      </c>
      <c r="DX132" s="585" t="e">
        <f>IF(#REF!=$K132,$CY132,0)</f>
        <v>#REF!</v>
      </c>
      <c r="DY132" s="585" t="e">
        <f>IF(#REF!=$K132,$CY132,0)</f>
        <v>#REF!</v>
      </c>
      <c r="DZ132" s="585" t="e">
        <f>IF(#REF!=$K132,$CY132,0)</f>
        <v>#REF!</v>
      </c>
      <c r="EC132" s="585" t="e">
        <f>IF(#REF!=$N132,$CZ132,0)</f>
        <v>#REF!</v>
      </c>
      <c r="ED132" s="585" t="e">
        <f>IF(#REF!=$N132,$CZ132,0)</f>
        <v>#REF!</v>
      </c>
      <c r="EE132" s="585" t="e">
        <f>IF(#REF!=$N132,$CZ132,0)</f>
        <v>#REF!</v>
      </c>
      <c r="EF132" s="585" t="e">
        <f>IF(#REF!=$N132,$CZ132,0)</f>
        <v>#REF!</v>
      </c>
      <c r="EG132" s="585" t="e">
        <f>IF(#REF!=$N132,$CZ132,0)</f>
        <v>#REF!</v>
      </c>
      <c r="EH132" s="585" t="e">
        <f>IF(#REF!=$N132,$CZ132,0)</f>
        <v>#REF!</v>
      </c>
      <c r="EI132" s="585" t="e">
        <f>IF(#REF!=$N132,$CZ132,0)</f>
        <v>#REF!</v>
      </c>
      <c r="EJ132" s="585" t="e">
        <f>IF(#REF!=$N132,$CZ132,0)</f>
        <v>#REF!</v>
      </c>
      <c r="EK132" s="585" t="e">
        <f>IF(#REF!=$N132,$CZ132,0)</f>
        <v>#REF!</v>
      </c>
      <c r="EL132" s="585" t="e">
        <f>IF(#REF!=$N132,$CZ132,0)</f>
        <v>#REF!</v>
      </c>
      <c r="EM132" s="585" t="e">
        <f>IF(#REF!=$N132,$CZ132,0)</f>
        <v>#REF!</v>
      </c>
      <c r="EN132" s="585" t="e">
        <f>IF(#REF!=$N132,$CZ132,0)</f>
        <v>#REF!</v>
      </c>
      <c r="EO132" s="585" t="e">
        <f>IF(#REF!=$N132,$CZ132,0)</f>
        <v>#REF!</v>
      </c>
      <c r="EP132" s="585" t="e">
        <f>IF(#REF!=$N132,$CZ132,0)</f>
        <v>#REF!</v>
      </c>
      <c r="EQ132" s="585" t="e">
        <f>IF(#REF!=$N132,$CZ132,0)</f>
        <v>#REF!</v>
      </c>
      <c r="ER132" s="585" t="e">
        <f>IF(#REF!=$N132,$CZ132,0)</f>
        <v>#REF!</v>
      </c>
      <c r="ES132" s="585" t="e">
        <f>IF(#REF!=$N132,$CZ132,0)</f>
        <v>#REF!</v>
      </c>
      <c r="ET132" s="585" t="e">
        <f>IF(#REF!=$N132,$CZ132,0)</f>
        <v>#REF!</v>
      </c>
      <c r="EU132" s="585" t="e">
        <f>IF(#REF!=$N132,$CZ132,0)</f>
        <v>#REF!</v>
      </c>
      <c r="EV132" s="585" t="e">
        <f>IF(#REF!=$N132,$CZ132,0)</f>
        <v>#REF!</v>
      </c>
      <c r="EW132" s="585" t="e">
        <f>IF(#REF!=$N132,$CZ132,0)</f>
        <v>#REF!</v>
      </c>
      <c r="EX132" s="585" t="e">
        <f>IF(#REF!=$N132,$CZ132,0)</f>
        <v>#REF!</v>
      </c>
      <c r="EY132" s="585" t="e">
        <f>IF(#REF!=$N132,$CZ132,0)</f>
        <v>#REF!</v>
      </c>
      <c r="EZ132" s="585" t="e">
        <f>IF(#REF!=$N132,$CZ132,0)</f>
        <v>#REF!</v>
      </c>
      <c r="FA132" s="585" t="e">
        <f>IF(#REF!=$N132,$CZ132,0)</f>
        <v>#REF!</v>
      </c>
      <c r="FB132" s="585" t="e">
        <f>IF(#REF!=$N132,$CZ132,0)</f>
        <v>#REF!</v>
      </c>
      <c r="FC132" s="585" t="e">
        <f>IF(#REF!=$N132,$CZ132,0)</f>
        <v>#REF!</v>
      </c>
      <c r="FD132" s="585" t="e">
        <f>IF(#REF!=$N132,$CZ132,0)</f>
        <v>#REF!</v>
      </c>
      <c r="FE132" s="585" t="e">
        <f>IF(#REF!=$N132,$CZ132,0)</f>
        <v>#REF!</v>
      </c>
      <c r="FF132" s="585" t="e">
        <f>IF(#REF!=$N132,$CZ132,0)</f>
        <v>#REF!</v>
      </c>
      <c r="FG132" s="585" t="e">
        <f>IF(#REF!=$N132,$CZ132,0)</f>
        <v>#REF!</v>
      </c>
      <c r="FH132" s="585" t="e">
        <f>IF(#REF!=$N132,$CZ132,0)</f>
        <v>#REF!</v>
      </c>
      <c r="FI132" s="585" t="e">
        <f>IF(#REF!=$N132,$CZ132,0)</f>
        <v>#REF!</v>
      </c>
      <c r="FJ132" s="585" t="e">
        <f>IF(#REF!=$N132,$CZ132,0)</f>
        <v>#REF!</v>
      </c>
      <c r="FK132" s="585" t="e">
        <f>IF(#REF!=$N132,$CZ132,0)</f>
        <v>#REF!</v>
      </c>
      <c r="FL132" s="585" t="e">
        <f>IF(#REF!=$N132,$CZ132,0)</f>
        <v>#REF!</v>
      </c>
      <c r="FM132" s="585" t="e">
        <f>IF(#REF!=$N132,$CZ132,0)</f>
        <v>#REF!</v>
      </c>
      <c r="FN132" s="585" t="e">
        <f>IF(#REF!=$N132,$CZ132,0)</f>
        <v>#REF!</v>
      </c>
      <c r="FO132" s="585" t="e">
        <f>IF(#REF!=$N132,$CZ132,0)</f>
        <v>#REF!</v>
      </c>
      <c r="FP132" s="585" t="e">
        <f>IF(#REF!=$N132,$CZ132,0)</f>
        <v>#REF!</v>
      </c>
      <c r="FQ132" s="585" t="e">
        <f>IF(#REF!=$N132,$CZ132,0)</f>
        <v>#REF!</v>
      </c>
      <c r="FR132" s="585" t="e">
        <f>IF(#REF!=$N132,$CZ132,0)</f>
        <v>#REF!</v>
      </c>
      <c r="FS132" s="585" t="e">
        <f>IF(#REF!=$N132,$CZ132,0)</f>
        <v>#REF!</v>
      </c>
      <c r="FT132" s="585" t="e">
        <f>IF(#REF!=$N132,$CZ132,0)</f>
        <v>#REF!</v>
      </c>
      <c r="FU132" s="585" t="e">
        <f>IF(#REF!=$N132,$CZ132,0)</f>
        <v>#REF!</v>
      </c>
      <c r="FV132" s="585" t="e">
        <f>IF(#REF!=$N132,$CZ132,0)</f>
        <v>#REF!</v>
      </c>
      <c r="FW132" s="585" t="e">
        <f>IF(#REF!=$N132,$CZ132,0)</f>
        <v>#REF!</v>
      </c>
      <c r="FX132" s="585" t="e">
        <f>IF(#REF!=$N132,$CZ132,0)</f>
        <v>#REF!</v>
      </c>
      <c r="FY132" s="585" t="e">
        <f>IF(#REF!=$N132,$CZ132,0)</f>
        <v>#REF!</v>
      </c>
      <c r="FZ132" s="585" t="e">
        <f>IF(#REF!=$N132,$CZ132,0)</f>
        <v>#REF!</v>
      </c>
      <c r="GA132" s="585" t="e">
        <f>IF(#REF!=$N132,$CZ132,0)</f>
        <v>#REF!</v>
      </c>
      <c r="GB132" s="585" t="e">
        <f>IF(#REF!=$N132,$CZ132,0)</f>
        <v>#REF!</v>
      </c>
      <c r="GC132" s="585" t="e">
        <f>IF(#REF!=$N132,$CZ132,0)</f>
        <v>#REF!</v>
      </c>
      <c r="GD132" s="585" t="e">
        <f>IF(#REF!=$N132,$CZ132,0)</f>
        <v>#REF!</v>
      </c>
      <c r="GE132" s="585" t="e">
        <f>IF(#REF!=$N132,$CZ132,0)</f>
        <v>#REF!</v>
      </c>
      <c r="GF132" s="585" t="e">
        <f>IF(#REF!=$N132,$CZ132,0)</f>
        <v>#REF!</v>
      </c>
      <c r="GG132" s="585" t="e">
        <f>IF(#REF!=$N132,$CZ132,0)</f>
        <v>#REF!</v>
      </c>
      <c r="GH132" s="585" t="e">
        <f>IF(#REF!=$N132,$CZ132,0)</f>
        <v>#REF!</v>
      </c>
      <c r="GI132" s="585" t="e">
        <f>IF(#REF!=$N132,$CZ132,0)</f>
        <v>#REF!</v>
      </c>
      <c r="GJ132" s="585" t="e">
        <f>IF(#REF!=$N132,$CZ132,0)</f>
        <v>#REF!</v>
      </c>
      <c r="GK132" s="585" t="e">
        <f>IF(#REF!=$N132,$CZ132,0)</f>
        <v>#REF!</v>
      </c>
      <c r="GL132" s="585" t="e">
        <f>IF(#REF!=$N132,$CZ132,0)</f>
        <v>#REF!</v>
      </c>
      <c r="GM132" s="585" t="e">
        <f>IF(#REF!=$N132,$CZ132,0)</f>
        <v>#REF!</v>
      </c>
      <c r="GN132" s="585" t="e">
        <f>IF(#REF!=$N132,$CZ132,0)</f>
        <v>#REF!</v>
      </c>
      <c r="GO132" s="585" t="e">
        <f>IF(#REF!=$N132,$CZ132,0)</f>
        <v>#REF!</v>
      </c>
      <c r="GP132" s="585" t="e">
        <f>IF(#REF!=$N132,$CZ132,0)</f>
        <v>#REF!</v>
      </c>
      <c r="GQ132" s="585" t="e">
        <f>IF(#REF!=$N132,$CZ132,0)</f>
        <v>#REF!</v>
      </c>
      <c r="GR132" s="585" t="e">
        <f>IF(#REF!=$N132,$CZ132,0)</f>
        <v>#REF!</v>
      </c>
      <c r="GS132" s="585" t="e">
        <f>IF(#REF!=$N132,$CZ132,0)</f>
        <v>#REF!</v>
      </c>
      <c r="GT132" s="585" t="e">
        <f>IF(#REF!=$N132,$CZ132,0)</f>
        <v>#REF!</v>
      </c>
      <c r="GU132" s="585" t="e">
        <f>IF(#REF!=$N132,$CZ132,0)</f>
        <v>#REF!</v>
      </c>
      <c r="GV132" s="585" t="e">
        <f>IF(#REF!=$N132,$CZ132,0)</f>
        <v>#REF!</v>
      </c>
      <c r="GW132" s="585" t="e">
        <f>IF(#REF!=$N132,$CZ132,0)</f>
        <v>#REF!</v>
      </c>
      <c r="GX132" s="585" t="e">
        <f>IF(#REF!=$N132,$CZ132,0)</f>
        <v>#REF!</v>
      </c>
      <c r="GY132" s="585" t="e">
        <f>IF(#REF!=$N132,$CZ132,0)</f>
        <v>#REF!</v>
      </c>
      <c r="GZ132" s="585" t="e">
        <f>IF(#REF!=$N132,$CZ132,0)</f>
        <v>#REF!</v>
      </c>
      <c r="HA132" s="585" t="e">
        <f>IF(#REF!=$N132,$CZ132,0)</f>
        <v>#REF!</v>
      </c>
      <c r="HB132" s="585" t="e">
        <f>IF(#REF!=$N132,$CZ132,0)</f>
        <v>#REF!</v>
      </c>
      <c r="HC132" s="585" t="e">
        <f>IF(#REF!=$N132,$CZ132,0)</f>
        <v>#REF!</v>
      </c>
      <c r="HD132" s="585" t="e">
        <f>IF(#REF!=$N132,$CZ132,0)</f>
        <v>#REF!</v>
      </c>
      <c r="HE132" s="585" t="e">
        <f>IF(#REF!=$N132,$CZ132,0)</f>
        <v>#REF!</v>
      </c>
      <c r="HF132" s="585" t="e">
        <f>IF(#REF!=$N132,$CZ132,0)</f>
        <v>#REF!</v>
      </c>
    </row>
    <row r="133" spans="1:214" ht="13.5" customHeight="1" x14ac:dyDescent="0.4">
      <c r="A133" s="767" t="s">
        <v>0</v>
      </c>
      <c r="B133" s="747" t="s">
        <v>0</v>
      </c>
      <c r="C133" s="754" t="s">
        <v>130</v>
      </c>
      <c r="D133" s="754"/>
      <c r="E133" s="754"/>
      <c r="F133" s="754"/>
      <c r="G133" s="754"/>
      <c r="H133" s="754"/>
      <c r="I133" s="754"/>
      <c r="J133" s="754" t="s">
        <v>2</v>
      </c>
      <c r="K133" s="757" t="s">
        <v>3</v>
      </c>
      <c r="L133" s="757"/>
      <c r="M133" s="757"/>
      <c r="N133" s="757"/>
      <c r="O133" s="760" t="s">
        <v>4</v>
      </c>
      <c r="P133" s="747" t="s">
        <v>284</v>
      </c>
      <c r="Q133" s="747" t="s">
        <v>196</v>
      </c>
      <c r="R133" s="747" t="s">
        <v>238</v>
      </c>
      <c r="S133" s="747" t="s">
        <v>285</v>
      </c>
      <c r="T133" s="747" t="s">
        <v>260</v>
      </c>
      <c r="U133" s="747" t="s">
        <v>262</v>
      </c>
      <c r="V133" s="747" t="s">
        <v>286</v>
      </c>
      <c r="W133" s="665" t="s">
        <v>250</v>
      </c>
      <c r="X133" s="747" t="s">
        <v>257</v>
      </c>
      <c r="Y133" s="747" t="s">
        <v>275</v>
      </c>
      <c r="Z133" s="747" t="s">
        <v>276</v>
      </c>
      <c r="AA133" s="747" t="s">
        <v>280</v>
      </c>
      <c r="AB133" s="747" t="s">
        <v>301</v>
      </c>
      <c r="AC133" s="747" t="s">
        <v>290</v>
      </c>
      <c r="AD133" s="747" t="s">
        <v>292</v>
      </c>
      <c r="AE133" s="747" t="s">
        <v>287</v>
      </c>
      <c r="AF133" s="747" t="s">
        <v>257</v>
      </c>
      <c r="AG133" s="747" t="s">
        <v>297</v>
      </c>
      <c r="AH133" s="750" t="s">
        <v>249</v>
      </c>
      <c r="AI133" s="750"/>
      <c r="AJ133" s="747" t="s">
        <v>291</v>
      </c>
      <c r="AK133" s="747" t="s">
        <v>298</v>
      </c>
      <c r="AL133" s="747" t="s">
        <v>300</v>
      </c>
      <c r="AM133" s="747" t="s">
        <v>335</v>
      </c>
      <c r="AN133" s="747" t="s">
        <v>342</v>
      </c>
      <c r="AO133" s="747" t="s">
        <v>315</v>
      </c>
      <c r="AP133" s="747" t="s">
        <v>338</v>
      </c>
      <c r="AQ133" s="747" t="s">
        <v>379</v>
      </c>
      <c r="AR133" s="747" t="s">
        <v>463</v>
      </c>
      <c r="AS133" s="747" t="s">
        <v>340</v>
      </c>
      <c r="AT133" s="747" t="s">
        <v>339</v>
      </c>
      <c r="AU133" s="747" t="s">
        <v>349</v>
      </c>
      <c r="AV133" s="747" t="s">
        <v>373</v>
      </c>
      <c r="AW133" s="751" t="s">
        <v>104</v>
      </c>
      <c r="AX133" s="751"/>
      <c r="AY133" s="747" t="s">
        <v>257</v>
      </c>
      <c r="AZ133" s="747" t="s">
        <v>257</v>
      </c>
      <c r="BA133" s="747" t="s">
        <v>318</v>
      </c>
      <c r="BB133" s="747" t="s">
        <v>460</v>
      </c>
      <c r="BC133" s="747" t="s">
        <v>464</v>
      </c>
      <c r="BD133" s="751" t="s">
        <v>454</v>
      </c>
      <c r="BE133" s="747" t="s">
        <v>476</v>
      </c>
      <c r="BF133" s="747" t="s">
        <v>488</v>
      </c>
      <c r="BG133" s="747" t="s">
        <v>521</v>
      </c>
      <c r="BH133" s="747" t="s">
        <v>489</v>
      </c>
      <c r="BI133" s="747" t="s">
        <v>257</v>
      </c>
      <c r="BJ133" s="747" t="s">
        <v>517</v>
      </c>
      <c r="BK133" s="764" t="s">
        <v>510</v>
      </c>
      <c r="BL133" s="764" t="s">
        <v>485</v>
      </c>
      <c r="BM133" s="665"/>
      <c r="BN133" s="665"/>
      <c r="BO133" s="747" t="s">
        <v>513</v>
      </c>
      <c r="BP133" s="665"/>
      <c r="BQ133" s="665"/>
      <c r="BR133" s="747" t="s">
        <v>257</v>
      </c>
      <c r="BS133" s="747" t="s">
        <v>522</v>
      </c>
      <c r="BT133" s="747" t="s">
        <v>526</v>
      </c>
      <c r="BU133" s="747" t="s">
        <v>257</v>
      </c>
      <c r="BV133" s="747" t="s">
        <v>523</v>
      </c>
      <c r="BW133" s="665"/>
      <c r="BX133" s="665"/>
      <c r="BY133" s="747" t="s">
        <v>525</v>
      </c>
      <c r="BZ133" s="747" t="s">
        <v>526</v>
      </c>
      <c r="CA133" s="747" t="s">
        <v>530</v>
      </c>
      <c r="CB133" s="747" t="s">
        <v>529</v>
      </c>
      <c r="CC133" s="747" t="s">
        <v>514</v>
      </c>
      <c r="CD133" s="747" t="s">
        <v>515</v>
      </c>
      <c r="CE133" s="747" t="s">
        <v>531</v>
      </c>
      <c r="CF133" s="747" t="s">
        <v>537</v>
      </c>
      <c r="CG133" s="747" t="s">
        <v>487</v>
      </c>
      <c r="CH133" s="747" t="s">
        <v>257</v>
      </c>
      <c r="CI133" s="747" t="s">
        <v>532</v>
      </c>
      <c r="CJ133" s="747"/>
      <c r="CK133" s="747" t="s">
        <v>487</v>
      </c>
      <c r="CL133" s="747" t="s">
        <v>257</v>
      </c>
      <c r="CM133" s="747" t="s">
        <v>539</v>
      </c>
      <c r="CN133" s="747"/>
      <c r="CO133" s="747" t="s">
        <v>487</v>
      </c>
      <c r="CP133" s="747" t="s">
        <v>257</v>
      </c>
      <c r="CQ133" s="747" t="s">
        <v>542</v>
      </c>
      <c r="CR133" s="747" t="s">
        <v>544</v>
      </c>
      <c r="CS133" s="747" t="s">
        <v>487</v>
      </c>
      <c r="CT133" s="747" t="s">
        <v>257</v>
      </c>
      <c r="CU133" s="747" t="s">
        <v>543</v>
      </c>
      <c r="CV133" s="747" t="s">
        <v>544</v>
      </c>
      <c r="CW133" s="747" t="s">
        <v>487</v>
      </c>
      <c r="CX133" s="747" t="s">
        <v>257</v>
      </c>
      <c r="CY133" s="747" t="s">
        <v>553</v>
      </c>
      <c r="CZ133" s="747" t="s">
        <v>541</v>
      </c>
      <c r="DA133" s="747" t="s">
        <v>515</v>
      </c>
      <c r="DB133" s="747" t="s">
        <v>540</v>
      </c>
      <c r="DC133" s="695" t="e">
        <f>IF(#REF!=B133,CZ133,0)</f>
        <v>#REF!</v>
      </c>
      <c r="DD133" s="700"/>
      <c r="DE133" s="700"/>
      <c r="DJ133" s="585" t="e">
        <f>IF(#REF!=$K133,$CY133,0)</f>
        <v>#REF!</v>
      </c>
      <c r="DK133" s="585" t="e">
        <f>IF(#REF!=$K133,$CY133,0)</f>
        <v>#REF!</v>
      </c>
      <c r="DL133" s="585" t="e">
        <f>IF(#REF!=$K133,$CY133,0)</f>
        <v>#REF!</v>
      </c>
      <c r="DM133" s="585" t="e">
        <f>IF(#REF!=$K133,$CY133,0)</f>
        <v>#REF!</v>
      </c>
      <c r="DN133" s="585" t="e">
        <f>IF(#REF!=$K133,$CY133,0)</f>
        <v>#REF!</v>
      </c>
      <c r="DO133" s="585" t="e">
        <f>IF(#REF!=$K133,$CY133,0)</f>
        <v>#REF!</v>
      </c>
      <c r="DP133" s="585" t="e">
        <f>IF(#REF!=$K133,$CY133,0)</f>
        <v>#REF!</v>
      </c>
      <c r="DQ133" s="585" t="e">
        <f>IF(#REF!=$K133,$CY133,0)</f>
        <v>#REF!</v>
      </c>
      <c r="DR133" s="585" t="e">
        <f>IF(#REF!=$K133,$CY133,0)</f>
        <v>#REF!</v>
      </c>
      <c r="DS133" s="585" t="e">
        <f>IF(#REF!=$K133,$CY133,0)</f>
        <v>#REF!</v>
      </c>
      <c r="DT133" s="585" t="e">
        <f>IF(#REF!=$K133,$CY133,0)</f>
        <v>#REF!</v>
      </c>
      <c r="DU133" s="585" t="e">
        <f>IF(#REF!=$K133,$CY133,0)</f>
        <v>#REF!</v>
      </c>
      <c r="DV133" s="585" t="e">
        <f>IF(#REF!=$K133,$CY133,0)</f>
        <v>#REF!</v>
      </c>
      <c r="DW133" s="585" t="e">
        <f>IF(#REF!=$K133,$CY133,0)</f>
        <v>#REF!</v>
      </c>
      <c r="DX133" s="585" t="e">
        <f>IF(#REF!=$K133,$CY133,0)</f>
        <v>#REF!</v>
      </c>
      <c r="DY133" s="585" t="e">
        <f>IF(#REF!=$K133,$CY133,0)</f>
        <v>#REF!</v>
      </c>
      <c r="DZ133" s="585" t="e">
        <f>IF(#REF!=$K133,$CY133,0)</f>
        <v>#REF!</v>
      </c>
      <c r="EC133" s="585" t="e">
        <f>IF(#REF!=$N133,$CZ133,0)</f>
        <v>#REF!</v>
      </c>
      <c r="ED133" s="585" t="e">
        <f>IF(#REF!=$N133,$CZ133,0)</f>
        <v>#REF!</v>
      </c>
      <c r="EE133" s="585" t="e">
        <f>IF(#REF!=$N133,$CZ133,0)</f>
        <v>#REF!</v>
      </c>
      <c r="EF133" s="585" t="e">
        <f>IF(#REF!=$N133,$CZ133,0)</f>
        <v>#REF!</v>
      </c>
      <c r="EG133" s="585" t="e">
        <f>IF(#REF!=$N133,$CZ133,0)</f>
        <v>#REF!</v>
      </c>
      <c r="EH133" s="585" t="e">
        <f>IF(#REF!=$N133,$CZ133,0)</f>
        <v>#REF!</v>
      </c>
      <c r="EI133" s="585" t="e">
        <f>IF(#REF!=$N133,$CZ133,0)</f>
        <v>#REF!</v>
      </c>
      <c r="EJ133" s="585" t="e">
        <f>IF(#REF!=$N133,$CZ133,0)</f>
        <v>#REF!</v>
      </c>
      <c r="EK133" s="585" t="e">
        <f>IF(#REF!=$N133,$CZ133,0)</f>
        <v>#REF!</v>
      </c>
      <c r="EL133" s="585" t="e">
        <f>IF(#REF!=$N133,$CZ133,0)</f>
        <v>#REF!</v>
      </c>
      <c r="EM133" s="585" t="e">
        <f>IF(#REF!=$N133,$CZ133,0)</f>
        <v>#REF!</v>
      </c>
      <c r="EN133" s="585" t="e">
        <f>IF(#REF!=$N133,$CZ133,0)</f>
        <v>#REF!</v>
      </c>
      <c r="EO133" s="585" t="e">
        <f>IF(#REF!=$N133,$CZ133,0)</f>
        <v>#REF!</v>
      </c>
      <c r="EP133" s="585" t="e">
        <f>IF(#REF!=$N133,$CZ133,0)</f>
        <v>#REF!</v>
      </c>
      <c r="EQ133" s="585" t="e">
        <f>IF(#REF!=$N133,$CZ133,0)</f>
        <v>#REF!</v>
      </c>
      <c r="ER133" s="585" t="e">
        <f>IF(#REF!=$N133,$CZ133,0)</f>
        <v>#REF!</v>
      </c>
      <c r="ES133" s="585" t="e">
        <f>IF(#REF!=$N133,$CZ133,0)</f>
        <v>#REF!</v>
      </c>
      <c r="ET133" s="585" t="e">
        <f>IF(#REF!=$N133,$CZ133,0)</f>
        <v>#REF!</v>
      </c>
      <c r="EU133" s="585" t="e">
        <f>IF(#REF!=$N133,$CZ133,0)</f>
        <v>#REF!</v>
      </c>
      <c r="EV133" s="585" t="e">
        <f>IF(#REF!=$N133,$CZ133,0)</f>
        <v>#REF!</v>
      </c>
      <c r="EW133" s="585" t="e">
        <f>IF(#REF!=$N133,$CZ133,0)</f>
        <v>#REF!</v>
      </c>
      <c r="EX133" s="585" t="e">
        <f>IF(#REF!=$N133,$CZ133,0)</f>
        <v>#REF!</v>
      </c>
      <c r="EY133" s="585" t="e">
        <f>IF(#REF!=$N133,$CZ133,0)</f>
        <v>#REF!</v>
      </c>
      <c r="EZ133" s="585" t="e">
        <f>IF(#REF!=$N133,$CZ133,0)</f>
        <v>#REF!</v>
      </c>
      <c r="FA133" s="585" t="e">
        <f>IF(#REF!=$N133,$CZ133,0)</f>
        <v>#REF!</v>
      </c>
      <c r="FB133" s="585" t="e">
        <f>IF(#REF!=$N133,$CZ133,0)</f>
        <v>#REF!</v>
      </c>
      <c r="FC133" s="585" t="e">
        <f>IF(#REF!=$N133,$CZ133,0)</f>
        <v>#REF!</v>
      </c>
      <c r="FD133" s="585" t="e">
        <f>IF(#REF!=$N133,$CZ133,0)</f>
        <v>#REF!</v>
      </c>
      <c r="FE133" s="585" t="e">
        <f>IF(#REF!=$N133,$CZ133,0)</f>
        <v>#REF!</v>
      </c>
      <c r="FF133" s="585" t="e">
        <f>IF(#REF!=$N133,$CZ133,0)</f>
        <v>#REF!</v>
      </c>
      <c r="FG133" s="585" t="e">
        <f>IF(#REF!=$N133,$CZ133,0)</f>
        <v>#REF!</v>
      </c>
      <c r="FH133" s="585" t="e">
        <f>IF(#REF!=$N133,$CZ133,0)</f>
        <v>#REF!</v>
      </c>
      <c r="FI133" s="585" t="e">
        <f>IF(#REF!=$N133,$CZ133,0)</f>
        <v>#REF!</v>
      </c>
      <c r="FJ133" s="585" t="e">
        <f>IF(#REF!=$N133,$CZ133,0)</f>
        <v>#REF!</v>
      </c>
      <c r="FK133" s="585" t="e">
        <f>IF(#REF!=$N133,$CZ133,0)</f>
        <v>#REF!</v>
      </c>
      <c r="FL133" s="585" t="e">
        <f>IF(#REF!=$N133,$CZ133,0)</f>
        <v>#REF!</v>
      </c>
      <c r="FM133" s="585" t="e">
        <f>IF(#REF!=$N133,$CZ133,0)</f>
        <v>#REF!</v>
      </c>
      <c r="FN133" s="585" t="e">
        <f>IF(#REF!=$N133,$CZ133,0)</f>
        <v>#REF!</v>
      </c>
      <c r="FO133" s="585" t="e">
        <f>IF(#REF!=$N133,$CZ133,0)</f>
        <v>#REF!</v>
      </c>
      <c r="FP133" s="585" t="e">
        <f>IF(#REF!=$N133,$CZ133,0)</f>
        <v>#REF!</v>
      </c>
      <c r="FQ133" s="585" t="e">
        <f>IF(#REF!=$N133,$CZ133,0)</f>
        <v>#REF!</v>
      </c>
      <c r="FR133" s="585" t="e">
        <f>IF(#REF!=$N133,$CZ133,0)</f>
        <v>#REF!</v>
      </c>
      <c r="FS133" s="585" t="e">
        <f>IF(#REF!=$N133,$CZ133,0)</f>
        <v>#REF!</v>
      </c>
      <c r="FT133" s="585" t="e">
        <f>IF(#REF!=$N133,$CZ133,0)</f>
        <v>#REF!</v>
      </c>
      <c r="FU133" s="585" t="e">
        <f>IF(#REF!=$N133,$CZ133,0)</f>
        <v>#REF!</v>
      </c>
      <c r="FV133" s="585" t="e">
        <f>IF(#REF!=$N133,$CZ133,0)</f>
        <v>#REF!</v>
      </c>
      <c r="FW133" s="585" t="e">
        <f>IF(#REF!=$N133,$CZ133,0)</f>
        <v>#REF!</v>
      </c>
      <c r="FX133" s="585" t="e">
        <f>IF(#REF!=$N133,$CZ133,0)</f>
        <v>#REF!</v>
      </c>
      <c r="FY133" s="585" t="e">
        <f>IF(#REF!=$N133,$CZ133,0)</f>
        <v>#REF!</v>
      </c>
      <c r="FZ133" s="585" t="e">
        <f>IF(#REF!=$N133,$CZ133,0)</f>
        <v>#REF!</v>
      </c>
      <c r="GA133" s="585" t="e">
        <f>IF(#REF!=$N133,$CZ133,0)</f>
        <v>#REF!</v>
      </c>
      <c r="GB133" s="585" t="e">
        <f>IF(#REF!=$N133,$CZ133,0)</f>
        <v>#REF!</v>
      </c>
      <c r="GC133" s="585" t="e">
        <f>IF(#REF!=$N133,$CZ133,0)</f>
        <v>#REF!</v>
      </c>
      <c r="GD133" s="585" t="e">
        <f>IF(#REF!=$N133,$CZ133,0)</f>
        <v>#REF!</v>
      </c>
      <c r="GE133" s="585" t="e">
        <f>IF(#REF!=$N133,$CZ133,0)</f>
        <v>#REF!</v>
      </c>
      <c r="GF133" s="585" t="e">
        <f>IF(#REF!=$N133,$CZ133,0)</f>
        <v>#REF!</v>
      </c>
      <c r="GG133" s="585" t="e">
        <f>IF(#REF!=$N133,$CZ133,0)</f>
        <v>#REF!</v>
      </c>
      <c r="GH133" s="585" t="e">
        <f>IF(#REF!=$N133,$CZ133,0)</f>
        <v>#REF!</v>
      </c>
      <c r="GI133" s="585" t="e">
        <f>IF(#REF!=$N133,$CZ133,0)</f>
        <v>#REF!</v>
      </c>
      <c r="GJ133" s="585" t="e">
        <f>IF(#REF!=$N133,$CZ133,0)</f>
        <v>#REF!</v>
      </c>
      <c r="GK133" s="585" t="e">
        <f>IF(#REF!=$N133,$CZ133,0)</f>
        <v>#REF!</v>
      </c>
      <c r="GL133" s="585" t="e">
        <f>IF(#REF!=$N133,$CZ133,0)</f>
        <v>#REF!</v>
      </c>
      <c r="GM133" s="585" t="e">
        <f>IF(#REF!=$N133,$CZ133,0)</f>
        <v>#REF!</v>
      </c>
      <c r="GN133" s="585" t="e">
        <f>IF(#REF!=$N133,$CZ133,0)</f>
        <v>#REF!</v>
      </c>
      <c r="GO133" s="585" t="e">
        <f>IF(#REF!=$N133,$CZ133,0)</f>
        <v>#REF!</v>
      </c>
      <c r="GP133" s="585" t="e">
        <f>IF(#REF!=$N133,$CZ133,0)</f>
        <v>#REF!</v>
      </c>
      <c r="GQ133" s="585" t="e">
        <f>IF(#REF!=$N133,$CZ133,0)</f>
        <v>#REF!</v>
      </c>
      <c r="GR133" s="585" t="e">
        <f>IF(#REF!=$N133,$CZ133,0)</f>
        <v>#REF!</v>
      </c>
      <c r="GS133" s="585" t="e">
        <f>IF(#REF!=$N133,$CZ133,0)</f>
        <v>#REF!</v>
      </c>
      <c r="GT133" s="585" t="e">
        <f>IF(#REF!=$N133,$CZ133,0)</f>
        <v>#REF!</v>
      </c>
      <c r="GU133" s="585" t="e">
        <f>IF(#REF!=$N133,$CZ133,0)</f>
        <v>#REF!</v>
      </c>
      <c r="GV133" s="585" t="e">
        <f>IF(#REF!=$N133,$CZ133,0)</f>
        <v>#REF!</v>
      </c>
      <c r="GW133" s="585" t="e">
        <f>IF(#REF!=$N133,$CZ133,0)</f>
        <v>#REF!</v>
      </c>
      <c r="GX133" s="585" t="e">
        <f>IF(#REF!=$N133,$CZ133,0)</f>
        <v>#REF!</v>
      </c>
      <c r="GY133" s="585" t="e">
        <f>IF(#REF!=$N133,$CZ133,0)</f>
        <v>#REF!</v>
      </c>
      <c r="GZ133" s="585" t="e">
        <f>IF(#REF!=$N133,$CZ133,0)</f>
        <v>#REF!</v>
      </c>
      <c r="HA133" s="585" t="e">
        <f>IF(#REF!=$N133,$CZ133,0)</f>
        <v>#REF!</v>
      </c>
      <c r="HB133" s="585" t="e">
        <f>IF(#REF!=$N133,$CZ133,0)</f>
        <v>#REF!</v>
      </c>
      <c r="HC133" s="585" t="e">
        <f>IF(#REF!=$N133,$CZ133,0)</f>
        <v>#REF!</v>
      </c>
      <c r="HD133" s="585" t="e">
        <f>IF(#REF!=$N133,$CZ133,0)</f>
        <v>#REF!</v>
      </c>
      <c r="HE133" s="585" t="e">
        <f>IF(#REF!=$N133,$CZ133,0)</f>
        <v>#REF!</v>
      </c>
      <c r="HF133" s="585" t="e">
        <f>IF(#REF!=$N133,$CZ133,0)</f>
        <v>#REF!</v>
      </c>
    </row>
    <row r="134" spans="1:214" ht="22.5" customHeight="1" x14ac:dyDescent="0.4">
      <c r="A134" s="748"/>
      <c r="B134" s="748"/>
      <c r="C134" s="755"/>
      <c r="D134" s="755"/>
      <c r="E134" s="755"/>
      <c r="F134" s="755"/>
      <c r="G134" s="755"/>
      <c r="H134" s="755"/>
      <c r="I134" s="755"/>
      <c r="J134" s="755"/>
      <c r="K134" s="758"/>
      <c r="L134" s="758"/>
      <c r="M134" s="758"/>
      <c r="N134" s="758"/>
      <c r="O134" s="761"/>
      <c r="P134" s="748"/>
      <c r="Q134" s="748"/>
      <c r="R134" s="748"/>
      <c r="S134" s="748"/>
      <c r="T134" s="748"/>
      <c r="U134" s="748"/>
      <c r="V134" s="748"/>
      <c r="W134" s="656" t="s">
        <v>264</v>
      </c>
      <c r="X134" s="748"/>
      <c r="Y134" s="748"/>
      <c r="Z134" s="748"/>
      <c r="AA134" s="748"/>
      <c r="AB134" s="748"/>
      <c r="AC134" s="748"/>
      <c r="AD134" s="748"/>
      <c r="AE134" s="748"/>
      <c r="AF134" s="748"/>
      <c r="AG134" s="748"/>
      <c r="AH134" s="761" t="s">
        <v>236</v>
      </c>
      <c r="AI134" s="761" t="s">
        <v>267</v>
      </c>
      <c r="AJ134" s="748"/>
      <c r="AK134" s="748"/>
      <c r="AL134" s="748"/>
      <c r="AM134" s="748"/>
      <c r="AN134" s="748"/>
      <c r="AO134" s="748"/>
      <c r="AP134" s="748"/>
      <c r="AQ134" s="748"/>
      <c r="AR134" s="748"/>
      <c r="AS134" s="748"/>
      <c r="AT134" s="748"/>
      <c r="AU134" s="748"/>
      <c r="AV134" s="748"/>
      <c r="AW134" s="752"/>
      <c r="AX134" s="752"/>
      <c r="AY134" s="748"/>
      <c r="AZ134" s="748"/>
      <c r="BA134" s="748"/>
      <c r="BB134" s="748"/>
      <c r="BC134" s="748"/>
      <c r="BD134" s="752"/>
      <c r="BE134" s="748"/>
      <c r="BF134" s="748"/>
      <c r="BG134" s="748"/>
      <c r="BH134" s="748"/>
      <c r="BI134" s="748"/>
      <c r="BJ134" s="748"/>
      <c r="BK134" s="765"/>
      <c r="BL134" s="765"/>
      <c r="BM134" s="656"/>
      <c r="BN134" s="656"/>
      <c r="BO134" s="748"/>
      <c r="BP134" s="656"/>
      <c r="BQ134" s="656"/>
      <c r="BR134" s="748"/>
      <c r="BS134" s="748"/>
      <c r="BT134" s="748"/>
      <c r="BU134" s="748"/>
      <c r="BV134" s="748"/>
      <c r="BW134" s="656"/>
      <c r="BX134" s="656"/>
      <c r="BY134" s="748"/>
      <c r="BZ134" s="748"/>
      <c r="CA134" s="748"/>
      <c r="CB134" s="748"/>
      <c r="CC134" s="748"/>
      <c r="CD134" s="748"/>
      <c r="CE134" s="748"/>
      <c r="CF134" s="748"/>
      <c r="CG134" s="748"/>
      <c r="CH134" s="748"/>
      <c r="CI134" s="748"/>
      <c r="CJ134" s="748"/>
      <c r="CK134" s="748"/>
      <c r="CL134" s="748"/>
      <c r="CM134" s="748"/>
      <c r="CN134" s="748"/>
      <c r="CO134" s="748"/>
      <c r="CP134" s="748"/>
      <c r="CQ134" s="748"/>
      <c r="CR134" s="748"/>
      <c r="CS134" s="748"/>
      <c r="CT134" s="748"/>
      <c r="CU134" s="748"/>
      <c r="CV134" s="748"/>
      <c r="CW134" s="748"/>
      <c r="CX134" s="748"/>
      <c r="CY134" s="748"/>
      <c r="CZ134" s="748"/>
      <c r="DA134" s="748"/>
      <c r="DB134" s="748"/>
      <c r="DC134" s="695" t="e">
        <f>IF(#REF!=B134,CZ134,0)</f>
        <v>#REF!</v>
      </c>
      <c r="DD134" s="700"/>
      <c r="DE134" s="700"/>
      <c r="DJ134" s="585" t="e">
        <f>IF(#REF!=$K134,$CY134,0)</f>
        <v>#REF!</v>
      </c>
      <c r="DK134" s="585" t="e">
        <f>IF(#REF!=$K134,$CY134,0)</f>
        <v>#REF!</v>
      </c>
      <c r="DL134" s="585" t="e">
        <f>IF(#REF!=$K134,$CY134,0)</f>
        <v>#REF!</v>
      </c>
      <c r="DM134" s="585" t="e">
        <f>IF(#REF!=$K134,$CY134,0)</f>
        <v>#REF!</v>
      </c>
      <c r="DN134" s="585" t="e">
        <f>IF(#REF!=$K134,$CY134,0)</f>
        <v>#REF!</v>
      </c>
      <c r="DO134" s="585" t="e">
        <f>IF(#REF!=$K134,$CY134,0)</f>
        <v>#REF!</v>
      </c>
      <c r="DP134" s="585" t="e">
        <f>IF(#REF!=$K134,$CY134,0)</f>
        <v>#REF!</v>
      </c>
      <c r="DQ134" s="585" t="e">
        <f>IF(#REF!=$K134,$CY134,0)</f>
        <v>#REF!</v>
      </c>
      <c r="DR134" s="585" t="e">
        <f>IF(#REF!=$K134,$CY134,0)</f>
        <v>#REF!</v>
      </c>
      <c r="DS134" s="585" t="e">
        <f>IF(#REF!=$K134,$CY134,0)</f>
        <v>#REF!</v>
      </c>
      <c r="DT134" s="585" t="e">
        <f>IF(#REF!=$K134,$CY134,0)</f>
        <v>#REF!</v>
      </c>
      <c r="DU134" s="585" t="e">
        <f>IF(#REF!=$K134,$CY134,0)</f>
        <v>#REF!</v>
      </c>
      <c r="DV134" s="585" t="e">
        <f>IF(#REF!=$K134,$CY134,0)</f>
        <v>#REF!</v>
      </c>
      <c r="DW134" s="585" t="e">
        <f>IF(#REF!=$K134,$CY134,0)</f>
        <v>#REF!</v>
      </c>
      <c r="DX134" s="585" t="e">
        <f>IF(#REF!=$K134,$CY134,0)</f>
        <v>#REF!</v>
      </c>
      <c r="DY134" s="585" t="e">
        <f>IF(#REF!=$K134,$CY134,0)</f>
        <v>#REF!</v>
      </c>
      <c r="DZ134" s="585" t="e">
        <f>IF(#REF!=$K134,$CY134,0)</f>
        <v>#REF!</v>
      </c>
      <c r="EC134" s="585" t="e">
        <f>IF(#REF!=$N134,$CZ134,0)</f>
        <v>#REF!</v>
      </c>
      <c r="ED134" s="585" t="e">
        <f>IF(#REF!=$N134,$CZ134,0)</f>
        <v>#REF!</v>
      </c>
      <c r="EE134" s="585" t="e">
        <f>IF(#REF!=$N134,$CZ134,0)</f>
        <v>#REF!</v>
      </c>
      <c r="EF134" s="585" t="e">
        <f>IF(#REF!=$N134,$CZ134,0)</f>
        <v>#REF!</v>
      </c>
      <c r="EG134" s="585" t="e">
        <f>IF(#REF!=$N134,$CZ134,0)</f>
        <v>#REF!</v>
      </c>
      <c r="EH134" s="585" t="e">
        <f>IF(#REF!=$N134,$CZ134,0)</f>
        <v>#REF!</v>
      </c>
      <c r="EI134" s="585" t="e">
        <f>IF(#REF!=$N134,$CZ134,0)</f>
        <v>#REF!</v>
      </c>
      <c r="EJ134" s="585" t="e">
        <f>IF(#REF!=$N134,$CZ134,0)</f>
        <v>#REF!</v>
      </c>
      <c r="EK134" s="585" t="e">
        <f>IF(#REF!=$N134,$CZ134,0)</f>
        <v>#REF!</v>
      </c>
      <c r="EL134" s="585" t="e">
        <f>IF(#REF!=$N134,$CZ134,0)</f>
        <v>#REF!</v>
      </c>
      <c r="EM134" s="585" t="e">
        <f>IF(#REF!=$N134,$CZ134,0)</f>
        <v>#REF!</v>
      </c>
      <c r="EN134" s="585" t="e">
        <f>IF(#REF!=$N134,$CZ134,0)</f>
        <v>#REF!</v>
      </c>
      <c r="EO134" s="585" t="e">
        <f>IF(#REF!=$N134,$CZ134,0)</f>
        <v>#REF!</v>
      </c>
      <c r="EP134" s="585" t="e">
        <f>IF(#REF!=$N134,$CZ134,0)</f>
        <v>#REF!</v>
      </c>
      <c r="EQ134" s="585" t="e">
        <f>IF(#REF!=$N134,$CZ134,0)</f>
        <v>#REF!</v>
      </c>
      <c r="ER134" s="585" t="e">
        <f>IF(#REF!=$N134,$CZ134,0)</f>
        <v>#REF!</v>
      </c>
      <c r="ES134" s="585" t="e">
        <f>IF(#REF!=$N134,$CZ134,0)</f>
        <v>#REF!</v>
      </c>
      <c r="ET134" s="585" t="e">
        <f>IF(#REF!=$N134,$CZ134,0)</f>
        <v>#REF!</v>
      </c>
      <c r="EU134" s="585" t="e">
        <f>IF(#REF!=$N134,$CZ134,0)</f>
        <v>#REF!</v>
      </c>
      <c r="EV134" s="585" t="e">
        <f>IF(#REF!=$N134,$CZ134,0)</f>
        <v>#REF!</v>
      </c>
      <c r="EW134" s="585" t="e">
        <f>IF(#REF!=$N134,$CZ134,0)</f>
        <v>#REF!</v>
      </c>
      <c r="EX134" s="585" t="e">
        <f>IF(#REF!=$N134,$CZ134,0)</f>
        <v>#REF!</v>
      </c>
      <c r="EY134" s="585" t="e">
        <f>IF(#REF!=$N134,$CZ134,0)</f>
        <v>#REF!</v>
      </c>
      <c r="EZ134" s="585" t="e">
        <f>IF(#REF!=$N134,$CZ134,0)</f>
        <v>#REF!</v>
      </c>
      <c r="FA134" s="585" t="e">
        <f>IF(#REF!=$N134,$CZ134,0)</f>
        <v>#REF!</v>
      </c>
      <c r="FB134" s="585" t="e">
        <f>IF(#REF!=$N134,$CZ134,0)</f>
        <v>#REF!</v>
      </c>
      <c r="FC134" s="585" t="e">
        <f>IF(#REF!=$N134,$CZ134,0)</f>
        <v>#REF!</v>
      </c>
      <c r="FD134" s="585" t="e">
        <f>IF(#REF!=$N134,$CZ134,0)</f>
        <v>#REF!</v>
      </c>
      <c r="FE134" s="585" t="e">
        <f>IF(#REF!=$N134,$CZ134,0)</f>
        <v>#REF!</v>
      </c>
      <c r="FF134" s="585" t="e">
        <f>IF(#REF!=$N134,$CZ134,0)</f>
        <v>#REF!</v>
      </c>
      <c r="FG134" s="585" t="e">
        <f>IF(#REF!=$N134,$CZ134,0)</f>
        <v>#REF!</v>
      </c>
      <c r="FH134" s="585" t="e">
        <f>IF(#REF!=$N134,$CZ134,0)</f>
        <v>#REF!</v>
      </c>
      <c r="FI134" s="585" t="e">
        <f>IF(#REF!=$N134,$CZ134,0)</f>
        <v>#REF!</v>
      </c>
      <c r="FJ134" s="585" t="e">
        <f>IF(#REF!=$N134,$CZ134,0)</f>
        <v>#REF!</v>
      </c>
      <c r="FK134" s="585" t="e">
        <f>IF(#REF!=$N134,$CZ134,0)</f>
        <v>#REF!</v>
      </c>
      <c r="FL134" s="585" t="e">
        <f>IF(#REF!=$N134,$CZ134,0)</f>
        <v>#REF!</v>
      </c>
      <c r="FM134" s="585" t="e">
        <f>IF(#REF!=$N134,$CZ134,0)</f>
        <v>#REF!</v>
      </c>
      <c r="FN134" s="585" t="e">
        <f>IF(#REF!=$N134,$CZ134,0)</f>
        <v>#REF!</v>
      </c>
      <c r="FO134" s="585" t="e">
        <f>IF(#REF!=$N134,$CZ134,0)</f>
        <v>#REF!</v>
      </c>
      <c r="FP134" s="585" t="e">
        <f>IF(#REF!=$N134,$CZ134,0)</f>
        <v>#REF!</v>
      </c>
      <c r="FQ134" s="585" t="e">
        <f>IF(#REF!=$N134,$CZ134,0)</f>
        <v>#REF!</v>
      </c>
      <c r="FR134" s="585" t="e">
        <f>IF(#REF!=$N134,$CZ134,0)</f>
        <v>#REF!</v>
      </c>
      <c r="FS134" s="585" t="e">
        <f>IF(#REF!=$N134,$CZ134,0)</f>
        <v>#REF!</v>
      </c>
      <c r="FT134" s="585" t="e">
        <f>IF(#REF!=$N134,$CZ134,0)</f>
        <v>#REF!</v>
      </c>
      <c r="FU134" s="585" t="e">
        <f>IF(#REF!=$N134,$CZ134,0)</f>
        <v>#REF!</v>
      </c>
      <c r="FV134" s="585" t="e">
        <f>IF(#REF!=$N134,$CZ134,0)</f>
        <v>#REF!</v>
      </c>
      <c r="FW134" s="585" t="e">
        <f>IF(#REF!=$N134,$CZ134,0)</f>
        <v>#REF!</v>
      </c>
      <c r="FX134" s="585" t="e">
        <f>IF(#REF!=$N134,$CZ134,0)</f>
        <v>#REF!</v>
      </c>
      <c r="FY134" s="585" t="e">
        <f>IF(#REF!=$N134,$CZ134,0)</f>
        <v>#REF!</v>
      </c>
      <c r="FZ134" s="585" t="e">
        <f>IF(#REF!=$N134,$CZ134,0)</f>
        <v>#REF!</v>
      </c>
      <c r="GA134" s="585" t="e">
        <f>IF(#REF!=$N134,$CZ134,0)</f>
        <v>#REF!</v>
      </c>
      <c r="GB134" s="585" t="e">
        <f>IF(#REF!=$N134,$CZ134,0)</f>
        <v>#REF!</v>
      </c>
      <c r="GC134" s="585" t="e">
        <f>IF(#REF!=$N134,$CZ134,0)</f>
        <v>#REF!</v>
      </c>
      <c r="GD134" s="585" t="e">
        <f>IF(#REF!=$N134,$CZ134,0)</f>
        <v>#REF!</v>
      </c>
      <c r="GE134" s="585" t="e">
        <f>IF(#REF!=$N134,$CZ134,0)</f>
        <v>#REF!</v>
      </c>
      <c r="GF134" s="585" t="e">
        <f>IF(#REF!=$N134,$CZ134,0)</f>
        <v>#REF!</v>
      </c>
      <c r="GG134" s="585" t="e">
        <f>IF(#REF!=$N134,$CZ134,0)</f>
        <v>#REF!</v>
      </c>
      <c r="GH134" s="585" t="e">
        <f>IF(#REF!=$N134,$CZ134,0)</f>
        <v>#REF!</v>
      </c>
      <c r="GI134" s="585" t="e">
        <f>IF(#REF!=$N134,$CZ134,0)</f>
        <v>#REF!</v>
      </c>
      <c r="GJ134" s="585" t="e">
        <f>IF(#REF!=$N134,$CZ134,0)</f>
        <v>#REF!</v>
      </c>
      <c r="GK134" s="585" t="e">
        <f>IF(#REF!=$N134,$CZ134,0)</f>
        <v>#REF!</v>
      </c>
      <c r="GL134" s="585" t="e">
        <f>IF(#REF!=$N134,$CZ134,0)</f>
        <v>#REF!</v>
      </c>
      <c r="GM134" s="585" t="e">
        <f>IF(#REF!=$N134,$CZ134,0)</f>
        <v>#REF!</v>
      </c>
      <c r="GN134" s="585" t="e">
        <f>IF(#REF!=$N134,$CZ134,0)</f>
        <v>#REF!</v>
      </c>
      <c r="GO134" s="585" t="e">
        <f>IF(#REF!=$N134,$CZ134,0)</f>
        <v>#REF!</v>
      </c>
      <c r="GP134" s="585" t="e">
        <f>IF(#REF!=$N134,$CZ134,0)</f>
        <v>#REF!</v>
      </c>
      <c r="GQ134" s="585" t="e">
        <f>IF(#REF!=$N134,$CZ134,0)</f>
        <v>#REF!</v>
      </c>
      <c r="GR134" s="585" t="e">
        <f>IF(#REF!=$N134,$CZ134,0)</f>
        <v>#REF!</v>
      </c>
      <c r="GS134" s="585" t="e">
        <f>IF(#REF!=$N134,$CZ134,0)</f>
        <v>#REF!</v>
      </c>
      <c r="GT134" s="585" t="e">
        <f>IF(#REF!=$N134,$CZ134,0)</f>
        <v>#REF!</v>
      </c>
      <c r="GU134" s="585" t="e">
        <f>IF(#REF!=$N134,$CZ134,0)</f>
        <v>#REF!</v>
      </c>
      <c r="GV134" s="585" t="e">
        <f>IF(#REF!=$N134,$CZ134,0)</f>
        <v>#REF!</v>
      </c>
      <c r="GW134" s="585" t="e">
        <f>IF(#REF!=$N134,$CZ134,0)</f>
        <v>#REF!</v>
      </c>
      <c r="GX134" s="585" t="e">
        <f>IF(#REF!=$N134,$CZ134,0)</f>
        <v>#REF!</v>
      </c>
      <c r="GY134" s="585" t="e">
        <f>IF(#REF!=$N134,$CZ134,0)</f>
        <v>#REF!</v>
      </c>
      <c r="GZ134" s="585" t="e">
        <f>IF(#REF!=$N134,$CZ134,0)</f>
        <v>#REF!</v>
      </c>
      <c r="HA134" s="585" t="e">
        <f>IF(#REF!=$N134,$CZ134,0)</f>
        <v>#REF!</v>
      </c>
      <c r="HB134" s="585" t="e">
        <f>IF(#REF!=$N134,$CZ134,0)</f>
        <v>#REF!</v>
      </c>
      <c r="HC134" s="585" t="e">
        <f>IF(#REF!=$N134,$CZ134,0)</f>
        <v>#REF!</v>
      </c>
      <c r="HD134" s="585" t="e">
        <f>IF(#REF!=$N134,$CZ134,0)</f>
        <v>#REF!</v>
      </c>
      <c r="HE134" s="585" t="e">
        <f>IF(#REF!=$N134,$CZ134,0)</f>
        <v>#REF!</v>
      </c>
      <c r="HF134" s="585" t="e">
        <f>IF(#REF!=$N134,$CZ134,0)</f>
        <v>#REF!</v>
      </c>
    </row>
    <row r="135" spans="1:214" ht="13.5" customHeight="1" thickBot="1" x14ac:dyDescent="0.45">
      <c r="A135" s="763"/>
      <c r="B135" s="749"/>
      <c r="C135" s="756"/>
      <c r="D135" s="756"/>
      <c r="E135" s="756"/>
      <c r="F135" s="756"/>
      <c r="G135" s="756"/>
      <c r="H135" s="756"/>
      <c r="I135" s="756"/>
      <c r="J135" s="756"/>
      <c r="K135" s="759"/>
      <c r="L135" s="759"/>
      <c r="M135" s="759"/>
      <c r="N135" s="759"/>
      <c r="O135" s="762"/>
      <c r="P135" s="749"/>
      <c r="Q135" s="749"/>
      <c r="R135" s="749"/>
      <c r="S135" s="749"/>
      <c r="T135" s="749"/>
      <c r="U135" s="749"/>
      <c r="V135" s="749"/>
      <c r="W135" s="657"/>
      <c r="X135" s="749"/>
      <c r="Y135" s="749"/>
      <c r="Z135" s="749"/>
      <c r="AA135" s="749"/>
      <c r="AB135" s="749"/>
      <c r="AC135" s="749"/>
      <c r="AD135" s="749"/>
      <c r="AE135" s="749"/>
      <c r="AF135" s="749"/>
      <c r="AG135" s="749"/>
      <c r="AH135" s="762"/>
      <c r="AI135" s="762"/>
      <c r="AJ135" s="749"/>
      <c r="AK135" s="749"/>
      <c r="AL135" s="749"/>
      <c r="AM135" s="749"/>
      <c r="AN135" s="749"/>
      <c r="AO135" s="749"/>
      <c r="AP135" s="749"/>
      <c r="AQ135" s="749"/>
      <c r="AR135" s="749"/>
      <c r="AS135" s="749"/>
      <c r="AT135" s="749"/>
      <c r="AU135" s="749"/>
      <c r="AV135" s="749"/>
      <c r="AW135" s="659" t="s">
        <v>299</v>
      </c>
      <c r="AX135" s="659" t="s">
        <v>343</v>
      </c>
      <c r="AY135" s="749"/>
      <c r="AZ135" s="749"/>
      <c r="BA135" s="749"/>
      <c r="BB135" s="749"/>
      <c r="BC135" s="749"/>
      <c r="BD135" s="753"/>
      <c r="BE135" s="749"/>
      <c r="BF135" s="749"/>
      <c r="BG135" s="749"/>
      <c r="BH135" s="749"/>
      <c r="BI135" s="749"/>
      <c r="BJ135" s="749"/>
      <c r="BK135" s="766"/>
      <c r="BL135" s="766"/>
      <c r="BM135" s="657"/>
      <c r="BN135" s="657"/>
      <c r="BO135" s="749"/>
      <c r="BP135" s="657"/>
      <c r="BQ135" s="657"/>
      <c r="BR135" s="749"/>
      <c r="BS135" s="749"/>
      <c r="BT135" s="763"/>
      <c r="BU135" s="749"/>
      <c r="BV135" s="763"/>
      <c r="BW135" s="658"/>
      <c r="BX135" s="658"/>
      <c r="BY135" s="763"/>
      <c r="BZ135" s="763"/>
      <c r="CA135" s="763"/>
      <c r="CB135" s="763"/>
      <c r="CC135" s="749"/>
      <c r="CD135" s="749"/>
      <c r="CE135" s="749"/>
      <c r="CF135" s="749"/>
      <c r="CG135" s="749"/>
      <c r="CH135" s="749"/>
      <c r="CI135" s="749"/>
      <c r="CJ135" s="749"/>
      <c r="CK135" s="749"/>
      <c r="CL135" s="749"/>
      <c r="CM135" s="749"/>
      <c r="CN135" s="749"/>
      <c r="CO135" s="749"/>
      <c r="CP135" s="749"/>
      <c r="CQ135" s="749"/>
      <c r="CR135" s="749"/>
      <c r="CS135" s="749"/>
      <c r="CT135" s="749"/>
      <c r="CU135" s="749"/>
      <c r="CV135" s="749"/>
      <c r="CW135" s="749"/>
      <c r="CX135" s="749"/>
      <c r="CY135" s="749"/>
      <c r="CZ135" s="749"/>
      <c r="DA135" s="749"/>
      <c r="DB135" s="749"/>
      <c r="DC135" s="695" t="e">
        <f>IF(#REF!=B135,CZ135,0)</f>
        <v>#REF!</v>
      </c>
      <c r="DD135" s="700"/>
      <c r="DE135" s="700"/>
      <c r="DJ135" s="585" t="e">
        <f>IF(#REF!=$K135,$CY135,0)</f>
        <v>#REF!</v>
      </c>
      <c r="DK135" s="585" t="e">
        <f>IF(#REF!=$K135,$CY135,0)</f>
        <v>#REF!</v>
      </c>
      <c r="DL135" s="585" t="e">
        <f>IF(#REF!=$K135,$CY135,0)</f>
        <v>#REF!</v>
      </c>
      <c r="DM135" s="585" t="e">
        <f>IF(#REF!=$K135,$CY135,0)</f>
        <v>#REF!</v>
      </c>
      <c r="DN135" s="585" t="e">
        <f>IF(#REF!=$K135,$CY135,0)</f>
        <v>#REF!</v>
      </c>
      <c r="DO135" s="585" t="e">
        <f>IF(#REF!=$K135,$CY135,0)</f>
        <v>#REF!</v>
      </c>
      <c r="DP135" s="585" t="e">
        <f>IF(#REF!=$K135,$CY135,0)</f>
        <v>#REF!</v>
      </c>
      <c r="DQ135" s="585" t="e">
        <f>IF(#REF!=$K135,$CY135,0)</f>
        <v>#REF!</v>
      </c>
      <c r="DR135" s="585" t="e">
        <f>IF(#REF!=$K135,$CY135,0)</f>
        <v>#REF!</v>
      </c>
      <c r="DS135" s="585" t="e">
        <f>IF(#REF!=$K135,$CY135,0)</f>
        <v>#REF!</v>
      </c>
      <c r="DT135" s="585" t="e">
        <f>IF(#REF!=$K135,$CY135,0)</f>
        <v>#REF!</v>
      </c>
      <c r="DU135" s="585" t="e">
        <f>IF(#REF!=$K135,$CY135,0)</f>
        <v>#REF!</v>
      </c>
      <c r="DV135" s="585" t="e">
        <f>IF(#REF!=$K135,$CY135,0)</f>
        <v>#REF!</v>
      </c>
      <c r="DW135" s="585" t="e">
        <f>IF(#REF!=$K135,$CY135,0)</f>
        <v>#REF!</v>
      </c>
      <c r="DX135" s="585" t="e">
        <f>IF(#REF!=$K135,$CY135,0)</f>
        <v>#REF!</v>
      </c>
      <c r="DY135" s="585" t="e">
        <f>IF(#REF!=$K135,$CY135,0)</f>
        <v>#REF!</v>
      </c>
      <c r="DZ135" s="585" t="e">
        <f>IF(#REF!=$K135,$CY135,0)</f>
        <v>#REF!</v>
      </c>
      <c r="EC135" s="585" t="e">
        <f>IF(#REF!=$N135,$CZ135,0)</f>
        <v>#REF!</v>
      </c>
      <c r="ED135" s="585" t="e">
        <f>IF(#REF!=$N135,$CZ135,0)</f>
        <v>#REF!</v>
      </c>
      <c r="EE135" s="585" t="e">
        <f>IF(#REF!=$N135,$CZ135,0)</f>
        <v>#REF!</v>
      </c>
      <c r="EF135" s="585" t="e">
        <f>IF(#REF!=$N135,$CZ135,0)</f>
        <v>#REF!</v>
      </c>
      <c r="EG135" s="585" t="e">
        <f>IF(#REF!=$N135,$CZ135,0)</f>
        <v>#REF!</v>
      </c>
      <c r="EH135" s="585" t="e">
        <f>IF(#REF!=$N135,$CZ135,0)</f>
        <v>#REF!</v>
      </c>
      <c r="EI135" s="585" t="e">
        <f>IF(#REF!=$N135,$CZ135,0)</f>
        <v>#REF!</v>
      </c>
      <c r="EJ135" s="585" t="e">
        <f>IF(#REF!=$N135,$CZ135,0)</f>
        <v>#REF!</v>
      </c>
      <c r="EK135" s="585" t="e">
        <f>IF(#REF!=$N135,$CZ135,0)</f>
        <v>#REF!</v>
      </c>
      <c r="EL135" s="585" t="e">
        <f>IF(#REF!=$N135,$CZ135,0)</f>
        <v>#REF!</v>
      </c>
      <c r="EM135" s="585" t="e">
        <f>IF(#REF!=$N135,$CZ135,0)</f>
        <v>#REF!</v>
      </c>
      <c r="EN135" s="585" t="e">
        <f>IF(#REF!=$N135,$CZ135,0)</f>
        <v>#REF!</v>
      </c>
      <c r="EO135" s="585" t="e">
        <f>IF(#REF!=$N135,$CZ135,0)</f>
        <v>#REF!</v>
      </c>
      <c r="EP135" s="585" t="e">
        <f>IF(#REF!=$N135,$CZ135,0)</f>
        <v>#REF!</v>
      </c>
      <c r="EQ135" s="585" t="e">
        <f>IF(#REF!=$N135,$CZ135,0)</f>
        <v>#REF!</v>
      </c>
      <c r="ER135" s="585" t="e">
        <f>IF(#REF!=$N135,$CZ135,0)</f>
        <v>#REF!</v>
      </c>
      <c r="ES135" s="585" t="e">
        <f>IF(#REF!=$N135,$CZ135,0)</f>
        <v>#REF!</v>
      </c>
      <c r="ET135" s="585" t="e">
        <f>IF(#REF!=$N135,$CZ135,0)</f>
        <v>#REF!</v>
      </c>
      <c r="EU135" s="585" t="e">
        <f>IF(#REF!=$N135,$CZ135,0)</f>
        <v>#REF!</v>
      </c>
      <c r="EV135" s="585" t="e">
        <f>IF(#REF!=$N135,$CZ135,0)</f>
        <v>#REF!</v>
      </c>
      <c r="EW135" s="585" t="e">
        <f>IF(#REF!=$N135,$CZ135,0)</f>
        <v>#REF!</v>
      </c>
      <c r="EX135" s="585" t="e">
        <f>IF(#REF!=$N135,$CZ135,0)</f>
        <v>#REF!</v>
      </c>
      <c r="EY135" s="585" t="e">
        <f>IF(#REF!=$N135,$CZ135,0)</f>
        <v>#REF!</v>
      </c>
      <c r="EZ135" s="585" t="e">
        <f>IF(#REF!=$N135,$CZ135,0)</f>
        <v>#REF!</v>
      </c>
      <c r="FA135" s="585" t="e">
        <f>IF(#REF!=$N135,$CZ135,0)</f>
        <v>#REF!</v>
      </c>
      <c r="FB135" s="585" t="e">
        <f>IF(#REF!=$N135,$CZ135,0)</f>
        <v>#REF!</v>
      </c>
      <c r="FC135" s="585" t="e">
        <f>IF(#REF!=$N135,$CZ135,0)</f>
        <v>#REF!</v>
      </c>
      <c r="FD135" s="585" t="e">
        <f>IF(#REF!=$N135,$CZ135,0)</f>
        <v>#REF!</v>
      </c>
      <c r="FE135" s="585" t="e">
        <f>IF(#REF!=$N135,$CZ135,0)</f>
        <v>#REF!</v>
      </c>
      <c r="FF135" s="585" t="e">
        <f>IF(#REF!=$N135,$CZ135,0)</f>
        <v>#REF!</v>
      </c>
      <c r="FG135" s="585" t="e">
        <f>IF(#REF!=$N135,$CZ135,0)</f>
        <v>#REF!</v>
      </c>
      <c r="FH135" s="585" t="e">
        <f>IF(#REF!=$N135,$CZ135,0)</f>
        <v>#REF!</v>
      </c>
      <c r="FI135" s="585" t="e">
        <f>IF(#REF!=$N135,$CZ135,0)</f>
        <v>#REF!</v>
      </c>
      <c r="FJ135" s="585" t="e">
        <f>IF(#REF!=$N135,$CZ135,0)</f>
        <v>#REF!</v>
      </c>
      <c r="FK135" s="585" t="e">
        <f>IF(#REF!=$N135,$CZ135,0)</f>
        <v>#REF!</v>
      </c>
      <c r="FL135" s="585" t="e">
        <f>IF(#REF!=$N135,$CZ135,0)</f>
        <v>#REF!</v>
      </c>
      <c r="FM135" s="585" t="e">
        <f>IF(#REF!=$N135,$CZ135,0)</f>
        <v>#REF!</v>
      </c>
      <c r="FN135" s="585" t="e">
        <f>IF(#REF!=$N135,$CZ135,0)</f>
        <v>#REF!</v>
      </c>
      <c r="FO135" s="585" t="e">
        <f>IF(#REF!=$N135,$CZ135,0)</f>
        <v>#REF!</v>
      </c>
      <c r="FP135" s="585" t="e">
        <f>IF(#REF!=$N135,$CZ135,0)</f>
        <v>#REF!</v>
      </c>
      <c r="FQ135" s="585" t="e">
        <f>IF(#REF!=$N135,$CZ135,0)</f>
        <v>#REF!</v>
      </c>
      <c r="FR135" s="585" t="e">
        <f>IF(#REF!=$N135,$CZ135,0)</f>
        <v>#REF!</v>
      </c>
      <c r="FS135" s="585" t="e">
        <f>IF(#REF!=$N135,$CZ135,0)</f>
        <v>#REF!</v>
      </c>
      <c r="FT135" s="585" t="e">
        <f>IF(#REF!=$N135,$CZ135,0)</f>
        <v>#REF!</v>
      </c>
      <c r="FU135" s="585" t="e">
        <f>IF(#REF!=$N135,$CZ135,0)</f>
        <v>#REF!</v>
      </c>
      <c r="FV135" s="585" t="e">
        <f>IF(#REF!=$N135,$CZ135,0)</f>
        <v>#REF!</v>
      </c>
      <c r="FW135" s="585" t="e">
        <f>IF(#REF!=$N135,$CZ135,0)</f>
        <v>#REF!</v>
      </c>
      <c r="FX135" s="585" t="e">
        <f>IF(#REF!=$N135,$CZ135,0)</f>
        <v>#REF!</v>
      </c>
      <c r="FY135" s="585" t="e">
        <f>IF(#REF!=$N135,$CZ135,0)</f>
        <v>#REF!</v>
      </c>
      <c r="FZ135" s="585" t="e">
        <f>IF(#REF!=$N135,$CZ135,0)</f>
        <v>#REF!</v>
      </c>
      <c r="GA135" s="585" t="e">
        <f>IF(#REF!=$N135,$CZ135,0)</f>
        <v>#REF!</v>
      </c>
      <c r="GB135" s="585" t="e">
        <f>IF(#REF!=$N135,$CZ135,0)</f>
        <v>#REF!</v>
      </c>
      <c r="GC135" s="585" t="e">
        <f>IF(#REF!=$N135,$CZ135,0)</f>
        <v>#REF!</v>
      </c>
      <c r="GD135" s="585" t="e">
        <f>IF(#REF!=$N135,$CZ135,0)</f>
        <v>#REF!</v>
      </c>
      <c r="GE135" s="585" t="e">
        <f>IF(#REF!=$N135,$CZ135,0)</f>
        <v>#REF!</v>
      </c>
      <c r="GF135" s="585" t="e">
        <f>IF(#REF!=$N135,$CZ135,0)</f>
        <v>#REF!</v>
      </c>
      <c r="GG135" s="585" t="e">
        <f>IF(#REF!=$N135,$CZ135,0)</f>
        <v>#REF!</v>
      </c>
      <c r="GH135" s="585" t="e">
        <f>IF(#REF!=$N135,$CZ135,0)</f>
        <v>#REF!</v>
      </c>
      <c r="GI135" s="585" t="e">
        <f>IF(#REF!=$N135,$CZ135,0)</f>
        <v>#REF!</v>
      </c>
      <c r="GJ135" s="585" t="e">
        <f>IF(#REF!=$N135,$CZ135,0)</f>
        <v>#REF!</v>
      </c>
      <c r="GK135" s="585" t="e">
        <f>IF(#REF!=$N135,$CZ135,0)</f>
        <v>#REF!</v>
      </c>
      <c r="GL135" s="585" t="e">
        <f>IF(#REF!=$N135,$CZ135,0)</f>
        <v>#REF!</v>
      </c>
      <c r="GM135" s="585" t="e">
        <f>IF(#REF!=$N135,$CZ135,0)</f>
        <v>#REF!</v>
      </c>
      <c r="GN135" s="585" t="e">
        <f>IF(#REF!=$N135,$CZ135,0)</f>
        <v>#REF!</v>
      </c>
      <c r="GO135" s="585" t="e">
        <f>IF(#REF!=$N135,$CZ135,0)</f>
        <v>#REF!</v>
      </c>
      <c r="GP135" s="585" t="e">
        <f>IF(#REF!=$N135,$CZ135,0)</f>
        <v>#REF!</v>
      </c>
      <c r="GQ135" s="585" t="e">
        <f>IF(#REF!=$N135,$CZ135,0)</f>
        <v>#REF!</v>
      </c>
      <c r="GR135" s="585" t="e">
        <f>IF(#REF!=$N135,$CZ135,0)</f>
        <v>#REF!</v>
      </c>
      <c r="GS135" s="585" t="e">
        <f>IF(#REF!=$N135,$CZ135,0)</f>
        <v>#REF!</v>
      </c>
      <c r="GT135" s="585" t="e">
        <f>IF(#REF!=$N135,$CZ135,0)</f>
        <v>#REF!</v>
      </c>
      <c r="GU135" s="585" t="e">
        <f>IF(#REF!=$N135,$CZ135,0)</f>
        <v>#REF!</v>
      </c>
      <c r="GV135" s="585" t="e">
        <f>IF(#REF!=$N135,$CZ135,0)</f>
        <v>#REF!</v>
      </c>
      <c r="GW135" s="585" t="e">
        <f>IF(#REF!=$N135,$CZ135,0)</f>
        <v>#REF!</v>
      </c>
      <c r="GX135" s="585" t="e">
        <f>IF(#REF!=$N135,$CZ135,0)</f>
        <v>#REF!</v>
      </c>
      <c r="GY135" s="585" t="e">
        <f>IF(#REF!=$N135,$CZ135,0)</f>
        <v>#REF!</v>
      </c>
      <c r="GZ135" s="585" t="e">
        <f>IF(#REF!=$N135,$CZ135,0)</f>
        <v>#REF!</v>
      </c>
      <c r="HA135" s="585" t="e">
        <f>IF(#REF!=$N135,$CZ135,0)</f>
        <v>#REF!</v>
      </c>
      <c r="HB135" s="585" t="e">
        <f>IF(#REF!=$N135,$CZ135,0)</f>
        <v>#REF!</v>
      </c>
      <c r="HC135" s="585" t="e">
        <f>IF(#REF!=$N135,$CZ135,0)</f>
        <v>#REF!</v>
      </c>
      <c r="HD135" s="585" t="e">
        <f>IF(#REF!=$N135,$CZ135,0)</f>
        <v>#REF!</v>
      </c>
      <c r="HE135" s="585" t="e">
        <f>IF(#REF!=$N135,$CZ135,0)</f>
        <v>#REF!</v>
      </c>
      <c r="HF135" s="585" t="e">
        <f>IF(#REF!=$N135,$CZ135,0)</f>
        <v>#REF!</v>
      </c>
    </row>
    <row r="136" spans="1:214" ht="17.25" customHeight="1" thickBot="1" x14ac:dyDescent="0.45">
      <c r="A136" s="577">
        <v>1</v>
      </c>
      <c r="B136" s="718">
        <v>1</v>
      </c>
      <c r="C136" s="516" t="s">
        <v>131</v>
      </c>
      <c r="D136" s="603" t="s">
        <v>132</v>
      </c>
      <c r="E136" s="603" t="s">
        <v>133</v>
      </c>
      <c r="F136" s="603" t="s">
        <v>134</v>
      </c>
      <c r="G136" s="603" t="s">
        <v>135</v>
      </c>
      <c r="H136" s="603" t="s">
        <v>136</v>
      </c>
      <c r="I136" s="603" t="s">
        <v>137</v>
      </c>
      <c r="J136" s="516" t="s">
        <v>132</v>
      </c>
      <c r="K136" s="768">
        <v>4</v>
      </c>
      <c r="L136" s="768"/>
      <c r="M136" s="768"/>
      <c r="N136" s="768"/>
      <c r="O136" s="603">
        <v>5</v>
      </c>
      <c r="P136" s="603">
        <v>15</v>
      </c>
      <c r="Q136" s="603">
        <v>16</v>
      </c>
      <c r="R136" s="603">
        <v>17</v>
      </c>
      <c r="S136" s="603">
        <v>9</v>
      </c>
      <c r="T136" s="603">
        <v>10</v>
      </c>
      <c r="U136" s="603">
        <v>11</v>
      </c>
      <c r="V136" s="603">
        <v>12</v>
      </c>
      <c r="W136" s="603">
        <v>13</v>
      </c>
      <c r="X136" s="603">
        <v>14</v>
      </c>
      <c r="Y136" s="603"/>
      <c r="Z136" s="603"/>
      <c r="AA136" s="603">
        <v>12</v>
      </c>
      <c r="AB136" s="603">
        <v>9</v>
      </c>
      <c r="AC136" s="603">
        <v>10</v>
      </c>
      <c r="AD136" s="603">
        <v>10</v>
      </c>
      <c r="AE136" s="603">
        <v>11</v>
      </c>
      <c r="AF136" s="603">
        <v>12</v>
      </c>
      <c r="AG136" s="603">
        <v>11</v>
      </c>
      <c r="AH136" s="603">
        <v>14</v>
      </c>
      <c r="AI136" s="603">
        <v>15</v>
      </c>
      <c r="AJ136" s="603">
        <v>14</v>
      </c>
      <c r="AK136" s="603">
        <v>12</v>
      </c>
      <c r="AL136" s="603">
        <v>13</v>
      </c>
      <c r="AM136" s="603">
        <v>9</v>
      </c>
      <c r="AN136" s="603">
        <v>9</v>
      </c>
      <c r="AO136" s="517">
        <v>10</v>
      </c>
      <c r="AP136" s="603">
        <v>11</v>
      </c>
      <c r="AQ136" s="603">
        <v>12</v>
      </c>
      <c r="AR136" s="603">
        <v>9</v>
      </c>
      <c r="AS136" s="603">
        <v>13</v>
      </c>
      <c r="AT136" s="603">
        <v>14</v>
      </c>
      <c r="AU136" s="603">
        <v>12</v>
      </c>
      <c r="AV136" s="603">
        <v>10</v>
      </c>
      <c r="AW136" s="603">
        <v>15</v>
      </c>
      <c r="AX136" s="603">
        <v>16</v>
      </c>
      <c r="AY136" s="603">
        <v>12</v>
      </c>
      <c r="AZ136" s="603">
        <v>12</v>
      </c>
      <c r="BA136" s="603">
        <v>13</v>
      </c>
      <c r="BB136" s="603">
        <v>11</v>
      </c>
      <c r="BC136" s="603">
        <v>12</v>
      </c>
      <c r="BD136" s="603">
        <v>12</v>
      </c>
      <c r="BE136" s="603">
        <v>10</v>
      </c>
      <c r="BF136" s="603">
        <v>13</v>
      </c>
      <c r="BG136" s="603">
        <v>9</v>
      </c>
      <c r="BH136" s="603">
        <v>10</v>
      </c>
      <c r="BI136" s="603">
        <v>12</v>
      </c>
      <c r="BJ136" s="603">
        <v>11</v>
      </c>
      <c r="BK136" s="603">
        <v>10</v>
      </c>
      <c r="BL136" s="603">
        <v>11</v>
      </c>
      <c r="BM136" s="603">
        <v>13</v>
      </c>
      <c r="BN136" s="603">
        <v>14</v>
      </c>
      <c r="BO136" s="603">
        <v>12</v>
      </c>
      <c r="BP136" s="577">
        <v>15</v>
      </c>
      <c r="BQ136" s="577">
        <v>16</v>
      </c>
      <c r="BR136" s="603">
        <v>12</v>
      </c>
      <c r="BS136" s="603">
        <v>13</v>
      </c>
      <c r="BT136" s="603"/>
      <c r="BU136" s="603">
        <v>14</v>
      </c>
      <c r="BV136" s="603"/>
      <c r="BW136" s="603"/>
      <c r="BX136" s="603"/>
      <c r="BY136" s="603">
        <v>13</v>
      </c>
      <c r="BZ136" s="603">
        <v>14</v>
      </c>
      <c r="CA136" s="603">
        <v>15</v>
      </c>
      <c r="CB136" s="603">
        <v>16</v>
      </c>
      <c r="CC136" s="603">
        <v>17</v>
      </c>
      <c r="CD136" s="603">
        <v>16</v>
      </c>
      <c r="CE136" s="603">
        <v>6</v>
      </c>
      <c r="CF136" s="603">
        <v>7</v>
      </c>
      <c r="CG136" s="603">
        <v>8</v>
      </c>
      <c r="CH136" s="603">
        <v>9</v>
      </c>
      <c r="CI136" s="603">
        <v>10</v>
      </c>
      <c r="CJ136" s="673"/>
      <c r="CK136" s="673">
        <v>8</v>
      </c>
      <c r="CL136" s="673">
        <v>9</v>
      </c>
      <c r="CM136" s="673">
        <v>10</v>
      </c>
      <c r="CN136" s="674"/>
      <c r="CO136" s="674">
        <v>8</v>
      </c>
      <c r="CP136" s="674">
        <v>9</v>
      </c>
      <c r="CQ136" s="674">
        <v>10</v>
      </c>
      <c r="CR136" s="697"/>
      <c r="CS136" s="674">
        <v>8</v>
      </c>
      <c r="CT136" s="674">
        <v>9</v>
      </c>
      <c r="CU136" s="674"/>
      <c r="CV136" s="717"/>
      <c r="CW136" s="717">
        <v>8</v>
      </c>
      <c r="CX136" s="717">
        <v>9</v>
      </c>
      <c r="CY136" s="717"/>
      <c r="CZ136" s="673"/>
      <c r="DA136" s="673"/>
      <c r="DB136" s="673"/>
      <c r="DC136" s="695" t="e">
        <f>IF(#REF!=B136,CZ136,0)</f>
        <v>#REF!</v>
      </c>
      <c r="DD136" s="611"/>
      <c r="DE136" s="611"/>
      <c r="DJ136" s="585" t="e">
        <f>IF(#REF!=$K136,$CY136,0)</f>
        <v>#REF!</v>
      </c>
      <c r="DK136" s="585" t="e">
        <f>IF(#REF!=$K136,$CY136,0)</f>
        <v>#REF!</v>
      </c>
      <c r="DL136" s="585" t="e">
        <f>IF(#REF!=$K136,$CY136,0)</f>
        <v>#REF!</v>
      </c>
      <c r="DM136" s="585" t="e">
        <f>IF(#REF!=$K136,$CY136,0)</f>
        <v>#REF!</v>
      </c>
      <c r="DN136" s="585" t="e">
        <f>IF(#REF!=$K136,$CY136,0)</f>
        <v>#REF!</v>
      </c>
      <c r="DO136" s="585" t="e">
        <f>IF(#REF!=$K136,$CY136,0)</f>
        <v>#REF!</v>
      </c>
      <c r="DP136" s="585" t="e">
        <f>IF(#REF!=$K136,$CY136,0)</f>
        <v>#REF!</v>
      </c>
      <c r="DQ136" s="585" t="e">
        <f>IF(#REF!=$K136,$CY136,0)</f>
        <v>#REF!</v>
      </c>
      <c r="DR136" s="585" t="e">
        <f>IF(#REF!=$K136,$CY136,0)</f>
        <v>#REF!</v>
      </c>
      <c r="DS136" s="585" t="e">
        <f>IF(#REF!=$K136,$CY136,0)</f>
        <v>#REF!</v>
      </c>
      <c r="DT136" s="585" t="e">
        <f>IF(#REF!=$K136,$CY136,0)</f>
        <v>#REF!</v>
      </c>
      <c r="DU136" s="585" t="e">
        <f>IF(#REF!=$K136,$CY136,0)</f>
        <v>#REF!</v>
      </c>
      <c r="DV136" s="585" t="e">
        <f>IF(#REF!=$K136,$CY136,0)</f>
        <v>#REF!</v>
      </c>
      <c r="DW136" s="585" t="e">
        <f>IF(#REF!=$K136,$CY136,0)</f>
        <v>#REF!</v>
      </c>
      <c r="DX136" s="585" t="e">
        <f>IF(#REF!=$K136,$CY136,0)</f>
        <v>#REF!</v>
      </c>
      <c r="DY136" s="585" t="e">
        <f>IF(#REF!=$K136,$CY136,0)</f>
        <v>#REF!</v>
      </c>
      <c r="DZ136" s="585" t="e">
        <f>IF(#REF!=$K136,$CY136,0)</f>
        <v>#REF!</v>
      </c>
      <c r="EC136" s="585" t="e">
        <f>IF(#REF!=$N136,$CZ136,0)</f>
        <v>#REF!</v>
      </c>
      <c r="ED136" s="585" t="e">
        <f>IF(#REF!=$N136,$CZ136,0)</f>
        <v>#REF!</v>
      </c>
      <c r="EE136" s="585" t="e">
        <f>IF(#REF!=$N136,$CZ136,0)</f>
        <v>#REF!</v>
      </c>
      <c r="EF136" s="585" t="e">
        <f>IF(#REF!=$N136,$CZ136,0)</f>
        <v>#REF!</v>
      </c>
      <c r="EG136" s="585" t="e">
        <f>IF(#REF!=$N136,$CZ136,0)</f>
        <v>#REF!</v>
      </c>
      <c r="EH136" s="585" t="e">
        <f>IF(#REF!=$N136,$CZ136,0)</f>
        <v>#REF!</v>
      </c>
      <c r="EI136" s="585" t="e">
        <f>IF(#REF!=$N136,$CZ136,0)</f>
        <v>#REF!</v>
      </c>
      <c r="EJ136" s="585" t="e">
        <f>IF(#REF!=$N136,$CZ136,0)</f>
        <v>#REF!</v>
      </c>
      <c r="EK136" s="585" t="e">
        <f>IF(#REF!=$N136,$CZ136,0)</f>
        <v>#REF!</v>
      </c>
      <c r="EL136" s="585" t="e">
        <f>IF(#REF!=$N136,$CZ136,0)</f>
        <v>#REF!</v>
      </c>
      <c r="EM136" s="585" t="e">
        <f>IF(#REF!=$N136,$CZ136,0)</f>
        <v>#REF!</v>
      </c>
      <c r="EN136" s="585" t="e">
        <f>IF(#REF!=$N136,$CZ136,0)</f>
        <v>#REF!</v>
      </c>
      <c r="EO136" s="585" t="e">
        <f>IF(#REF!=$N136,$CZ136,0)</f>
        <v>#REF!</v>
      </c>
      <c r="EP136" s="585" t="e">
        <f>IF(#REF!=$N136,$CZ136,0)</f>
        <v>#REF!</v>
      </c>
      <c r="EQ136" s="585" t="e">
        <f>IF(#REF!=$N136,$CZ136,0)</f>
        <v>#REF!</v>
      </c>
      <c r="ER136" s="585" t="e">
        <f>IF(#REF!=$N136,$CZ136,0)</f>
        <v>#REF!</v>
      </c>
      <c r="ES136" s="585" t="e">
        <f>IF(#REF!=$N136,$CZ136,0)</f>
        <v>#REF!</v>
      </c>
      <c r="ET136" s="585" t="e">
        <f>IF(#REF!=$N136,$CZ136,0)</f>
        <v>#REF!</v>
      </c>
      <c r="EU136" s="585" t="e">
        <f>IF(#REF!=$N136,$CZ136,0)</f>
        <v>#REF!</v>
      </c>
      <c r="EV136" s="585" t="e">
        <f>IF(#REF!=$N136,$CZ136,0)</f>
        <v>#REF!</v>
      </c>
      <c r="EW136" s="585" t="e">
        <f>IF(#REF!=$N136,$CZ136,0)</f>
        <v>#REF!</v>
      </c>
      <c r="EX136" s="585" t="e">
        <f>IF(#REF!=$N136,$CZ136,0)</f>
        <v>#REF!</v>
      </c>
      <c r="EY136" s="585" t="e">
        <f>IF(#REF!=$N136,$CZ136,0)</f>
        <v>#REF!</v>
      </c>
      <c r="EZ136" s="585" t="e">
        <f>IF(#REF!=$N136,$CZ136,0)</f>
        <v>#REF!</v>
      </c>
      <c r="FA136" s="585" t="e">
        <f>IF(#REF!=$N136,$CZ136,0)</f>
        <v>#REF!</v>
      </c>
      <c r="FB136" s="585" t="e">
        <f>IF(#REF!=$N136,$CZ136,0)</f>
        <v>#REF!</v>
      </c>
      <c r="FC136" s="585" t="e">
        <f>IF(#REF!=$N136,$CZ136,0)</f>
        <v>#REF!</v>
      </c>
      <c r="FD136" s="585" t="e">
        <f>IF(#REF!=$N136,$CZ136,0)</f>
        <v>#REF!</v>
      </c>
      <c r="FE136" s="585" t="e">
        <f>IF(#REF!=$N136,$CZ136,0)</f>
        <v>#REF!</v>
      </c>
      <c r="FF136" s="585" t="e">
        <f>IF(#REF!=$N136,$CZ136,0)</f>
        <v>#REF!</v>
      </c>
      <c r="FG136" s="585" t="e">
        <f>IF(#REF!=$N136,$CZ136,0)</f>
        <v>#REF!</v>
      </c>
      <c r="FH136" s="585" t="e">
        <f>IF(#REF!=$N136,$CZ136,0)</f>
        <v>#REF!</v>
      </c>
      <c r="FI136" s="585" t="e">
        <f>IF(#REF!=$N136,$CZ136,0)</f>
        <v>#REF!</v>
      </c>
      <c r="FJ136" s="585" t="e">
        <f>IF(#REF!=$N136,$CZ136,0)</f>
        <v>#REF!</v>
      </c>
      <c r="FK136" s="585" t="e">
        <f>IF(#REF!=$N136,$CZ136,0)</f>
        <v>#REF!</v>
      </c>
      <c r="FL136" s="585" t="e">
        <f>IF(#REF!=$N136,$CZ136,0)</f>
        <v>#REF!</v>
      </c>
      <c r="FM136" s="585" t="e">
        <f>IF(#REF!=$N136,$CZ136,0)</f>
        <v>#REF!</v>
      </c>
      <c r="FN136" s="585" t="e">
        <f>IF(#REF!=$N136,$CZ136,0)</f>
        <v>#REF!</v>
      </c>
      <c r="FO136" s="585" t="e">
        <f>IF(#REF!=$N136,$CZ136,0)</f>
        <v>#REF!</v>
      </c>
      <c r="FP136" s="585" t="e">
        <f>IF(#REF!=$N136,$CZ136,0)</f>
        <v>#REF!</v>
      </c>
      <c r="FQ136" s="585" t="e">
        <f>IF(#REF!=$N136,$CZ136,0)</f>
        <v>#REF!</v>
      </c>
      <c r="FR136" s="585" t="e">
        <f>IF(#REF!=$N136,$CZ136,0)</f>
        <v>#REF!</v>
      </c>
      <c r="FS136" s="585" t="e">
        <f>IF(#REF!=$N136,$CZ136,0)</f>
        <v>#REF!</v>
      </c>
      <c r="FT136" s="585" t="e">
        <f>IF(#REF!=$N136,$CZ136,0)</f>
        <v>#REF!</v>
      </c>
      <c r="FU136" s="585" t="e">
        <f>IF(#REF!=$N136,$CZ136,0)</f>
        <v>#REF!</v>
      </c>
      <c r="FV136" s="585" t="e">
        <f>IF(#REF!=$N136,$CZ136,0)</f>
        <v>#REF!</v>
      </c>
      <c r="FW136" s="585" t="e">
        <f>IF(#REF!=$N136,$CZ136,0)</f>
        <v>#REF!</v>
      </c>
      <c r="FX136" s="585" t="e">
        <f>IF(#REF!=$N136,$CZ136,0)</f>
        <v>#REF!</v>
      </c>
      <c r="FY136" s="585" t="e">
        <f>IF(#REF!=$N136,$CZ136,0)</f>
        <v>#REF!</v>
      </c>
      <c r="FZ136" s="585" t="e">
        <f>IF(#REF!=$N136,$CZ136,0)</f>
        <v>#REF!</v>
      </c>
      <c r="GA136" s="585" t="e">
        <f>IF(#REF!=$N136,$CZ136,0)</f>
        <v>#REF!</v>
      </c>
      <c r="GB136" s="585" t="e">
        <f>IF(#REF!=$N136,$CZ136,0)</f>
        <v>#REF!</v>
      </c>
      <c r="GC136" s="585" t="e">
        <f>IF(#REF!=$N136,$CZ136,0)</f>
        <v>#REF!</v>
      </c>
      <c r="GD136" s="585" t="e">
        <f>IF(#REF!=$N136,$CZ136,0)</f>
        <v>#REF!</v>
      </c>
      <c r="GE136" s="585" t="e">
        <f>IF(#REF!=$N136,$CZ136,0)</f>
        <v>#REF!</v>
      </c>
      <c r="GF136" s="585" t="e">
        <f>IF(#REF!=$N136,$CZ136,0)</f>
        <v>#REF!</v>
      </c>
      <c r="GG136" s="585" t="e">
        <f>IF(#REF!=$N136,$CZ136,0)</f>
        <v>#REF!</v>
      </c>
      <c r="GH136" s="585" t="e">
        <f>IF(#REF!=$N136,$CZ136,0)</f>
        <v>#REF!</v>
      </c>
      <c r="GI136" s="585" t="e">
        <f>IF(#REF!=$N136,$CZ136,0)</f>
        <v>#REF!</v>
      </c>
      <c r="GJ136" s="585" t="e">
        <f>IF(#REF!=$N136,$CZ136,0)</f>
        <v>#REF!</v>
      </c>
      <c r="GK136" s="585" t="e">
        <f>IF(#REF!=$N136,$CZ136,0)</f>
        <v>#REF!</v>
      </c>
      <c r="GL136" s="585" t="e">
        <f>IF(#REF!=$N136,$CZ136,0)</f>
        <v>#REF!</v>
      </c>
      <c r="GM136" s="585" t="e">
        <f>IF(#REF!=$N136,$CZ136,0)</f>
        <v>#REF!</v>
      </c>
      <c r="GN136" s="585" t="e">
        <f>IF(#REF!=$N136,$CZ136,0)</f>
        <v>#REF!</v>
      </c>
      <c r="GO136" s="585" t="e">
        <f>IF(#REF!=$N136,$CZ136,0)</f>
        <v>#REF!</v>
      </c>
      <c r="GP136" s="585" t="e">
        <f>IF(#REF!=$N136,$CZ136,0)</f>
        <v>#REF!</v>
      </c>
      <c r="GQ136" s="585" t="e">
        <f>IF(#REF!=$N136,$CZ136,0)</f>
        <v>#REF!</v>
      </c>
      <c r="GR136" s="585" t="e">
        <f>IF(#REF!=$N136,$CZ136,0)</f>
        <v>#REF!</v>
      </c>
      <c r="GS136" s="585" t="e">
        <f>IF(#REF!=$N136,$CZ136,0)</f>
        <v>#REF!</v>
      </c>
      <c r="GT136" s="585" t="e">
        <f>IF(#REF!=$N136,$CZ136,0)</f>
        <v>#REF!</v>
      </c>
      <c r="GU136" s="585" t="e">
        <f>IF(#REF!=$N136,$CZ136,0)</f>
        <v>#REF!</v>
      </c>
      <c r="GV136" s="585" t="e">
        <f>IF(#REF!=$N136,$CZ136,0)</f>
        <v>#REF!</v>
      </c>
      <c r="GW136" s="585" t="e">
        <f>IF(#REF!=$N136,$CZ136,0)</f>
        <v>#REF!</v>
      </c>
      <c r="GX136" s="585" t="e">
        <f>IF(#REF!=$N136,$CZ136,0)</f>
        <v>#REF!</v>
      </c>
      <c r="GY136" s="585" t="e">
        <f>IF(#REF!=$N136,$CZ136,0)</f>
        <v>#REF!</v>
      </c>
      <c r="GZ136" s="585" t="e">
        <f>IF(#REF!=$N136,$CZ136,0)</f>
        <v>#REF!</v>
      </c>
      <c r="HA136" s="585" t="e">
        <f>IF(#REF!=$N136,$CZ136,0)</f>
        <v>#REF!</v>
      </c>
      <c r="HB136" s="585" t="e">
        <f>IF(#REF!=$N136,$CZ136,0)</f>
        <v>#REF!</v>
      </c>
      <c r="HC136" s="585" t="e">
        <f>IF(#REF!=$N136,$CZ136,0)</f>
        <v>#REF!</v>
      </c>
      <c r="HD136" s="585" t="e">
        <f>IF(#REF!=$N136,$CZ136,0)</f>
        <v>#REF!</v>
      </c>
      <c r="HE136" s="585" t="e">
        <f>IF(#REF!=$N136,$CZ136,0)</f>
        <v>#REF!</v>
      </c>
      <c r="HF136" s="585" t="e">
        <f>IF(#REF!=$N136,$CZ136,0)</f>
        <v>#REF!</v>
      </c>
    </row>
    <row r="137" spans="1:214" ht="20.100000000000001" customHeight="1" x14ac:dyDescent="0.4">
      <c r="A137" s="107" t="s">
        <v>208</v>
      </c>
      <c r="B137" s="612" t="s">
        <v>208</v>
      </c>
      <c r="C137" s="429"/>
      <c r="D137" s="612"/>
      <c r="E137" s="612"/>
      <c r="F137" s="612"/>
      <c r="G137" s="612"/>
      <c r="H137" s="612"/>
      <c r="I137" s="612"/>
      <c r="J137" s="612"/>
      <c r="K137" s="440"/>
      <c r="L137" s="441" t="s">
        <v>215</v>
      </c>
      <c r="M137" s="441"/>
      <c r="N137" s="441"/>
      <c r="O137" s="631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540"/>
      <c r="AJ137" s="35"/>
      <c r="AK137" s="35"/>
      <c r="AL137" s="35"/>
      <c r="AM137" s="35"/>
      <c r="AN137" s="120">
        <f t="shared" ref="AN137:AT137" si="187">AN138</f>
        <v>0</v>
      </c>
      <c r="AO137" s="120">
        <f t="shared" si="187"/>
        <v>0</v>
      </c>
      <c r="AP137" s="120">
        <f t="shared" si="187"/>
        <v>0</v>
      </c>
      <c r="AQ137" s="120">
        <f t="shared" si="187"/>
        <v>0</v>
      </c>
      <c r="AR137" s="120">
        <f>AR138+AR161+AR181+AR210+AR199</f>
        <v>0</v>
      </c>
      <c r="AS137" s="120">
        <f t="shared" si="187"/>
        <v>0</v>
      </c>
      <c r="AT137" s="120">
        <f t="shared" si="187"/>
        <v>0</v>
      </c>
      <c r="AU137" s="120">
        <f>AU138+AU99</f>
        <v>183436</v>
      </c>
      <c r="AV137" s="120">
        <f>AV138+AV161+AV181+AV210+AV199</f>
        <v>146676</v>
      </c>
      <c r="AW137" s="120" t="e">
        <f>AW138+AW99+AW161+AW181+AW210</f>
        <v>#REF!</v>
      </c>
      <c r="AX137" s="120" t="e">
        <f>AX138+AX99+AX161+AX181+AX210</f>
        <v>#REF!</v>
      </c>
      <c r="AY137" s="120">
        <f>AY138+AY99+AY161+AY181+AY210</f>
        <v>422624.98</v>
      </c>
      <c r="AZ137" s="31"/>
      <c r="BA137" s="31"/>
      <c r="BB137" s="120">
        <f>BB138+BB161+BB181+BB210+BB199</f>
        <v>530336.98</v>
      </c>
      <c r="BC137" s="120">
        <f>BC138+BC161+BC181+BC210+BC199</f>
        <v>530336.98</v>
      </c>
      <c r="BD137" s="120">
        <f>BD138+BD99+BD161+BD181+BD210</f>
        <v>106966.38</v>
      </c>
      <c r="BE137" s="120">
        <f>BE138+BE99+BE161+BE181+BE210</f>
        <v>218139.36</v>
      </c>
      <c r="BF137" s="120">
        <f>BF138+BF161+BF181+BF210+BF199</f>
        <v>394423.98</v>
      </c>
      <c r="BG137" s="120">
        <f>BG138+BG161+BG181+BG210+BG199</f>
        <v>629290.75</v>
      </c>
      <c r="BH137" s="120">
        <f>BH138+BH161+BH181+BH210+BH199</f>
        <v>197644</v>
      </c>
      <c r="BI137" s="120">
        <f>BI138+BI161+BI181+BI210+BI199</f>
        <v>350865.07</v>
      </c>
      <c r="BJ137" s="120">
        <f>BJ138+BJ161+BJ181+BJ210+BJ199+BJ220+BJ243</f>
        <v>548509.07000000007</v>
      </c>
      <c r="BK137" s="120">
        <f>BK138+BK161+BK181+BK210+BK199+BK220+BK243</f>
        <v>272259.92</v>
      </c>
      <c r="BL137" s="120">
        <f t="shared" si="138"/>
        <v>49.636356970359664</v>
      </c>
      <c r="BM137" s="120"/>
      <c r="BN137" s="120"/>
      <c r="BO137" s="120">
        <f>BO138+BO161+BO181+BO210+BO199+BO220+BO243</f>
        <v>692202.2300000001</v>
      </c>
      <c r="BP137" s="120"/>
      <c r="BQ137" s="120"/>
      <c r="BR137" s="120">
        <f>BR138+BR161+BR181+BR210+BR199+BR220+BR243</f>
        <v>-565613.23</v>
      </c>
      <c r="BS137" s="120">
        <f>BS138+BS161+BS181+BS210+BS199+BS220+BS243</f>
        <v>126589</v>
      </c>
      <c r="BT137" s="120">
        <f>BT138+BT161+BT181+BT210+BT199+BT220+BT243</f>
        <v>281018.7</v>
      </c>
      <c r="BU137" s="120">
        <f>BU138+BU161+BU181+BU210+BU199+BU220+BU243</f>
        <v>-60175.689999999995</v>
      </c>
      <c r="BV137" s="120">
        <f>BV138+BV161+BV181+BV210+BV199+BV220+BV243</f>
        <v>126589</v>
      </c>
      <c r="BW137" s="120"/>
      <c r="BX137" s="120"/>
      <c r="BY137" s="120">
        <f>BY138+BY161+BY181+BY210+BY199+BY220+BY243</f>
        <v>632026.54</v>
      </c>
      <c r="BZ137" s="120">
        <f>BZ138+BZ161+BZ181+BZ210+BZ199+BZ220+BZ243</f>
        <v>596071.16</v>
      </c>
      <c r="CA137" s="120">
        <f t="shared" si="111"/>
        <v>94.721106261294963</v>
      </c>
      <c r="CB137" s="120">
        <f t="shared" si="112"/>
        <v>94.311096492878292</v>
      </c>
      <c r="CC137" s="120">
        <f>CC138+CC161+CC181+CC210+CC199+CC220+CC243</f>
        <v>103989</v>
      </c>
      <c r="CD137" s="120">
        <f>CD138+CD161+CD181+CD210+CD199+CD220+CD243</f>
        <v>103989</v>
      </c>
      <c r="CE137" s="120">
        <f>CE138+CE161+CE181+CE210+CE199+CE220+CE243</f>
        <v>126589</v>
      </c>
      <c r="CF137" s="120">
        <f>CF138+CF161+CF181+CF210+CF199+CF220+CF243</f>
        <v>17523.239999999998</v>
      </c>
      <c r="CG137" s="120">
        <f t="shared" ref="CG137:CG173" si="188">IFERROR(CF137/CE137*100,)</f>
        <v>13.842624556636041</v>
      </c>
      <c r="CH137" s="120">
        <f>CH138+CH161+CH181+CH210+CH199+CH220+CH243</f>
        <v>6390</v>
      </c>
      <c r="CI137" s="120">
        <f>CI138+CI161+CI181+CI210+CI199+CI220+CI243</f>
        <v>132979</v>
      </c>
      <c r="CJ137" s="120"/>
      <c r="CK137" s="120">
        <f t="shared" ref="CK137:CK156" si="189">IFERROR(CJ137/CI137*100,)</f>
        <v>0</v>
      </c>
      <c r="CL137" s="120">
        <f>CL138+CL161+CL181+CL210+CL199+CL220+CL243</f>
        <v>0</v>
      </c>
      <c r="CM137" s="120">
        <f>CM138+CM161+CM181+CM210+CM199+CM220+CM243</f>
        <v>132979</v>
      </c>
      <c r="CN137" s="120"/>
      <c r="CO137" s="120">
        <f t="shared" ref="CO137:CO156" si="190">IFERROR(CN137/CM137*100,)</f>
        <v>0</v>
      </c>
      <c r="CP137" s="120">
        <f>CP138+CP161+CP181+CP210+CP199+CP220+CP243</f>
        <v>0</v>
      </c>
      <c r="CQ137" s="120">
        <f>CQ138+CQ161+CQ181+CQ210+CQ199+CQ220+CQ243</f>
        <v>132979</v>
      </c>
      <c r="CR137" s="120">
        <f>CR138+CR161+CR181+CR210+CR199+CR220+CR243</f>
        <v>51437.399999999994</v>
      </c>
      <c r="CS137" s="120">
        <f t="shared" ref="CS137:CS157" si="191">IFERROR(CR137/CQ137*100,)</f>
        <v>38.680844343843759</v>
      </c>
      <c r="CT137" s="120">
        <f>CT138+CT161+CT181+CT210+CT199+CT220+CT243</f>
        <v>209738</v>
      </c>
      <c r="CU137" s="120">
        <f>CU138+CU161+CU181+CU210+CU199+CU220+CU243</f>
        <v>342717</v>
      </c>
      <c r="CV137" s="120">
        <f>CV138+CV161+CV181+CV210+CV199+CV220+CV243</f>
        <v>51437.399999999994</v>
      </c>
      <c r="CW137" s="120">
        <f t="shared" ref="CW137:CW157" si="192">IFERROR(CV137/CU137*100,)</f>
        <v>15.00870981013489</v>
      </c>
      <c r="CX137" s="120">
        <f>CX138+CX161+CX181+CX210+CX199+CX220+CX243</f>
        <v>26000</v>
      </c>
      <c r="CY137" s="120">
        <f>CY138+CY161+CY181+CY210+CY199+CY220+CY243</f>
        <v>368717</v>
      </c>
      <c r="CZ137" s="120">
        <f>CZ138+CZ161+CZ181+CZ210+CZ199+CZ220+CZ243</f>
        <v>171883</v>
      </c>
      <c r="DA137" s="120">
        <f>DA138+DA161+DA181+DA210+DA199+DA220+DA243</f>
        <v>286883</v>
      </c>
      <c r="DB137" s="120">
        <f>DB138+DB161+DB181+DB210+DB199+DB220+DB243</f>
        <v>286883</v>
      </c>
      <c r="DC137" s="695" t="e">
        <f>IF(#REF!=B137,CZ137,0)</f>
        <v>#REF!</v>
      </c>
      <c r="DD137" s="141"/>
      <c r="DE137" s="695"/>
      <c r="DJ137" s="585" t="e">
        <f>IF(#REF!=$K137,$CY137,0)</f>
        <v>#REF!</v>
      </c>
      <c r="DK137" s="585" t="e">
        <f>IF(#REF!=$K137,$CY137,0)</f>
        <v>#REF!</v>
      </c>
      <c r="DL137" s="585" t="e">
        <f>IF(#REF!=$K137,$CY137,0)</f>
        <v>#REF!</v>
      </c>
      <c r="DM137" s="585" t="e">
        <f>IF(#REF!=$K137,$CY137,0)</f>
        <v>#REF!</v>
      </c>
      <c r="DN137" s="585" t="e">
        <f>IF(#REF!=$K137,$CY137,0)</f>
        <v>#REF!</v>
      </c>
      <c r="DO137" s="585" t="e">
        <f>IF(#REF!=$K137,$CY137,0)</f>
        <v>#REF!</v>
      </c>
      <c r="DP137" s="585" t="e">
        <f>IF(#REF!=$K137,$CY137,0)</f>
        <v>#REF!</v>
      </c>
      <c r="DQ137" s="585" t="e">
        <f>IF(#REF!=$K137,$CY137,0)</f>
        <v>#REF!</v>
      </c>
      <c r="DR137" s="585" t="e">
        <f>IF(#REF!=$K137,$CY137,0)</f>
        <v>#REF!</v>
      </c>
      <c r="DS137" s="585" t="e">
        <f>IF(#REF!=$K137,$CY137,0)</f>
        <v>#REF!</v>
      </c>
      <c r="DT137" s="585" t="e">
        <f>IF(#REF!=$K137,$CY137,0)</f>
        <v>#REF!</v>
      </c>
      <c r="DU137" s="585" t="e">
        <f>IF(#REF!=$K137,$CY137,0)</f>
        <v>#REF!</v>
      </c>
      <c r="DV137" s="585" t="e">
        <f>IF(#REF!=$K137,$CY137,0)</f>
        <v>#REF!</v>
      </c>
      <c r="DW137" s="585" t="e">
        <f>IF(#REF!=$K137,$CY137,0)</f>
        <v>#REF!</v>
      </c>
      <c r="DX137" s="585" t="e">
        <f>IF(#REF!=$K137,$CY137,0)</f>
        <v>#REF!</v>
      </c>
      <c r="DY137" s="585" t="e">
        <f>IF(#REF!=$K137,$CY137,0)</f>
        <v>#REF!</v>
      </c>
      <c r="DZ137" s="585" t="e">
        <f>IF(#REF!=$K137,$CY137,0)</f>
        <v>#REF!</v>
      </c>
      <c r="EC137" s="585" t="e">
        <f>IF(#REF!=$N137,$CZ137,0)</f>
        <v>#REF!</v>
      </c>
      <c r="ED137" s="585" t="e">
        <f>IF(#REF!=$N137,$CZ137,0)</f>
        <v>#REF!</v>
      </c>
      <c r="EE137" s="585" t="e">
        <f>IF(#REF!=$N137,$CZ137,0)</f>
        <v>#REF!</v>
      </c>
      <c r="EF137" s="585" t="e">
        <f>IF(#REF!=$N137,$CZ137,0)</f>
        <v>#REF!</v>
      </c>
      <c r="EG137" s="585" t="e">
        <f>IF(#REF!=$N137,$CZ137,0)</f>
        <v>#REF!</v>
      </c>
      <c r="EH137" s="585" t="e">
        <f>IF(#REF!=$N137,$CZ137,0)</f>
        <v>#REF!</v>
      </c>
      <c r="EI137" s="585" t="e">
        <f>IF(#REF!=$N137,$CZ137,0)</f>
        <v>#REF!</v>
      </c>
      <c r="EJ137" s="585" t="e">
        <f>IF(#REF!=$N137,$CZ137,0)</f>
        <v>#REF!</v>
      </c>
      <c r="EK137" s="585" t="e">
        <f>IF(#REF!=$N137,$CZ137,0)</f>
        <v>#REF!</v>
      </c>
      <c r="EL137" s="585" t="e">
        <f>IF(#REF!=$N137,$CZ137,0)</f>
        <v>#REF!</v>
      </c>
      <c r="EM137" s="585" t="e">
        <f>IF(#REF!=$N137,$CZ137,0)</f>
        <v>#REF!</v>
      </c>
      <c r="EN137" s="585" t="e">
        <f>IF(#REF!=$N137,$CZ137,0)</f>
        <v>#REF!</v>
      </c>
      <c r="EO137" s="585" t="e">
        <f>IF(#REF!=$N137,$CZ137,0)</f>
        <v>#REF!</v>
      </c>
      <c r="EP137" s="585" t="e">
        <f>IF(#REF!=$N137,$CZ137,0)</f>
        <v>#REF!</v>
      </c>
      <c r="EQ137" s="585" t="e">
        <f>IF(#REF!=$N137,$CZ137,0)</f>
        <v>#REF!</v>
      </c>
      <c r="ER137" s="585" t="e">
        <f>IF(#REF!=$N137,$CZ137,0)</f>
        <v>#REF!</v>
      </c>
      <c r="ES137" s="585" t="e">
        <f>IF(#REF!=$N137,$CZ137,0)</f>
        <v>#REF!</v>
      </c>
      <c r="ET137" s="585" t="e">
        <f>IF(#REF!=$N137,$CZ137,0)</f>
        <v>#REF!</v>
      </c>
      <c r="EU137" s="585" t="e">
        <f>IF(#REF!=$N137,$CZ137,0)</f>
        <v>#REF!</v>
      </c>
      <c r="EV137" s="585" t="e">
        <f>IF(#REF!=$N137,$CZ137,0)</f>
        <v>#REF!</v>
      </c>
      <c r="EW137" s="585" t="e">
        <f>IF(#REF!=$N137,$CZ137,0)</f>
        <v>#REF!</v>
      </c>
      <c r="EX137" s="585" t="e">
        <f>IF(#REF!=$N137,$CZ137,0)</f>
        <v>#REF!</v>
      </c>
      <c r="EY137" s="585" t="e">
        <f>IF(#REF!=$N137,$CZ137,0)</f>
        <v>#REF!</v>
      </c>
      <c r="EZ137" s="585" t="e">
        <f>IF(#REF!=$N137,$CZ137,0)</f>
        <v>#REF!</v>
      </c>
      <c r="FA137" s="585" t="e">
        <f>IF(#REF!=$N137,$CZ137,0)</f>
        <v>#REF!</v>
      </c>
      <c r="FB137" s="585" t="e">
        <f>IF(#REF!=$N137,$CZ137,0)</f>
        <v>#REF!</v>
      </c>
      <c r="FC137" s="585" t="e">
        <f>IF(#REF!=$N137,$CZ137,0)</f>
        <v>#REF!</v>
      </c>
      <c r="FD137" s="585" t="e">
        <f>IF(#REF!=$N137,$CZ137,0)</f>
        <v>#REF!</v>
      </c>
      <c r="FE137" s="585" t="e">
        <f>IF(#REF!=$N137,$CZ137,0)</f>
        <v>#REF!</v>
      </c>
      <c r="FF137" s="585" t="e">
        <f>IF(#REF!=$N137,$CZ137,0)</f>
        <v>#REF!</v>
      </c>
      <c r="FG137" s="585" t="e">
        <f>IF(#REF!=$N137,$CZ137,0)</f>
        <v>#REF!</v>
      </c>
      <c r="FH137" s="585" t="e">
        <f>IF(#REF!=$N137,$CZ137,0)</f>
        <v>#REF!</v>
      </c>
      <c r="FI137" s="585" t="e">
        <f>IF(#REF!=$N137,$CZ137,0)</f>
        <v>#REF!</v>
      </c>
      <c r="FJ137" s="585" t="e">
        <f>IF(#REF!=$N137,$CZ137,0)</f>
        <v>#REF!</v>
      </c>
      <c r="FK137" s="585" t="e">
        <f>IF(#REF!=$N137,$CZ137,0)</f>
        <v>#REF!</v>
      </c>
      <c r="FL137" s="585" t="e">
        <f>IF(#REF!=$N137,$CZ137,0)</f>
        <v>#REF!</v>
      </c>
      <c r="FM137" s="585" t="e">
        <f>IF(#REF!=$N137,$CZ137,0)</f>
        <v>#REF!</v>
      </c>
      <c r="FN137" s="585" t="e">
        <f>IF(#REF!=$N137,$CZ137,0)</f>
        <v>#REF!</v>
      </c>
      <c r="FO137" s="585" t="e">
        <f>IF(#REF!=$N137,$CZ137,0)</f>
        <v>#REF!</v>
      </c>
      <c r="FP137" s="585" t="e">
        <f>IF(#REF!=$N137,$CZ137,0)</f>
        <v>#REF!</v>
      </c>
      <c r="FQ137" s="585" t="e">
        <f>IF(#REF!=$N137,$CZ137,0)</f>
        <v>#REF!</v>
      </c>
      <c r="FR137" s="585" t="e">
        <f>IF(#REF!=$N137,$CZ137,0)</f>
        <v>#REF!</v>
      </c>
      <c r="FS137" s="585" t="e">
        <f>IF(#REF!=$N137,$CZ137,0)</f>
        <v>#REF!</v>
      </c>
      <c r="FT137" s="585" t="e">
        <f>IF(#REF!=$N137,$CZ137,0)</f>
        <v>#REF!</v>
      </c>
      <c r="FU137" s="585" t="e">
        <f>IF(#REF!=$N137,$CZ137,0)</f>
        <v>#REF!</v>
      </c>
      <c r="FV137" s="585" t="e">
        <f>IF(#REF!=$N137,$CZ137,0)</f>
        <v>#REF!</v>
      </c>
      <c r="FW137" s="585" t="e">
        <f>IF(#REF!=$N137,$CZ137,0)</f>
        <v>#REF!</v>
      </c>
      <c r="FX137" s="585" t="e">
        <f>IF(#REF!=$N137,$CZ137,0)</f>
        <v>#REF!</v>
      </c>
      <c r="FY137" s="585" t="e">
        <f>IF(#REF!=$N137,$CZ137,0)</f>
        <v>#REF!</v>
      </c>
      <c r="FZ137" s="585" t="e">
        <f>IF(#REF!=$N137,$CZ137,0)</f>
        <v>#REF!</v>
      </c>
      <c r="GA137" s="585" t="e">
        <f>IF(#REF!=$N137,$CZ137,0)</f>
        <v>#REF!</v>
      </c>
      <c r="GB137" s="585" t="e">
        <f>IF(#REF!=$N137,$CZ137,0)</f>
        <v>#REF!</v>
      </c>
      <c r="GC137" s="585" t="e">
        <f>IF(#REF!=$N137,$CZ137,0)</f>
        <v>#REF!</v>
      </c>
      <c r="GD137" s="585" t="e">
        <f>IF(#REF!=$N137,$CZ137,0)</f>
        <v>#REF!</v>
      </c>
      <c r="GE137" s="585" t="e">
        <f>IF(#REF!=$N137,$CZ137,0)</f>
        <v>#REF!</v>
      </c>
      <c r="GF137" s="585" t="e">
        <f>IF(#REF!=$N137,$CZ137,0)</f>
        <v>#REF!</v>
      </c>
      <c r="GG137" s="585" t="e">
        <f>IF(#REF!=$N137,$CZ137,0)</f>
        <v>#REF!</v>
      </c>
      <c r="GH137" s="585" t="e">
        <f>IF(#REF!=$N137,$CZ137,0)</f>
        <v>#REF!</v>
      </c>
      <c r="GI137" s="585" t="e">
        <f>IF(#REF!=$N137,$CZ137,0)</f>
        <v>#REF!</v>
      </c>
      <c r="GJ137" s="585" t="e">
        <f>IF(#REF!=$N137,$CZ137,0)</f>
        <v>#REF!</v>
      </c>
      <c r="GK137" s="585" t="e">
        <f>IF(#REF!=$N137,$CZ137,0)</f>
        <v>#REF!</v>
      </c>
      <c r="GL137" s="585" t="e">
        <f>IF(#REF!=$N137,$CZ137,0)</f>
        <v>#REF!</v>
      </c>
      <c r="GM137" s="585" t="e">
        <f>IF(#REF!=$N137,$CZ137,0)</f>
        <v>#REF!</v>
      </c>
      <c r="GN137" s="585" t="e">
        <f>IF(#REF!=$N137,$CZ137,0)</f>
        <v>#REF!</v>
      </c>
      <c r="GO137" s="585" t="e">
        <f>IF(#REF!=$N137,$CZ137,0)</f>
        <v>#REF!</v>
      </c>
      <c r="GP137" s="585" t="e">
        <f>IF(#REF!=$N137,$CZ137,0)</f>
        <v>#REF!</v>
      </c>
      <c r="GQ137" s="585" t="e">
        <f>IF(#REF!=$N137,$CZ137,0)</f>
        <v>#REF!</v>
      </c>
      <c r="GR137" s="585" t="e">
        <f>IF(#REF!=$N137,$CZ137,0)</f>
        <v>#REF!</v>
      </c>
      <c r="GS137" s="585" t="e">
        <f>IF(#REF!=$N137,$CZ137,0)</f>
        <v>#REF!</v>
      </c>
      <c r="GT137" s="585" t="e">
        <f>IF(#REF!=$N137,$CZ137,0)</f>
        <v>#REF!</v>
      </c>
      <c r="GU137" s="585" t="e">
        <f>IF(#REF!=$N137,$CZ137,0)</f>
        <v>#REF!</v>
      </c>
      <c r="GV137" s="585" t="e">
        <f>IF(#REF!=$N137,$CZ137,0)</f>
        <v>#REF!</v>
      </c>
      <c r="GW137" s="585" t="e">
        <f>IF(#REF!=$N137,$CZ137,0)</f>
        <v>#REF!</v>
      </c>
      <c r="GX137" s="585" t="e">
        <f>IF(#REF!=$N137,$CZ137,0)</f>
        <v>#REF!</v>
      </c>
      <c r="GY137" s="585" t="e">
        <f>IF(#REF!=$N137,$CZ137,0)</f>
        <v>#REF!</v>
      </c>
      <c r="GZ137" s="585" t="e">
        <f>IF(#REF!=$N137,$CZ137,0)</f>
        <v>#REF!</v>
      </c>
      <c r="HA137" s="585" t="e">
        <f>IF(#REF!=$N137,$CZ137,0)</f>
        <v>#REF!</v>
      </c>
      <c r="HB137" s="585" t="e">
        <f>IF(#REF!=$N137,$CZ137,0)</f>
        <v>#REF!</v>
      </c>
      <c r="HC137" s="585" t="e">
        <f>IF(#REF!=$N137,$CZ137,0)</f>
        <v>#REF!</v>
      </c>
      <c r="HD137" s="585" t="e">
        <f>IF(#REF!=$N137,$CZ137,0)</f>
        <v>#REF!</v>
      </c>
      <c r="HE137" s="585" t="e">
        <f>IF(#REF!=$N137,$CZ137,0)</f>
        <v>#REF!</v>
      </c>
      <c r="HF137" s="585" t="e">
        <f>IF(#REF!=$N137,$CZ137,0)</f>
        <v>#REF!</v>
      </c>
    </row>
    <row r="138" spans="1:214" ht="20.100000000000001" customHeight="1" x14ac:dyDescent="0.4">
      <c r="A138" s="588" t="s">
        <v>209</v>
      </c>
      <c r="B138" s="588" t="s">
        <v>209</v>
      </c>
      <c r="C138" s="472"/>
      <c r="D138" s="587"/>
      <c r="E138" s="587"/>
      <c r="F138" s="587"/>
      <c r="G138" s="587"/>
      <c r="H138" s="587"/>
      <c r="I138" s="587"/>
      <c r="J138" s="524" t="s">
        <v>172</v>
      </c>
      <c r="K138" s="493"/>
      <c r="L138" s="438" t="s">
        <v>216</v>
      </c>
      <c r="M138" s="438"/>
      <c r="N138" s="438"/>
      <c r="O138" s="620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563"/>
      <c r="AJ138" s="31"/>
      <c r="AK138" s="31"/>
      <c r="AL138" s="31"/>
      <c r="AM138" s="31"/>
      <c r="AN138" s="465">
        <f t="shared" ref="AN138:AY138" si="193">AN141</f>
        <v>0</v>
      </c>
      <c r="AO138" s="465">
        <f t="shared" si="193"/>
        <v>0</v>
      </c>
      <c r="AP138" s="465">
        <f t="shared" si="193"/>
        <v>0</v>
      </c>
      <c r="AQ138" s="465">
        <f t="shared" si="193"/>
        <v>0</v>
      </c>
      <c r="AR138" s="465">
        <f t="shared" si="193"/>
        <v>0</v>
      </c>
      <c r="AS138" s="465">
        <f t="shared" si="193"/>
        <v>0</v>
      </c>
      <c r="AT138" s="465">
        <f t="shared" si="193"/>
        <v>0</v>
      </c>
      <c r="AU138" s="465">
        <f t="shared" si="193"/>
        <v>146676</v>
      </c>
      <c r="AV138" s="465">
        <f t="shared" si="193"/>
        <v>146676</v>
      </c>
      <c r="AW138" s="465">
        <f t="shared" si="193"/>
        <v>146676</v>
      </c>
      <c r="AX138" s="465">
        <f t="shared" si="193"/>
        <v>146676</v>
      </c>
      <c r="AY138" s="465">
        <f t="shared" si="193"/>
        <v>254150</v>
      </c>
      <c r="AZ138" s="31"/>
      <c r="BA138" s="31"/>
      <c r="BB138" s="465">
        <f t="shared" ref="BB138:BK138" si="194">BB141</f>
        <v>400826</v>
      </c>
      <c r="BC138" s="465">
        <f t="shared" si="194"/>
        <v>400826</v>
      </c>
      <c r="BD138" s="465">
        <f t="shared" si="194"/>
        <v>13870.33</v>
      </c>
      <c r="BE138" s="465">
        <f t="shared" si="194"/>
        <v>119188.53</v>
      </c>
      <c r="BF138" s="465">
        <f t="shared" si="194"/>
        <v>263913</v>
      </c>
      <c r="BG138" s="465">
        <f t="shared" si="194"/>
        <v>514821.37</v>
      </c>
      <c r="BH138" s="465">
        <f t="shared" si="194"/>
        <v>75598</v>
      </c>
      <c r="BI138" s="465">
        <f>BI141</f>
        <v>350885.07</v>
      </c>
      <c r="BJ138" s="465">
        <f>BJ141</f>
        <v>426483.07</v>
      </c>
      <c r="BK138" s="465">
        <f t="shared" si="194"/>
        <v>238014.4</v>
      </c>
      <c r="BL138" s="465">
        <f t="shared" si="138"/>
        <v>55.808639719274197</v>
      </c>
      <c r="BM138" s="465"/>
      <c r="BN138" s="465"/>
      <c r="BO138" s="465">
        <f>BO141</f>
        <v>426483.07</v>
      </c>
      <c r="BP138" s="465"/>
      <c r="BQ138" s="465"/>
      <c r="BR138" s="465">
        <f t="shared" ref="BR138:BY138" si="195">BR141</f>
        <v>-422483.07</v>
      </c>
      <c r="BS138" s="465">
        <f t="shared" si="195"/>
        <v>4000</v>
      </c>
      <c r="BT138" s="465">
        <f>BT141</f>
        <v>238014.4</v>
      </c>
      <c r="BU138" s="465">
        <f t="shared" si="195"/>
        <v>-2437.69</v>
      </c>
      <c r="BV138" s="465">
        <f t="shared" si="195"/>
        <v>4000</v>
      </c>
      <c r="BW138" s="465"/>
      <c r="BX138" s="465"/>
      <c r="BY138" s="465">
        <f t="shared" si="195"/>
        <v>424045.38</v>
      </c>
      <c r="BZ138" s="465">
        <f>BZ141</f>
        <v>403513.27999999997</v>
      </c>
      <c r="CA138" s="465">
        <f t="shared" si="111"/>
        <v>78.379279399376912</v>
      </c>
      <c r="CB138" s="465">
        <f t="shared" si="112"/>
        <v>95.158041811468379</v>
      </c>
      <c r="CC138" s="465">
        <f>CC141</f>
        <v>4000</v>
      </c>
      <c r="CD138" s="465">
        <f>CD141</f>
        <v>4000</v>
      </c>
      <c r="CE138" s="465">
        <f>CE141</f>
        <v>4000</v>
      </c>
      <c r="CF138" s="465">
        <f>CF141</f>
        <v>3633.91</v>
      </c>
      <c r="CG138" s="465">
        <f t="shared" si="188"/>
        <v>90.847749999999991</v>
      </c>
      <c r="CH138" s="465">
        <f>CH141</f>
        <v>7644</v>
      </c>
      <c r="CI138" s="465">
        <f>CI141</f>
        <v>11644</v>
      </c>
      <c r="CJ138" s="465"/>
      <c r="CK138" s="465">
        <f t="shared" si="189"/>
        <v>0</v>
      </c>
      <c r="CL138" s="465">
        <f>CL141</f>
        <v>0</v>
      </c>
      <c r="CM138" s="465">
        <f>CM141</f>
        <v>11644</v>
      </c>
      <c r="CN138" s="465"/>
      <c r="CO138" s="465">
        <f t="shared" si="190"/>
        <v>0</v>
      </c>
      <c r="CP138" s="465">
        <f>CP141</f>
        <v>0</v>
      </c>
      <c r="CQ138" s="465">
        <f>CQ141</f>
        <v>11644</v>
      </c>
      <c r="CR138" s="465">
        <f>CR141</f>
        <v>3633.91</v>
      </c>
      <c r="CS138" s="465">
        <f t="shared" si="191"/>
        <v>31.208433527997247</v>
      </c>
      <c r="CT138" s="465">
        <f>CT141</f>
        <v>2691</v>
      </c>
      <c r="CU138" s="465">
        <f>CU141</f>
        <v>14335</v>
      </c>
      <c r="CV138" s="465">
        <f>CV141</f>
        <v>3633.91</v>
      </c>
      <c r="CW138" s="465">
        <f t="shared" si="192"/>
        <v>25.34991280083711</v>
      </c>
      <c r="CX138" s="465">
        <f>CX141</f>
        <v>0</v>
      </c>
      <c r="CY138" s="465">
        <f>CY141</f>
        <v>14335</v>
      </c>
      <c r="CZ138" s="465">
        <f>CZ141</f>
        <v>10700</v>
      </c>
      <c r="DA138" s="465">
        <f>DA141</f>
        <v>10700</v>
      </c>
      <c r="DB138" s="465">
        <f>DB141</f>
        <v>10700</v>
      </c>
      <c r="DC138" s="695" t="e">
        <f>IF(#REF!=B138,CZ138,0)</f>
        <v>#REF!</v>
      </c>
      <c r="DD138" s="704"/>
      <c r="DE138" s="704"/>
      <c r="DJ138" s="585" t="e">
        <f>IF(#REF!=$K138,$CY138,0)</f>
        <v>#REF!</v>
      </c>
      <c r="DK138" s="585" t="e">
        <f>IF(#REF!=$K138,$CY138,0)</f>
        <v>#REF!</v>
      </c>
      <c r="DL138" s="585" t="e">
        <f>IF(#REF!=$K138,$CY138,0)</f>
        <v>#REF!</v>
      </c>
      <c r="DM138" s="585" t="e">
        <f>IF(#REF!=$K138,$CY138,0)</f>
        <v>#REF!</v>
      </c>
      <c r="DN138" s="585" t="e">
        <f>IF(#REF!=$K138,$CY138,0)</f>
        <v>#REF!</v>
      </c>
      <c r="DO138" s="585" t="e">
        <f>IF(#REF!=$K138,$CY138,0)</f>
        <v>#REF!</v>
      </c>
      <c r="DP138" s="585" t="e">
        <f>IF(#REF!=$K138,$CY138,0)</f>
        <v>#REF!</v>
      </c>
      <c r="DQ138" s="585" t="e">
        <f>IF(#REF!=$K138,$CY138,0)</f>
        <v>#REF!</v>
      </c>
      <c r="DR138" s="585" t="e">
        <f>IF(#REF!=$K138,$CY138,0)</f>
        <v>#REF!</v>
      </c>
      <c r="DS138" s="585" t="e">
        <f>IF(#REF!=$K138,$CY138,0)</f>
        <v>#REF!</v>
      </c>
      <c r="DT138" s="585" t="e">
        <f>IF(#REF!=$K138,$CY138,0)</f>
        <v>#REF!</v>
      </c>
      <c r="DU138" s="585" t="e">
        <f>IF(#REF!=$K138,$CY138,0)</f>
        <v>#REF!</v>
      </c>
      <c r="DV138" s="585" t="e">
        <f>IF(#REF!=$K138,$CY138,0)</f>
        <v>#REF!</v>
      </c>
      <c r="DW138" s="585" t="e">
        <f>IF(#REF!=$K138,$CY138,0)</f>
        <v>#REF!</v>
      </c>
      <c r="DX138" s="585" t="e">
        <f>IF(#REF!=$K138,$CY138,0)</f>
        <v>#REF!</v>
      </c>
      <c r="DY138" s="585" t="e">
        <f>IF(#REF!=$K138,$CY138,0)</f>
        <v>#REF!</v>
      </c>
      <c r="DZ138" s="585" t="e">
        <f>IF(#REF!=$K138,$CY138,0)</f>
        <v>#REF!</v>
      </c>
      <c r="EC138" s="585" t="e">
        <f>IF(#REF!=$N138,$CZ138,0)</f>
        <v>#REF!</v>
      </c>
      <c r="ED138" s="585" t="e">
        <f>IF(#REF!=$N138,$CZ138,0)</f>
        <v>#REF!</v>
      </c>
      <c r="EE138" s="585" t="e">
        <f>IF(#REF!=$N138,$CZ138,0)</f>
        <v>#REF!</v>
      </c>
      <c r="EF138" s="585" t="e">
        <f>IF(#REF!=$N138,$CZ138,0)</f>
        <v>#REF!</v>
      </c>
      <c r="EG138" s="585" t="e">
        <f>IF(#REF!=$N138,$CZ138,0)</f>
        <v>#REF!</v>
      </c>
      <c r="EH138" s="585" t="e">
        <f>IF(#REF!=$N138,$CZ138,0)</f>
        <v>#REF!</v>
      </c>
      <c r="EI138" s="585" t="e">
        <f>IF(#REF!=$N138,$CZ138,0)</f>
        <v>#REF!</v>
      </c>
      <c r="EJ138" s="585" t="e">
        <f>IF(#REF!=$N138,$CZ138,0)</f>
        <v>#REF!</v>
      </c>
      <c r="EK138" s="585" t="e">
        <f>IF(#REF!=$N138,$CZ138,0)</f>
        <v>#REF!</v>
      </c>
      <c r="EL138" s="585" t="e">
        <f>IF(#REF!=$N138,$CZ138,0)</f>
        <v>#REF!</v>
      </c>
      <c r="EM138" s="585" t="e">
        <f>IF(#REF!=$N138,$CZ138,0)</f>
        <v>#REF!</v>
      </c>
      <c r="EN138" s="585" t="e">
        <f>IF(#REF!=$N138,$CZ138,0)</f>
        <v>#REF!</v>
      </c>
      <c r="EO138" s="585" t="e">
        <f>IF(#REF!=$N138,$CZ138,0)</f>
        <v>#REF!</v>
      </c>
      <c r="EP138" s="585" t="e">
        <f>IF(#REF!=$N138,$CZ138,0)</f>
        <v>#REF!</v>
      </c>
      <c r="EQ138" s="585" t="e">
        <f>IF(#REF!=$N138,$CZ138,0)</f>
        <v>#REF!</v>
      </c>
      <c r="ER138" s="585" t="e">
        <f>IF(#REF!=$N138,$CZ138,0)</f>
        <v>#REF!</v>
      </c>
      <c r="ES138" s="585" t="e">
        <f>IF(#REF!=$N138,$CZ138,0)</f>
        <v>#REF!</v>
      </c>
      <c r="ET138" s="585" t="e">
        <f>IF(#REF!=$N138,$CZ138,0)</f>
        <v>#REF!</v>
      </c>
      <c r="EU138" s="585" t="e">
        <f>IF(#REF!=$N138,$CZ138,0)</f>
        <v>#REF!</v>
      </c>
      <c r="EV138" s="585" t="e">
        <f>IF(#REF!=$N138,$CZ138,0)</f>
        <v>#REF!</v>
      </c>
      <c r="EW138" s="585" t="e">
        <f>IF(#REF!=$N138,$CZ138,0)</f>
        <v>#REF!</v>
      </c>
      <c r="EX138" s="585" t="e">
        <f>IF(#REF!=$N138,$CZ138,0)</f>
        <v>#REF!</v>
      </c>
      <c r="EY138" s="585" t="e">
        <f>IF(#REF!=$N138,$CZ138,0)</f>
        <v>#REF!</v>
      </c>
      <c r="EZ138" s="585" t="e">
        <f>IF(#REF!=$N138,$CZ138,0)</f>
        <v>#REF!</v>
      </c>
      <c r="FA138" s="585" t="e">
        <f>IF(#REF!=$N138,$CZ138,0)</f>
        <v>#REF!</v>
      </c>
      <c r="FB138" s="585" t="e">
        <f>IF(#REF!=$N138,$CZ138,0)</f>
        <v>#REF!</v>
      </c>
      <c r="FC138" s="585" t="e">
        <f>IF(#REF!=$N138,$CZ138,0)</f>
        <v>#REF!</v>
      </c>
      <c r="FD138" s="585" t="e">
        <f>IF(#REF!=$N138,$CZ138,0)</f>
        <v>#REF!</v>
      </c>
      <c r="FE138" s="585" t="e">
        <f>IF(#REF!=$N138,$CZ138,0)</f>
        <v>#REF!</v>
      </c>
      <c r="FF138" s="585" t="e">
        <f>IF(#REF!=$N138,$CZ138,0)</f>
        <v>#REF!</v>
      </c>
      <c r="FG138" s="585" t="e">
        <f>IF(#REF!=$N138,$CZ138,0)</f>
        <v>#REF!</v>
      </c>
      <c r="FH138" s="585" t="e">
        <f>IF(#REF!=$N138,$CZ138,0)</f>
        <v>#REF!</v>
      </c>
      <c r="FI138" s="585" t="e">
        <f>IF(#REF!=$N138,$CZ138,0)</f>
        <v>#REF!</v>
      </c>
      <c r="FJ138" s="585" t="e">
        <f>IF(#REF!=$N138,$CZ138,0)</f>
        <v>#REF!</v>
      </c>
      <c r="FK138" s="585" t="e">
        <f>IF(#REF!=$N138,$CZ138,0)</f>
        <v>#REF!</v>
      </c>
      <c r="FL138" s="585" t="e">
        <f>IF(#REF!=$N138,$CZ138,0)</f>
        <v>#REF!</v>
      </c>
      <c r="FM138" s="585" t="e">
        <f>IF(#REF!=$N138,$CZ138,0)</f>
        <v>#REF!</v>
      </c>
      <c r="FN138" s="585" t="e">
        <f>IF(#REF!=$N138,$CZ138,0)</f>
        <v>#REF!</v>
      </c>
      <c r="FO138" s="585" t="e">
        <f>IF(#REF!=$N138,$CZ138,0)</f>
        <v>#REF!</v>
      </c>
      <c r="FP138" s="585" t="e">
        <f>IF(#REF!=$N138,$CZ138,0)</f>
        <v>#REF!</v>
      </c>
      <c r="FQ138" s="585" t="e">
        <f>IF(#REF!=$N138,$CZ138,0)</f>
        <v>#REF!</v>
      </c>
      <c r="FR138" s="585" t="e">
        <f>IF(#REF!=$N138,$CZ138,0)</f>
        <v>#REF!</v>
      </c>
      <c r="FS138" s="585" t="e">
        <f>IF(#REF!=$N138,$CZ138,0)</f>
        <v>#REF!</v>
      </c>
      <c r="FT138" s="585" t="e">
        <f>IF(#REF!=$N138,$CZ138,0)</f>
        <v>#REF!</v>
      </c>
      <c r="FU138" s="585" t="e">
        <f>IF(#REF!=$N138,$CZ138,0)</f>
        <v>#REF!</v>
      </c>
      <c r="FV138" s="585" t="e">
        <f>IF(#REF!=$N138,$CZ138,0)</f>
        <v>#REF!</v>
      </c>
      <c r="FW138" s="585" t="e">
        <f>IF(#REF!=$N138,$CZ138,0)</f>
        <v>#REF!</v>
      </c>
      <c r="FX138" s="585" t="e">
        <f>IF(#REF!=$N138,$CZ138,0)</f>
        <v>#REF!</v>
      </c>
      <c r="FY138" s="585" t="e">
        <f>IF(#REF!=$N138,$CZ138,0)</f>
        <v>#REF!</v>
      </c>
      <c r="FZ138" s="585" t="e">
        <f>IF(#REF!=$N138,$CZ138,0)</f>
        <v>#REF!</v>
      </c>
      <c r="GA138" s="585" t="e">
        <f>IF(#REF!=$N138,$CZ138,0)</f>
        <v>#REF!</v>
      </c>
      <c r="GB138" s="585" t="e">
        <f>IF(#REF!=$N138,$CZ138,0)</f>
        <v>#REF!</v>
      </c>
      <c r="GC138" s="585" t="e">
        <f>IF(#REF!=$N138,$CZ138,0)</f>
        <v>#REF!</v>
      </c>
      <c r="GD138" s="585" t="e">
        <f>IF(#REF!=$N138,$CZ138,0)</f>
        <v>#REF!</v>
      </c>
      <c r="GE138" s="585" t="e">
        <f>IF(#REF!=$N138,$CZ138,0)</f>
        <v>#REF!</v>
      </c>
      <c r="GF138" s="585" t="e">
        <f>IF(#REF!=$N138,$CZ138,0)</f>
        <v>#REF!</v>
      </c>
      <c r="GG138" s="585" t="e">
        <f>IF(#REF!=$N138,$CZ138,0)</f>
        <v>#REF!</v>
      </c>
      <c r="GH138" s="585" t="e">
        <f>IF(#REF!=$N138,$CZ138,0)</f>
        <v>#REF!</v>
      </c>
      <c r="GI138" s="585" t="e">
        <f>IF(#REF!=$N138,$CZ138,0)</f>
        <v>#REF!</v>
      </c>
      <c r="GJ138" s="585" t="e">
        <f>IF(#REF!=$N138,$CZ138,0)</f>
        <v>#REF!</v>
      </c>
      <c r="GK138" s="585" t="e">
        <f>IF(#REF!=$N138,$CZ138,0)</f>
        <v>#REF!</v>
      </c>
      <c r="GL138" s="585" t="e">
        <f>IF(#REF!=$N138,$CZ138,0)</f>
        <v>#REF!</v>
      </c>
      <c r="GM138" s="585" t="e">
        <f>IF(#REF!=$N138,$CZ138,0)</f>
        <v>#REF!</v>
      </c>
      <c r="GN138" s="585" t="e">
        <f>IF(#REF!=$N138,$CZ138,0)</f>
        <v>#REF!</v>
      </c>
      <c r="GO138" s="585" t="e">
        <f>IF(#REF!=$N138,$CZ138,0)</f>
        <v>#REF!</v>
      </c>
      <c r="GP138" s="585" t="e">
        <f>IF(#REF!=$N138,$CZ138,0)</f>
        <v>#REF!</v>
      </c>
      <c r="GQ138" s="585" t="e">
        <f>IF(#REF!=$N138,$CZ138,0)</f>
        <v>#REF!</v>
      </c>
      <c r="GR138" s="585" t="e">
        <f>IF(#REF!=$N138,$CZ138,0)</f>
        <v>#REF!</v>
      </c>
      <c r="GS138" s="585" t="e">
        <f>IF(#REF!=$N138,$CZ138,0)</f>
        <v>#REF!</v>
      </c>
      <c r="GT138" s="585" t="e">
        <f>IF(#REF!=$N138,$CZ138,0)</f>
        <v>#REF!</v>
      </c>
      <c r="GU138" s="585" t="e">
        <f>IF(#REF!=$N138,$CZ138,0)</f>
        <v>#REF!</v>
      </c>
      <c r="GV138" s="585" t="e">
        <f>IF(#REF!=$N138,$CZ138,0)</f>
        <v>#REF!</v>
      </c>
      <c r="GW138" s="585" t="e">
        <f>IF(#REF!=$N138,$CZ138,0)</f>
        <v>#REF!</v>
      </c>
      <c r="GX138" s="585" t="e">
        <f>IF(#REF!=$N138,$CZ138,0)</f>
        <v>#REF!</v>
      </c>
      <c r="GY138" s="585" t="e">
        <f>IF(#REF!=$N138,$CZ138,0)</f>
        <v>#REF!</v>
      </c>
      <c r="GZ138" s="585" t="e">
        <f>IF(#REF!=$N138,$CZ138,0)</f>
        <v>#REF!</v>
      </c>
      <c r="HA138" s="585" t="e">
        <f>IF(#REF!=$N138,$CZ138,0)</f>
        <v>#REF!</v>
      </c>
      <c r="HB138" s="585" t="e">
        <f>IF(#REF!=$N138,$CZ138,0)</f>
        <v>#REF!</v>
      </c>
      <c r="HC138" s="585" t="e">
        <f>IF(#REF!=$N138,$CZ138,0)</f>
        <v>#REF!</v>
      </c>
      <c r="HD138" s="585" t="e">
        <f>IF(#REF!=$N138,$CZ138,0)</f>
        <v>#REF!</v>
      </c>
      <c r="HE138" s="585" t="e">
        <f>IF(#REF!=$N138,$CZ138,0)</f>
        <v>#REF!</v>
      </c>
      <c r="HF138" s="585" t="e">
        <f>IF(#REF!=$N138,$CZ138,0)</f>
        <v>#REF!</v>
      </c>
    </row>
    <row r="139" spans="1:214" ht="20.100000000000001" customHeight="1" x14ac:dyDescent="0.4">
      <c r="A139" s="591"/>
      <c r="B139" s="591"/>
      <c r="C139" s="597"/>
      <c r="D139" s="591"/>
      <c r="E139" s="591"/>
      <c r="F139" s="591"/>
      <c r="G139" s="591"/>
      <c r="H139" s="591"/>
      <c r="I139" s="591"/>
      <c r="J139" s="522"/>
      <c r="K139" s="610" t="s">
        <v>5</v>
      </c>
      <c r="L139" s="499" t="s">
        <v>240</v>
      </c>
      <c r="M139" s="499"/>
      <c r="N139" s="499"/>
      <c r="O139" s="632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563"/>
      <c r="AJ139" s="31"/>
      <c r="AK139" s="31"/>
      <c r="AL139" s="31"/>
      <c r="AM139" s="31"/>
      <c r="AN139" s="112">
        <v>0</v>
      </c>
      <c r="AO139" s="112">
        <v>0</v>
      </c>
      <c r="AP139" s="112">
        <v>0</v>
      </c>
      <c r="AQ139" s="112">
        <v>0</v>
      </c>
      <c r="AR139" s="112">
        <v>0</v>
      </c>
      <c r="AS139" s="112">
        <v>0</v>
      </c>
      <c r="AT139" s="112">
        <v>0</v>
      </c>
      <c r="AU139" s="112">
        <v>6000</v>
      </c>
      <c r="AV139" s="112">
        <v>6000</v>
      </c>
      <c r="AW139" s="112">
        <v>6000</v>
      </c>
      <c r="AX139" s="112">
        <v>6000</v>
      </c>
      <c r="AY139" s="112">
        <f>(BB139-AV139)</f>
        <v>122798</v>
      </c>
      <c r="AZ139" s="31"/>
      <c r="BA139" s="31"/>
      <c r="BB139" s="112">
        <v>128798</v>
      </c>
      <c r="BC139" s="112">
        <f>BC143+BC149+BC158</f>
        <v>128798</v>
      </c>
      <c r="BD139" s="112">
        <v>2147.33</v>
      </c>
      <c r="BE139" s="112">
        <f t="shared" ref="BE139:BK139" si="196">BE143+BE149+BE158</f>
        <v>84019.53</v>
      </c>
      <c r="BF139" s="112">
        <f t="shared" si="196"/>
        <v>185148</v>
      </c>
      <c r="BG139" s="112">
        <f>BG143+BG149+BG158</f>
        <v>250361.36999999997</v>
      </c>
      <c r="BH139" s="112">
        <f t="shared" si="196"/>
        <v>13098</v>
      </c>
      <c r="BI139" s="112">
        <f t="shared" si="196"/>
        <v>244878.07</v>
      </c>
      <c r="BJ139" s="112">
        <f t="shared" si="196"/>
        <v>257976.07</v>
      </c>
      <c r="BK139" s="112">
        <f t="shared" si="196"/>
        <v>233706.28</v>
      </c>
      <c r="BL139" s="112">
        <f t="shared" si="138"/>
        <v>90.592232062454471</v>
      </c>
      <c r="BM139" s="112"/>
      <c r="BN139" s="112"/>
      <c r="BO139" s="112">
        <f>BO143+BO149+BO158</f>
        <v>257976.07</v>
      </c>
      <c r="BP139" s="112"/>
      <c r="BQ139" s="112"/>
      <c r="BR139" s="112">
        <f t="shared" ref="BR139:BY139" si="197">BR143+BR149+BR158</f>
        <v>-253976.07</v>
      </c>
      <c r="BS139" s="112">
        <f t="shared" si="197"/>
        <v>4000</v>
      </c>
      <c r="BT139" s="112">
        <f>BT143+BT149+BT158</f>
        <v>233706.28</v>
      </c>
      <c r="BU139" s="112">
        <f t="shared" si="197"/>
        <v>-2437.69</v>
      </c>
      <c r="BV139" s="112">
        <f t="shared" si="197"/>
        <v>4000</v>
      </c>
      <c r="BW139" s="112"/>
      <c r="BX139" s="112"/>
      <c r="BY139" s="112">
        <f t="shared" si="197"/>
        <v>255538.38</v>
      </c>
      <c r="BZ139" s="112">
        <f>BZ143+BZ149+BZ158</f>
        <v>235006.28</v>
      </c>
      <c r="CA139" s="112">
        <f t="shared" si="111"/>
        <v>93.866829375474353</v>
      </c>
      <c r="CB139" s="112">
        <f t="shared" si="112"/>
        <v>91.965159988883073</v>
      </c>
      <c r="CC139" s="112">
        <v>4000</v>
      </c>
      <c r="CD139" s="112">
        <v>4000</v>
      </c>
      <c r="CE139" s="112">
        <f>CE143+CE149+CE158</f>
        <v>4000</v>
      </c>
      <c r="CF139" s="112">
        <f>CF143+CF149+CF158</f>
        <v>3633.91</v>
      </c>
      <c r="CG139" s="112">
        <f t="shared" si="188"/>
        <v>90.847749999999991</v>
      </c>
      <c r="CH139" s="112">
        <f>CH143+CH149+CH158</f>
        <v>7644</v>
      </c>
      <c r="CI139" s="112">
        <f>CI143+CI149+CI158</f>
        <v>11644</v>
      </c>
      <c r="CJ139" s="112"/>
      <c r="CK139" s="112">
        <f t="shared" si="189"/>
        <v>0</v>
      </c>
      <c r="CL139" s="112">
        <f>CL143+CL149+CL158</f>
        <v>0</v>
      </c>
      <c r="CM139" s="112">
        <f>CM143+CM149+CM158</f>
        <v>11644</v>
      </c>
      <c r="CN139" s="112"/>
      <c r="CO139" s="112">
        <f t="shared" si="190"/>
        <v>0</v>
      </c>
      <c r="CP139" s="112">
        <f>CP143+CP149+CP158</f>
        <v>0</v>
      </c>
      <c r="CQ139" s="112">
        <f>CQ143+CQ149+CQ158</f>
        <v>11644</v>
      </c>
      <c r="CR139" s="112">
        <f>CR143+CR149+CR158</f>
        <v>3633.91</v>
      </c>
      <c r="CS139" s="112">
        <f t="shared" si="191"/>
        <v>31.208433527997247</v>
      </c>
      <c r="CT139" s="112">
        <f>CT143+CT149+CT158</f>
        <v>2691</v>
      </c>
      <c r="CU139" s="112">
        <f>CU143+CU149+CU158</f>
        <v>14335</v>
      </c>
      <c r="CV139" s="112">
        <f>CV143+CV149+CV158</f>
        <v>3633.91</v>
      </c>
      <c r="CW139" s="112">
        <f t="shared" si="192"/>
        <v>25.34991280083711</v>
      </c>
      <c r="CX139" s="112">
        <f>CX143+CX149+CX158</f>
        <v>0</v>
      </c>
      <c r="CY139" s="112">
        <f>CY143+CY149+CY158</f>
        <v>14335</v>
      </c>
      <c r="CZ139" s="112">
        <f>CZ143+CZ149+CZ158</f>
        <v>10700</v>
      </c>
      <c r="DA139" s="112">
        <v>10700</v>
      </c>
      <c r="DB139" s="112">
        <v>10700</v>
      </c>
      <c r="DC139" s="695" t="e">
        <f>IF(#REF!=B139,CZ139,0)</f>
        <v>#REF!</v>
      </c>
      <c r="DD139" s="122"/>
      <c r="DE139" s="122"/>
      <c r="DJ139" s="585" t="e">
        <f>IF(#REF!=$K139,$CY139,0)</f>
        <v>#REF!</v>
      </c>
      <c r="DK139" s="585" t="e">
        <f>IF(#REF!=$K139,$CY139,0)</f>
        <v>#REF!</v>
      </c>
      <c r="DL139" s="585" t="e">
        <f>IF(#REF!=$K139,$CY139,0)</f>
        <v>#REF!</v>
      </c>
      <c r="DM139" s="585" t="e">
        <f>IF(#REF!=$K139,$CY139,0)</f>
        <v>#REF!</v>
      </c>
      <c r="DN139" s="585" t="e">
        <f>IF(#REF!=$K139,$CY139,0)</f>
        <v>#REF!</v>
      </c>
      <c r="DO139" s="585" t="e">
        <f>IF(#REF!=$K139,$CY139,0)</f>
        <v>#REF!</v>
      </c>
      <c r="DP139" s="585" t="e">
        <f>IF(#REF!=$K139,$CY139,0)</f>
        <v>#REF!</v>
      </c>
      <c r="DQ139" s="585" t="e">
        <f>IF(#REF!=$K139,$CY139,0)</f>
        <v>#REF!</v>
      </c>
      <c r="DR139" s="585" t="e">
        <f>IF(#REF!=$K139,$CY139,0)</f>
        <v>#REF!</v>
      </c>
      <c r="DS139" s="585" t="e">
        <f>IF(#REF!=$K139,$CY139,0)</f>
        <v>#REF!</v>
      </c>
      <c r="DT139" s="585" t="e">
        <f>IF(#REF!=$K139,$CY139,0)</f>
        <v>#REF!</v>
      </c>
      <c r="DU139" s="585" t="e">
        <f>IF(#REF!=$K139,$CY139,0)</f>
        <v>#REF!</v>
      </c>
      <c r="DV139" s="585" t="e">
        <f>IF(#REF!=$K139,$CY139,0)</f>
        <v>#REF!</v>
      </c>
      <c r="DW139" s="585" t="e">
        <f>IF(#REF!=$K139,$CY139,0)</f>
        <v>#REF!</v>
      </c>
      <c r="DX139" s="585" t="e">
        <f>IF(#REF!=$K139,$CY139,0)</f>
        <v>#REF!</v>
      </c>
      <c r="DY139" s="585" t="e">
        <f>IF(#REF!=$K139,$CY139,0)</f>
        <v>#REF!</v>
      </c>
      <c r="DZ139" s="585" t="e">
        <f>IF(#REF!=$K139,$CY139,0)</f>
        <v>#REF!</v>
      </c>
      <c r="EC139" s="585" t="e">
        <f>IF(#REF!=$N139,$CZ139,0)</f>
        <v>#REF!</v>
      </c>
      <c r="ED139" s="585" t="e">
        <f>IF(#REF!=$N139,$CZ139,0)</f>
        <v>#REF!</v>
      </c>
      <c r="EE139" s="585" t="e">
        <f>IF(#REF!=$N139,$CZ139,0)</f>
        <v>#REF!</v>
      </c>
      <c r="EF139" s="585" t="e">
        <f>IF(#REF!=$N139,$CZ139,0)</f>
        <v>#REF!</v>
      </c>
      <c r="EG139" s="585" t="e">
        <f>IF(#REF!=$N139,$CZ139,0)</f>
        <v>#REF!</v>
      </c>
      <c r="EH139" s="585" t="e">
        <f>IF(#REF!=$N139,$CZ139,0)</f>
        <v>#REF!</v>
      </c>
      <c r="EI139" s="585" t="e">
        <f>IF(#REF!=$N139,$CZ139,0)</f>
        <v>#REF!</v>
      </c>
      <c r="EJ139" s="585" t="e">
        <f>IF(#REF!=$N139,$CZ139,0)</f>
        <v>#REF!</v>
      </c>
      <c r="EK139" s="585" t="e">
        <f>IF(#REF!=$N139,$CZ139,0)</f>
        <v>#REF!</v>
      </c>
      <c r="EL139" s="585" t="e">
        <f>IF(#REF!=$N139,$CZ139,0)</f>
        <v>#REF!</v>
      </c>
      <c r="EM139" s="585" t="e">
        <f>IF(#REF!=$N139,$CZ139,0)</f>
        <v>#REF!</v>
      </c>
      <c r="EN139" s="585" t="e">
        <f>IF(#REF!=$N139,$CZ139,0)</f>
        <v>#REF!</v>
      </c>
      <c r="EO139" s="585" t="e">
        <f>IF(#REF!=$N139,$CZ139,0)</f>
        <v>#REF!</v>
      </c>
      <c r="EP139" s="585" t="e">
        <f>IF(#REF!=$N139,$CZ139,0)</f>
        <v>#REF!</v>
      </c>
      <c r="EQ139" s="585" t="e">
        <f>IF(#REF!=$N139,$CZ139,0)</f>
        <v>#REF!</v>
      </c>
      <c r="ER139" s="585" t="e">
        <f>IF(#REF!=$N139,$CZ139,0)</f>
        <v>#REF!</v>
      </c>
      <c r="ES139" s="585" t="e">
        <f>IF(#REF!=$N139,$CZ139,0)</f>
        <v>#REF!</v>
      </c>
      <c r="ET139" s="585" t="e">
        <f>IF(#REF!=$N139,$CZ139,0)</f>
        <v>#REF!</v>
      </c>
      <c r="EU139" s="585" t="e">
        <f>IF(#REF!=$N139,$CZ139,0)</f>
        <v>#REF!</v>
      </c>
      <c r="EV139" s="585" t="e">
        <f>IF(#REF!=$N139,$CZ139,0)</f>
        <v>#REF!</v>
      </c>
      <c r="EW139" s="585" t="e">
        <f>IF(#REF!=$N139,$CZ139,0)</f>
        <v>#REF!</v>
      </c>
      <c r="EX139" s="585" t="e">
        <f>IF(#REF!=$N139,$CZ139,0)</f>
        <v>#REF!</v>
      </c>
      <c r="EY139" s="585" t="e">
        <f>IF(#REF!=$N139,$CZ139,0)</f>
        <v>#REF!</v>
      </c>
      <c r="EZ139" s="585" t="e">
        <f>IF(#REF!=$N139,$CZ139,0)</f>
        <v>#REF!</v>
      </c>
      <c r="FA139" s="585" t="e">
        <f>IF(#REF!=$N139,$CZ139,0)</f>
        <v>#REF!</v>
      </c>
      <c r="FB139" s="585" t="e">
        <f>IF(#REF!=$N139,$CZ139,0)</f>
        <v>#REF!</v>
      </c>
      <c r="FC139" s="585" t="e">
        <f>IF(#REF!=$N139,$CZ139,0)</f>
        <v>#REF!</v>
      </c>
      <c r="FD139" s="585" t="e">
        <f>IF(#REF!=$N139,$CZ139,0)</f>
        <v>#REF!</v>
      </c>
      <c r="FE139" s="585" t="e">
        <f>IF(#REF!=$N139,$CZ139,0)</f>
        <v>#REF!</v>
      </c>
      <c r="FF139" s="585" t="e">
        <f>IF(#REF!=$N139,$CZ139,0)</f>
        <v>#REF!</v>
      </c>
      <c r="FG139" s="585" t="e">
        <f>IF(#REF!=$N139,$CZ139,0)</f>
        <v>#REF!</v>
      </c>
      <c r="FH139" s="585" t="e">
        <f>IF(#REF!=$N139,$CZ139,0)</f>
        <v>#REF!</v>
      </c>
      <c r="FI139" s="585" t="e">
        <f>IF(#REF!=$N139,$CZ139,0)</f>
        <v>#REF!</v>
      </c>
      <c r="FJ139" s="585" t="e">
        <f>IF(#REF!=$N139,$CZ139,0)</f>
        <v>#REF!</v>
      </c>
      <c r="FK139" s="585" t="e">
        <f>IF(#REF!=$N139,$CZ139,0)</f>
        <v>#REF!</v>
      </c>
      <c r="FL139" s="585" t="e">
        <f>IF(#REF!=$N139,$CZ139,0)</f>
        <v>#REF!</v>
      </c>
      <c r="FM139" s="585" t="e">
        <f>IF(#REF!=$N139,$CZ139,0)</f>
        <v>#REF!</v>
      </c>
      <c r="FN139" s="585" t="e">
        <f>IF(#REF!=$N139,$CZ139,0)</f>
        <v>#REF!</v>
      </c>
      <c r="FO139" s="585" t="e">
        <f>IF(#REF!=$N139,$CZ139,0)</f>
        <v>#REF!</v>
      </c>
      <c r="FP139" s="585" t="e">
        <f>IF(#REF!=$N139,$CZ139,0)</f>
        <v>#REF!</v>
      </c>
      <c r="FQ139" s="585" t="e">
        <f>IF(#REF!=$N139,$CZ139,0)</f>
        <v>#REF!</v>
      </c>
      <c r="FR139" s="585" t="e">
        <f>IF(#REF!=$N139,$CZ139,0)</f>
        <v>#REF!</v>
      </c>
      <c r="FS139" s="585" t="e">
        <f>IF(#REF!=$N139,$CZ139,0)</f>
        <v>#REF!</v>
      </c>
      <c r="FT139" s="585" t="e">
        <f>IF(#REF!=$N139,$CZ139,0)</f>
        <v>#REF!</v>
      </c>
      <c r="FU139" s="585" t="e">
        <f>IF(#REF!=$N139,$CZ139,0)</f>
        <v>#REF!</v>
      </c>
      <c r="FV139" s="585" t="e">
        <f>IF(#REF!=$N139,$CZ139,0)</f>
        <v>#REF!</v>
      </c>
      <c r="FW139" s="585" t="e">
        <f>IF(#REF!=$N139,$CZ139,0)</f>
        <v>#REF!</v>
      </c>
      <c r="FX139" s="585" t="e">
        <f>IF(#REF!=$N139,$CZ139,0)</f>
        <v>#REF!</v>
      </c>
      <c r="FY139" s="585" t="e">
        <f>IF(#REF!=$N139,$CZ139,0)</f>
        <v>#REF!</v>
      </c>
      <c r="FZ139" s="585" t="e">
        <f>IF(#REF!=$N139,$CZ139,0)</f>
        <v>#REF!</v>
      </c>
      <c r="GA139" s="585" t="e">
        <f>IF(#REF!=$N139,$CZ139,0)</f>
        <v>#REF!</v>
      </c>
      <c r="GB139" s="585" t="e">
        <f>IF(#REF!=$N139,$CZ139,0)</f>
        <v>#REF!</v>
      </c>
      <c r="GC139" s="585" t="e">
        <f>IF(#REF!=$N139,$CZ139,0)</f>
        <v>#REF!</v>
      </c>
      <c r="GD139" s="585" t="e">
        <f>IF(#REF!=$N139,$CZ139,0)</f>
        <v>#REF!</v>
      </c>
      <c r="GE139" s="585" t="e">
        <f>IF(#REF!=$N139,$CZ139,0)</f>
        <v>#REF!</v>
      </c>
      <c r="GF139" s="585" t="e">
        <f>IF(#REF!=$N139,$CZ139,0)</f>
        <v>#REF!</v>
      </c>
      <c r="GG139" s="585" t="e">
        <f>IF(#REF!=$N139,$CZ139,0)</f>
        <v>#REF!</v>
      </c>
      <c r="GH139" s="585" t="e">
        <f>IF(#REF!=$N139,$CZ139,0)</f>
        <v>#REF!</v>
      </c>
      <c r="GI139" s="585" t="e">
        <f>IF(#REF!=$N139,$CZ139,0)</f>
        <v>#REF!</v>
      </c>
      <c r="GJ139" s="585" t="e">
        <f>IF(#REF!=$N139,$CZ139,0)</f>
        <v>#REF!</v>
      </c>
      <c r="GK139" s="585" t="e">
        <f>IF(#REF!=$N139,$CZ139,0)</f>
        <v>#REF!</v>
      </c>
      <c r="GL139" s="585" t="e">
        <f>IF(#REF!=$N139,$CZ139,0)</f>
        <v>#REF!</v>
      </c>
      <c r="GM139" s="585" t="e">
        <f>IF(#REF!=$N139,$CZ139,0)</f>
        <v>#REF!</v>
      </c>
      <c r="GN139" s="585" t="e">
        <f>IF(#REF!=$N139,$CZ139,0)</f>
        <v>#REF!</v>
      </c>
      <c r="GO139" s="585" t="e">
        <f>IF(#REF!=$N139,$CZ139,0)</f>
        <v>#REF!</v>
      </c>
      <c r="GP139" s="585" t="e">
        <f>IF(#REF!=$N139,$CZ139,0)</f>
        <v>#REF!</v>
      </c>
      <c r="GQ139" s="585" t="e">
        <f>IF(#REF!=$N139,$CZ139,0)</f>
        <v>#REF!</v>
      </c>
      <c r="GR139" s="585" t="e">
        <f>IF(#REF!=$N139,$CZ139,0)</f>
        <v>#REF!</v>
      </c>
      <c r="GS139" s="585" t="e">
        <f>IF(#REF!=$N139,$CZ139,0)</f>
        <v>#REF!</v>
      </c>
      <c r="GT139" s="585" t="e">
        <f>IF(#REF!=$N139,$CZ139,0)</f>
        <v>#REF!</v>
      </c>
      <c r="GU139" s="585" t="e">
        <f>IF(#REF!=$N139,$CZ139,0)</f>
        <v>#REF!</v>
      </c>
      <c r="GV139" s="585" t="e">
        <f>IF(#REF!=$N139,$CZ139,0)</f>
        <v>#REF!</v>
      </c>
      <c r="GW139" s="585" t="e">
        <f>IF(#REF!=$N139,$CZ139,0)</f>
        <v>#REF!</v>
      </c>
      <c r="GX139" s="585" t="e">
        <f>IF(#REF!=$N139,$CZ139,0)</f>
        <v>#REF!</v>
      </c>
      <c r="GY139" s="585" t="e">
        <f>IF(#REF!=$N139,$CZ139,0)</f>
        <v>#REF!</v>
      </c>
      <c r="GZ139" s="585" t="e">
        <f>IF(#REF!=$N139,$CZ139,0)</f>
        <v>#REF!</v>
      </c>
      <c r="HA139" s="585" t="e">
        <f>IF(#REF!=$N139,$CZ139,0)</f>
        <v>#REF!</v>
      </c>
      <c r="HB139" s="585" t="e">
        <f>IF(#REF!=$N139,$CZ139,0)</f>
        <v>#REF!</v>
      </c>
      <c r="HC139" s="585" t="e">
        <f>IF(#REF!=$N139,$CZ139,0)</f>
        <v>#REF!</v>
      </c>
      <c r="HD139" s="585" t="e">
        <f>IF(#REF!=$N139,$CZ139,0)</f>
        <v>#REF!</v>
      </c>
      <c r="HE139" s="585" t="e">
        <f>IF(#REF!=$N139,$CZ139,0)</f>
        <v>#REF!</v>
      </c>
      <c r="HF139" s="585" t="e">
        <f>IF(#REF!=$N139,$CZ139,0)</f>
        <v>#REF!</v>
      </c>
    </row>
    <row r="140" spans="1:214" ht="20.100000000000001" hidden="1" customHeight="1" x14ac:dyDescent="0.4">
      <c r="A140" s="591"/>
      <c r="B140" s="591"/>
      <c r="C140" s="475"/>
      <c r="D140" s="586"/>
      <c r="E140" s="586"/>
      <c r="F140" s="586"/>
      <c r="G140" s="586"/>
      <c r="H140" s="586"/>
      <c r="I140" s="586"/>
      <c r="J140" s="586"/>
      <c r="K140" s="606" t="s">
        <v>9</v>
      </c>
      <c r="L140" s="499" t="s">
        <v>128</v>
      </c>
      <c r="M140" s="499"/>
      <c r="N140" s="499"/>
      <c r="O140" s="632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540"/>
      <c r="AJ140" s="35"/>
      <c r="AK140" s="35"/>
      <c r="AL140" s="35"/>
      <c r="AM140" s="35"/>
      <c r="AN140" s="112">
        <v>0</v>
      </c>
      <c r="AO140" s="112">
        <v>0</v>
      </c>
      <c r="AP140" s="112">
        <v>0</v>
      </c>
      <c r="AQ140" s="112">
        <v>0</v>
      </c>
      <c r="AR140" s="112">
        <v>0</v>
      </c>
      <c r="AS140" s="112"/>
      <c r="AT140" s="112"/>
      <c r="AU140" s="112">
        <v>140676</v>
      </c>
      <c r="AV140" s="112">
        <v>140676</v>
      </c>
      <c r="AW140" s="112">
        <v>140676</v>
      </c>
      <c r="AX140" s="112">
        <v>140676</v>
      </c>
      <c r="AY140" s="112">
        <f>(BB140-AV140)</f>
        <v>131352</v>
      </c>
      <c r="AZ140" s="31"/>
      <c r="BA140" s="31"/>
      <c r="BB140" s="112">
        <v>272028</v>
      </c>
      <c r="BC140" s="112">
        <f>BC145+BC147</f>
        <v>272028</v>
      </c>
      <c r="BD140" s="112">
        <v>11723</v>
      </c>
      <c r="BE140" s="112">
        <f>BE145+BE147</f>
        <v>35169</v>
      </c>
      <c r="BF140" s="112">
        <f>BF145+BF147</f>
        <v>78765</v>
      </c>
      <c r="BG140" s="112">
        <f>BG147+BG145</f>
        <v>264460</v>
      </c>
      <c r="BH140" s="112">
        <f>BH147+BH145</f>
        <v>62500</v>
      </c>
      <c r="BI140" s="112">
        <f>BI145+BI147</f>
        <v>106007</v>
      </c>
      <c r="BJ140" s="112">
        <f>BJ147+BJ145</f>
        <v>168507</v>
      </c>
      <c r="BK140" s="112">
        <f>BK147+BK145</f>
        <v>4308.12</v>
      </c>
      <c r="BL140" s="112">
        <f t="shared" si="138"/>
        <v>2.5566415638519469</v>
      </c>
      <c r="BM140" s="112"/>
      <c r="BN140" s="112"/>
      <c r="BO140" s="112">
        <f>BO147+BO145</f>
        <v>168507</v>
      </c>
      <c r="BP140" s="112"/>
      <c r="BQ140" s="112"/>
      <c r="BR140" s="112">
        <f>BR145+BR147</f>
        <v>-168507</v>
      </c>
      <c r="BS140" s="112">
        <f>BS147+BS145</f>
        <v>0</v>
      </c>
      <c r="BT140" s="112">
        <f>BT147+BT145</f>
        <v>4308.12</v>
      </c>
      <c r="BU140" s="112">
        <f>BU145+BU147</f>
        <v>0</v>
      </c>
      <c r="BV140" s="112">
        <f>BV147+BV145</f>
        <v>0</v>
      </c>
      <c r="BW140" s="112"/>
      <c r="BX140" s="112"/>
      <c r="BY140" s="112">
        <f>BY147+BY145</f>
        <v>168507</v>
      </c>
      <c r="BZ140" s="112">
        <f>BZ147+BZ145</f>
        <v>168507</v>
      </c>
      <c r="CA140" s="112">
        <f t="shared" si="111"/>
        <v>63.717386372230202</v>
      </c>
      <c r="CB140" s="112">
        <f t="shared" si="112"/>
        <v>100</v>
      </c>
      <c r="CC140" s="112">
        <v>0</v>
      </c>
      <c r="CD140" s="112">
        <v>0</v>
      </c>
      <c r="CE140" s="112">
        <f>CE147+CE145</f>
        <v>0</v>
      </c>
      <c r="CF140" s="112">
        <f>CF147+CF145</f>
        <v>0</v>
      </c>
      <c r="CG140" s="112">
        <f t="shared" si="188"/>
        <v>0</v>
      </c>
      <c r="CH140" s="112">
        <f>CH145+CH147</f>
        <v>0</v>
      </c>
      <c r="CI140" s="112">
        <f>CI147+CI145</f>
        <v>0</v>
      </c>
      <c r="CJ140" s="112"/>
      <c r="CK140" s="112">
        <f t="shared" si="189"/>
        <v>0</v>
      </c>
      <c r="CL140" s="112">
        <f>CL145+CL147</f>
        <v>0</v>
      </c>
      <c r="CM140" s="112">
        <f>CM147+CM145</f>
        <v>0</v>
      </c>
      <c r="CN140" s="112"/>
      <c r="CO140" s="112">
        <f t="shared" si="190"/>
        <v>0</v>
      </c>
      <c r="CP140" s="112">
        <f>CP145+CP147</f>
        <v>0</v>
      </c>
      <c r="CQ140" s="112">
        <f>CQ147+CQ145</f>
        <v>0</v>
      </c>
      <c r="CR140" s="112">
        <f>CR147+CR145</f>
        <v>0</v>
      </c>
      <c r="CS140" s="112">
        <f t="shared" si="191"/>
        <v>0</v>
      </c>
      <c r="CT140" s="112">
        <f>CT145+CT147</f>
        <v>0</v>
      </c>
      <c r="CU140" s="112">
        <f>CU147+CU145</f>
        <v>0</v>
      </c>
      <c r="CV140" s="112">
        <f>CV147+CV145</f>
        <v>0</v>
      </c>
      <c r="CW140" s="112">
        <f t="shared" si="192"/>
        <v>0</v>
      </c>
      <c r="CX140" s="112">
        <f>CX145+CX147</f>
        <v>0</v>
      </c>
      <c r="CY140" s="112">
        <f>CY147+CY145</f>
        <v>0</v>
      </c>
      <c r="CZ140" s="112">
        <f>CZ147+CZ145</f>
        <v>0</v>
      </c>
      <c r="DA140" s="112">
        <f>DA147+DA145</f>
        <v>0</v>
      </c>
      <c r="DB140" s="112">
        <f>DB147+DB145</f>
        <v>0</v>
      </c>
      <c r="DC140" s="695" t="e">
        <f>IF(#REF!=B140,CZ140,0)</f>
        <v>#REF!</v>
      </c>
      <c r="DD140" s="122"/>
      <c r="DE140" s="122"/>
      <c r="DJ140" s="585" t="e">
        <f>IF(#REF!=$K140,$CY140,0)</f>
        <v>#REF!</v>
      </c>
      <c r="DK140" s="585" t="e">
        <f>IF(#REF!=$K140,$CY140,0)</f>
        <v>#REF!</v>
      </c>
      <c r="DL140" s="585" t="e">
        <f>IF(#REF!=$K140,$CY140,0)</f>
        <v>#REF!</v>
      </c>
      <c r="DM140" s="585" t="e">
        <f>IF(#REF!=$K140,$CY140,0)</f>
        <v>#REF!</v>
      </c>
      <c r="DN140" s="585" t="e">
        <f>IF(#REF!=$K140,$CY140,0)</f>
        <v>#REF!</v>
      </c>
      <c r="DO140" s="585" t="e">
        <f>IF(#REF!=$K140,$CY140,0)</f>
        <v>#REF!</v>
      </c>
      <c r="DP140" s="585" t="e">
        <f>IF(#REF!=$K140,$CY140,0)</f>
        <v>#REF!</v>
      </c>
      <c r="DQ140" s="585" t="e">
        <f>IF(#REF!=$K140,$CY140,0)</f>
        <v>#REF!</v>
      </c>
      <c r="DR140" s="585" t="e">
        <f>IF(#REF!=$K140,$CY140,0)</f>
        <v>#REF!</v>
      </c>
      <c r="DS140" s="585" t="e">
        <f>IF(#REF!=$K140,$CY140,0)</f>
        <v>#REF!</v>
      </c>
      <c r="DT140" s="585" t="e">
        <f>IF(#REF!=$K140,$CY140,0)</f>
        <v>#REF!</v>
      </c>
      <c r="DU140" s="585" t="e">
        <f>IF(#REF!=$K140,$CY140,0)</f>
        <v>#REF!</v>
      </c>
      <c r="DV140" s="585" t="e">
        <f>IF(#REF!=$K140,$CY140,0)</f>
        <v>#REF!</v>
      </c>
      <c r="DW140" s="585" t="e">
        <f>IF(#REF!=$K140,$CY140,0)</f>
        <v>#REF!</v>
      </c>
      <c r="DX140" s="585" t="e">
        <f>IF(#REF!=$K140,$CY140,0)</f>
        <v>#REF!</v>
      </c>
      <c r="DY140" s="585" t="e">
        <f>IF(#REF!=$K140,$CY140,0)</f>
        <v>#REF!</v>
      </c>
      <c r="DZ140" s="585" t="e">
        <f>IF(#REF!=$K140,$CY140,0)</f>
        <v>#REF!</v>
      </c>
      <c r="EC140" s="585" t="e">
        <f>IF(#REF!=$N140,$CZ140,0)</f>
        <v>#REF!</v>
      </c>
      <c r="ED140" s="585" t="e">
        <f>IF(#REF!=$N140,$CZ140,0)</f>
        <v>#REF!</v>
      </c>
      <c r="EE140" s="585" t="e">
        <f>IF(#REF!=$N140,$CZ140,0)</f>
        <v>#REF!</v>
      </c>
      <c r="EF140" s="585" t="e">
        <f>IF(#REF!=$N140,$CZ140,0)</f>
        <v>#REF!</v>
      </c>
      <c r="EG140" s="585" t="e">
        <f>IF(#REF!=$N140,$CZ140,0)</f>
        <v>#REF!</v>
      </c>
      <c r="EH140" s="585" t="e">
        <f>IF(#REF!=$N140,$CZ140,0)</f>
        <v>#REF!</v>
      </c>
      <c r="EI140" s="585" t="e">
        <f>IF(#REF!=$N140,$CZ140,0)</f>
        <v>#REF!</v>
      </c>
      <c r="EJ140" s="585" t="e">
        <f>IF(#REF!=$N140,$CZ140,0)</f>
        <v>#REF!</v>
      </c>
      <c r="EK140" s="585" t="e">
        <f>IF(#REF!=$N140,$CZ140,0)</f>
        <v>#REF!</v>
      </c>
      <c r="EL140" s="585" t="e">
        <f>IF(#REF!=$N140,$CZ140,0)</f>
        <v>#REF!</v>
      </c>
      <c r="EM140" s="585" t="e">
        <f>IF(#REF!=$N140,$CZ140,0)</f>
        <v>#REF!</v>
      </c>
      <c r="EN140" s="585" t="e">
        <f>IF(#REF!=$N140,$CZ140,0)</f>
        <v>#REF!</v>
      </c>
      <c r="EO140" s="585" t="e">
        <f>IF(#REF!=$N140,$CZ140,0)</f>
        <v>#REF!</v>
      </c>
      <c r="EP140" s="585" t="e">
        <f>IF(#REF!=$N140,$CZ140,0)</f>
        <v>#REF!</v>
      </c>
      <c r="EQ140" s="585" t="e">
        <f>IF(#REF!=$N140,$CZ140,0)</f>
        <v>#REF!</v>
      </c>
      <c r="ER140" s="585" t="e">
        <f>IF(#REF!=$N140,$CZ140,0)</f>
        <v>#REF!</v>
      </c>
      <c r="ES140" s="585" t="e">
        <f>IF(#REF!=$N140,$CZ140,0)</f>
        <v>#REF!</v>
      </c>
      <c r="ET140" s="585" t="e">
        <f>IF(#REF!=$N140,$CZ140,0)</f>
        <v>#REF!</v>
      </c>
      <c r="EU140" s="585" t="e">
        <f>IF(#REF!=$N140,$CZ140,0)</f>
        <v>#REF!</v>
      </c>
      <c r="EV140" s="585" t="e">
        <f>IF(#REF!=$N140,$CZ140,0)</f>
        <v>#REF!</v>
      </c>
      <c r="EW140" s="585" t="e">
        <f>IF(#REF!=$N140,$CZ140,0)</f>
        <v>#REF!</v>
      </c>
      <c r="EX140" s="585" t="e">
        <f>IF(#REF!=$N140,$CZ140,0)</f>
        <v>#REF!</v>
      </c>
      <c r="EY140" s="585" t="e">
        <f>IF(#REF!=$N140,$CZ140,0)</f>
        <v>#REF!</v>
      </c>
      <c r="EZ140" s="585" t="e">
        <f>IF(#REF!=$N140,$CZ140,0)</f>
        <v>#REF!</v>
      </c>
      <c r="FA140" s="585" t="e">
        <f>IF(#REF!=$N140,$CZ140,0)</f>
        <v>#REF!</v>
      </c>
      <c r="FB140" s="585" t="e">
        <f>IF(#REF!=$N140,$CZ140,0)</f>
        <v>#REF!</v>
      </c>
      <c r="FC140" s="585" t="e">
        <f>IF(#REF!=$N140,$CZ140,0)</f>
        <v>#REF!</v>
      </c>
      <c r="FD140" s="585" t="e">
        <f>IF(#REF!=$N140,$CZ140,0)</f>
        <v>#REF!</v>
      </c>
      <c r="FE140" s="585" t="e">
        <f>IF(#REF!=$N140,$CZ140,0)</f>
        <v>#REF!</v>
      </c>
      <c r="FF140" s="585" t="e">
        <f>IF(#REF!=$N140,$CZ140,0)</f>
        <v>#REF!</v>
      </c>
      <c r="FG140" s="585" t="e">
        <f>IF(#REF!=$N140,$CZ140,0)</f>
        <v>#REF!</v>
      </c>
      <c r="FH140" s="585" t="e">
        <f>IF(#REF!=$N140,$CZ140,0)</f>
        <v>#REF!</v>
      </c>
      <c r="FI140" s="585" t="e">
        <f>IF(#REF!=$N140,$CZ140,0)</f>
        <v>#REF!</v>
      </c>
      <c r="FJ140" s="585" t="e">
        <f>IF(#REF!=$N140,$CZ140,0)</f>
        <v>#REF!</v>
      </c>
      <c r="FK140" s="585" t="e">
        <f>IF(#REF!=$N140,$CZ140,0)</f>
        <v>#REF!</v>
      </c>
      <c r="FL140" s="585" t="e">
        <f>IF(#REF!=$N140,$CZ140,0)</f>
        <v>#REF!</v>
      </c>
      <c r="FM140" s="585" t="e">
        <f>IF(#REF!=$N140,$CZ140,0)</f>
        <v>#REF!</v>
      </c>
      <c r="FN140" s="585" t="e">
        <f>IF(#REF!=$N140,$CZ140,0)</f>
        <v>#REF!</v>
      </c>
      <c r="FO140" s="585" t="e">
        <f>IF(#REF!=$N140,$CZ140,0)</f>
        <v>#REF!</v>
      </c>
      <c r="FP140" s="585" t="e">
        <f>IF(#REF!=$N140,$CZ140,0)</f>
        <v>#REF!</v>
      </c>
      <c r="FQ140" s="585" t="e">
        <f>IF(#REF!=$N140,$CZ140,0)</f>
        <v>#REF!</v>
      </c>
      <c r="FR140" s="585" t="e">
        <f>IF(#REF!=$N140,$CZ140,0)</f>
        <v>#REF!</v>
      </c>
      <c r="FS140" s="585" t="e">
        <f>IF(#REF!=$N140,$CZ140,0)</f>
        <v>#REF!</v>
      </c>
      <c r="FT140" s="585" t="e">
        <f>IF(#REF!=$N140,$CZ140,0)</f>
        <v>#REF!</v>
      </c>
      <c r="FU140" s="585" t="e">
        <f>IF(#REF!=$N140,$CZ140,0)</f>
        <v>#REF!</v>
      </c>
      <c r="FV140" s="585" t="e">
        <f>IF(#REF!=$N140,$CZ140,0)</f>
        <v>#REF!</v>
      </c>
      <c r="FW140" s="585" t="e">
        <f>IF(#REF!=$N140,$CZ140,0)</f>
        <v>#REF!</v>
      </c>
      <c r="FX140" s="585" t="e">
        <f>IF(#REF!=$N140,$CZ140,0)</f>
        <v>#REF!</v>
      </c>
      <c r="FY140" s="585" t="e">
        <f>IF(#REF!=$N140,$CZ140,0)</f>
        <v>#REF!</v>
      </c>
      <c r="FZ140" s="585" t="e">
        <f>IF(#REF!=$N140,$CZ140,0)</f>
        <v>#REF!</v>
      </c>
      <c r="GA140" s="585" t="e">
        <f>IF(#REF!=$N140,$CZ140,0)</f>
        <v>#REF!</v>
      </c>
      <c r="GB140" s="585" t="e">
        <f>IF(#REF!=$N140,$CZ140,0)</f>
        <v>#REF!</v>
      </c>
      <c r="GC140" s="585" t="e">
        <f>IF(#REF!=$N140,$CZ140,0)</f>
        <v>#REF!</v>
      </c>
      <c r="GD140" s="585" t="e">
        <f>IF(#REF!=$N140,$CZ140,0)</f>
        <v>#REF!</v>
      </c>
      <c r="GE140" s="585" t="e">
        <f>IF(#REF!=$N140,$CZ140,0)</f>
        <v>#REF!</v>
      </c>
      <c r="GF140" s="585" t="e">
        <f>IF(#REF!=$N140,$CZ140,0)</f>
        <v>#REF!</v>
      </c>
      <c r="GG140" s="585" t="e">
        <f>IF(#REF!=$N140,$CZ140,0)</f>
        <v>#REF!</v>
      </c>
      <c r="GH140" s="585" t="e">
        <f>IF(#REF!=$N140,$CZ140,0)</f>
        <v>#REF!</v>
      </c>
      <c r="GI140" s="585" t="e">
        <f>IF(#REF!=$N140,$CZ140,0)</f>
        <v>#REF!</v>
      </c>
      <c r="GJ140" s="585" t="e">
        <f>IF(#REF!=$N140,$CZ140,0)</f>
        <v>#REF!</v>
      </c>
      <c r="GK140" s="585" t="e">
        <f>IF(#REF!=$N140,$CZ140,0)</f>
        <v>#REF!</v>
      </c>
      <c r="GL140" s="585" t="e">
        <f>IF(#REF!=$N140,$CZ140,0)</f>
        <v>#REF!</v>
      </c>
      <c r="GM140" s="585" t="e">
        <f>IF(#REF!=$N140,$CZ140,0)</f>
        <v>#REF!</v>
      </c>
      <c r="GN140" s="585" t="e">
        <f>IF(#REF!=$N140,$CZ140,0)</f>
        <v>#REF!</v>
      </c>
      <c r="GO140" s="585" t="e">
        <f>IF(#REF!=$N140,$CZ140,0)</f>
        <v>#REF!</v>
      </c>
      <c r="GP140" s="585" t="e">
        <f>IF(#REF!=$N140,$CZ140,0)</f>
        <v>#REF!</v>
      </c>
      <c r="GQ140" s="585" t="e">
        <f>IF(#REF!=$N140,$CZ140,0)</f>
        <v>#REF!</v>
      </c>
      <c r="GR140" s="585" t="e">
        <f>IF(#REF!=$N140,$CZ140,0)</f>
        <v>#REF!</v>
      </c>
      <c r="GS140" s="585" t="e">
        <f>IF(#REF!=$N140,$CZ140,0)</f>
        <v>#REF!</v>
      </c>
      <c r="GT140" s="585" t="e">
        <f>IF(#REF!=$N140,$CZ140,0)</f>
        <v>#REF!</v>
      </c>
      <c r="GU140" s="585" t="e">
        <f>IF(#REF!=$N140,$CZ140,0)</f>
        <v>#REF!</v>
      </c>
      <c r="GV140" s="585" t="e">
        <f>IF(#REF!=$N140,$CZ140,0)</f>
        <v>#REF!</v>
      </c>
      <c r="GW140" s="585" t="e">
        <f>IF(#REF!=$N140,$CZ140,0)</f>
        <v>#REF!</v>
      </c>
      <c r="GX140" s="585" t="e">
        <f>IF(#REF!=$N140,$CZ140,0)</f>
        <v>#REF!</v>
      </c>
      <c r="GY140" s="585" t="e">
        <f>IF(#REF!=$N140,$CZ140,0)</f>
        <v>#REF!</v>
      </c>
      <c r="GZ140" s="585" t="e">
        <f>IF(#REF!=$N140,$CZ140,0)</f>
        <v>#REF!</v>
      </c>
      <c r="HA140" s="585" t="e">
        <f>IF(#REF!=$N140,$CZ140,0)</f>
        <v>#REF!</v>
      </c>
      <c r="HB140" s="585" t="e">
        <f>IF(#REF!=$N140,$CZ140,0)</f>
        <v>#REF!</v>
      </c>
      <c r="HC140" s="585" t="e">
        <f>IF(#REF!=$N140,$CZ140,0)</f>
        <v>#REF!</v>
      </c>
      <c r="HD140" s="585" t="e">
        <f>IF(#REF!=$N140,$CZ140,0)</f>
        <v>#REF!</v>
      </c>
      <c r="HE140" s="585" t="e">
        <f>IF(#REF!=$N140,$CZ140,0)</f>
        <v>#REF!</v>
      </c>
      <c r="HF140" s="585" t="e">
        <f>IF(#REF!=$N140,$CZ140,0)</f>
        <v>#REF!</v>
      </c>
    </row>
    <row r="141" spans="1:214" ht="20.100000000000001" customHeight="1" x14ac:dyDescent="0.4">
      <c r="A141" s="574"/>
      <c r="B141" s="574"/>
      <c r="C141" s="543"/>
      <c r="D141" s="574"/>
      <c r="E141" s="574"/>
      <c r="F141" s="574"/>
      <c r="G141" s="574"/>
      <c r="H141" s="574"/>
      <c r="I141" s="574"/>
      <c r="J141" s="430" t="s">
        <v>172</v>
      </c>
      <c r="K141" s="626">
        <v>3</v>
      </c>
      <c r="L141" s="634" t="s">
        <v>153</v>
      </c>
      <c r="M141" s="634"/>
      <c r="N141" s="634"/>
      <c r="O141" s="618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563"/>
      <c r="AJ141" s="31"/>
      <c r="AK141" s="31"/>
      <c r="AL141" s="31"/>
      <c r="AM141" s="31"/>
      <c r="AN141" s="97">
        <f t="shared" ref="AN141:AY141" si="198">AN142</f>
        <v>0</v>
      </c>
      <c r="AO141" s="97">
        <f t="shared" si="198"/>
        <v>0</v>
      </c>
      <c r="AP141" s="97">
        <f t="shared" si="198"/>
        <v>0</v>
      </c>
      <c r="AQ141" s="97">
        <f t="shared" si="198"/>
        <v>0</v>
      </c>
      <c r="AR141" s="97">
        <f t="shared" si="198"/>
        <v>0</v>
      </c>
      <c r="AS141" s="97">
        <f t="shared" si="198"/>
        <v>0</v>
      </c>
      <c r="AT141" s="97">
        <f t="shared" si="198"/>
        <v>0</v>
      </c>
      <c r="AU141" s="97">
        <f t="shared" si="198"/>
        <v>146676</v>
      </c>
      <c r="AV141" s="97">
        <f t="shared" si="198"/>
        <v>146676</v>
      </c>
      <c r="AW141" s="97">
        <f t="shared" si="198"/>
        <v>146676</v>
      </c>
      <c r="AX141" s="97">
        <f t="shared" si="198"/>
        <v>146676</v>
      </c>
      <c r="AY141" s="97">
        <f t="shared" si="198"/>
        <v>254150</v>
      </c>
      <c r="AZ141" s="31"/>
      <c r="BA141" s="31"/>
      <c r="BB141" s="97">
        <f t="shared" ref="BB141:BK141" si="199">BB142</f>
        <v>400826</v>
      </c>
      <c r="BC141" s="97">
        <f t="shared" si="199"/>
        <v>400826</v>
      </c>
      <c r="BD141" s="97">
        <f t="shared" si="199"/>
        <v>13870.33</v>
      </c>
      <c r="BE141" s="97">
        <f t="shared" si="199"/>
        <v>119188.53</v>
      </c>
      <c r="BF141" s="97">
        <f t="shared" si="199"/>
        <v>263913</v>
      </c>
      <c r="BG141" s="97">
        <f t="shared" si="199"/>
        <v>514821.37</v>
      </c>
      <c r="BH141" s="97">
        <f t="shared" si="199"/>
        <v>75598</v>
      </c>
      <c r="BI141" s="97">
        <f>BI142</f>
        <v>350885.07</v>
      </c>
      <c r="BJ141" s="97">
        <f>BJ142</f>
        <v>426483.07</v>
      </c>
      <c r="BK141" s="97">
        <f t="shared" si="199"/>
        <v>238014.4</v>
      </c>
      <c r="BL141" s="97">
        <f t="shared" si="138"/>
        <v>55.808639719274197</v>
      </c>
      <c r="BM141" s="97"/>
      <c r="BN141" s="97"/>
      <c r="BO141" s="97">
        <f>BO142</f>
        <v>426483.07</v>
      </c>
      <c r="BP141" s="97"/>
      <c r="BQ141" s="97"/>
      <c r="BR141" s="97">
        <f>BR142</f>
        <v>-422483.07</v>
      </c>
      <c r="BS141" s="97">
        <f>BS142</f>
        <v>4000</v>
      </c>
      <c r="BT141" s="97">
        <f>BT142</f>
        <v>238014.4</v>
      </c>
      <c r="BU141" s="97">
        <f>BU142</f>
        <v>-2437.69</v>
      </c>
      <c r="BV141" s="97">
        <f>BV142</f>
        <v>4000</v>
      </c>
      <c r="BW141" s="97"/>
      <c r="BX141" s="97"/>
      <c r="BY141" s="97">
        <f>BY142</f>
        <v>424045.38</v>
      </c>
      <c r="BZ141" s="97">
        <f>BZ142</f>
        <v>403513.27999999997</v>
      </c>
      <c r="CA141" s="97">
        <f t="shared" si="111"/>
        <v>78.379279399376912</v>
      </c>
      <c r="CB141" s="97">
        <f t="shared" si="112"/>
        <v>95.158041811468379</v>
      </c>
      <c r="CC141" s="97">
        <f>CC142</f>
        <v>4000</v>
      </c>
      <c r="CD141" s="97">
        <f>CD142</f>
        <v>4000</v>
      </c>
      <c r="CE141" s="97">
        <f>CE142</f>
        <v>4000</v>
      </c>
      <c r="CF141" s="97">
        <f>CF142</f>
        <v>3633.91</v>
      </c>
      <c r="CG141" s="97">
        <f t="shared" si="188"/>
        <v>90.847749999999991</v>
      </c>
      <c r="CH141" s="97">
        <f>CH142</f>
        <v>7644</v>
      </c>
      <c r="CI141" s="97">
        <f>CI142</f>
        <v>11644</v>
      </c>
      <c r="CJ141" s="97"/>
      <c r="CK141" s="97">
        <f t="shared" si="189"/>
        <v>0</v>
      </c>
      <c r="CL141" s="97">
        <f>CL142</f>
        <v>0</v>
      </c>
      <c r="CM141" s="97">
        <f>CM142</f>
        <v>11644</v>
      </c>
      <c r="CN141" s="97"/>
      <c r="CO141" s="97">
        <f t="shared" si="190"/>
        <v>0</v>
      </c>
      <c r="CP141" s="97">
        <f>CP142</f>
        <v>0</v>
      </c>
      <c r="CQ141" s="97">
        <f>CQ142</f>
        <v>11644</v>
      </c>
      <c r="CR141" s="97">
        <f>CR142</f>
        <v>3633.91</v>
      </c>
      <c r="CS141" s="97">
        <f t="shared" si="191"/>
        <v>31.208433527997247</v>
      </c>
      <c r="CT141" s="97">
        <f>CT142</f>
        <v>2691</v>
      </c>
      <c r="CU141" s="97">
        <f>CU142</f>
        <v>14335</v>
      </c>
      <c r="CV141" s="97">
        <f>CV142</f>
        <v>3633.91</v>
      </c>
      <c r="CW141" s="97">
        <f t="shared" si="192"/>
        <v>25.34991280083711</v>
      </c>
      <c r="CX141" s="97">
        <f>CX142</f>
        <v>0</v>
      </c>
      <c r="CY141" s="97">
        <f>CY142</f>
        <v>14335</v>
      </c>
      <c r="CZ141" s="97">
        <f>CZ142</f>
        <v>10700</v>
      </c>
      <c r="DA141" s="97">
        <f>DA142</f>
        <v>10700</v>
      </c>
      <c r="DB141" s="97">
        <f>DB142</f>
        <v>10700</v>
      </c>
      <c r="DC141" s="695" t="e">
        <f>IF(#REF!=B141,CZ141,0)</f>
        <v>#REF!</v>
      </c>
      <c r="DD141" s="98"/>
      <c r="DE141" s="98"/>
      <c r="DJ141" s="585" t="e">
        <f>IF(#REF!=$K141,$CY141,0)</f>
        <v>#REF!</v>
      </c>
      <c r="DK141" s="585" t="e">
        <f>IF(#REF!=$K141,$CY141,0)</f>
        <v>#REF!</v>
      </c>
      <c r="DL141" s="585" t="e">
        <f>IF(#REF!=$K141,$CY141,0)</f>
        <v>#REF!</v>
      </c>
      <c r="DM141" s="585" t="e">
        <f>IF(#REF!=$K141,$CY141,0)</f>
        <v>#REF!</v>
      </c>
      <c r="DN141" s="585" t="e">
        <f>IF(#REF!=$K141,$CY141,0)</f>
        <v>#REF!</v>
      </c>
      <c r="DO141" s="585" t="e">
        <f>IF(#REF!=$K141,$CY141,0)</f>
        <v>#REF!</v>
      </c>
      <c r="DP141" s="585" t="e">
        <f>IF(#REF!=$K141,$CY141,0)</f>
        <v>#REF!</v>
      </c>
      <c r="DQ141" s="585" t="e">
        <f>IF(#REF!=$K141,$CY141,0)</f>
        <v>#REF!</v>
      </c>
      <c r="DR141" s="585" t="e">
        <f>IF(#REF!=$K141,$CY141,0)</f>
        <v>#REF!</v>
      </c>
      <c r="DS141" s="585" t="e">
        <f>IF(#REF!=$K141,$CY141,0)</f>
        <v>#REF!</v>
      </c>
      <c r="DT141" s="585" t="e">
        <f>IF(#REF!=$K141,$CY141,0)</f>
        <v>#REF!</v>
      </c>
      <c r="DU141" s="585" t="e">
        <f>IF(#REF!=$K141,$CY141,0)</f>
        <v>#REF!</v>
      </c>
      <c r="DV141" s="585" t="e">
        <f>IF(#REF!=$K141,$CY141,0)</f>
        <v>#REF!</v>
      </c>
      <c r="DW141" s="585" t="e">
        <f>IF(#REF!=$K141,$CY141,0)</f>
        <v>#REF!</v>
      </c>
      <c r="DX141" s="585" t="e">
        <f>IF(#REF!=$K141,$CY141,0)</f>
        <v>#REF!</v>
      </c>
      <c r="DY141" s="585" t="e">
        <f>IF(#REF!=$K141,$CY141,0)</f>
        <v>#REF!</v>
      </c>
      <c r="DZ141" s="585" t="e">
        <f>IF(#REF!=$K141,$CY141,0)</f>
        <v>#REF!</v>
      </c>
      <c r="EC141" s="585" t="e">
        <f>IF(#REF!=$N141,$CZ141,0)</f>
        <v>#REF!</v>
      </c>
      <c r="ED141" s="585" t="e">
        <f>IF(#REF!=$N141,$CZ141,0)</f>
        <v>#REF!</v>
      </c>
      <c r="EE141" s="585" t="e">
        <f>IF(#REF!=$N141,$CZ141,0)</f>
        <v>#REF!</v>
      </c>
      <c r="EF141" s="585" t="e">
        <f>IF(#REF!=$N141,$CZ141,0)</f>
        <v>#REF!</v>
      </c>
      <c r="EG141" s="585" t="e">
        <f>IF(#REF!=$N141,$CZ141,0)</f>
        <v>#REF!</v>
      </c>
      <c r="EH141" s="585" t="e">
        <f>IF(#REF!=$N141,$CZ141,0)</f>
        <v>#REF!</v>
      </c>
      <c r="EI141" s="585" t="e">
        <f>IF(#REF!=$N141,$CZ141,0)</f>
        <v>#REF!</v>
      </c>
      <c r="EJ141" s="585" t="e">
        <f>IF(#REF!=$N141,$CZ141,0)</f>
        <v>#REF!</v>
      </c>
      <c r="EK141" s="585" t="e">
        <f>IF(#REF!=$N141,$CZ141,0)</f>
        <v>#REF!</v>
      </c>
      <c r="EL141" s="585" t="e">
        <f>IF(#REF!=$N141,$CZ141,0)</f>
        <v>#REF!</v>
      </c>
      <c r="EM141" s="585" t="e">
        <f>IF(#REF!=$N141,$CZ141,0)</f>
        <v>#REF!</v>
      </c>
      <c r="EN141" s="585" t="e">
        <f>IF(#REF!=$N141,$CZ141,0)</f>
        <v>#REF!</v>
      </c>
      <c r="EO141" s="585" t="e">
        <f>IF(#REF!=$N141,$CZ141,0)</f>
        <v>#REF!</v>
      </c>
      <c r="EP141" s="585" t="e">
        <f>IF(#REF!=$N141,$CZ141,0)</f>
        <v>#REF!</v>
      </c>
      <c r="EQ141" s="585" t="e">
        <f>IF(#REF!=$N141,$CZ141,0)</f>
        <v>#REF!</v>
      </c>
      <c r="ER141" s="585" t="e">
        <f>IF(#REF!=$N141,$CZ141,0)</f>
        <v>#REF!</v>
      </c>
      <c r="ES141" s="585" t="e">
        <f>IF(#REF!=$N141,$CZ141,0)</f>
        <v>#REF!</v>
      </c>
      <c r="ET141" s="585" t="e">
        <f>IF(#REF!=$N141,$CZ141,0)</f>
        <v>#REF!</v>
      </c>
      <c r="EU141" s="585" t="e">
        <f>IF(#REF!=$N141,$CZ141,0)</f>
        <v>#REF!</v>
      </c>
      <c r="EV141" s="585" t="e">
        <f>IF(#REF!=$N141,$CZ141,0)</f>
        <v>#REF!</v>
      </c>
      <c r="EW141" s="585" t="e">
        <f>IF(#REF!=$N141,$CZ141,0)</f>
        <v>#REF!</v>
      </c>
      <c r="EX141" s="585" t="e">
        <f>IF(#REF!=$N141,$CZ141,0)</f>
        <v>#REF!</v>
      </c>
      <c r="EY141" s="585" t="e">
        <f>IF(#REF!=$N141,$CZ141,0)</f>
        <v>#REF!</v>
      </c>
      <c r="EZ141" s="585" t="e">
        <f>IF(#REF!=$N141,$CZ141,0)</f>
        <v>#REF!</v>
      </c>
      <c r="FA141" s="585" t="e">
        <f>IF(#REF!=$N141,$CZ141,0)</f>
        <v>#REF!</v>
      </c>
      <c r="FB141" s="585" t="e">
        <f>IF(#REF!=$N141,$CZ141,0)</f>
        <v>#REF!</v>
      </c>
      <c r="FC141" s="585" t="e">
        <f>IF(#REF!=$N141,$CZ141,0)</f>
        <v>#REF!</v>
      </c>
      <c r="FD141" s="585" t="e">
        <f>IF(#REF!=$N141,$CZ141,0)</f>
        <v>#REF!</v>
      </c>
      <c r="FE141" s="585" t="e">
        <f>IF(#REF!=$N141,$CZ141,0)</f>
        <v>#REF!</v>
      </c>
      <c r="FF141" s="585" t="e">
        <f>IF(#REF!=$N141,$CZ141,0)</f>
        <v>#REF!</v>
      </c>
      <c r="FG141" s="585" t="e">
        <f>IF(#REF!=$N141,$CZ141,0)</f>
        <v>#REF!</v>
      </c>
      <c r="FH141" s="585" t="e">
        <f>IF(#REF!=$N141,$CZ141,0)</f>
        <v>#REF!</v>
      </c>
      <c r="FI141" s="585" t="e">
        <f>IF(#REF!=$N141,$CZ141,0)</f>
        <v>#REF!</v>
      </c>
      <c r="FJ141" s="585" t="e">
        <f>IF(#REF!=$N141,$CZ141,0)</f>
        <v>#REF!</v>
      </c>
      <c r="FK141" s="585" t="e">
        <f>IF(#REF!=$N141,$CZ141,0)</f>
        <v>#REF!</v>
      </c>
      <c r="FL141" s="585" t="e">
        <f>IF(#REF!=$N141,$CZ141,0)</f>
        <v>#REF!</v>
      </c>
      <c r="FM141" s="585" t="e">
        <f>IF(#REF!=$N141,$CZ141,0)</f>
        <v>#REF!</v>
      </c>
      <c r="FN141" s="585" t="e">
        <f>IF(#REF!=$N141,$CZ141,0)</f>
        <v>#REF!</v>
      </c>
      <c r="FO141" s="585" t="e">
        <f>IF(#REF!=$N141,$CZ141,0)</f>
        <v>#REF!</v>
      </c>
      <c r="FP141" s="585" t="e">
        <f>IF(#REF!=$N141,$CZ141,0)</f>
        <v>#REF!</v>
      </c>
      <c r="FQ141" s="585" t="e">
        <f>IF(#REF!=$N141,$CZ141,0)</f>
        <v>#REF!</v>
      </c>
      <c r="FR141" s="585" t="e">
        <f>IF(#REF!=$N141,$CZ141,0)</f>
        <v>#REF!</v>
      </c>
      <c r="FS141" s="585" t="e">
        <f>IF(#REF!=$N141,$CZ141,0)</f>
        <v>#REF!</v>
      </c>
      <c r="FT141" s="585" t="e">
        <f>IF(#REF!=$N141,$CZ141,0)</f>
        <v>#REF!</v>
      </c>
      <c r="FU141" s="585" t="e">
        <f>IF(#REF!=$N141,$CZ141,0)</f>
        <v>#REF!</v>
      </c>
      <c r="FV141" s="585" t="e">
        <f>IF(#REF!=$N141,$CZ141,0)</f>
        <v>#REF!</v>
      </c>
      <c r="FW141" s="585" t="e">
        <f>IF(#REF!=$N141,$CZ141,0)</f>
        <v>#REF!</v>
      </c>
      <c r="FX141" s="585" t="e">
        <f>IF(#REF!=$N141,$CZ141,0)</f>
        <v>#REF!</v>
      </c>
      <c r="FY141" s="585" t="e">
        <f>IF(#REF!=$N141,$CZ141,0)</f>
        <v>#REF!</v>
      </c>
      <c r="FZ141" s="585" t="e">
        <f>IF(#REF!=$N141,$CZ141,0)</f>
        <v>#REF!</v>
      </c>
      <c r="GA141" s="585" t="e">
        <f>IF(#REF!=$N141,$CZ141,0)</f>
        <v>#REF!</v>
      </c>
      <c r="GB141" s="585" t="e">
        <f>IF(#REF!=$N141,$CZ141,0)</f>
        <v>#REF!</v>
      </c>
      <c r="GC141" s="585" t="e">
        <f>IF(#REF!=$N141,$CZ141,0)</f>
        <v>#REF!</v>
      </c>
      <c r="GD141" s="585" t="e">
        <f>IF(#REF!=$N141,$CZ141,0)</f>
        <v>#REF!</v>
      </c>
      <c r="GE141" s="585" t="e">
        <f>IF(#REF!=$N141,$CZ141,0)</f>
        <v>#REF!</v>
      </c>
      <c r="GF141" s="585" t="e">
        <f>IF(#REF!=$N141,$CZ141,0)</f>
        <v>#REF!</v>
      </c>
      <c r="GG141" s="585" t="e">
        <f>IF(#REF!=$N141,$CZ141,0)</f>
        <v>#REF!</v>
      </c>
      <c r="GH141" s="585" t="e">
        <f>IF(#REF!=$N141,$CZ141,0)</f>
        <v>#REF!</v>
      </c>
      <c r="GI141" s="585" t="e">
        <f>IF(#REF!=$N141,$CZ141,0)</f>
        <v>#REF!</v>
      </c>
      <c r="GJ141" s="585" t="e">
        <f>IF(#REF!=$N141,$CZ141,0)</f>
        <v>#REF!</v>
      </c>
      <c r="GK141" s="585" t="e">
        <f>IF(#REF!=$N141,$CZ141,0)</f>
        <v>#REF!</v>
      </c>
      <c r="GL141" s="585" t="e">
        <f>IF(#REF!=$N141,$CZ141,0)</f>
        <v>#REF!</v>
      </c>
      <c r="GM141" s="585" t="e">
        <f>IF(#REF!=$N141,$CZ141,0)</f>
        <v>#REF!</v>
      </c>
      <c r="GN141" s="585" t="e">
        <f>IF(#REF!=$N141,$CZ141,0)</f>
        <v>#REF!</v>
      </c>
      <c r="GO141" s="585" t="e">
        <f>IF(#REF!=$N141,$CZ141,0)</f>
        <v>#REF!</v>
      </c>
      <c r="GP141" s="585" t="e">
        <f>IF(#REF!=$N141,$CZ141,0)</f>
        <v>#REF!</v>
      </c>
      <c r="GQ141" s="585" t="e">
        <f>IF(#REF!=$N141,$CZ141,0)</f>
        <v>#REF!</v>
      </c>
      <c r="GR141" s="585" t="e">
        <f>IF(#REF!=$N141,$CZ141,0)</f>
        <v>#REF!</v>
      </c>
      <c r="GS141" s="585" t="e">
        <f>IF(#REF!=$N141,$CZ141,0)</f>
        <v>#REF!</v>
      </c>
      <c r="GT141" s="585" t="e">
        <f>IF(#REF!=$N141,$CZ141,0)</f>
        <v>#REF!</v>
      </c>
      <c r="GU141" s="585" t="e">
        <f>IF(#REF!=$N141,$CZ141,0)</f>
        <v>#REF!</v>
      </c>
      <c r="GV141" s="585" t="e">
        <f>IF(#REF!=$N141,$CZ141,0)</f>
        <v>#REF!</v>
      </c>
      <c r="GW141" s="585" t="e">
        <f>IF(#REF!=$N141,$CZ141,0)</f>
        <v>#REF!</v>
      </c>
      <c r="GX141" s="585" t="e">
        <f>IF(#REF!=$N141,$CZ141,0)</f>
        <v>#REF!</v>
      </c>
      <c r="GY141" s="585" t="e">
        <f>IF(#REF!=$N141,$CZ141,0)</f>
        <v>#REF!</v>
      </c>
      <c r="GZ141" s="585" t="e">
        <f>IF(#REF!=$N141,$CZ141,0)</f>
        <v>#REF!</v>
      </c>
      <c r="HA141" s="585" t="e">
        <f>IF(#REF!=$N141,$CZ141,0)</f>
        <v>#REF!</v>
      </c>
      <c r="HB141" s="585" t="e">
        <f>IF(#REF!=$N141,$CZ141,0)</f>
        <v>#REF!</v>
      </c>
      <c r="HC141" s="585" t="e">
        <f>IF(#REF!=$N141,$CZ141,0)</f>
        <v>#REF!</v>
      </c>
      <c r="HD141" s="585" t="e">
        <f>IF(#REF!=$N141,$CZ141,0)</f>
        <v>#REF!</v>
      </c>
      <c r="HE141" s="585" t="e">
        <f>IF(#REF!=$N141,$CZ141,0)</f>
        <v>#REF!</v>
      </c>
      <c r="HF141" s="585" t="e">
        <f>IF(#REF!=$N141,$CZ141,0)</f>
        <v>#REF!</v>
      </c>
    </row>
    <row r="142" spans="1:214" ht="20.100000000000001" customHeight="1" x14ac:dyDescent="0.4">
      <c r="A142" s="578"/>
      <c r="B142" s="578"/>
      <c r="C142" s="595"/>
      <c r="D142" s="578"/>
      <c r="E142" s="578"/>
      <c r="F142" s="578"/>
      <c r="G142" s="578"/>
      <c r="H142" s="578"/>
      <c r="I142" s="578"/>
      <c r="J142" s="523" t="s">
        <v>172</v>
      </c>
      <c r="K142" s="625"/>
      <c r="L142" s="634">
        <v>32</v>
      </c>
      <c r="M142" s="634" t="s">
        <v>173</v>
      </c>
      <c r="N142" s="634"/>
      <c r="O142" s="618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563"/>
      <c r="AJ142" s="31"/>
      <c r="AK142" s="31"/>
      <c r="AL142" s="31"/>
      <c r="AM142" s="31"/>
      <c r="AN142" s="109">
        <f t="shared" ref="AN142:AV142" si="200">AN143+AN145+AN149+AN158</f>
        <v>0</v>
      </c>
      <c r="AO142" s="109">
        <f t="shared" si="200"/>
        <v>0</v>
      </c>
      <c r="AP142" s="109">
        <f t="shared" si="200"/>
        <v>0</v>
      </c>
      <c r="AQ142" s="109">
        <f t="shared" si="200"/>
        <v>0</v>
      </c>
      <c r="AR142" s="109">
        <f t="shared" si="200"/>
        <v>0</v>
      </c>
      <c r="AS142" s="109">
        <f t="shared" si="200"/>
        <v>0</v>
      </c>
      <c r="AT142" s="109">
        <f t="shared" si="200"/>
        <v>0</v>
      </c>
      <c r="AU142" s="109">
        <f t="shared" si="200"/>
        <v>146676</v>
      </c>
      <c r="AV142" s="109">
        <f t="shared" si="200"/>
        <v>146676</v>
      </c>
      <c r="AW142" s="109">
        <v>146676</v>
      </c>
      <c r="AX142" s="109">
        <v>146676</v>
      </c>
      <c r="AY142" s="109">
        <f>AY143+AY145+AY149+AY158</f>
        <v>254150</v>
      </c>
      <c r="AZ142" s="31"/>
      <c r="BA142" s="31"/>
      <c r="BB142" s="109">
        <f>BB143+BB145+BB149+BB158</f>
        <v>400826</v>
      </c>
      <c r="BC142" s="109">
        <f t="shared" ref="BC142:BK142" si="201">BC143+BC145+BC149+BC158+BC147</f>
        <v>400826</v>
      </c>
      <c r="BD142" s="109">
        <f t="shared" si="201"/>
        <v>13870.33</v>
      </c>
      <c r="BE142" s="109">
        <f t="shared" si="201"/>
        <v>119188.53</v>
      </c>
      <c r="BF142" s="109">
        <f t="shared" si="201"/>
        <v>263913</v>
      </c>
      <c r="BG142" s="109">
        <f t="shared" si="201"/>
        <v>514821.37</v>
      </c>
      <c r="BH142" s="109">
        <f t="shared" si="201"/>
        <v>75598</v>
      </c>
      <c r="BI142" s="109">
        <f>BI143+BI145+BI149+BI158+BI147</f>
        <v>350885.07</v>
      </c>
      <c r="BJ142" s="109">
        <f>BJ143+BJ145+BJ149+BJ158+BJ147</f>
        <v>426483.07</v>
      </c>
      <c r="BK142" s="109">
        <f t="shared" si="201"/>
        <v>238014.4</v>
      </c>
      <c r="BL142" s="109">
        <f t="shared" si="138"/>
        <v>55.808639719274197</v>
      </c>
      <c r="BM142" s="109"/>
      <c r="BN142" s="109"/>
      <c r="BO142" s="109">
        <f>BO143+BO145+BO149+BO158+BO147</f>
        <v>426483.07</v>
      </c>
      <c r="BP142" s="109"/>
      <c r="BQ142" s="109"/>
      <c r="BR142" s="109">
        <f t="shared" ref="BR142:BY142" si="202">BR143+BR145+BR149+BR158+BR147</f>
        <v>-422483.07</v>
      </c>
      <c r="BS142" s="109">
        <f t="shared" si="202"/>
        <v>4000</v>
      </c>
      <c r="BT142" s="109">
        <f>BT143+BT145+BT149+BT158+BT147</f>
        <v>238014.4</v>
      </c>
      <c r="BU142" s="109">
        <f t="shared" si="202"/>
        <v>-2437.69</v>
      </c>
      <c r="BV142" s="109">
        <f t="shared" si="202"/>
        <v>4000</v>
      </c>
      <c r="BW142" s="109"/>
      <c r="BX142" s="109"/>
      <c r="BY142" s="109">
        <f t="shared" si="202"/>
        <v>424045.38</v>
      </c>
      <c r="BZ142" s="109">
        <f>BZ143+BZ145+BZ149+BZ158+BZ147</f>
        <v>403513.27999999997</v>
      </c>
      <c r="CA142" s="109">
        <f t="shared" si="111"/>
        <v>78.379279399376912</v>
      </c>
      <c r="CB142" s="109">
        <f t="shared" si="112"/>
        <v>95.158041811468379</v>
      </c>
      <c r="CC142" s="109">
        <v>4000</v>
      </c>
      <c r="CD142" s="109">
        <v>4000</v>
      </c>
      <c r="CE142" s="109">
        <f>CE143+CE145+CE149+CE158+CE147</f>
        <v>4000</v>
      </c>
      <c r="CF142" s="109">
        <f>CF143+CF145+CF149+CF158+CF147</f>
        <v>3633.91</v>
      </c>
      <c r="CG142" s="109">
        <f t="shared" si="188"/>
        <v>90.847749999999991</v>
      </c>
      <c r="CH142" s="109">
        <f>CH143+CH145+CH149+CH158+CH147</f>
        <v>7644</v>
      </c>
      <c r="CI142" s="109">
        <f>CI143+CI145+CI149+CI158+CI147</f>
        <v>11644</v>
      </c>
      <c r="CJ142" s="109"/>
      <c r="CK142" s="109">
        <f t="shared" si="189"/>
        <v>0</v>
      </c>
      <c r="CL142" s="109">
        <f>CL143+CL145+CL149+CL158+CL147</f>
        <v>0</v>
      </c>
      <c r="CM142" s="109">
        <f>CM143+CM145+CM149+CM158+CM147</f>
        <v>11644</v>
      </c>
      <c r="CN142" s="109"/>
      <c r="CO142" s="109">
        <f t="shared" si="190"/>
        <v>0</v>
      </c>
      <c r="CP142" s="109">
        <f>CP143+CP145+CP149+CP158+CP147</f>
        <v>0</v>
      </c>
      <c r="CQ142" s="109">
        <f>CQ143+CQ145+CQ149+CQ158+CQ147</f>
        <v>11644</v>
      </c>
      <c r="CR142" s="109">
        <f>CR143+CR145+CR149+CR158+CR147</f>
        <v>3633.91</v>
      </c>
      <c r="CS142" s="109">
        <f t="shared" si="191"/>
        <v>31.208433527997247</v>
      </c>
      <c r="CT142" s="109">
        <f>CT143+CT145+CT149+CT158+CT147</f>
        <v>2691</v>
      </c>
      <c r="CU142" s="109">
        <f>CU143+CU145+CU149+CU158+CU147</f>
        <v>14335</v>
      </c>
      <c r="CV142" s="109">
        <f>CV143+CV145+CV149+CV158+CV147</f>
        <v>3633.91</v>
      </c>
      <c r="CW142" s="109">
        <f t="shared" si="192"/>
        <v>25.34991280083711</v>
      </c>
      <c r="CX142" s="109">
        <f>CX143+CX145+CX149+CX158+CX147</f>
        <v>0</v>
      </c>
      <c r="CY142" s="109">
        <f>CY143+CY145+CY149+CY158+CY147</f>
        <v>14335</v>
      </c>
      <c r="CZ142" s="109">
        <f>CZ143+CZ145+CZ149+CZ158+CZ147</f>
        <v>10700</v>
      </c>
      <c r="DA142" s="109">
        <v>10700</v>
      </c>
      <c r="DB142" s="109">
        <v>10700</v>
      </c>
      <c r="DC142" s="695" t="e">
        <f>IF(#REF!=B142,CZ142,0)</f>
        <v>#REF!</v>
      </c>
      <c r="DD142" s="98"/>
      <c r="DE142" s="98"/>
      <c r="DJ142" s="585" t="e">
        <f>IF(#REF!=$K142,$CY142,0)</f>
        <v>#REF!</v>
      </c>
      <c r="DK142" s="585" t="e">
        <f>IF(#REF!=$K142,$CY142,0)</f>
        <v>#REF!</v>
      </c>
      <c r="DL142" s="585" t="e">
        <f>IF(#REF!=$K142,$CY142,0)</f>
        <v>#REF!</v>
      </c>
      <c r="DM142" s="585" t="e">
        <f>IF(#REF!=$K142,$CY142,0)</f>
        <v>#REF!</v>
      </c>
      <c r="DN142" s="585" t="e">
        <f>IF(#REF!=$K142,$CY142,0)</f>
        <v>#REF!</v>
      </c>
      <c r="DO142" s="585" t="e">
        <f>IF(#REF!=$K142,$CY142,0)</f>
        <v>#REF!</v>
      </c>
      <c r="DP142" s="585" t="e">
        <f>IF(#REF!=$K142,$CY142,0)</f>
        <v>#REF!</v>
      </c>
      <c r="DQ142" s="585" t="e">
        <f>IF(#REF!=$K142,$CY142,0)</f>
        <v>#REF!</v>
      </c>
      <c r="DR142" s="585" t="e">
        <f>IF(#REF!=$K142,$CY142,0)</f>
        <v>#REF!</v>
      </c>
      <c r="DS142" s="585" t="e">
        <f>IF(#REF!=$K142,$CY142,0)</f>
        <v>#REF!</v>
      </c>
      <c r="DT142" s="585" t="e">
        <f>IF(#REF!=$K142,$CY142,0)</f>
        <v>#REF!</v>
      </c>
      <c r="DU142" s="585" t="e">
        <f>IF(#REF!=$K142,$CY142,0)</f>
        <v>#REF!</v>
      </c>
      <c r="DV142" s="585" t="e">
        <f>IF(#REF!=$K142,$CY142,0)</f>
        <v>#REF!</v>
      </c>
      <c r="DW142" s="585" t="e">
        <f>IF(#REF!=$K142,$CY142,0)</f>
        <v>#REF!</v>
      </c>
      <c r="DX142" s="585" t="e">
        <f>IF(#REF!=$K142,$CY142,0)</f>
        <v>#REF!</v>
      </c>
      <c r="DY142" s="585" t="e">
        <f>IF(#REF!=$K142,$CY142,0)</f>
        <v>#REF!</v>
      </c>
      <c r="DZ142" s="585" t="e">
        <f>IF(#REF!=$K142,$CY142,0)</f>
        <v>#REF!</v>
      </c>
      <c r="EC142" s="585" t="e">
        <f>IF(#REF!=$N142,$CZ142,0)</f>
        <v>#REF!</v>
      </c>
      <c r="ED142" s="585" t="e">
        <f>IF(#REF!=$N142,$CZ142,0)</f>
        <v>#REF!</v>
      </c>
      <c r="EE142" s="585" t="e">
        <f>IF(#REF!=$N142,$CZ142,0)</f>
        <v>#REF!</v>
      </c>
      <c r="EF142" s="585" t="e">
        <f>IF(#REF!=$N142,$CZ142,0)</f>
        <v>#REF!</v>
      </c>
      <c r="EG142" s="585" t="e">
        <f>IF(#REF!=$N142,$CZ142,0)</f>
        <v>#REF!</v>
      </c>
      <c r="EH142" s="585" t="e">
        <f>IF(#REF!=$N142,$CZ142,0)</f>
        <v>#REF!</v>
      </c>
      <c r="EI142" s="585" t="e">
        <f>IF(#REF!=$N142,$CZ142,0)</f>
        <v>#REF!</v>
      </c>
      <c r="EJ142" s="585" t="e">
        <f>IF(#REF!=$N142,$CZ142,0)</f>
        <v>#REF!</v>
      </c>
      <c r="EK142" s="585" t="e">
        <f>IF(#REF!=$N142,$CZ142,0)</f>
        <v>#REF!</v>
      </c>
      <c r="EL142" s="585" t="e">
        <f>IF(#REF!=$N142,$CZ142,0)</f>
        <v>#REF!</v>
      </c>
      <c r="EM142" s="585" t="e">
        <f>IF(#REF!=$N142,$CZ142,0)</f>
        <v>#REF!</v>
      </c>
      <c r="EN142" s="585" t="e">
        <f>IF(#REF!=$N142,$CZ142,0)</f>
        <v>#REF!</v>
      </c>
      <c r="EO142" s="585" t="e">
        <f>IF(#REF!=$N142,$CZ142,0)</f>
        <v>#REF!</v>
      </c>
      <c r="EP142" s="585" t="e">
        <f>IF(#REF!=$N142,$CZ142,0)</f>
        <v>#REF!</v>
      </c>
      <c r="EQ142" s="585" t="e">
        <f>IF(#REF!=$N142,$CZ142,0)</f>
        <v>#REF!</v>
      </c>
      <c r="ER142" s="585" t="e">
        <f>IF(#REF!=$N142,$CZ142,0)</f>
        <v>#REF!</v>
      </c>
      <c r="ES142" s="585" t="e">
        <f>IF(#REF!=$N142,$CZ142,0)</f>
        <v>#REF!</v>
      </c>
      <c r="ET142" s="585" t="e">
        <f>IF(#REF!=$N142,$CZ142,0)</f>
        <v>#REF!</v>
      </c>
      <c r="EU142" s="585" t="e">
        <f>IF(#REF!=$N142,$CZ142,0)</f>
        <v>#REF!</v>
      </c>
      <c r="EV142" s="585" t="e">
        <f>IF(#REF!=$N142,$CZ142,0)</f>
        <v>#REF!</v>
      </c>
      <c r="EW142" s="585" t="e">
        <f>IF(#REF!=$N142,$CZ142,0)</f>
        <v>#REF!</v>
      </c>
      <c r="EX142" s="585" t="e">
        <f>IF(#REF!=$N142,$CZ142,0)</f>
        <v>#REF!</v>
      </c>
      <c r="EY142" s="585" t="e">
        <f>IF(#REF!=$N142,$CZ142,0)</f>
        <v>#REF!</v>
      </c>
      <c r="EZ142" s="585" t="e">
        <f>IF(#REF!=$N142,$CZ142,0)</f>
        <v>#REF!</v>
      </c>
      <c r="FA142" s="585" t="e">
        <f>IF(#REF!=$N142,$CZ142,0)</f>
        <v>#REF!</v>
      </c>
      <c r="FB142" s="585" t="e">
        <f>IF(#REF!=$N142,$CZ142,0)</f>
        <v>#REF!</v>
      </c>
      <c r="FC142" s="585" t="e">
        <f>IF(#REF!=$N142,$CZ142,0)</f>
        <v>#REF!</v>
      </c>
      <c r="FD142" s="585" t="e">
        <f>IF(#REF!=$N142,$CZ142,0)</f>
        <v>#REF!</v>
      </c>
      <c r="FE142" s="585" t="e">
        <f>IF(#REF!=$N142,$CZ142,0)</f>
        <v>#REF!</v>
      </c>
      <c r="FF142" s="585" t="e">
        <f>IF(#REF!=$N142,$CZ142,0)</f>
        <v>#REF!</v>
      </c>
      <c r="FG142" s="585" t="e">
        <f>IF(#REF!=$N142,$CZ142,0)</f>
        <v>#REF!</v>
      </c>
      <c r="FH142" s="585" t="e">
        <f>IF(#REF!=$N142,$CZ142,0)</f>
        <v>#REF!</v>
      </c>
      <c r="FI142" s="585" t="e">
        <f>IF(#REF!=$N142,$CZ142,0)</f>
        <v>#REF!</v>
      </c>
      <c r="FJ142" s="585" t="e">
        <f>IF(#REF!=$N142,$CZ142,0)</f>
        <v>#REF!</v>
      </c>
      <c r="FK142" s="585" t="e">
        <f>IF(#REF!=$N142,$CZ142,0)</f>
        <v>#REF!</v>
      </c>
      <c r="FL142" s="585" t="e">
        <f>IF(#REF!=$N142,$CZ142,0)</f>
        <v>#REF!</v>
      </c>
      <c r="FM142" s="585" t="e">
        <f>IF(#REF!=$N142,$CZ142,0)</f>
        <v>#REF!</v>
      </c>
      <c r="FN142" s="585" t="e">
        <f>IF(#REF!=$N142,$CZ142,0)</f>
        <v>#REF!</v>
      </c>
      <c r="FO142" s="585" t="e">
        <f>IF(#REF!=$N142,$CZ142,0)</f>
        <v>#REF!</v>
      </c>
      <c r="FP142" s="585" t="e">
        <f>IF(#REF!=$N142,$CZ142,0)</f>
        <v>#REF!</v>
      </c>
      <c r="FQ142" s="585" t="e">
        <f>IF(#REF!=$N142,$CZ142,0)</f>
        <v>#REF!</v>
      </c>
      <c r="FR142" s="585" t="e">
        <f>IF(#REF!=$N142,$CZ142,0)</f>
        <v>#REF!</v>
      </c>
      <c r="FS142" s="585" t="e">
        <f>IF(#REF!=$N142,$CZ142,0)</f>
        <v>#REF!</v>
      </c>
      <c r="FT142" s="585" t="e">
        <f>IF(#REF!=$N142,$CZ142,0)</f>
        <v>#REF!</v>
      </c>
      <c r="FU142" s="585" t="e">
        <f>IF(#REF!=$N142,$CZ142,0)</f>
        <v>#REF!</v>
      </c>
      <c r="FV142" s="585" t="e">
        <f>IF(#REF!=$N142,$CZ142,0)</f>
        <v>#REF!</v>
      </c>
      <c r="FW142" s="585" t="e">
        <f>IF(#REF!=$N142,$CZ142,0)</f>
        <v>#REF!</v>
      </c>
      <c r="FX142" s="585" t="e">
        <f>IF(#REF!=$N142,$CZ142,0)</f>
        <v>#REF!</v>
      </c>
      <c r="FY142" s="585" t="e">
        <f>IF(#REF!=$N142,$CZ142,0)</f>
        <v>#REF!</v>
      </c>
      <c r="FZ142" s="585" t="e">
        <f>IF(#REF!=$N142,$CZ142,0)</f>
        <v>#REF!</v>
      </c>
      <c r="GA142" s="585" t="e">
        <f>IF(#REF!=$N142,$CZ142,0)</f>
        <v>#REF!</v>
      </c>
      <c r="GB142" s="585" t="e">
        <f>IF(#REF!=$N142,$CZ142,0)</f>
        <v>#REF!</v>
      </c>
      <c r="GC142" s="585" t="e">
        <f>IF(#REF!=$N142,$CZ142,0)</f>
        <v>#REF!</v>
      </c>
      <c r="GD142" s="585" t="e">
        <f>IF(#REF!=$N142,$CZ142,0)</f>
        <v>#REF!</v>
      </c>
      <c r="GE142" s="585" t="e">
        <f>IF(#REF!=$N142,$CZ142,0)</f>
        <v>#REF!</v>
      </c>
      <c r="GF142" s="585" t="e">
        <f>IF(#REF!=$N142,$CZ142,0)</f>
        <v>#REF!</v>
      </c>
      <c r="GG142" s="585" t="e">
        <f>IF(#REF!=$N142,$CZ142,0)</f>
        <v>#REF!</v>
      </c>
      <c r="GH142" s="585" t="e">
        <f>IF(#REF!=$N142,$CZ142,0)</f>
        <v>#REF!</v>
      </c>
      <c r="GI142" s="585" t="e">
        <f>IF(#REF!=$N142,$CZ142,0)</f>
        <v>#REF!</v>
      </c>
      <c r="GJ142" s="585" t="e">
        <f>IF(#REF!=$N142,$CZ142,0)</f>
        <v>#REF!</v>
      </c>
      <c r="GK142" s="585" t="e">
        <f>IF(#REF!=$N142,$CZ142,0)</f>
        <v>#REF!</v>
      </c>
      <c r="GL142" s="585" t="e">
        <f>IF(#REF!=$N142,$CZ142,0)</f>
        <v>#REF!</v>
      </c>
      <c r="GM142" s="585" t="e">
        <f>IF(#REF!=$N142,$CZ142,0)</f>
        <v>#REF!</v>
      </c>
      <c r="GN142" s="585" t="e">
        <f>IF(#REF!=$N142,$CZ142,0)</f>
        <v>#REF!</v>
      </c>
      <c r="GO142" s="585" t="e">
        <f>IF(#REF!=$N142,$CZ142,0)</f>
        <v>#REF!</v>
      </c>
      <c r="GP142" s="585" t="e">
        <f>IF(#REF!=$N142,$CZ142,0)</f>
        <v>#REF!</v>
      </c>
      <c r="GQ142" s="585" t="e">
        <f>IF(#REF!=$N142,$CZ142,0)</f>
        <v>#REF!</v>
      </c>
      <c r="GR142" s="585" t="e">
        <f>IF(#REF!=$N142,$CZ142,0)</f>
        <v>#REF!</v>
      </c>
      <c r="GS142" s="585" t="e">
        <f>IF(#REF!=$N142,$CZ142,0)</f>
        <v>#REF!</v>
      </c>
      <c r="GT142" s="585" t="e">
        <f>IF(#REF!=$N142,$CZ142,0)</f>
        <v>#REF!</v>
      </c>
      <c r="GU142" s="585" t="e">
        <f>IF(#REF!=$N142,$CZ142,0)</f>
        <v>#REF!</v>
      </c>
      <c r="GV142" s="585" t="e">
        <f>IF(#REF!=$N142,$CZ142,0)</f>
        <v>#REF!</v>
      </c>
      <c r="GW142" s="585" t="e">
        <f>IF(#REF!=$N142,$CZ142,0)</f>
        <v>#REF!</v>
      </c>
      <c r="GX142" s="585" t="e">
        <f>IF(#REF!=$N142,$CZ142,0)</f>
        <v>#REF!</v>
      </c>
      <c r="GY142" s="585" t="e">
        <f>IF(#REF!=$N142,$CZ142,0)</f>
        <v>#REF!</v>
      </c>
      <c r="GZ142" s="585" t="e">
        <f>IF(#REF!=$N142,$CZ142,0)</f>
        <v>#REF!</v>
      </c>
      <c r="HA142" s="585" t="e">
        <f>IF(#REF!=$N142,$CZ142,0)</f>
        <v>#REF!</v>
      </c>
      <c r="HB142" s="585" t="e">
        <f>IF(#REF!=$N142,$CZ142,0)</f>
        <v>#REF!</v>
      </c>
      <c r="HC142" s="585" t="e">
        <f>IF(#REF!=$N142,$CZ142,0)</f>
        <v>#REF!</v>
      </c>
      <c r="HD142" s="585" t="e">
        <f>IF(#REF!=$N142,$CZ142,0)</f>
        <v>#REF!</v>
      </c>
      <c r="HE142" s="585" t="e">
        <f>IF(#REF!=$N142,$CZ142,0)</f>
        <v>#REF!</v>
      </c>
      <c r="HF142" s="585" t="e">
        <f>IF(#REF!=$N142,$CZ142,0)</f>
        <v>#REF!</v>
      </c>
    </row>
    <row r="143" spans="1:214" ht="20.100000000000001" customHeight="1" x14ac:dyDescent="0.4">
      <c r="A143" s="594" t="s">
        <v>363</v>
      </c>
      <c r="B143" s="594" t="s">
        <v>363</v>
      </c>
      <c r="C143" s="595" t="s">
        <v>5</v>
      </c>
      <c r="D143" s="578"/>
      <c r="E143" s="578"/>
      <c r="F143" s="578"/>
      <c r="G143" s="578"/>
      <c r="H143" s="578"/>
      <c r="I143" s="578"/>
      <c r="J143" s="523" t="s">
        <v>172</v>
      </c>
      <c r="K143" s="679"/>
      <c r="L143" s="549"/>
      <c r="M143" s="683">
        <v>322</v>
      </c>
      <c r="N143" s="683" t="s">
        <v>144</v>
      </c>
      <c r="O143" s="678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563"/>
      <c r="AJ143" s="31"/>
      <c r="AK143" s="31"/>
      <c r="AL143" s="31"/>
      <c r="AM143" s="31"/>
      <c r="AN143" s="102">
        <f t="shared" ref="AN143:AV143" si="203">SUM(AN144)</f>
        <v>0</v>
      </c>
      <c r="AO143" s="102">
        <f t="shared" si="203"/>
        <v>0</v>
      </c>
      <c r="AP143" s="102">
        <f t="shared" si="203"/>
        <v>0</v>
      </c>
      <c r="AQ143" s="102">
        <f t="shared" si="203"/>
        <v>0</v>
      </c>
      <c r="AR143" s="102">
        <f t="shared" si="203"/>
        <v>0</v>
      </c>
      <c r="AS143" s="102">
        <f t="shared" si="203"/>
        <v>0</v>
      </c>
      <c r="AT143" s="102">
        <f t="shared" si="203"/>
        <v>0</v>
      </c>
      <c r="AU143" s="102">
        <f t="shared" si="203"/>
        <v>2000</v>
      </c>
      <c r="AV143" s="102">
        <f t="shared" si="203"/>
        <v>2000</v>
      </c>
      <c r="AW143" s="102"/>
      <c r="AX143" s="102"/>
      <c r="AY143" s="102">
        <f>SUM(AY144)</f>
        <v>0</v>
      </c>
      <c r="AZ143" s="31"/>
      <c r="BA143" s="31"/>
      <c r="BB143" s="102">
        <f t="shared" ref="BB143:BK143" si="204">SUM(BB144)</f>
        <v>2000</v>
      </c>
      <c r="BC143" s="102">
        <f t="shared" si="204"/>
        <v>2000</v>
      </c>
      <c r="BD143" s="102">
        <f t="shared" si="204"/>
        <v>0</v>
      </c>
      <c r="BE143" s="102">
        <f t="shared" si="204"/>
        <v>0</v>
      </c>
      <c r="BF143" s="102">
        <f t="shared" si="204"/>
        <v>2000</v>
      </c>
      <c r="BG143" s="102">
        <f t="shared" si="204"/>
        <v>0</v>
      </c>
      <c r="BH143" s="102">
        <f t="shared" si="204"/>
        <v>2000</v>
      </c>
      <c r="BI143" s="102">
        <f>SUM(BI144)</f>
        <v>0</v>
      </c>
      <c r="BJ143" s="102">
        <f>SUM(BJ144)</f>
        <v>2000</v>
      </c>
      <c r="BK143" s="102">
        <f t="shared" si="204"/>
        <v>75.84</v>
      </c>
      <c r="BL143" s="102">
        <f t="shared" si="138"/>
        <v>3.7920000000000003</v>
      </c>
      <c r="BM143" s="102"/>
      <c r="BN143" s="102"/>
      <c r="BO143" s="102">
        <f>SUM(BO144)</f>
        <v>2000</v>
      </c>
      <c r="BP143" s="102"/>
      <c r="BQ143" s="102"/>
      <c r="BR143" s="102">
        <f>SUM(BR144)</f>
        <v>-1000</v>
      </c>
      <c r="BS143" s="102">
        <f>SUM(BS144)</f>
        <v>1000</v>
      </c>
      <c r="BT143" s="102">
        <f>SUM(BT144)</f>
        <v>75.84</v>
      </c>
      <c r="BU143" s="102">
        <f>SUM(BU144)</f>
        <v>-1924.16</v>
      </c>
      <c r="BV143" s="102">
        <f>SUM(BV144)</f>
        <v>1000</v>
      </c>
      <c r="BW143" s="102"/>
      <c r="BX143" s="102"/>
      <c r="BY143" s="102">
        <f>SUM(BY144)</f>
        <v>75.84</v>
      </c>
      <c r="BZ143" s="102">
        <f>SUM(BZ144)</f>
        <v>75.84</v>
      </c>
      <c r="CA143" s="102">
        <f t="shared" ref="CA143:CA159" si="205">IFERROR(BZ143/BG143*100,)</f>
        <v>0</v>
      </c>
      <c r="CB143" s="102">
        <f t="shared" ref="CB143:CB159" si="206">IFERROR(BZ143/BY143*100,)</f>
        <v>100</v>
      </c>
      <c r="CC143" s="102">
        <f>SUM(CC144)</f>
        <v>0</v>
      </c>
      <c r="CD143" s="102">
        <f>SUM(CD144)</f>
        <v>0</v>
      </c>
      <c r="CE143" s="102">
        <f>SUM(CE144)</f>
        <v>1000</v>
      </c>
      <c r="CF143" s="102">
        <f>SUM(CF144)</f>
        <v>690.76</v>
      </c>
      <c r="CG143" s="102">
        <f t="shared" si="188"/>
        <v>69.076000000000008</v>
      </c>
      <c r="CH143" s="102">
        <f>SUM(CH144)</f>
        <v>0</v>
      </c>
      <c r="CI143" s="102">
        <f>SUM(CI144)</f>
        <v>1000</v>
      </c>
      <c r="CJ143" s="102"/>
      <c r="CK143" s="102">
        <f t="shared" si="189"/>
        <v>0</v>
      </c>
      <c r="CL143" s="102">
        <f>SUM(CL144)</f>
        <v>0</v>
      </c>
      <c r="CM143" s="102">
        <f>SUM(CM144)</f>
        <v>1000</v>
      </c>
      <c r="CN143" s="102"/>
      <c r="CO143" s="102">
        <f t="shared" si="190"/>
        <v>0</v>
      </c>
      <c r="CP143" s="102">
        <f>SUM(CP144)</f>
        <v>0</v>
      </c>
      <c r="CQ143" s="102">
        <f>SUM(CQ144)</f>
        <v>1000</v>
      </c>
      <c r="CR143" s="102">
        <f>SUM(CR144)</f>
        <v>690.76</v>
      </c>
      <c r="CS143" s="102">
        <f t="shared" si="191"/>
        <v>69.076000000000008</v>
      </c>
      <c r="CT143" s="102">
        <f>SUM(CT144)</f>
        <v>-309</v>
      </c>
      <c r="CU143" s="102">
        <f>SUM(CU144)</f>
        <v>691</v>
      </c>
      <c r="CV143" s="102">
        <f>SUM(CV144)</f>
        <v>690.76</v>
      </c>
      <c r="CW143" s="102">
        <f t="shared" si="192"/>
        <v>99.965267727930524</v>
      </c>
      <c r="CX143" s="102">
        <f>SUM(CX144)</f>
        <v>0</v>
      </c>
      <c r="CY143" s="102">
        <f>SUM(CY144)</f>
        <v>691</v>
      </c>
      <c r="CZ143" s="102">
        <f>SUM(CZ144)</f>
        <v>1000</v>
      </c>
      <c r="DA143" s="102">
        <f>SUM(DA144)</f>
        <v>0</v>
      </c>
      <c r="DB143" s="102">
        <f>SUM(DB144)</f>
        <v>0</v>
      </c>
      <c r="DC143" s="695" t="e">
        <f>IF(#REF!=B143,CZ143,0)</f>
        <v>#REF!</v>
      </c>
      <c r="DD143" s="108"/>
      <c r="DE143" s="108"/>
      <c r="DJ143" s="585" t="e">
        <f>IF(#REF!=$K143,$CY143,0)</f>
        <v>#REF!</v>
      </c>
      <c r="DK143" s="585" t="e">
        <f>IF(#REF!=$K143,$CY143,0)</f>
        <v>#REF!</v>
      </c>
      <c r="DL143" s="585" t="e">
        <f>IF(#REF!=$K143,$CY143,0)</f>
        <v>#REF!</v>
      </c>
      <c r="DM143" s="585" t="e">
        <f>IF(#REF!=$K143,$CY143,0)</f>
        <v>#REF!</v>
      </c>
      <c r="DN143" s="585" t="e">
        <f>IF(#REF!=$K143,$CY143,0)</f>
        <v>#REF!</v>
      </c>
      <c r="DO143" s="585" t="e">
        <f>IF(#REF!=$K143,$CY143,0)</f>
        <v>#REF!</v>
      </c>
      <c r="DP143" s="585" t="e">
        <f>IF(#REF!=$K143,$CY143,0)</f>
        <v>#REF!</v>
      </c>
      <c r="DQ143" s="585" t="e">
        <f>IF(#REF!=$K143,$CY143,0)</f>
        <v>#REF!</v>
      </c>
      <c r="DR143" s="585" t="e">
        <f>IF(#REF!=$K143,$CY143,0)</f>
        <v>#REF!</v>
      </c>
      <c r="DS143" s="585" t="e">
        <f>IF(#REF!=$K143,$CY143,0)</f>
        <v>#REF!</v>
      </c>
      <c r="DT143" s="585" t="e">
        <f>IF(#REF!=$K143,$CY143,0)</f>
        <v>#REF!</v>
      </c>
      <c r="DU143" s="585" t="e">
        <f>IF(#REF!=$K143,$CY143,0)</f>
        <v>#REF!</v>
      </c>
      <c r="DV143" s="585" t="e">
        <f>IF(#REF!=$K143,$CY143,0)</f>
        <v>#REF!</v>
      </c>
      <c r="DW143" s="585" t="e">
        <f>IF(#REF!=$K143,$CY143,0)</f>
        <v>#REF!</v>
      </c>
      <c r="DX143" s="585" t="e">
        <f>IF(#REF!=$K143,$CY143,0)</f>
        <v>#REF!</v>
      </c>
      <c r="DY143" s="585" t="e">
        <f>IF(#REF!=$K143,$CY143,0)</f>
        <v>#REF!</v>
      </c>
      <c r="DZ143" s="585" t="e">
        <f>IF(#REF!=$K143,$CY143,0)</f>
        <v>#REF!</v>
      </c>
      <c r="EC143" s="585" t="e">
        <f>IF(#REF!=$N143,$CZ143,0)</f>
        <v>#REF!</v>
      </c>
      <c r="ED143" s="585" t="e">
        <f>IF(#REF!=$N143,$CZ143,0)</f>
        <v>#REF!</v>
      </c>
      <c r="EE143" s="585" t="e">
        <f>IF(#REF!=$N143,$CZ143,0)</f>
        <v>#REF!</v>
      </c>
      <c r="EF143" s="585" t="e">
        <f>IF(#REF!=$N143,$CZ143,0)</f>
        <v>#REF!</v>
      </c>
      <c r="EG143" s="585" t="e">
        <f>IF(#REF!=$N143,$CZ143,0)</f>
        <v>#REF!</v>
      </c>
      <c r="EH143" s="585" t="e">
        <f>IF(#REF!=$N143,$CZ143,0)</f>
        <v>#REF!</v>
      </c>
      <c r="EI143" s="585" t="e">
        <f>IF(#REF!=$N143,$CZ143,0)</f>
        <v>#REF!</v>
      </c>
      <c r="EJ143" s="585" t="e">
        <f>IF(#REF!=$N143,$CZ143,0)</f>
        <v>#REF!</v>
      </c>
      <c r="EK143" s="585" t="e">
        <f>IF(#REF!=$N143,$CZ143,0)</f>
        <v>#REF!</v>
      </c>
      <c r="EL143" s="585" t="e">
        <f>IF(#REF!=$N143,$CZ143,0)</f>
        <v>#REF!</v>
      </c>
      <c r="EM143" s="585" t="e">
        <f>IF(#REF!=$N143,$CZ143,0)</f>
        <v>#REF!</v>
      </c>
      <c r="EN143" s="585" t="e">
        <f>IF(#REF!=$N143,$CZ143,0)</f>
        <v>#REF!</v>
      </c>
      <c r="EO143" s="585" t="e">
        <f>IF(#REF!=$N143,$CZ143,0)</f>
        <v>#REF!</v>
      </c>
      <c r="EP143" s="585" t="e">
        <f>IF(#REF!=$N143,$CZ143,0)</f>
        <v>#REF!</v>
      </c>
      <c r="EQ143" s="585" t="e">
        <f>IF(#REF!=$N143,$CZ143,0)</f>
        <v>#REF!</v>
      </c>
      <c r="ER143" s="585" t="e">
        <f>IF(#REF!=$N143,$CZ143,0)</f>
        <v>#REF!</v>
      </c>
      <c r="ES143" s="585" t="e">
        <f>IF(#REF!=$N143,$CZ143,0)</f>
        <v>#REF!</v>
      </c>
      <c r="ET143" s="585" t="e">
        <f>IF(#REF!=$N143,$CZ143,0)</f>
        <v>#REF!</v>
      </c>
      <c r="EU143" s="585" t="e">
        <f>IF(#REF!=$N143,$CZ143,0)</f>
        <v>#REF!</v>
      </c>
      <c r="EV143" s="585" t="e">
        <f>IF(#REF!=$N143,$CZ143,0)</f>
        <v>#REF!</v>
      </c>
      <c r="EW143" s="585" t="e">
        <f>IF(#REF!=$N143,$CZ143,0)</f>
        <v>#REF!</v>
      </c>
      <c r="EX143" s="585" t="e">
        <f>IF(#REF!=$N143,$CZ143,0)</f>
        <v>#REF!</v>
      </c>
      <c r="EY143" s="585" t="e">
        <f>IF(#REF!=$N143,$CZ143,0)</f>
        <v>#REF!</v>
      </c>
      <c r="EZ143" s="585" t="e">
        <f>IF(#REF!=$N143,$CZ143,0)</f>
        <v>#REF!</v>
      </c>
      <c r="FA143" s="585" t="e">
        <f>IF(#REF!=$N143,$CZ143,0)</f>
        <v>#REF!</v>
      </c>
      <c r="FB143" s="585" t="e">
        <f>IF(#REF!=$N143,$CZ143,0)</f>
        <v>#REF!</v>
      </c>
      <c r="FC143" s="585" t="e">
        <f>IF(#REF!=$N143,$CZ143,0)</f>
        <v>#REF!</v>
      </c>
      <c r="FD143" s="585" t="e">
        <f>IF(#REF!=$N143,$CZ143,0)</f>
        <v>#REF!</v>
      </c>
      <c r="FE143" s="585" t="e">
        <f>IF(#REF!=$N143,$CZ143,0)</f>
        <v>#REF!</v>
      </c>
      <c r="FF143" s="585" t="e">
        <f>IF(#REF!=$N143,$CZ143,0)</f>
        <v>#REF!</v>
      </c>
      <c r="FG143" s="585" t="e">
        <f>IF(#REF!=$N143,$CZ143,0)</f>
        <v>#REF!</v>
      </c>
      <c r="FH143" s="585" t="e">
        <f>IF(#REF!=$N143,$CZ143,0)</f>
        <v>#REF!</v>
      </c>
      <c r="FI143" s="585" t="e">
        <f>IF(#REF!=$N143,$CZ143,0)</f>
        <v>#REF!</v>
      </c>
      <c r="FJ143" s="585" t="e">
        <f>IF(#REF!=$N143,$CZ143,0)</f>
        <v>#REF!</v>
      </c>
      <c r="FK143" s="585" t="e">
        <f>IF(#REF!=$N143,$CZ143,0)</f>
        <v>#REF!</v>
      </c>
      <c r="FL143" s="585" t="e">
        <f>IF(#REF!=$N143,$CZ143,0)</f>
        <v>#REF!</v>
      </c>
      <c r="FM143" s="585" t="e">
        <f>IF(#REF!=$N143,$CZ143,0)</f>
        <v>#REF!</v>
      </c>
      <c r="FN143" s="585" t="e">
        <f>IF(#REF!=$N143,$CZ143,0)</f>
        <v>#REF!</v>
      </c>
      <c r="FO143" s="585" t="e">
        <f>IF(#REF!=$N143,$CZ143,0)</f>
        <v>#REF!</v>
      </c>
      <c r="FP143" s="585" t="e">
        <f>IF(#REF!=$N143,$CZ143,0)</f>
        <v>#REF!</v>
      </c>
      <c r="FQ143" s="585" t="e">
        <f>IF(#REF!=$N143,$CZ143,0)</f>
        <v>#REF!</v>
      </c>
      <c r="FR143" s="585" t="e">
        <f>IF(#REF!=$N143,$CZ143,0)</f>
        <v>#REF!</v>
      </c>
      <c r="FS143" s="585" t="e">
        <f>IF(#REF!=$N143,$CZ143,0)</f>
        <v>#REF!</v>
      </c>
      <c r="FT143" s="585" t="e">
        <f>IF(#REF!=$N143,$CZ143,0)</f>
        <v>#REF!</v>
      </c>
      <c r="FU143" s="585" t="e">
        <f>IF(#REF!=$N143,$CZ143,0)</f>
        <v>#REF!</v>
      </c>
      <c r="FV143" s="585" t="e">
        <f>IF(#REF!=$N143,$CZ143,0)</f>
        <v>#REF!</v>
      </c>
      <c r="FW143" s="585" t="e">
        <f>IF(#REF!=$N143,$CZ143,0)</f>
        <v>#REF!</v>
      </c>
      <c r="FX143" s="585" t="e">
        <f>IF(#REF!=$N143,$CZ143,0)</f>
        <v>#REF!</v>
      </c>
      <c r="FY143" s="585" t="e">
        <f>IF(#REF!=$N143,$CZ143,0)</f>
        <v>#REF!</v>
      </c>
      <c r="FZ143" s="585" t="e">
        <f>IF(#REF!=$N143,$CZ143,0)</f>
        <v>#REF!</v>
      </c>
      <c r="GA143" s="585" t="e">
        <f>IF(#REF!=$N143,$CZ143,0)</f>
        <v>#REF!</v>
      </c>
      <c r="GB143" s="585" t="e">
        <f>IF(#REF!=$N143,$CZ143,0)</f>
        <v>#REF!</v>
      </c>
      <c r="GC143" s="585" t="e">
        <f>IF(#REF!=$N143,$CZ143,0)</f>
        <v>#REF!</v>
      </c>
      <c r="GD143" s="585" t="e">
        <f>IF(#REF!=$N143,$CZ143,0)</f>
        <v>#REF!</v>
      </c>
      <c r="GE143" s="585" t="e">
        <f>IF(#REF!=$N143,$CZ143,0)</f>
        <v>#REF!</v>
      </c>
      <c r="GF143" s="585" t="e">
        <f>IF(#REF!=$N143,$CZ143,0)</f>
        <v>#REF!</v>
      </c>
      <c r="GG143" s="585" t="e">
        <f>IF(#REF!=$N143,$CZ143,0)</f>
        <v>#REF!</v>
      </c>
      <c r="GH143" s="585" t="e">
        <f>IF(#REF!=$N143,$CZ143,0)</f>
        <v>#REF!</v>
      </c>
      <c r="GI143" s="585" t="e">
        <f>IF(#REF!=$N143,$CZ143,0)</f>
        <v>#REF!</v>
      </c>
      <c r="GJ143" s="585" t="e">
        <f>IF(#REF!=$N143,$CZ143,0)</f>
        <v>#REF!</v>
      </c>
      <c r="GK143" s="585" t="e">
        <f>IF(#REF!=$N143,$CZ143,0)</f>
        <v>#REF!</v>
      </c>
      <c r="GL143" s="585" t="e">
        <f>IF(#REF!=$N143,$CZ143,0)</f>
        <v>#REF!</v>
      </c>
      <c r="GM143" s="585" t="e">
        <f>IF(#REF!=$N143,$CZ143,0)</f>
        <v>#REF!</v>
      </c>
      <c r="GN143" s="585" t="e">
        <f>IF(#REF!=$N143,$CZ143,0)</f>
        <v>#REF!</v>
      </c>
      <c r="GO143" s="585" t="e">
        <f>IF(#REF!=$N143,$CZ143,0)</f>
        <v>#REF!</v>
      </c>
      <c r="GP143" s="585" t="e">
        <f>IF(#REF!=$N143,$CZ143,0)</f>
        <v>#REF!</v>
      </c>
      <c r="GQ143" s="585" t="e">
        <f>IF(#REF!=$N143,$CZ143,0)</f>
        <v>#REF!</v>
      </c>
      <c r="GR143" s="585" t="e">
        <f>IF(#REF!=$N143,$CZ143,0)</f>
        <v>#REF!</v>
      </c>
      <c r="GS143" s="585" t="e">
        <f>IF(#REF!=$N143,$CZ143,0)</f>
        <v>#REF!</v>
      </c>
      <c r="GT143" s="585" t="e">
        <f>IF(#REF!=$N143,$CZ143,0)</f>
        <v>#REF!</v>
      </c>
      <c r="GU143" s="585" t="e">
        <f>IF(#REF!=$N143,$CZ143,0)</f>
        <v>#REF!</v>
      </c>
      <c r="GV143" s="585" t="e">
        <f>IF(#REF!=$N143,$CZ143,0)</f>
        <v>#REF!</v>
      </c>
      <c r="GW143" s="585" t="e">
        <f>IF(#REF!=$N143,$CZ143,0)</f>
        <v>#REF!</v>
      </c>
      <c r="GX143" s="585" t="e">
        <f>IF(#REF!=$N143,$CZ143,0)</f>
        <v>#REF!</v>
      </c>
      <c r="GY143" s="585" t="e">
        <f>IF(#REF!=$N143,$CZ143,0)</f>
        <v>#REF!</v>
      </c>
      <c r="GZ143" s="585" t="e">
        <f>IF(#REF!=$N143,$CZ143,0)</f>
        <v>#REF!</v>
      </c>
      <c r="HA143" s="585" t="e">
        <f>IF(#REF!=$N143,$CZ143,0)</f>
        <v>#REF!</v>
      </c>
      <c r="HB143" s="585" t="e">
        <f>IF(#REF!=$N143,$CZ143,0)</f>
        <v>#REF!</v>
      </c>
      <c r="HC143" s="585" t="e">
        <f>IF(#REF!=$N143,$CZ143,0)</f>
        <v>#REF!</v>
      </c>
      <c r="HD143" s="585" t="e">
        <f>IF(#REF!=$N143,$CZ143,0)</f>
        <v>#REF!</v>
      </c>
      <c r="HE143" s="585" t="e">
        <f>IF(#REF!=$N143,$CZ143,0)</f>
        <v>#REF!</v>
      </c>
      <c r="HF143" s="585" t="e">
        <f>IF(#REF!=$N143,$CZ143,0)</f>
        <v>#REF!</v>
      </c>
    </row>
    <row r="144" spans="1:214" ht="20.100000000000001" customHeight="1" x14ac:dyDescent="0.4">
      <c r="A144" s="635"/>
      <c r="B144" s="651"/>
      <c r="C144" s="481"/>
      <c r="D144" s="573"/>
      <c r="E144" s="573"/>
      <c r="F144" s="573"/>
      <c r="G144" s="573"/>
      <c r="H144" s="573"/>
      <c r="I144" s="573"/>
      <c r="J144" s="523" t="s">
        <v>172</v>
      </c>
      <c r="K144" s="607"/>
      <c r="L144" s="548"/>
      <c r="M144" s="565"/>
      <c r="N144" s="565">
        <v>3221</v>
      </c>
      <c r="O144" s="564" t="s">
        <v>312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563"/>
      <c r="AJ144" s="31"/>
      <c r="AK144" s="31"/>
      <c r="AL144" s="31"/>
      <c r="AM144" s="31"/>
      <c r="AN144" s="50">
        <v>0</v>
      </c>
      <c r="AO144" s="50">
        <v>0</v>
      </c>
      <c r="AP144" s="50">
        <v>0</v>
      </c>
      <c r="AQ144" s="50">
        <v>0</v>
      </c>
      <c r="AR144" s="50">
        <v>0</v>
      </c>
      <c r="AS144" s="50"/>
      <c r="AT144" s="50"/>
      <c r="AU144" s="50">
        <v>2000</v>
      </c>
      <c r="AV144" s="50">
        <v>2000</v>
      </c>
      <c r="AW144" s="50"/>
      <c r="AX144" s="50"/>
      <c r="AY144" s="50">
        <f>(BB144-AV144)</f>
        <v>0</v>
      </c>
      <c r="AZ144" s="31"/>
      <c r="BA144" s="31"/>
      <c r="BB144" s="50">
        <v>2000</v>
      </c>
      <c r="BC144" s="50">
        <v>2000</v>
      </c>
      <c r="BD144" s="50">
        <v>0</v>
      </c>
      <c r="BE144" s="50">
        <v>0</v>
      </c>
      <c r="BF144" s="50">
        <v>2000</v>
      </c>
      <c r="BG144" s="50">
        <v>0</v>
      </c>
      <c r="BH144" s="50">
        <v>2000</v>
      </c>
      <c r="BI144" s="50">
        <f>(BJ144-BH144)</f>
        <v>0</v>
      </c>
      <c r="BJ144" s="50">
        <v>2000</v>
      </c>
      <c r="BK144" s="50">
        <v>75.84</v>
      </c>
      <c r="BL144" s="50">
        <f t="shared" si="138"/>
        <v>3.7920000000000003</v>
      </c>
      <c r="BM144" s="50"/>
      <c r="BN144" s="50"/>
      <c r="BO144" s="50">
        <v>2000</v>
      </c>
      <c r="BP144" s="50"/>
      <c r="BQ144" s="50"/>
      <c r="BR144" s="50">
        <f>(BS144-BO144)</f>
        <v>-1000</v>
      </c>
      <c r="BS144" s="50">
        <v>1000</v>
      </c>
      <c r="BT144" s="50">
        <v>75.84</v>
      </c>
      <c r="BU144" s="50">
        <f>(BY144-BO144)</f>
        <v>-1924.16</v>
      </c>
      <c r="BV144" s="50">
        <v>1000</v>
      </c>
      <c r="BW144" s="50"/>
      <c r="BX144" s="50"/>
      <c r="BY144" s="50">
        <v>75.84</v>
      </c>
      <c r="BZ144" s="50">
        <v>75.84</v>
      </c>
      <c r="CA144" s="50">
        <f t="shared" si="205"/>
        <v>0</v>
      </c>
      <c r="CB144" s="50">
        <f t="shared" si="206"/>
        <v>100</v>
      </c>
      <c r="CC144" s="50"/>
      <c r="CD144" s="50"/>
      <c r="CE144" s="50">
        <v>1000</v>
      </c>
      <c r="CF144" s="50">
        <v>690.76</v>
      </c>
      <c r="CG144" s="50">
        <f t="shared" si="188"/>
        <v>69.076000000000008</v>
      </c>
      <c r="CH144" s="50">
        <f>(CI144-CE144)</f>
        <v>0</v>
      </c>
      <c r="CI144" s="50">
        <v>1000</v>
      </c>
      <c r="CJ144" s="50"/>
      <c r="CK144" s="50">
        <f t="shared" si="189"/>
        <v>0</v>
      </c>
      <c r="CL144" s="50">
        <f>(CM144-CI144)</f>
        <v>0</v>
      </c>
      <c r="CM144" s="50">
        <v>1000</v>
      </c>
      <c r="CN144" s="50"/>
      <c r="CO144" s="50">
        <f t="shared" si="190"/>
        <v>0</v>
      </c>
      <c r="CP144" s="50">
        <f>(CQ144-CM144)</f>
        <v>0</v>
      </c>
      <c r="CQ144" s="50">
        <v>1000</v>
      </c>
      <c r="CR144" s="50">
        <v>690.76</v>
      </c>
      <c r="CS144" s="50">
        <f t="shared" si="191"/>
        <v>69.076000000000008</v>
      </c>
      <c r="CT144" s="50">
        <f>(CU144-CQ144)</f>
        <v>-309</v>
      </c>
      <c r="CU144" s="50">
        <v>691</v>
      </c>
      <c r="CV144" s="50">
        <v>690.76</v>
      </c>
      <c r="CW144" s="50">
        <f t="shared" si="192"/>
        <v>99.965267727930524</v>
      </c>
      <c r="CX144" s="50">
        <f>(CY144-CU144)</f>
        <v>0</v>
      </c>
      <c r="CY144" s="50">
        <v>691</v>
      </c>
      <c r="CZ144" s="50">
        <v>1000</v>
      </c>
      <c r="DA144" s="50"/>
      <c r="DB144" s="50"/>
      <c r="DC144" s="695" t="e">
        <f>IF(#REF!=B144,CZ144,0)</f>
        <v>#REF!</v>
      </c>
      <c r="DD144" s="50"/>
      <c r="DE144" s="50"/>
      <c r="DJ144" s="585" t="e">
        <f>IF(#REF!=$K144,$CY144,0)</f>
        <v>#REF!</v>
      </c>
      <c r="DK144" s="585" t="e">
        <f>IF(#REF!=$K144,$CY144,0)</f>
        <v>#REF!</v>
      </c>
      <c r="DL144" s="585" t="e">
        <f>IF(#REF!=$K144,$CY144,0)</f>
        <v>#REF!</v>
      </c>
      <c r="DM144" s="585" t="e">
        <f>IF(#REF!=$K144,$CY144,0)</f>
        <v>#REF!</v>
      </c>
      <c r="DN144" s="585" t="e">
        <f>IF(#REF!=$K144,$CY144,0)</f>
        <v>#REF!</v>
      </c>
      <c r="DO144" s="585" t="e">
        <f>IF(#REF!=$K144,$CY144,0)</f>
        <v>#REF!</v>
      </c>
      <c r="DP144" s="585" t="e">
        <f>IF(#REF!=$K144,$CY144,0)</f>
        <v>#REF!</v>
      </c>
      <c r="DQ144" s="585" t="e">
        <f>IF(#REF!=$K144,$CY144,0)</f>
        <v>#REF!</v>
      </c>
      <c r="DR144" s="585" t="e">
        <f>IF(#REF!=$K144,$CY144,0)</f>
        <v>#REF!</v>
      </c>
      <c r="DS144" s="585" t="e">
        <f>IF(#REF!=$K144,$CY144,0)</f>
        <v>#REF!</v>
      </c>
      <c r="DT144" s="585" t="e">
        <f>IF(#REF!=$K144,$CY144,0)</f>
        <v>#REF!</v>
      </c>
      <c r="DU144" s="585" t="e">
        <f>IF(#REF!=$K144,$CY144,0)</f>
        <v>#REF!</v>
      </c>
      <c r="DV144" s="585" t="e">
        <f>IF(#REF!=$K144,$CY144,0)</f>
        <v>#REF!</v>
      </c>
      <c r="DW144" s="585" t="e">
        <f>IF(#REF!=$K144,$CY144,0)</f>
        <v>#REF!</v>
      </c>
      <c r="DX144" s="585" t="e">
        <f>IF(#REF!=$K144,$CY144,0)</f>
        <v>#REF!</v>
      </c>
      <c r="DY144" s="585" t="e">
        <f>IF(#REF!=$K144,$CY144,0)</f>
        <v>#REF!</v>
      </c>
      <c r="DZ144" s="585" t="e">
        <f>IF(#REF!=$K144,$CY144,0)</f>
        <v>#REF!</v>
      </c>
      <c r="EC144" s="585" t="e">
        <f>IF(#REF!=$N144,$CZ144,0)</f>
        <v>#REF!</v>
      </c>
      <c r="ED144" s="585" t="e">
        <f>IF(#REF!=$N144,$CZ144,0)</f>
        <v>#REF!</v>
      </c>
      <c r="EE144" s="585" t="e">
        <f>IF(#REF!=$N144,$CZ144,0)</f>
        <v>#REF!</v>
      </c>
      <c r="EF144" s="585" t="e">
        <f>IF(#REF!=$N144,$CZ144,0)</f>
        <v>#REF!</v>
      </c>
      <c r="EG144" s="585" t="e">
        <f>IF(#REF!=$N144,$CZ144,0)</f>
        <v>#REF!</v>
      </c>
      <c r="EH144" s="585" t="e">
        <f>IF(#REF!=$N144,$CZ144,0)</f>
        <v>#REF!</v>
      </c>
      <c r="EI144" s="585" t="e">
        <f>IF(#REF!=$N144,$CZ144,0)</f>
        <v>#REF!</v>
      </c>
      <c r="EJ144" s="585" t="e">
        <f>IF(#REF!=$N144,$CZ144,0)</f>
        <v>#REF!</v>
      </c>
      <c r="EK144" s="585" t="e">
        <f>IF(#REF!=$N144,$CZ144,0)</f>
        <v>#REF!</v>
      </c>
      <c r="EL144" s="585" t="e">
        <f>IF(#REF!=$N144,$CZ144,0)</f>
        <v>#REF!</v>
      </c>
      <c r="EM144" s="585" t="e">
        <f>IF(#REF!=$N144,$CZ144,0)</f>
        <v>#REF!</v>
      </c>
      <c r="EN144" s="585" t="e">
        <f>IF(#REF!=$N144,$CZ144,0)</f>
        <v>#REF!</v>
      </c>
      <c r="EO144" s="585" t="e">
        <f>IF(#REF!=$N144,$CZ144,0)</f>
        <v>#REF!</v>
      </c>
      <c r="EP144" s="585" t="e">
        <f>IF(#REF!=$N144,$CZ144,0)</f>
        <v>#REF!</v>
      </c>
      <c r="EQ144" s="585" t="e">
        <f>IF(#REF!=$N144,$CZ144,0)</f>
        <v>#REF!</v>
      </c>
      <c r="ER144" s="585" t="e">
        <f>IF(#REF!=$N144,$CZ144,0)</f>
        <v>#REF!</v>
      </c>
      <c r="ES144" s="585" t="e">
        <f>IF(#REF!=$N144,$CZ144,0)</f>
        <v>#REF!</v>
      </c>
      <c r="ET144" s="585" t="e">
        <f>IF(#REF!=$N144,$CZ144,0)</f>
        <v>#REF!</v>
      </c>
      <c r="EU144" s="585" t="e">
        <f>IF(#REF!=$N144,$CZ144,0)</f>
        <v>#REF!</v>
      </c>
      <c r="EV144" s="585" t="e">
        <f>IF(#REF!=$N144,$CZ144,0)</f>
        <v>#REF!</v>
      </c>
      <c r="EW144" s="585" t="e">
        <f>IF(#REF!=$N144,$CZ144,0)</f>
        <v>#REF!</v>
      </c>
      <c r="EX144" s="585" t="e">
        <f>IF(#REF!=$N144,$CZ144,0)</f>
        <v>#REF!</v>
      </c>
      <c r="EY144" s="585" t="e">
        <f>IF(#REF!=$N144,$CZ144,0)</f>
        <v>#REF!</v>
      </c>
      <c r="EZ144" s="585" t="e">
        <f>IF(#REF!=$N144,$CZ144,0)</f>
        <v>#REF!</v>
      </c>
      <c r="FA144" s="585" t="e">
        <f>IF(#REF!=$N144,$CZ144,0)</f>
        <v>#REF!</v>
      </c>
      <c r="FB144" s="585" t="e">
        <f>IF(#REF!=$N144,$CZ144,0)</f>
        <v>#REF!</v>
      </c>
      <c r="FC144" s="585" t="e">
        <f>IF(#REF!=$N144,$CZ144,0)</f>
        <v>#REF!</v>
      </c>
      <c r="FD144" s="585" t="e">
        <f>IF(#REF!=$N144,$CZ144,0)</f>
        <v>#REF!</v>
      </c>
      <c r="FE144" s="585" t="e">
        <f>IF(#REF!=$N144,$CZ144,0)</f>
        <v>#REF!</v>
      </c>
      <c r="FF144" s="585" t="e">
        <f>IF(#REF!=$N144,$CZ144,0)</f>
        <v>#REF!</v>
      </c>
      <c r="FG144" s="585" t="e">
        <f>IF(#REF!=$N144,$CZ144,0)</f>
        <v>#REF!</v>
      </c>
      <c r="FH144" s="585" t="e">
        <f>IF(#REF!=$N144,$CZ144,0)</f>
        <v>#REF!</v>
      </c>
      <c r="FI144" s="585" t="e">
        <f>IF(#REF!=$N144,$CZ144,0)</f>
        <v>#REF!</v>
      </c>
      <c r="FJ144" s="585" t="e">
        <f>IF(#REF!=$N144,$CZ144,0)</f>
        <v>#REF!</v>
      </c>
      <c r="FK144" s="585" t="e">
        <f>IF(#REF!=$N144,$CZ144,0)</f>
        <v>#REF!</v>
      </c>
      <c r="FL144" s="585" t="e">
        <f>IF(#REF!=$N144,$CZ144,0)</f>
        <v>#REF!</v>
      </c>
      <c r="FM144" s="585" t="e">
        <f>IF(#REF!=$N144,$CZ144,0)</f>
        <v>#REF!</v>
      </c>
      <c r="FN144" s="585" t="e">
        <f>IF(#REF!=$N144,$CZ144,0)</f>
        <v>#REF!</v>
      </c>
      <c r="FO144" s="585" t="e">
        <f>IF(#REF!=$N144,$CZ144,0)</f>
        <v>#REF!</v>
      </c>
      <c r="FP144" s="585" t="e">
        <f>IF(#REF!=$N144,$CZ144,0)</f>
        <v>#REF!</v>
      </c>
      <c r="FQ144" s="585" t="e">
        <f>IF(#REF!=$N144,$CZ144,0)</f>
        <v>#REF!</v>
      </c>
      <c r="FR144" s="585" t="e">
        <f>IF(#REF!=$N144,$CZ144,0)</f>
        <v>#REF!</v>
      </c>
      <c r="FS144" s="585" t="e">
        <f>IF(#REF!=$N144,$CZ144,0)</f>
        <v>#REF!</v>
      </c>
      <c r="FT144" s="585" t="e">
        <f>IF(#REF!=$N144,$CZ144,0)</f>
        <v>#REF!</v>
      </c>
      <c r="FU144" s="585" t="e">
        <f>IF(#REF!=$N144,$CZ144,0)</f>
        <v>#REF!</v>
      </c>
      <c r="FV144" s="585" t="e">
        <f>IF(#REF!=$N144,$CZ144,0)</f>
        <v>#REF!</v>
      </c>
      <c r="FW144" s="585" t="e">
        <f>IF(#REF!=$N144,$CZ144,0)</f>
        <v>#REF!</v>
      </c>
      <c r="FX144" s="585" t="e">
        <f>IF(#REF!=$N144,$CZ144,0)</f>
        <v>#REF!</v>
      </c>
      <c r="FY144" s="585" t="e">
        <f>IF(#REF!=$N144,$CZ144,0)</f>
        <v>#REF!</v>
      </c>
      <c r="FZ144" s="585" t="e">
        <f>IF(#REF!=$N144,$CZ144,0)</f>
        <v>#REF!</v>
      </c>
      <c r="GA144" s="585" t="e">
        <f>IF(#REF!=$N144,$CZ144,0)</f>
        <v>#REF!</v>
      </c>
      <c r="GB144" s="585" t="e">
        <f>IF(#REF!=$N144,$CZ144,0)</f>
        <v>#REF!</v>
      </c>
      <c r="GC144" s="585" t="e">
        <f>IF(#REF!=$N144,$CZ144,0)</f>
        <v>#REF!</v>
      </c>
      <c r="GD144" s="585" t="e">
        <f>IF(#REF!=$N144,$CZ144,0)</f>
        <v>#REF!</v>
      </c>
      <c r="GE144" s="585" t="e">
        <f>IF(#REF!=$N144,$CZ144,0)</f>
        <v>#REF!</v>
      </c>
      <c r="GF144" s="585" t="e">
        <f>IF(#REF!=$N144,$CZ144,0)</f>
        <v>#REF!</v>
      </c>
      <c r="GG144" s="585" t="e">
        <f>IF(#REF!=$N144,$CZ144,0)</f>
        <v>#REF!</v>
      </c>
      <c r="GH144" s="585" t="e">
        <f>IF(#REF!=$N144,$CZ144,0)</f>
        <v>#REF!</v>
      </c>
      <c r="GI144" s="585" t="e">
        <f>IF(#REF!=$N144,$CZ144,0)</f>
        <v>#REF!</v>
      </c>
      <c r="GJ144" s="585" t="e">
        <f>IF(#REF!=$N144,$CZ144,0)</f>
        <v>#REF!</v>
      </c>
      <c r="GK144" s="585" t="e">
        <f>IF(#REF!=$N144,$CZ144,0)</f>
        <v>#REF!</v>
      </c>
      <c r="GL144" s="585" t="e">
        <f>IF(#REF!=$N144,$CZ144,0)</f>
        <v>#REF!</v>
      </c>
      <c r="GM144" s="585" t="e">
        <f>IF(#REF!=$N144,$CZ144,0)</f>
        <v>#REF!</v>
      </c>
      <c r="GN144" s="585" t="e">
        <f>IF(#REF!=$N144,$CZ144,0)</f>
        <v>#REF!</v>
      </c>
      <c r="GO144" s="585" t="e">
        <f>IF(#REF!=$N144,$CZ144,0)</f>
        <v>#REF!</v>
      </c>
      <c r="GP144" s="585" t="e">
        <f>IF(#REF!=$N144,$CZ144,0)</f>
        <v>#REF!</v>
      </c>
      <c r="GQ144" s="585" t="e">
        <f>IF(#REF!=$N144,$CZ144,0)</f>
        <v>#REF!</v>
      </c>
      <c r="GR144" s="585" t="e">
        <f>IF(#REF!=$N144,$CZ144,0)</f>
        <v>#REF!</v>
      </c>
      <c r="GS144" s="585" t="e">
        <f>IF(#REF!=$N144,$CZ144,0)</f>
        <v>#REF!</v>
      </c>
      <c r="GT144" s="585" t="e">
        <f>IF(#REF!=$N144,$CZ144,0)</f>
        <v>#REF!</v>
      </c>
      <c r="GU144" s="585" t="e">
        <f>IF(#REF!=$N144,$CZ144,0)</f>
        <v>#REF!</v>
      </c>
      <c r="GV144" s="585" t="e">
        <f>IF(#REF!=$N144,$CZ144,0)</f>
        <v>#REF!</v>
      </c>
      <c r="GW144" s="585" t="e">
        <f>IF(#REF!=$N144,$CZ144,0)</f>
        <v>#REF!</v>
      </c>
      <c r="GX144" s="585" t="e">
        <f>IF(#REF!=$N144,$CZ144,0)</f>
        <v>#REF!</v>
      </c>
      <c r="GY144" s="585" t="e">
        <f>IF(#REF!=$N144,$CZ144,0)</f>
        <v>#REF!</v>
      </c>
      <c r="GZ144" s="585" t="e">
        <f>IF(#REF!=$N144,$CZ144,0)</f>
        <v>#REF!</v>
      </c>
      <c r="HA144" s="585" t="e">
        <f>IF(#REF!=$N144,$CZ144,0)</f>
        <v>#REF!</v>
      </c>
      <c r="HB144" s="585" t="e">
        <f>IF(#REF!=$N144,$CZ144,0)</f>
        <v>#REF!</v>
      </c>
      <c r="HC144" s="585" t="e">
        <f>IF(#REF!=$N144,$CZ144,0)</f>
        <v>#REF!</v>
      </c>
      <c r="HD144" s="585" t="e">
        <f>IF(#REF!=$N144,$CZ144,0)</f>
        <v>#REF!</v>
      </c>
      <c r="HE144" s="585" t="e">
        <f>IF(#REF!=$N144,$CZ144,0)</f>
        <v>#REF!</v>
      </c>
      <c r="HF144" s="585" t="e">
        <f>IF(#REF!=$N144,$CZ144,0)</f>
        <v>#REF!</v>
      </c>
    </row>
    <row r="145" spans="1:214" ht="20.100000000000001" hidden="1" customHeight="1" x14ac:dyDescent="0.4">
      <c r="A145" s="575" t="s">
        <v>364</v>
      </c>
      <c r="B145" s="575" t="s">
        <v>364</v>
      </c>
      <c r="C145" s="595" t="s">
        <v>9</v>
      </c>
      <c r="D145" s="578"/>
      <c r="E145" s="578"/>
      <c r="F145" s="578"/>
      <c r="G145" s="578"/>
      <c r="H145" s="578"/>
      <c r="I145" s="578"/>
      <c r="J145" s="523" t="s">
        <v>172</v>
      </c>
      <c r="K145" s="679"/>
      <c r="L145" s="549"/>
      <c r="M145" s="687">
        <v>322</v>
      </c>
      <c r="N145" s="687" t="s">
        <v>144</v>
      </c>
      <c r="O145" s="677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563"/>
      <c r="AJ145" s="31"/>
      <c r="AK145" s="31"/>
      <c r="AL145" s="31"/>
      <c r="AM145" s="31"/>
      <c r="AN145" s="102">
        <f>SUM(AN146)</f>
        <v>0</v>
      </c>
      <c r="AO145" s="102">
        <f>SUM(AO146)</f>
        <v>0</v>
      </c>
      <c r="AP145" s="102">
        <f>SUM(AP146)</f>
        <v>0</v>
      </c>
      <c r="AQ145" s="102">
        <f>SUM(AQ146)</f>
        <v>0</v>
      </c>
      <c r="AR145" s="102">
        <v>0</v>
      </c>
      <c r="AS145" s="102">
        <f>SUM(AS146)</f>
        <v>0</v>
      </c>
      <c r="AT145" s="102">
        <f>SUM(AT146)</f>
        <v>0</v>
      </c>
      <c r="AU145" s="102">
        <f>SUM(AU146)</f>
        <v>140676</v>
      </c>
      <c r="AV145" s="102">
        <f>SUM(AV146)</f>
        <v>140676</v>
      </c>
      <c r="AW145" s="102"/>
      <c r="AX145" s="102"/>
      <c r="AY145" s="102">
        <f>SUM(AY146)</f>
        <v>131352</v>
      </c>
      <c r="AZ145" s="31"/>
      <c r="BA145" s="31"/>
      <c r="BB145" s="102">
        <f t="shared" ref="BB145:BK145" si="207">SUM(BB146)</f>
        <v>272028</v>
      </c>
      <c r="BC145" s="102">
        <f t="shared" si="207"/>
        <v>272028</v>
      </c>
      <c r="BD145" s="102">
        <f t="shared" si="207"/>
        <v>11723</v>
      </c>
      <c r="BE145" s="102">
        <f t="shared" si="207"/>
        <v>35169</v>
      </c>
      <c r="BF145" s="102">
        <f t="shared" si="207"/>
        <v>48765</v>
      </c>
      <c r="BG145" s="102">
        <f t="shared" si="207"/>
        <v>234460</v>
      </c>
      <c r="BH145" s="102">
        <f t="shared" si="207"/>
        <v>62500</v>
      </c>
      <c r="BI145" s="102">
        <f>SUM(BI146)</f>
        <v>106007</v>
      </c>
      <c r="BJ145" s="102">
        <f>SUM(BJ146)</f>
        <v>168507</v>
      </c>
      <c r="BK145" s="102">
        <f t="shared" si="207"/>
        <v>4308.12</v>
      </c>
      <c r="BL145" s="102">
        <f t="shared" si="138"/>
        <v>2.5566415638519469</v>
      </c>
      <c r="BM145" s="102"/>
      <c r="BN145" s="102"/>
      <c r="BO145" s="102">
        <f>SUM(BO146)</f>
        <v>168507</v>
      </c>
      <c r="BP145" s="102"/>
      <c r="BQ145" s="102"/>
      <c r="BR145" s="102">
        <f>SUM(BR146)</f>
        <v>-168507</v>
      </c>
      <c r="BS145" s="102">
        <f>SUM(BS146)</f>
        <v>0</v>
      </c>
      <c r="BT145" s="102">
        <f>SUM(BT146)</f>
        <v>4308.12</v>
      </c>
      <c r="BU145" s="102">
        <f>SUM(BU146)</f>
        <v>0</v>
      </c>
      <c r="BV145" s="102">
        <f>SUM(BV146)</f>
        <v>0</v>
      </c>
      <c r="BW145" s="102"/>
      <c r="BX145" s="102"/>
      <c r="BY145" s="102">
        <f>SUM(BY146)</f>
        <v>168507</v>
      </c>
      <c r="BZ145" s="102">
        <f>SUM(BZ146)</f>
        <v>168507</v>
      </c>
      <c r="CA145" s="102">
        <f t="shared" si="205"/>
        <v>71.870255054167018</v>
      </c>
      <c r="CB145" s="102">
        <f t="shared" si="206"/>
        <v>100</v>
      </c>
      <c r="CC145" s="102">
        <f>SUM(CC146)</f>
        <v>0</v>
      </c>
      <c r="CD145" s="102">
        <f>SUM(CD146)</f>
        <v>0</v>
      </c>
      <c r="CE145" s="102">
        <f>SUM(CE146)</f>
        <v>0</v>
      </c>
      <c r="CF145" s="102">
        <f>SUM(CF146)</f>
        <v>0</v>
      </c>
      <c r="CG145" s="102">
        <f t="shared" si="188"/>
        <v>0</v>
      </c>
      <c r="CH145" s="102">
        <f>SUM(CH146)</f>
        <v>0</v>
      </c>
      <c r="CI145" s="102">
        <f>SUM(CI146)</f>
        <v>0</v>
      </c>
      <c r="CJ145" s="102"/>
      <c r="CK145" s="102">
        <f t="shared" si="189"/>
        <v>0</v>
      </c>
      <c r="CL145" s="102">
        <f>SUM(CL146)</f>
        <v>0</v>
      </c>
      <c r="CM145" s="102">
        <f>SUM(CM146)</f>
        <v>0</v>
      </c>
      <c r="CN145" s="102"/>
      <c r="CO145" s="102">
        <f t="shared" si="190"/>
        <v>0</v>
      </c>
      <c r="CP145" s="102">
        <f>SUM(CP146)</f>
        <v>0</v>
      </c>
      <c r="CQ145" s="102">
        <f>SUM(CQ146)</f>
        <v>0</v>
      </c>
      <c r="CR145" s="102">
        <f>SUM(CR146)</f>
        <v>0</v>
      </c>
      <c r="CS145" s="102">
        <f t="shared" si="191"/>
        <v>0</v>
      </c>
      <c r="CT145" s="102">
        <f>SUM(CT146)</f>
        <v>0</v>
      </c>
      <c r="CU145" s="102">
        <f>SUM(CU146)</f>
        <v>0</v>
      </c>
      <c r="CV145" s="102">
        <f>SUM(CV146)</f>
        <v>0</v>
      </c>
      <c r="CW145" s="102">
        <f t="shared" si="192"/>
        <v>0</v>
      </c>
      <c r="CX145" s="102">
        <f>SUM(CX146)</f>
        <v>0</v>
      </c>
      <c r="CY145" s="102">
        <f>SUM(CY146)</f>
        <v>0</v>
      </c>
      <c r="CZ145" s="102">
        <f>SUM(CZ146)</f>
        <v>0</v>
      </c>
      <c r="DA145" s="102">
        <f>SUM(DA146)</f>
        <v>0</v>
      </c>
      <c r="DB145" s="102">
        <f>SUM(DB146)</f>
        <v>0</v>
      </c>
      <c r="DC145" s="695" t="e">
        <f>IF(#REF!=B145,CZ145,0)</f>
        <v>#REF!</v>
      </c>
      <c r="DD145" s="108"/>
      <c r="DE145" s="108"/>
      <c r="DJ145" s="585" t="e">
        <f>IF(#REF!=$K145,$CY145,0)</f>
        <v>#REF!</v>
      </c>
      <c r="DK145" s="585" t="e">
        <f>IF(#REF!=$K145,$CY145,0)</f>
        <v>#REF!</v>
      </c>
      <c r="DL145" s="585" t="e">
        <f>IF(#REF!=$K145,$CY145,0)</f>
        <v>#REF!</v>
      </c>
      <c r="DM145" s="585" t="e">
        <f>IF(#REF!=$K145,$CY145,0)</f>
        <v>#REF!</v>
      </c>
      <c r="DN145" s="585" t="e">
        <f>IF(#REF!=$K145,$CY145,0)</f>
        <v>#REF!</v>
      </c>
      <c r="DO145" s="585" t="e">
        <f>IF(#REF!=$K145,$CY145,0)</f>
        <v>#REF!</v>
      </c>
      <c r="DP145" s="585" t="e">
        <f>IF(#REF!=$K145,$CY145,0)</f>
        <v>#REF!</v>
      </c>
      <c r="DQ145" s="585" t="e">
        <f>IF(#REF!=$K145,$CY145,0)</f>
        <v>#REF!</v>
      </c>
      <c r="DR145" s="585" t="e">
        <f>IF(#REF!=$K145,$CY145,0)</f>
        <v>#REF!</v>
      </c>
      <c r="DS145" s="585" t="e">
        <f>IF(#REF!=$K145,$CY145,0)</f>
        <v>#REF!</v>
      </c>
      <c r="DT145" s="585" t="e">
        <f>IF(#REF!=$K145,$CY145,0)</f>
        <v>#REF!</v>
      </c>
      <c r="DU145" s="585" t="e">
        <f>IF(#REF!=$K145,$CY145,0)</f>
        <v>#REF!</v>
      </c>
      <c r="DV145" s="585" t="e">
        <f>IF(#REF!=$K145,$CY145,0)</f>
        <v>#REF!</v>
      </c>
      <c r="DW145" s="585" t="e">
        <f>IF(#REF!=$K145,$CY145,0)</f>
        <v>#REF!</v>
      </c>
      <c r="DX145" s="585" t="e">
        <f>IF(#REF!=$K145,$CY145,0)</f>
        <v>#REF!</v>
      </c>
      <c r="DY145" s="585" t="e">
        <f>IF(#REF!=$K145,$CY145,0)</f>
        <v>#REF!</v>
      </c>
      <c r="DZ145" s="585" t="e">
        <f>IF(#REF!=$K145,$CY145,0)</f>
        <v>#REF!</v>
      </c>
      <c r="EC145" s="585" t="e">
        <f>IF(#REF!=$N145,$CZ145,0)</f>
        <v>#REF!</v>
      </c>
      <c r="ED145" s="585" t="e">
        <f>IF(#REF!=$N145,$CZ145,0)</f>
        <v>#REF!</v>
      </c>
      <c r="EE145" s="585" t="e">
        <f>IF(#REF!=$N145,$CZ145,0)</f>
        <v>#REF!</v>
      </c>
      <c r="EF145" s="585" t="e">
        <f>IF(#REF!=$N145,$CZ145,0)</f>
        <v>#REF!</v>
      </c>
      <c r="EG145" s="585" t="e">
        <f>IF(#REF!=$N145,$CZ145,0)</f>
        <v>#REF!</v>
      </c>
      <c r="EH145" s="585" t="e">
        <f>IF(#REF!=$N145,$CZ145,0)</f>
        <v>#REF!</v>
      </c>
      <c r="EI145" s="585" t="e">
        <f>IF(#REF!=$N145,$CZ145,0)</f>
        <v>#REF!</v>
      </c>
      <c r="EJ145" s="585" t="e">
        <f>IF(#REF!=$N145,$CZ145,0)</f>
        <v>#REF!</v>
      </c>
      <c r="EK145" s="585" t="e">
        <f>IF(#REF!=$N145,$CZ145,0)</f>
        <v>#REF!</v>
      </c>
      <c r="EL145" s="585" t="e">
        <f>IF(#REF!=$N145,$CZ145,0)</f>
        <v>#REF!</v>
      </c>
      <c r="EM145" s="585" t="e">
        <f>IF(#REF!=$N145,$CZ145,0)</f>
        <v>#REF!</v>
      </c>
      <c r="EN145" s="585" t="e">
        <f>IF(#REF!=$N145,$CZ145,0)</f>
        <v>#REF!</v>
      </c>
      <c r="EO145" s="585" t="e">
        <f>IF(#REF!=$N145,$CZ145,0)</f>
        <v>#REF!</v>
      </c>
      <c r="EP145" s="585" t="e">
        <f>IF(#REF!=$N145,$CZ145,0)</f>
        <v>#REF!</v>
      </c>
      <c r="EQ145" s="585" t="e">
        <f>IF(#REF!=$N145,$CZ145,0)</f>
        <v>#REF!</v>
      </c>
      <c r="ER145" s="585" t="e">
        <f>IF(#REF!=$N145,$CZ145,0)</f>
        <v>#REF!</v>
      </c>
      <c r="ES145" s="585" t="e">
        <f>IF(#REF!=$N145,$CZ145,0)</f>
        <v>#REF!</v>
      </c>
      <c r="ET145" s="585" t="e">
        <f>IF(#REF!=$N145,$CZ145,0)</f>
        <v>#REF!</v>
      </c>
      <c r="EU145" s="585" t="e">
        <f>IF(#REF!=$N145,$CZ145,0)</f>
        <v>#REF!</v>
      </c>
      <c r="EV145" s="585" t="e">
        <f>IF(#REF!=$N145,$CZ145,0)</f>
        <v>#REF!</v>
      </c>
      <c r="EW145" s="585" t="e">
        <f>IF(#REF!=$N145,$CZ145,0)</f>
        <v>#REF!</v>
      </c>
      <c r="EX145" s="585" t="e">
        <f>IF(#REF!=$N145,$CZ145,0)</f>
        <v>#REF!</v>
      </c>
      <c r="EY145" s="585" t="e">
        <f>IF(#REF!=$N145,$CZ145,0)</f>
        <v>#REF!</v>
      </c>
      <c r="EZ145" s="585" t="e">
        <f>IF(#REF!=$N145,$CZ145,0)</f>
        <v>#REF!</v>
      </c>
      <c r="FA145" s="585" t="e">
        <f>IF(#REF!=$N145,$CZ145,0)</f>
        <v>#REF!</v>
      </c>
      <c r="FB145" s="585" t="e">
        <f>IF(#REF!=$N145,$CZ145,0)</f>
        <v>#REF!</v>
      </c>
      <c r="FC145" s="585" t="e">
        <f>IF(#REF!=$N145,$CZ145,0)</f>
        <v>#REF!</v>
      </c>
      <c r="FD145" s="585" t="e">
        <f>IF(#REF!=$N145,$CZ145,0)</f>
        <v>#REF!</v>
      </c>
      <c r="FE145" s="585" t="e">
        <f>IF(#REF!=$N145,$CZ145,0)</f>
        <v>#REF!</v>
      </c>
      <c r="FF145" s="585" t="e">
        <f>IF(#REF!=$N145,$CZ145,0)</f>
        <v>#REF!</v>
      </c>
      <c r="FG145" s="585" t="e">
        <f>IF(#REF!=$N145,$CZ145,0)</f>
        <v>#REF!</v>
      </c>
      <c r="FH145" s="585" t="e">
        <f>IF(#REF!=$N145,$CZ145,0)</f>
        <v>#REF!</v>
      </c>
      <c r="FI145" s="585" t="e">
        <f>IF(#REF!=$N145,$CZ145,0)</f>
        <v>#REF!</v>
      </c>
      <c r="FJ145" s="585" t="e">
        <f>IF(#REF!=$N145,$CZ145,0)</f>
        <v>#REF!</v>
      </c>
      <c r="FK145" s="585" t="e">
        <f>IF(#REF!=$N145,$CZ145,0)</f>
        <v>#REF!</v>
      </c>
      <c r="FL145" s="585" t="e">
        <f>IF(#REF!=$N145,$CZ145,0)</f>
        <v>#REF!</v>
      </c>
      <c r="FM145" s="585" t="e">
        <f>IF(#REF!=$N145,$CZ145,0)</f>
        <v>#REF!</v>
      </c>
      <c r="FN145" s="585" t="e">
        <f>IF(#REF!=$N145,$CZ145,0)</f>
        <v>#REF!</v>
      </c>
      <c r="FO145" s="585" t="e">
        <f>IF(#REF!=$N145,$CZ145,0)</f>
        <v>#REF!</v>
      </c>
      <c r="FP145" s="585" t="e">
        <f>IF(#REF!=$N145,$CZ145,0)</f>
        <v>#REF!</v>
      </c>
      <c r="FQ145" s="585" t="e">
        <f>IF(#REF!=$N145,$CZ145,0)</f>
        <v>#REF!</v>
      </c>
      <c r="FR145" s="585" t="e">
        <f>IF(#REF!=$N145,$CZ145,0)</f>
        <v>#REF!</v>
      </c>
      <c r="FS145" s="585" t="e">
        <f>IF(#REF!=$N145,$CZ145,0)</f>
        <v>#REF!</v>
      </c>
      <c r="FT145" s="585" t="e">
        <f>IF(#REF!=$N145,$CZ145,0)</f>
        <v>#REF!</v>
      </c>
      <c r="FU145" s="585" t="e">
        <f>IF(#REF!=$N145,$CZ145,0)</f>
        <v>#REF!</v>
      </c>
      <c r="FV145" s="585" t="e">
        <f>IF(#REF!=$N145,$CZ145,0)</f>
        <v>#REF!</v>
      </c>
      <c r="FW145" s="585" t="e">
        <f>IF(#REF!=$N145,$CZ145,0)</f>
        <v>#REF!</v>
      </c>
      <c r="FX145" s="585" t="e">
        <f>IF(#REF!=$N145,$CZ145,0)</f>
        <v>#REF!</v>
      </c>
      <c r="FY145" s="585" t="e">
        <f>IF(#REF!=$N145,$CZ145,0)</f>
        <v>#REF!</v>
      </c>
      <c r="FZ145" s="585" t="e">
        <f>IF(#REF!=$N145,$CZ145,0)</f>
        <v>#REF!</v>
      </c>
      <c r="GA145" s="585" t="e">
        <f>IF(#REF!=$N145,$CZ145,0)</f>
        <v>#REF!</v>
      </c>
      <c r="GB145" s="585" t="e">
        <f>IF(#REF!=$N145,$CZ145,0)</f>
        <v>#REF!</v>
      </c>
      <c r="GC145" s="585" t="e">
        <f>IF(#REF!=$N145,$CZ145,0)</f>
        <v>#REF!</v>
      </c>
      <c r="GD145" s="585" t="e">
        <f>IF(#REF!=$N145,$CZ145,0)</f>
        <v>#REF!</v>
      </c>
      <c r="GE145" s="585" t="e">
        <f>IF(#REF!=$N145,$CZ145,0)</f>
        <v>#REF!</v>
      </c>
      <c r="GF145" s="585" t="e">
        <f>IF(#REF!=$N145,$CZ145,0)</f>
        <v>#REF!</v>
      </c>
      <c r="GG145" s="585" t="e">
        <f>IF(#REF!=$N145,$CZ145,0)</f>
        <v>#REF!</v>
      </c>
      <c r="GH145" s="585" t="e">
        <f>IF(#REF!=$N145,$CZ145,0)</f>
        <v>#REF!</v>
      </c>
      <c r="GI145" s="585" t="e">
        <f>IF(#REF!=$N145,$CZ145,0)</f>
        <v>#REF!</v>
      </c>
      <c r="GJ145" s="585" t="e">
        <f>IF(#REF!=$N145,$CZ145,0)</f>
        <v>#REF!</v>
      </c>
      <c r="GK145" s="585" t="e">
        <f>IF(#REF!=$N145,$CZ145,0)</f>
        <v>#REF!</v>
      </c>
      <c r="GL145" s="585" t="e">
        <f>IF(#REF!=$N145,$CZ145,0)</f>
        <v>#REF!</v>
      </c>
      <c r="GM145" s="585" t="e">
        <f>IF(#REF!=$N145,$CZ145,0)</f>
        <v>#REF!</v>
      </c>
      <c r="GN145" s="585" t="e">
        <f>IF(#REF!=$N145,$CZ145,0)</f>
        <v>#REF!</v>
      </c>
      <c r="GO145" s="585" t="e">
        <f>IF(#REF!=$N145,$CZ145,0)</f>
        <v>#REF!</v>
      </c>
      <c r="GP145" s="585" t="e">
        <f>IF(#REF!=$N145,$CZ145,0)</f>
        <v>#REF!</v>
      </c>
      <c r="GQ145" s="585" t="e">
        <f>IF(#REF!=$N145,$CZ145,0)</f>
        <v>#REF!</v>
      </c>
      <c r="GR145" s="585" t="e">
        <f>IF(#REF!=$N145,$CZ145,0)</f>
        <v>#REF!</v>
      </c>
      <c r="GS145" s="585" t="e">
        <f>IF(#REF!=$N145,$CZ145,0)</f>
        <v>#REF!</v>
      </c>
      <c r="GT145" s="585" t="e">
        <f>IF(#REF!=$N145,$CZ145,0)</f>
        <v>#REF!</v>
      </c>
      <c r="GU145" s="585" t="e">
        <f>IF(#REF!=$N145,$CZ145,0)</f>
        <v>#REF!</v>
      </c>
      <c r="GV145" s="585" t="e">
        <f>IF(#REF!=$N145,$CZ145,0)</f>
        <v>#REF!</v>
      </c>
      <c r="GW145" s="585" t="e">
        <f>IF(#REF!=$N145,$CZ145,0)</f>
        <v>#REF!</v>
      </c>
      <c r="GX145" s="585" t="e">
        <f>IF(#REF!=$N145,$CZ145,0)</f>
        <v>#REF!</v>
      </c>
      <c r="GY145" s="585" t="e">
        <f>IF(#REF!=$N145,$CZ145,0)</f>
        <v>#REF!</v>
      </c>
      <c r="GZ145" s="585" t="e">
        <f>IF(#REF!=$N145,$CZ145,0)</f>
        <v>#REF!</v>
      </c>
      <c r="HA145" s="585" t="e">
        <f>IF(#REF!=$N145,$CZ145,0)</f>
        <v>#REF!</v>
      </c>
      <c r="HB145" s="585" t="e">
        <f>IF(#REF!=$N145,$CZ145,0)</f>
        <v>#REF!</v>
      </c>
      <c r="HC145" s="585" t="e">
        <f>IF(#REF!=$N145,$CZ145,0)</f>
        <v>#REF!</v>
      </c>
      <c r="HD145" s="585" t="e">
        <f>IF(#REF!=$N145,$CZ145,0)</f>
        <v>#REF!</v>
      </c>
      <c r="HE145" s="585" t="e">
        <f>IF(#REF!=$N145,$CZ145,0)</f>
        <v>#REF!</v>
      </c>
      <c r="HF145" s="585" t="e">
        <f>IF(#REF!=$N145,$CZ145,0)</f>
        <v>#REF!</v>
      </c>
    </row>
    <row r="146" spans="1:214" ht="20.100000000000001" hidden="1" customHeight="1" x14ac:dyDescent="0.4">
      <c r="A146" s="578"/>
      <c r="B146" s="578"/>
      <c r="C146" s="595"/>
      <c r="D146" s="578"/>
      <c r="E146" s="578"/>
      <c r="F146" s="578"/>
      <c r="G146" s="578"/>
      <c r="H146" s="578"/>
      <c r="I146" s="578"/>
      <c r="J146" s="523" t="s">
        <v>172</v>
      </c>
      <c r="K146" s="679"/>
      <c r="L146" s="549"/>
      <c r="M146" s="558"/>
      <c r="N146" s="565">
        <v>3223</v>
      </c>
      <c r="O146" s="539" t="s">
        <v>333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563"/>
      <c r="AJ146" s="31"/>
      <c r="AK146" s="31"/>
      <c r="AL146" s="31"/>
      <c r="AM146" s="31"/>
      <c r="AN146" s="50">
        <v>0</v>
      </c>
      <c r="AO146" s="50">
        <v>0</v>
      </c>
      <c r="AP146" s="50">
        <v>0</v>
      </c>
      <c r="AQ146" s="50">
        <v>0</v>
      </c>
      <c r="AR146" s="50">
        <v>0</v>
      </c>
      <c r="AS146" s="50"/>
      <c r="AT146" s="50"/>
      <c r="AU146" s="50">
        <v>140676</v>
      </c>
      <c r="AV146" s="50">
        <v>140676</v>
      </c>
      <c r="AW146" s="50"/>
      <c r="AX146" s="50"/>
      <c r="AY146" s="50">
        <f>(BB146-AV146)</f>
        <v>131352</v>
      </c>
      <c r="AZ146" s="31"/>
      <c r="BA146" s="31"/>
      <c r="BB146" s="50">
        <v>272028</v>
      </c>
      <c r="BC146" s="50">
        <v>272028</v>
      </c>
      <c r="BD146" s="50">
        <v>11723</v>
      </c>
      <c r="BE146" s="50">
        <v>35169</v>
      </c>
      <c r="BF146" s="50">
        <v>48765</v>
      </c>
      <c r="BG146" s="50">
        <v>234460</v>
      </c>
      <c r="BH146" s="50">
        <v>62500</v>
      </c>
      <c r="BI146" s="50">
        <f>(BJ146-BH146)</f>
        <v>106007</v>
      </c>
      <c r="BJ146" s="50">
        <v>168507</v>
      </c>
      <c r="BK146" s="50">
        <v>4308.12</v>
      </c>
      <c r="BL146" s="50">
        <f t="shared" si="138"/>
        <v>2.5566415638519469</v>
      </c>
      <c r="BM146" s="50"/>
      <c r="BN146" s="50"/>
      <c r="BO146" s="50">
        <v>168507</v>
      </c>
      <c r="BP146" s="50"/>
      <c r="BQ146" s="50"/>
      <c r="BR146" s="50">
        <f>(BS146-BO146)</f>
        <v>-168507</v>
      </c>
      <c r="BS146" s="50">
        <v>0</v>
      </c>
      <c r="BT146" s="50">
        <v>4308.12</v>
      </c>
      <c r="BU146" s="50">
        <f>(BY146-BO146)</f>
        <v>0</v>
      </c>
      <c r="BV146" s="50">
        <v>0</v>
      </c>
      <c r="BW146" s="50"/>
      <c r="BX146" s="50"/>
      <c r="BY146" s="50">
        <v>168507</v>
      </c>
      <c r="BZ146" s="50">
        <v>168507</v>
      </c>
      <c r="CA146" s="50">
        <f t="shared" si="205"/>
        <v>71.870255054167018</v>
      </c>
      <c r="CB146" s="50">
        <f t="shared" si="206"/>
        <v>100</v>
      </c>
      <c r="CC146" s="50"/>
      <c r="CD146" s="50"/>
      <c r="CE146" s="50">
        <v>0</v>
      </c>
      <c r="CF146" s="50">
        <v>0</v>
      </c>
      <c r="CG146" s="50">
        <f t="shared" si="188"/>
        <v>0</v>
      </c>
      <c r="CH146" s="50">
        <f>(CI146-CE146)</f>
        <v>0</v>
      </c>
      <c r="CI146" s="50"/>
      <c r="CJ146" s="50"/>
      <c r="CK146" s="50">
        <f t="shared" si="189"/>
        <v>0</v>
      </c>
      <c r="CL146" s="50">
        <f>(CM146-CI146)</f>
        <v>0</v>
      </c>
      <c r="CM146" s="50"/>
      <c r="CN146" s="50"/>
      <c r="CO146" s="50">
        <f t="shared" si="190"/>
        <v>0</v>
      </c>
      <c r="CP146" s="50">
        <f>(CQ146-CM146)</f>
        <v>0</v>
      </c>
      <c r="CQ146" s="50"/>
      <c r="CR146" s="50"/>
      <c r="CS146" s="50">
        <f t="shared" si="191"/>
        <v>0</v>
      </c>
      <c r="CT146" s="50">
        <f>(CU146-CQ146)</f>
        <v>0</v>
      </c>
      <c r="CU146" s="50"/>
      <c r="CV146" s="50"/>
      <c r="CW146" s="50">
        <f t="shared" si="192"/>
        <v>0</v>
      </c>
      <c r="CX146" s="50">
        <f>(CY146-CU146)</f>
        <v>0</v>
      </c>
      <c r="CY146" s="50"/>
      <c r="CZ146" s="50"/>
      <c r="DA146" s="50"/>
      <c r="DB146" s="50"/>
      <c r="DC146" s="695" t="e">
        <f>IF(#REF!=B146,CZ146,0)</f>
        <v>#REF!</v>
      </c>
      <c r="DD146" s="50"/>
      <c r="DE146" s="50"/>
      <c r="DJ146" s="585" t="e">
        <f>IF(#REF!=$K146,$CY146,0)</f>
        <v>#REF!</v>
      </c>
      <c r="DK146" s="585" t="e">
        <f>IF(#REF!=$K146,$CY146,0)</f>
        <v>#REF!</v>
      </c>
      <c r="DL146" s="585" t="e">
        <f>IF(#REF!=$K146,$CY146,0)</f>
        <v>#REF!</v>
      </c>
      <c r="DM146" s="585" t="e">
        <f>IF(#REF!=$K146,$CY146,0)</f>
        <v>#REF!</v>
      </c>
      <c r="DN146" s="585" t="e">
        <f>IF(#REF!=$K146,$CY146,0)</f>
        <v>#REF!</v>
      </c>
      <c r="DO146" s="585" t="e">
        <f>IF(#REF!=$K146,$CY146,0)</f>
        <v>#REF!</v>
      </c>
      <c r="DP146" s="585" t="e">
        <f>IF(#REF!=$K146,$CY146,0)</f>
        <v>#REF!</v>
      </c>
      <c r="DQ146" s="585" t="e">
        <f>IF(#REF!=$K146,$CY146,0)</f>
        <v>#REF!</v>
      </c>
      <c r="DR146" s="585" t="e">
        <f>IF(#REF!=$K146,$CY146,0)</f>
        <v>#REF!</v>
      </c>
      <c r="DS146" s="585" t="e">
        <f>IF(#REF!=$K146,$CY146,0)</f>
        <v>#REF!</v>
      </c>
      <c r="DT146" s="585" t="e">
        <f>IF(#REF!=$K146,$CY146,0)</f>
        <v>#REF!</v>
      </c>
      <c r="DU146" s="585" t="e">
        <f>IF(#REF!=$K146,$CY146,0)</f>
        <v>#REF!</v>
      </c>
      <c r="DV146" s="585" t="e">
        <f>IF(#REF!=$K146,$CY146,0)</f>
        <v>#REF!</v>
      </c>
      <c r="DW146" s="585" t="e">
        <f>IF(#REF!=$K146,$CY146,0)</f>
        <v>#REF!</v>
      </c>
      <c r="DX146" s="585" t="e">
        <f>IF(#REF!=$K146,$CY146,0)</f>
        <v>#REF!</v>
      </c>
      <c r="DY146" s="585" t="e">
        <f>IF(#REF!=$K146,$CY146,0)</f>
        <v>#REF!</v>
      </c>
      <c r="DZ146" s="585" t="e">
        <f>IF(#REF!=$K146,$CY146,0)</f>
        <v>#REF!</v>
      </c>
      <c r="EC146" s="585" t="e">
        <f>IF(#REF!=$N146,$CZ146,0)</f>
        <v>#REF!</v>
      </c>
      <c r="ED146" s="585" t="e">
        <f>IF(#REF!=$N146,$CZ146,0)</f>
        <v>#REF!</v>
      </c>
      <c r="EE146" s="585" t="e">
        <f>IF(#REF!=$N146,$CZ146,0)</f>
        <v>#REF!</v>
      </c>
      <c r="EF146" s="585" t="e">
        <f>IF(#REF!=$N146,$CZ146,0)</f>
        <v>#REF!</v>
      </c>
      <c r="EG146" s="585" t="e">
        <f>IF(#REF!=$N146,$CZ146,0)</f>
        <v>#REF!</v>
      </c>
      <c r="EH146" s="585" t="e">
        <f>IF(#REF!=$N146,$CZ146,0)</f>
        <v>#REF!</v>
      </c>
      <c r="EI146" s="585" t="e">
        <f>IF(#REF!=$N146,$CZ146,0)</f>
        <v>#REF!</v>
      </c>
      <c r="EJ146" s="585" t="e">
        <f>IF(#REF!=$N146,$CZ146,0)</f>
        <v>#REF!</v>
      </c>
      <c r="EK146" s="585" t="e">
        <f>IF(#REF!=$N146,$CZ146,0)</f>
        <v>#REF!</v>
      </c>
      <c r="EL146" s="585" t="e">
        <f>IF(#REF!=$N146,$CZ146,0)</f>
        <v>#REF!</v>
      </c>
      <c r="EM146" s="585" t="e">
        <f>IF(#REF!=$N146,$CZ146,0)</f>
        <v>#REF!</v>
      </c>
      <c r="EN146" s="585" t="e">
        <f>IF(#REF!=$N146,$CZ146,0)</f>
        <v>#REF!</v>
      </c>
      <c r="EO146" s="585" t="e">
        <f>IF(#REF!=$N146,$CZ146,0)</f>
        <v>#REF!</v>
      </c>
      <c r="EP146" s="585" t="e">
        <f>IF(#REF!=$N146,$CZ146,0)</f>
        <v>#REF!</v>
      </c>
      <c r="EQ146" s="585" t="e">
        <f>IF(#REF!=$N146,$CZ146,0)</f>
        <v>#REF!</v>
      </c>
      <c r="ER146" s="585" t="e">
        <f>IF(#REF!=$N146,$CZ146,0)</f>
        <v>#REF!</v>
      </c>
      <c r="ES146" s="585" t="e">
        <f>IF(#REF!=$N146,$CZ146,0)</f>
        <v>#REF!</v>
      </c>
      <c r="ET146" s="585" t="e">
        <f>IF(#REF!=$N146,$CZ146,0)</f>
        <v>#REF!</v>
      </c>
      <c r="EU146" s="585" t="e">
        <f>IF(#REF!=$N146,$CZ146,0)</f>
        <v>#REF!</v>
      </c>
      <c r="EV146" s="585" t="e">
        <f>IF(#REF!=$N146,$CZ146,0)</f>
        <v>#REF!</v>
      </c>
      <c r="EW146" s="585" t="e">
        <f>IF(#REF!=$N146,$CZ146,0)</f>
        <v>#REF!</v>
      </c>
      <c r="EX146" s="585" t="e">
        <f>IF(#REF!=$N146,$CZ146,0)</f>
        <v>#REF!</v>
      </c>
      <c r="EY146" s="585" t="e">
        <f>IF(#REF!=$N146,$CZ146,0)</f>
        <v>#REF!</v>
      </c>
      <c r="EZ146" s="585" t="e">
        <f>IF(#REF!=$N146,$CZ146,0)</f>
        <v>#REF!</v>
      </c>
      <c r="FA146" s="585" t="e">
        <f>IF(#REF!=$N146,$CZ146,0)</f>
        <v>#REF!</v>
      </c>
      <c r="FB146" s="585" t="e">
        <f>IF(#REF!=$N146,$CZ146,0)</f>
        <v>#REF!</v>
      </c>
      <c r="FC146" s="585" t="e">
        <f>IF(#REF!=$N146,$CZ146,0)</f>
        <v>#REF!</v>
      </c>
      <c r="FD146" s="585" t="e">
        <f>IF(#REF!=$N146,$CZ146,0)</f>
        <v>#REF!</v>
      </c>
      <c r="FE146" s="585" t="e">
        <f>IF(#REF!=$N146,$CZ146,0)</f>
        <v>#REF!</v>
      </c>
      <c r="FF146" s="585" t="e">
        <f>IF(#REF!=$N146,$CZ146,0)</f>
        <v>#REF!</v>
      </c>
      <c r="FG146" s="585" t="e">
        <f>IF(#REF!=$N146,$CZ146,0)</f>
        <v>#REF!</v>
      </c>
      <c r="FH146" s="585" t="e">
        <f>IF(#REF!=$N146,$CZ146,0)</f>
        <v>#REF!</v>
      </c>
      <c r="FI146" s="585" t="e">
        <f>IF(#REF!=$N146,$CZ146,0)</f>
        <v>#REF!</v>
      </c>
      <c r="FJ146" s="585" t="e">
        <f>IF(#REF!=$N146,$CZ146,0)</f>
        <v>#REF!</v>
      </c>
      <c r="FK146" s="585" t="e">
        <f>IF(#REF!=$N146,$CZ146,0)</f>
        <v>#REF!</v>
      </c>
      <c r="FL146" s="585" t="e">
        <f>IF(#REF!=$N146,$CZ146,0)</f>
        <v>#REF!</v>
      </c>
      <c r="FM146" s="585" t="e">
        <f>IF(#REF!=$N146,$CZ146,0)</f>
        <v>#REF!</v>
      </c>
      <c r="FN146" s="585" t="e">
        <f>IF(#REF!=$N146,$CZ146,0)</f>
        <v>#REF!</v>
      </c>
      <c r="FO146" s="585" t="e">
        <f>IF(#REF!=$N146,$CZ146,0)</f>
        <v>#REF!</v>
      </c>
      <c r="FP146" s="585" t="e">
        <f>IF(#REF!=$N146,$CZ146,0)</f>
        <v>#REF!</v>
      </c>
      <c r="FQ146" s="585" t="e">
        <f>IF(#REF!=$N146,$CZ146,0)</f>
        <v>#REF!</v>
      </c>
      <c r="FR146" s="585" t="e">
        <f>IF(#REF!=$N146,$CZ146,0)</f>
        <v>#REF!</v>
      </c>
      <c r="FS146" s="585" t="e">
        <f>IF(#REF!=$N146,$CZ146,0)</f>
        <v>#REF!</v>
      </c>
      <c r="FT146" s="585" t="e">
        <f>IF(#REF!=$N146,$CZ146,0)</f>
        <v>#REF!</v>
      </c>
      <c r="FU146" s="585" t="e">
        <f>IF(#REF!=$N146,$CZ146,0)</f>
        <v>#REF!</v>
      </c>
      <c r="FV146" s="585" t="e">
        <f>IF(#REF!=$N146,$CZ146,0)</f>
        <v>#REF!</v>
      </c>
      <c r="FW146" s="585" t="e">
        <f>IF(#REF!=$N146,$CZ146,0)</f>
        <v>#REF!</v>
      </c>
      <c r="FX146" s="585" t="e">
        <f>IF(#REF!=$N146,$CZ146,0)</f>
        <v>#REF!</v>
      </c>
      <c r="FY146" s="585" t="e">
        <f>IF(#REF!=$N146,$CZ146,0)</f>
        <v>#REF!</v>
      </c>
      <c r="FZ146" s="585" t="e">
        <f>IF(#REF!=$N146,$CZ146,0)</f>
        <v>#REF!</v>
      </c>
      <c r="GA146" s="585" t="e">
        <f>IF(#REF!=$N146,$CZ146,0)</f>
        <v>#REF!</v>
      </c>
      <c r="GB146" s="585" t="e">
        <f>IF(#REF!=$N146,$CZ146,0)</f>
        <v>#REF!</v>
      </c>
      <c r="GC146" s="585" t="e">
        <f>IF(#REF!=$N146,$CZ146,0)</f>
        <v>#REF!</v>
      </c>
      <c r="GD146" s="585" t="e">
        <f>IF(#REF!=$N146,$CZ146,0)</f>
        <v>#REF!</v>
      </c>
      <c r="GE146" s="585" t="e">
        <f>IF(#REF!=$N146,$CZ146,0)</f>
        <v>#REF!</v>
      </c>
      <c r="GF146" s="585" t="e">
        <f>IF(#REF!=$N146,$CZ146,0)</f>
        <v>#REF!</v>
      </c>
      <c r="GG146" s="585" t="e">
        <f>IF(#REF!=$N146,$CZ146,0)</f>
        <v>#REF!</v>
      </c>
      <c r="GH146" s="585" t="e">
        <f>IF(#REF!=$N146,$CZ146,0)</f>
        <v>#REF!</v>
      </c>
      <c r="GI146" s="585" t="e">
        <f>IF(#REF!=$N146,$CZ146,0)</f>
        <v>#REF!</v>
      </c>
      <c r="GJ146" s="585" t="e">
        <f>IF(#REF!=$N146,$CZ146,0)</f>
        <v>#REF!</v>
      </c>
      <c r="GK146" s="585" t="e">
        <f>IF(#REF!=$N146,$CZ146,0)</f>
        <v>#REF!</v>
      </c>
      <c r="GL146" s="585" t="e">
        <f>IF(#REF!=$N146,$CZ146,0)</f>
        <v>#REF!</v>
      </c>
      <c r="GM146" s="585" t="e">
        <f>IF(#REF!=$N146,$CZ146,0)</f>
        <v>#REF!</v>
      </c>
      <c r="GN146" s="585" t="e">
        <f>IF(#REF!=$N146,$CZ146,0)</f>
        <v>#REF!</v>
      </c>
      <c r="GO146" s="585" t="e">
        <f>IF(#REF!=$N146,$CZ146,0)</f>
        <v>#REF!</v>
      </c>
      <c r="GP146" s="585" t="e">
        <f>IF(#REF!=$N146,$CZ146,0)</f>
        <v>#REF!</v>
      </c>
      <c r="GQ146" s="585" t="e">
        <f>IF(#REF!=$N146,$CZ146,0)</f>
        <v>#REF!</v>
      </c>
      <c r="GR146" s="585" t="e">
        <f>IF(#REF!=$N146,$CZ146,0)</f>
        <v>#REF!</v>
      </c>
      <c r="GS146" s="585" t="e">
        <f>IF(#REF!=$N146,$CZ146,0)</f>
        <v>#REF!</v>
      </c>
      <c r="GT146" s="585" t="e">
        <f>IF(#REF!=$N146,$CZ146,0)</f>
        <v>#REF!</v>
      </c>
      <c r="GU146" s="585" t="e">
        <f>IF(#REF!=$N146,$CZ146,0)</f>
        <v>#REF!</v>
      </c>
      <c r="GV146" s="585" t="e">
        <f>IF(#REF!=$N146,$CZ146,0)</f>
        <v>#REF!</v>
      </c>
      <c r="GW146" s="585" t="e">
        <f>IF(#REF!=$N146,$CZ146,0)</f>
        <v>#REF!</v>
      </c>
      <c r="GX146" s="585" t="e">
        <f>IF(#REF!=$N146,$CZ146,0)</f>
        <v>#REF!</v>
      </c>
      <c r="GY146" s="585" t="e">
        <f>IF(#REF!=$N146,$CZ146,0)</f>
        <v>#REF!</v>
      </c>
      <c r="GZ146" s="585" t="e">
        <f>IF(#REF!=$N146,$CZ146,0)</f>
        <v>#REF!</v>
      </c>
      <c r="HA146" s="585" t="e">
        <f>IF(#REF!=$N146,$CZ146,0)</f>
        <v>#REF!</v>
      </c>
      <c r="HB146" s="585" t="e">
        <f>IF(#REF!=$N146,$CZ146,0)</f>
        <v>#REF!</v>
      </c>
      <c r="HC146" s="585" t="e">
        <f>IF(#REF!=$N146,$CZ146,0)</f>
        <v>#REF!</v>
      </c>
      <c r="HD146" s="585" t="e">
        <f>IF(#REF!=$N146,$CZ146,0)</f>
        <v>#REF!</v>
      </c>
      <c r="HE146" s="585" t="e">
        <f>IF(#REF!=$N146,$CZ146,0)</f>
        <v>#REF!</v>
      </c>
      <c r="HF146" s="585" t="e">
        <f>IF(#REF!=$N146,$CZ146,0)</f>
        <v>#REF!</v>
      </c>
    </row>
    <row r="147" spans="1:214" s="584" customFormat="1" ht="20.100000000000001" hidden="1" customHeight="1" x14ac:dyDescent="0.4">
      <c r="A147" s="635"/>
      <c r="B147" s="594" t="s">
        <v>486</v>
      </c>
      <c r="C147" s="595" t="s">
        <v>9</v>
      </c>
      <c r="D147" s="578"/>
      <c r="E147" s="578"/>
      <c r="F147" s="578"/>
      <c r="G147" s="578"/>
      <c r="H147" s="578"/>
      <c r="I147" s="578"/>
      <c r="J147" s="578" t="s">
        <v>172</v>
      </c>
      <c r="K147" s="679"/>
      <c r="L147" s="549"/>
      <c r="M147" s="687">
        <v>323</v>
      </c>
      <c r="N147" s="687" t="s">
        <v>32</v>
      </c>
      <c r="O147" s="677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563"/>
      <c r="AJ147" s="31"/>
      <c r="AK147" s="31"/>
      <c r="AL147" s="31"/>
      <c r="AM147" s="31"/>
      <c r="AN147" s="50"/>
      <c r="AO147" s="50"/>
      <c r="AP147" s="50"/>
      <c r="AQ147" s="50"/>
      <c r="AR147" s="102">
        <f>SUM(AR148)</f>
        <v>0</v>
      </c>
      <c r="AS147" s="102"/>
      <c r="AT147" s="102"/>
      <c r="AU147" s="102"/>
      <c r="AV147" s="102">
        <f>SUM(AV148)</f>
        <v>0</v>
      </c>
      <c r="AW147" s="102"/>
      <c r="AX147" s="102"/>
      <c r="AY147" s="102"/>
      <c r="AZ147" s="102"/>
      <c r="BA147" s="102"/>
      <c r="BB147" s="102">
        <f t="shared" ref="BB147:BK147" si="208">SUM(BB148)</f>
        <v>0</v>
      </c>
      <c r="BC147" s="102">
        <f t="shared" si="208"/>
        <v>0</v>
      </c>
      <c r="BD147" s="102">
        <f t="shared" si="208"/>
        <v>0</v>
      </c>
      <c r="BE147" s="102">
        <f t="shared" si="208"/>
        <v>0</v>
      </c>
      <c r="BF147" s="102">
        <f t="shared" si="208"/>
        <v>30000</v>
      </c>
      <c r="BG147" s="102">
        <f t="shared" si="208"/>
        <v>30000</v>
      </c>
      <c r="BH147" s="102">
        <f t="shared" si="208"/>
        <v>0</v>
      </c>
      <c r="BI147" s="102">
        <f>SUM(BI148)</f>
        <v>0</v>
      </c>
      <c r="BJ147" s="102">
        <f>SUM(BJ148)</f>
        <v>0</v>
      </c>
      <c r="BK147" s="102">
        <f t="shared" si="208"/>
        <v>0</v>
      </c>
      <c r="BL147" s="102">
        <f t="shared" si="138"/>
        <v>0</v>
      </c>
      <c r="BM147" s="102"/>
      <c r="BN147" s="102"/>
      <c r="BO147" s="102">
        <f>SUM(BO148)</f>
        <v>0</v>
      </c>
      <c r="BP147" s="102"/>
      <c r="BQ147" s="102"/>
      <c r="BR147" s="102">
        <f>SUM(BR148)</f>
        <v>0</v>
      </c>
      <c r="BS147" s="102">
        <f>SUM(BS148)</f>
        <v>0</v>
      </c>
      <c r="BT147" s="102">
        <f>SUM(BT148)</f>
        <v>0</v>
      </c>
      <c r="BU147" s="102">
        <f>SUM(BU148)</f>
        <v>0</v>
      </c>
      <c r="BV147" s="102">
        <f>SUM(BV148)</f>
        <v>0</v>
      </c>
      <c r="BW147" s="102"/>
      <c r="BX147" s="102"/>
      <c r="BY147" s="102">
        <f>SUM(BY148)</f>
        <v>0</v>
      </c>
      <c r="BZ147" s="102">
        <f>SUM(BZ148)</f>
        <v>0</v>
      </c>
      <c r="CA147" s="102">
        <f t="shared" si="205"/>
        <v>0</v>
      </c>
      <c r="CB147" s="102">
        <f t="shared" si="206"/>
        <v>0</v>
      </c>
      <c r="CC147" s="102">
        <f>SUM(CC148)</f>
        <v>0</v>
      </c>
      <c r="CD147" s="102">
        <f>SUM(CD148)</f>
        <v>0</v>
      </c>
      <c r="CE147" s="102">
        <f>SUM(CE148)</f>
        <v>0</v>
      </c>
      <c r="CF147" s="102">
        <f>SUM(CF148)</f>
        <v>0</v>
      </c>
      <c r="CG147" s="102">
        <f t="shared" si="188"/>
        <v>0</v>
      </c>
      <c r="CH147" s="102">
        <f>SUM(CH148)</f>
        <v>0</v>
      </c>
      <c r="CI147" s="102">
        <f>SUM(CI148)</f>
        <v>0</v>
      </c>
      <c r="CJ147" s="102"/>
      <c r="CK147" s="102">
        <f t="shared" si="189"/>
        <v>0</v>
      </c>
      <c r="CL147" s="102">
        <f>SUM(CL148)</f>
        <v>0</v>
      </c>
      <c r="CM147" s="102">
        <f>SUM(CM148)</f>
        <v>0</v>
      </c>
      <c r="CN147" s="102"/>
      <c r="CO147" s="102">
        <f t="shared" si="190"/>
        <v>0</v>
      </c>
      <c r="CP147" s="102">
        <f>SUM(CP148)</f>
        <v>0</v>
      </c>
      <c r="CQ147" s="102">
        <f>SUM(CQ148)</f>
        <v>0</v>
      </c>
      <c r="CR147" s="102">
        <f>SUM(CR148)</f>
        <v>0</v>
      </c>
      <c r="CS147" s="102">
        <f t="shared" si="191"/>
        <v>0</v>
      </c>
      <c r="CT147" s="102">
        <f>SUM(CT148)</f>
        <v>0</v>
      </c>
      <c r="CU147" s="102">
        <f>SUM(CU148)</f>
        <v>0</v>
      </c>
      <c r="CV147" s="102">
        <f>SUM(CV148)</f>
        <v>0</v>
      </c>
      <c r="CW147" s="102">
        <f t="shared" si="192"/>
        <v>0</v>
      </c>
      <c r="CX147" s="102">
        <f>SUM(CX148)</f>
        <v>0</v>
      </c>
      <c r="CY147" s="102">
        <f>SUM(CY148)</f>
        <v>0</v>
      </c>
      <c r="CZ147" s="102">
        <f>SUM(CZ148)</f>
        <v>0</v>
      </c>
      <c r="DA147" s="102">
        <f>SUM(DA148)</f>
        <v>0</v>
      </c>
      <c r="DB147" s="102">
        <f>SUM(DB148)</f>
        <v>0</v>
      </c>
      <c r="DC147" s="695" t="e">
        <f>IF(#REF!=B147,CZ147,0)</f>
        <v>#REF!</v>
      </c>
      <c r="DD147" s="108"/>
      <c r="DE147" s="108"/>
      <c r="DF147" s="518"/>
      <c r="DG147" s="518"/>
      <c r="DH147" s="518"/>
      <c r="DJ147" s="585" t="e">
        <f>IF(#REF!=$K147,$CY147,0)</f>
        <v>#REF!</v>
      </c>
      <c r="DK147" s="585" t="e">
        <f>IF(#REF!=$K147,$CY147,0)</f>
        <v>#REF!</v>
      </c>
      <c r="DL147" s="585" t="e">
        <f>IF(#REF!=$K147,$CY147,0)</f>
        <v>#REF!</v>
      </c>
      <c r="DM147" s="585" t="e">
        <f>IF(#REF!=$K147,$CY147,0)</f>
        <v>#REF!</v>
      </c>
      <c r="DN147" s="585" t="e">
        <f>IF(#REF!=$K147,$CY147,0)</f>
        <v>#REF!</v>
      </c>
      <c r="DO147" s="585" t="e">
        <f>IF(#REF!=$K147,$CY147,0)</f>
        <v>#REF!</v>
      </c>
      <c r="DP147" s="585" t="e">
        <f>IF(#REF!=$K147,$CY147,0)</f>
        <v>#REF!</v>
      </c>
      <c r="DQ147" s="585" t="e">
        <f>IF(#REF!=$K147,$CY147,0)</f>
        <v>#REF!</v>
      </c>
      <c r="DR147" s="585" t="e">
        <f>IF(#REF!=$K147,$CY147,0)</f>
        <v>#REF!</v>
      </c>
      <c r="DS147" s="585" t="e">
        <f>IF(#REF!=$K147,$CY147,0)</f>
        <v>#REF!</v>
      </c>
      <c r="DT147" s="585" t="e">
        <f>IF(#REF!=$K147,$CY147,0)</f>
        <v>#REF!</v>
      </c>
      <c r="DU147" s="585" t="e">
        <f>IF(#REF!=$K147,$CY147,0)</f>
        <v>#REF!</v>
      </c>
      <c r="DV147" s="585" t="e">
        <f>IF(#REF!=$K147,$CY147,0)</f>
        <v>#REF!</v>
      </c>
      <c r="DW147" s="585" t="e">
        <f>IF(#REF!=$K147,$CY147,0)</f>
        <v>#REF!</v>
      </c>
      <c r="DX147" s="585" t="e">
        <f>IF(#REF!=$K147,$CY147,0)</f>
        <v>#REF!</v>
      </c>
      <c r="DY147" s="585" t="e">
        <f>IF(#REF!=$K147,$CY147,0)</f>
        <v>#REF!</v>
      </c>
      <c r="DZ147" s="585" t="e">
        <f>IF(#REF!=$K147,$CY147,0)</f>
        <v>#REF!</v>
      </c>
      <c r="EB147" s="617"/>
      <c r="EC147" s="585" t="e">
        <f>IF(#REF!=$N147,$CZ147,0)</f>
        <v>#REF!</v>
      </c>
      <c r="ED147" s="585" t="e">
        <f>IF(#REF!=$N147,$CZ147,0)</f>
        <v>#REF!</v>
      </c>
      <c r="EE147" s="585" t="e">
        <f>IF(#REF!=$N147,$CZ147,0)</f>
        <v>#REF!</v>
      </c>
      <c r="EF147" s="585" t="e">
        <f>IF(#REF!=$N147,$CZ147,0)</f>
        <v>#REF!</v>
      </c>
      <c r="EG147" s="585" t="e">
        <f>IF(#REF!=$N147,$CZ147,0)</f>
        <v>#REF!</v>
      </c>
      <c r="EH147" s="585" t="e">
        <f>IF(#REF!=$N147,$CZ147,0)</f>
        <v>#REF!</v>
      </c>
      <c r="EI147" s="585" t="e">
        <f>IF(#REF!=$N147,$CZ147,0)</f>
        <v>#REF!</v>
      </c>
      <c r="EJ147" s="585" t="e">
        <f>IF(#REF!=$N147,$CZ147,0)</f>
        <v>#REF!</v>
      </c>
      <c r="EK147" s="585" t="e">
        <f>IF(#REF!=$N147,$CZ147,0)</f>
        <v>#REF!</v>
      </c>
      <c r="EL147" s="585" t="e">
        <f>IF(#REF!=$N147,$CZ147,0)</f>
        <v>#REF!</v>
      </c>
      <c r="EM147" s="585" t="e">
        <f>IF(#REF!=$N147,$CZ147,0)</f>
        <v>#REF!</v>
      </c>
      <c r="EN147" s="585" t="e">
        <f>IF(#REF!=$N147,$CZ147,0)</f>
        <v>#REF!</v>
      </c>
      <c r="EO147" s="585" t="e">
        <f>IF(#REF!=$N147,$CZ147,0)</f>
        <v>#REF!</v>
      </c>
      <c r="EP147" s="585" t="e">
        <f>IF(#REF!=$N147,$CZ147,0)</f>
        <v>#REF!</v>
      </c>
      <c r="EQ147" s="585" t="e">
        <f>IF(#REF!=$N147,$CZ147,0)</f>
        <v>#REF!</v>
      </c>
      <c r="ER147" s="585" t="e">
        <f>IF(#REF!=$N147,$CZ147,0)</f>
        <v>#REF!</v>
      </c>
      <c r="ES147" s="585" t="e">
        <f>IF(#REF!=$N147,$CZ147,0)</f>
        <v>#REF!</v>
      </c>
      <c r="ET147" s="585" t="e">
        <f>IF(#REF!=$N147,$CZ147,0)</f>
        <v>#REF!</v>
      </c>
      <c r="EU147" s="585" t="e">
        <f>IF(#REF!=$N147,$CZ147,0)</f>
        <v>#REF!</v>
      </c>
      <c r="EV147" s="585" t="e">
        <f>IF(#REF!=$N147,$CZ147,0)</f>
        <v>#REF!</v>
      </c>
      <c r="EW147" s="585" t="e">
        <f>IF(#REF!=$N147,$CZ147,0)</f>
        <v>#REF!</v>
      </c>
      <c r="EX147" s="585" t="e">
        <f>IF(#REF!=$N147,$CZ147,0)</f>
        <v>#REF!</v>
      </c>
      <c r="EY147" s="585" t="e">
        <f>IF(#REF!=$N147,$CZ147,0)</f>
        <v>#REF!</v>
      </c>
      <c r="EZ147" s="585" t="e">
        <f>IF(#REF!=$N147,$CZ147,0)</f>
        <v>#REF!</v>
      </c>
      <c r="FA147" s="585" t="e">
        <f>IF(#REF!=$N147,$CZ147,0)</f>
        <v>#REF!</v>
      </c>
      <c r="FB147" s="585" t="e">
        <f>IF(#REF!=$N147,$CZ147,0)</f>
        <v>#REF!</v>
      </c>
      <c r="FC147" s="585" t="e">
        <f>IF(#REF!=$N147,$CZ147,0)</f>
        <v>#REF!</v>
      </c>
      <c r="FD147" s="585" t="e">
        <f>IF(#REF!=$N147,$CZ147,0)</f>
        <v>#REF!</v>
      </c>
      <c r="FE147" s="585" t="e">
        <f>IF(#REF!=$N147,$CZ147,0)</f>
        <v>#REF!</v>
      </c>
      <c r="FF147" s="585" t="e">
        <f>IF(#REF!=$N147,$CZ147,0)</f>
        <v>#REF!</v>
      </c>
      <c r="FG147" s="585" t="e">
        <f>IF(#REF!=$N147,$CZ147,0)</f>
        <v>#REF!</v>
      </c>
      <c r="FH147" s="585" t="e">
        <f>IF(#REF!=$N147,$CZ147,0)</f>
        <v>#REF!</v>
      </c>
      <c r="FI147" s="585" t="e">
        <f>IF(#REF!=$N147,$CZ147,0)</f>
        <v>#REF!</v>
      </c>
      <c r="FJ147" s="585" t="e">
        <f>IF(#REF!=$N147,$CZ147,0)</f>
        <v>#REF!</v>
      </c>
      <c r="FK147" s="585" t="e">
        <f>IF(#REF!=$N147,$CZ147,0)</f>
        <v>#REF!</v>
      </c>
      <c r="FL147" s="585" t="e">
        <f>IF(#REF!=$N147,$CZ147,0)</f>
        <v>#REF!</v>
      </c>
      <c r="FM147" s="585" t="e">
        <f>IF(#REF!=$N147,$CZ147,0)</f>
        <v>#REF!</v>
      </c>
      <c r="FN147" s="585" t="e">
        <f>IF(#REF!=$N147,$CZ147,0)</f>
        <v>#REF!</v>
      </c>
      <c r="FO147" s="585" t="e">
        <f>IF(#REF!=$N147,$CZ147,0)</f>
        <v>#REF!</v>
      </c>
      <c r="FP147" s="585" t="e">
        <f>IF(#REF!=$N147,$CZ147,0)</f>
        <v>#REF!</v>
      </c>
      <c r="FQ147" s="585" t="e">
        <f>IF(#REF!=$N147,$CZ147,0)</f>
        <v>#REF!</v>
      </c>
      <c r="FR147" s="585" t="e">
        <f>IF(#REF!=$N147,$CZ147,0)</f>
        <v>#REF!</v>
      </c>
      <c r="FS147" s="585" t="e">
        <f>IF(#REF!=$N147,$CZ147,0)</f>
        <v>#REF!</v>
      </c>
      <c r="FT147" s="585" t="e">
        <f>IF(#REF!=$N147,$CZ147,0)</f>
        <v>#REF!</v>
      </c>
      <c r="FU147" s="585" t="e">
        <f>IF(#REF!=$N147,$CZ147,0)</f>
        <v>#REF!</v>
      </c>
      <c r="FV147" s="585" t="e">
        <f>IF(#REF!=$N147,$CZ147,0)</f>
        <v>#REF!</v>
      </c>
      <c r="FW147" s="585" t="e">
        <f>IF(#REF!=$N147,$CZ147,0)</f>
        <v>#REF!</v>
      </c>
      <c r="FX147" s="585" t="e">
        <f>IF(#REF!=$N147,$CZ147,0)</f>
        <v>#REF!</v>
      </c>
      <c r="FY147" s="585" t="e">
        <f>IF(#REF!=$N147,$CZ147,0)</f>
        <v>#REF!</v>
      </c>
      <c r="FZ147" s="585" t="e">
        <f>IF(#REF!=$N147,$CZ147,0)</f>
        <v>#REF!</v>
      </c>
      <c r="GA147" s="585" t="e">
        <f>IF(#REF!=$N147,$CZ147,0)</f>
        <v>#REF!</v>
      </c>
      <c r="GB147" s="585" t="e">
        <f>IF(#REF!=$N147,$CZ147,0)</f>
        <v>#REF!</v>
      </c>
      <c r="GC147" s="585" t="e">
        <f>IF(#REF!=$N147,$CZ147,0)</f>
        <v>#REF!</v>
      </c>
      <c r="GD147" s="585" t="e">
        <f>IF(#REF!=$N147,$CZ147,0)</f>
        <v>#REF!</v>
      </c>
      <c r="GE147" s="585" t="e">
        <f>IF(#REF!=$N147,$CZ147,0)</f>
        <v>#REF!</v>
      </c>
      <c r="GF147" s="585" t="e">
        <f>IF(#REF!=$N147,$CZ147,0)</f>
        <v>#REF!</v>
      </c>
      <c r="GG147" s="585" t="e">
        <f>IF(#REF!=$N147,$CZ147,0)</f>
        <v>#REF!</v>
      </c>
      <c r="GH147" s="585" t="e">
        <f>IF(#REF!=$N147,$CZ147,0)</f>
        <v>#REF!</v>
      </c>
      <c r="GI147" s="585" t="e">
        <f>IF(#REF!=$N147,$CZ147,0)</f>
        <v>#REF!</v>
      </c>
      <c r="GJ147" s="585" t="e">
        <f>IF(#REF!=$N147,$CZ147,0)</f>
        <v>#REF!</v>
      </c>
      <c r="GK147" s="585" t="e">
        <f>IF(#REF!=$N147,$CZ147,0)</f>
        <v>#REF!</v>
      </c>
      <c r="GL147" s="585" t="e">
        <f>IF(#REF!=$N147,$CZ147,0)</f>
        <v>#REF!</v>
      </c>
      <c r="GM147" s="585" t="e">
        <f>IF(#REF!=$N147,$CZ147,0)</f>
        <v>#REF!</v>
      </c>
      <c r="GN147" s="585" t="e">
        <f>IF(#REF!=$N147,$CZ147,0)</f>
        <v>#REF!</v>
      </c>
      <c r="GO147" s="585" t="e">
        <f>IF(#REF!=$N147,$CZ147,0)</f>
        <v>#REF!</v>
      </c>
      <c r="GP147" s="585" t="e">
        <f>IF(#REF!=$N147,$CZ147,0)</f>
        <v>#REF!</v>
      </c>
      <c r="GQ147" s="585" t="e">
        <f>IF(#REF!=$N147,$CZ147,0)</f>
        <v>#REF!</v>
      </c>
      <c r="GR147" s="585" t="e">
        <f>IF(#REF!=$N147,$CZ147,0)</f>
        <v>#REF!</v>
      </c>
      <c r="GS147" s="585" t="e">
        <f>IF(#REF!=$N147,$CZ147,0)</f>
        <v>#REF!</v>
      </c>
      <c r="GT147" s="585" t="e">
        <f>IF(#REF!=$N147,$CZ147,0)</f>
        <v>#REF!</v>
      </c>
      <c r="GU147" s="585" t="e">
        <f>IF(#REF!=$N147,$CZ147,0)</f>
        <v>#REF!</v>
      </c>
      <c r="GV147" s="585" t="e">
        <f>IF(#REF!=$N147,$CZ147,0)</f>
        <v>#REF!</v>
      </c>
      <c r="GW147" s="585" t="e">
        <f>IF(#REF!=$N147,$CZ147,0)</f>
        <v>#REF!</v>
      </c>
      <c r="GX147" s="585" t="e">
        <f>IF(#REF!=$N147,$CZ147,0)</f>
        <v>#REF!</v>
      </c>
      <c r="GY147" s="585" t="e">
        <f>IF(#REF!=$N147,$CZ147,0)</f>
        <v>#REF!</v>
      </c>
      <c r="GZ147" s="585" t="e">
        <f>IF(#REF!=$N147,$CZ147,0)</f>
        <v>#REF!</v>
      </c>
      <c r="HA147" s="585" t="e">
        <f>IF(#REF!=$N147,$CZ147,0)</f>
        <v>#REF!</v>
      </c>
      <c r="HB147" s="585" t="e">
        <f>IF(#REF!=$N147,$CZ147,0)</f>
        <v>#REF!</v>
      </c>
      <c r="HC147" s="585" t="e">
        <f>IF(#REF!=$N147,$CZ147,0)</f>
        <v>#REF!</v>
      </c>
      <c r="HD147" s="585" t="e">
        <f>IF(#REF!=$N147,$CZ147,0)</f>
        <v>#REF!</v>
      </c>
      <c r="HE147" s="585" t="e">
        <f>IF(#REF!=$N147,$CZ147,0)</f>
        <v>#REF!</v>
      </c>
      <c r="HF147" s="585" t="e">
        <f>IF(#REF!=$N147,$CZ147,0)</f>
        <v>#REF!</v>
      </c>
    </row>
    <row r="148" spans="1:214" s="584" customFormat="1" ht="20.100000000000001" hidden="1" customHeight="1" x14ac:dyDescent="0.4">
      <c r="A148" s="635"/>
      <c r="B148" s="651"/>
      <c r="C148" s="481"/>
      <c r="D148" s="573"/>
      <c r="E148" s="573"/>
      <c r="F148" s="573"/>
      <c r="G148" s="573"/>
      <c r="H148" s="573"/>
      <c r="I148" s="573"/>
      <c r="J148" s="578" t="s">
        <v>172</v>
      </c>
      <c r="K148" s="607"/>
      <c r="L148" s="548"/>
      <c r="M148" s="565"/>
      <c r="N148" s="565">
        <v>3231</v>
      </c>
      <c r="O148" s="564" t="s">
        <v>477</v>
      </c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563"/>
      <c r="AJ148" s="31"/>
      <c r="AK148" s="31"/>
      <c r="AL148" s="31"/>
      <c r="AM148" s="31"/>
      <c r="AN148" s="50"/>
      <c r="AO148" s="50"/>
      <c r="AP148" s="50"/>
      <c r="AQ148" s="50"/>
      <c r="AR148" s="50">
        <v>0</v>
      </c>
      <c r="AS148" s="50"/>
      <c r="AT148" s="50"/>
      <c r="AU148" s="50"/>
      <c r="AV148" s="50">
        <v>0</v>
      </c>
      <c r="AW148" s="50"/>
      <c r="AX148" s="50"/>
      <c r="AY148" s="50"/>
      <c r="AZ148" s="50"/>
      <c r="BA148" s="50"/>
      <c r="BB148" s="50">
        <v>0</v>
      </c>
      <c r="BC148" s="50">
        <v>0</v>
      </c>
      <c r="BD148" s="50"/>
      <c r="BE148" s="50">
        <v>0</v>
      </c>
      <c r="BF148" s="50">
        <v>30000</v>
      </c>
      <c r="BG148" s="50">
        <v>30000</v>
      </c>
      <c r="BH148" s="50">
        <v>0</v>
      </c>
      <c r="BI148" s="50">
        <f>(BJ148-BH148)</f>
        <v>0</v>
      </c>
      <c r="BJ148" s="50">
        <v>0</v>
      </c>
      <c r="BK148" s="50"/>
      <c r="BL148" s="50">
        <f t="shared" si="138"/>
        <v>0</v>
      </c>
      <c r="BM148" s="50"/>
      <c r="BN148" s="50"/>
      <c r="BO148" s="50">
        <v>0</v>
      </c>
      <c r="BP148" s="50"/>
      <c r="BQ148" s="50"/>
      <c r="BR148" s="50">
        <f>(BS148-BO148)</f>
        <v>0</v>
      </c>
      <c r="BS148" s="50"/>
      <c r="BT148" s="50">
        <v>0</v>
      </c>
      <c r="BU148" s="50">
        <f>(BY148-BO148)</f>
        <v>0</v>
      </c>
      <c r="BV148" s="50"/>
      <c r="BW148" s="50"/>
      <c r="BX148" s="50"/>
      <c r="BY148" s="50">
        <v>0</v>
      </c>
      <c r="BZ148" s="50">
        <v>0</v>
      </c>
      <c r="CA148" s="50">
        <f t="shared" si="205"/>
        <v>0</v>
      </c>
      <c r="CB148" s="50">
        <f t="shared" si="206"/>
        <v>0</v>
      </c>
      <c r="CC148" s="50"/>
      <c r="CD148" s="50"/>
      <c r="CE148" s="50"/>
      <c r="CF148" s="50">
        <v>0</v>
      </c>
      <c r="CG148" s="50">
        <f t="shared" si="188"/>
        <v>0</v>
      </c>
      <c r="CH148" s="50">
        <f>(CI148-CE148)</f>
        <v>0</v>
      </c>
      <c r="CI148" s="50"/>
      <c r="CJ148" s="50"/>
      <c r="CK148" s="50">
        <f t="shared" si="189"/>
        <v>0</v>
      </c>
      <c r="CL148" s="50">
        <f>(CM148-CI148)</f>
        <v>0</v>
      </c>
      <c r="CM148" s="50"/>
      <c r="CN148" s="50"/>
      <c r="CO148" s="50">
        <f t="shared" si="190"/>
        <v>0</v>
      </c>
      <c r="CP148" s="50">
        <f>(CQ148-CM148)</f>
        <v>0</v>
      </c>
      <c r="CQ148" s="50"/>
      <c r="CR148" s="50"/>
      <c r="CS148" s="50">
        <f t="shared" si="191"/>
        <v>0</v>
      </c>
      <c r="CT148" s="50">
        <f>(CU148-CQ148)</f>
        <v>0</v>
      </c>
      <c r="CU148" s="50"/>
      <c r="CV148" s="50"/>
      <c r="CW148" s="50">
        <f t="shared" si="192"/>
        <v>0</v>
      </c>
      <c r="CX148" s="50">
        <f>(CY148-CU148)</f>
        <v>0</v>
      </c>
      <c r="CY148" s="50"/>
      <c r="CZ148" s="50"/>
      <c r="DA148" s="50"/>
      <c r="DB148" s="50"/>
      <c r="DC148" s="695" t="e">
        <f>IF(#REF!=B148,CZ148,0)</f>
        <v>#REF!</v>
      </c>
      <c r="DD148" s="50"/>
      <c r="DE148" s="50"/>
      <c r="DF148" s="518"/>
      <c r="DG148" s="518"/>
      <c r="DH148" s="518"/>
      <c r="DJ148" s="585" t="e">
        <f>IF(#REF!=$K148,$CY148,0)</f>
        <v>#REF!</v>
      </c>
      <c r="DK148" s="585" t="e">
        <f>IF(#REF!=$K148,$CY148,0)</f>
        <v>#REF!</v>
      </c>
      <c r="DL148" s="585" t="e">
        <f>IF(#REF!=$K148,$CY148,0)</f>
        <v>#REF!</v>
      </c>
      <c r="DM148" s="585" t="e">
        <f>IF(#REF!=$K148,$CY148,0)</f>
        <v>#REF!</v>
      </c>
      <c r="DN148" s="585" t="e">
        <f>IF(#REF!=$K148,$CY148,0)</f>
        <v>#REF!</v>
      </c>
      <c r="DO148" s="585" t="e">
        <f>IF(#REF!=$K148,$CY148,0)</f>
        <v>#REF!</v>
      </c>
      <c r="DP148" s="585" t="e">
        <f>IF(#REF!=$K148,$CY148,0)</f>
        <v>#REF!</v>
      </c>
      <c r="DQ148" s="585" t="e">
        <f>IF(#REF!=$K148,$CY148,0)</f>
        <v>#REF!</v>
      </c>
      <c r="DR148" s="585" t="e">
        <f>IF(#REF!=$K148,$CY148,0)</f>
        <v>#REF!</v>
      </c>
      <c r="DS148" s="585" t="e">
        <f>IF(#REF!=$K148,$CY148,0)</f>
        <v>#REF!</v>
      </c>
      <c r="DT148" s="585" t="e">
        <f>IF(#REF!=$K148,$CY148,0)</f>
        <v>#REF!</v>
      </c>
      <c r="DU148" s="585" t="e">
        <f>IF(#REF!=$K148,$CY148,0)</f>
        <v>#REF!</v>
      </c>
      <c r="DV148" s="585" t="e">
        <f>IF(#REF!=$K148,$CY148,0)</f>
        <v>#REF!</v>
      </c>
      <c r="DW148" s="585" t="e">
        <f>IF(#REF!=$K148,$CY148,0)</f>
        <v>#REF!</v>
      </c>
      <c r="DX148" s="585" t="e">
        <f>IF(#REF!=$K148,$CY148,0)</f>
        <v>#REF!</v>
      </c>
      <c r="DY148" s="585" t="e">
        <f>IF(#REF!=$K148,$CY148,0)</f>
        <v>#REF!</v>
      </c>
      <c r="DZ148" s="585" t="e">
        <f>IF(#REF!=$K148,$CY148,0)</f>
        <v>#REF!</v>
      </c>
      <c r="EB148" s="617"/>
      <c r="EC148" s="585" t="e">
        <f>IF(#REF!=$N148,$CZ148,0)</f>
        <v>#REF!</v>
      </c>
      <c r="ED148" s="585" t="e">
        <f>IF(#REF!=$N148,$CZ148,0)</f>
        <v>#REF!</v>
      </c>
      <c r="EE148" s="585" t="e">
        <f>IF(#REF!=$N148,$CZ148,0)</f>
        <v>#REF!</v>
      </c>
      <c r="EF148" s="585" t="e">
        <f>IF(#REF!=$N148,$CZ148,0)</f>
        <v>#REF!</v>
      </c>
      <c r="EG148" s="585" t="e">
        <f>IF(#REF!=$N148,$CZ148,0)</f>
        <v>#REF!</v>
      </c>
      <c r="EH148" s="585" t="e">
        <f>IF(#REF!=$N148,$CZ148,0)</f>
        <v>#REF!</v>
      </c>
      <c r="EI148" s="585" t="e">
        <f>IF(#REF!=$N148,$CZ148,0)</f>
        <v>#REF!</v>
      </c>
      <c r="EJ148" s="585" t="e">
        <f>IF(#REF!=$N148,$CZ148,0)</f>
        <v>#REF!</v>
      </c>
      <c r="EK148" s="585" t="e">
        <f>IF(#REF!=$N148,$CZ148,0)</f>
        <v>#REF!</v>
      </c>
      <c r="EL148" s="585" t="e">
        <f>IF(#REF!=$N148,$CZ148,0)</f>
        <v>#REF!</v>
      </c>
      <c r="EM148" s="585" t="e">
        <f>IF(#REF!=$N148,$CZ148,0)</f>
        <v>#REF!</v>
      </c>
      <c r="EN148" s="585" t="e">
        <f>IF(#REF!=$N148,$CZ148,0)</f>
        <v>#REF!</v>
      </c>
      <c r="EO148" s="585" t="e">
        <f>IF(#REF!=$N148,$CZ148,0)</f>
        <v>#REF!</v>
      </c>
      <c r="EP148" s="585" t="e">
        <f>IF(#REF!=$N148,$CZ148,0)</f>
        <v>#REF!</v>
      </c>
      <c r="EQ148" s="585" t="e">
        <f>IF(#REF!=$N148,$CZ148,0)</f>
        <v>#REF!</v>
      </c>
      <c r="ER148" s="585" t="e">
        <f>IF(#REF!=$N148,$CZ148,0)</f>
        <v>#REF!</v>
      </c>
      <c r="ES148" s="585" t="e">
        <f>IF(#REF!=$N148,$CZ148,0)</f>
        <v>#REF!</v>
      </c>
      <c r="ET148" s="585" t="e">
        <f>IF(#REF!=$N148,$CZ148,0)</f>
        <v>#REF!</v>
      </c>
      <c r="EU148" s="585" t="e">
        <f>IF(#REF!=$N148,$CZ148,0)</f>
        <v>#REF!</v>
      </c>
      <c r="EV148" s="585" t="e">
        <f>IF(#REF!=$N148,$CZ148,0)</f>
        <v>#REF!</v>
      </c>
      <c r="EW148" s="585" t="e">
        <f>IF(#REF!=$N148,$CZ148,0)</f>
        <v>#REF!</v>
      </c>
      <c r="EX148" s="585" t="e">
        <f>IF(#REF!=$N148,$CZ148,0)</f>
        <v>#REF!</v>
      </c>
      <c r="EY148" s="585" t="e">
        <f>IF(#REF!=$N148,$CZ148,0)</f>
        <v>#REF!</v>
      </c>
      <c r="EZ148" s="585" t="e">
        <f>IF(#REF!=$N148,$CZ148,0)</f>
        <v>#REF!</v>
      </c>
      <c r="FA148" s="585" t="e">
        <f>IF(#REF!=$N148,$CZ148,0)</f>
        <v>#REF!</v>
      </c>
      <c r="FB148" s="585" t="e">
        <f>IF(#REF!=$N148,$CZ148,0)</f>
        <v>#REF!</v>
      </c>
      <c r="FC148" s="585" t="e">
        <f>IF(#REF!=$N148,$CZ148,0)</f>
        <v>#REF!</v>
      </c>
      <c r="FD148" s="585" t="e">
        <f>IF(#REF!=$N148,$CZ148,0)</f>
        <v>#REF!</v>
      </c>
      <c r="FE148" s="585" t="e">
        <f>IF(#REF!=$N148,$CZ148,0)</f>
        <v>#REF!</v>
      </c>
      <c r="FF148" s="585" t="e">
        <f>IF(#REF!=$N148,$CZ148,0)</f>
        <v>#REF!</v>
      </c>
      <c r="FG148" s="585" t="e">
        <f>IF(#REF!=$N148,$CZ148,0)</f>
        <v>#REF!</v>
      </c>
      <c r="FH148" s="585" t="e">
        <f>IF(#REF!=$N148,$CZ148,0)</f>
        <v>#REF!</v>
      </c>
      <c r="FI148" s="585" t="e">
        <f>IF(#REF!=$N148,$CZ148,0)</f>
        <v>#REF!</v>
      </c>
      <c r="FJ148" s="585" t="e">
        <f>IF(#REF!=$N148,$CZ148,0)</f>
        <v>#REF!</v>
      </c>
      <c r="FK148" s="585" t="e">
        <f>IF(#REF!=$N148,$CZ148,0)</f>
        <v>#REF!</v>
      </c>
      <c r="FL148" s="585" t="e">
        <f>IF(#REF!=$N148,$CZ148,0)</f>
        <v>#REF!</v>
      </c>
      <c r="FM148" s="585" t="e">
        <f>IF(#REF!=$N148,$CZ148,0)</f>
        <v>#REF!</v>
      </c>
      <c r="FN148" s="585" t="e">
        <f>IF(#REF!=$N148,$CZ148,0)</f>
        <v>#REF!</v>
      </c>
      <c r="FO148" s="585" t="e">
        <f>IF(#REF!=$N148,$CZ148,0)</f>
        <v>#REF!</v>
      </c>
      <c r="FP148" s="585" t="e">
        <f>IF(#REF!=$N148,$CZ148,0)</f>
        <v>#REF!</v>
      </c>
      <c r="FQ148" s="585" t="e">
        <f>IF(#REF!=$N148,$CZ148,0)</f>
        <v>#REF!</v>
      </c>
      <c r="FR148" s="585" t="e">
        <f>IF(#REF!=$N148,$CZ148,0)</f>
        <v>#REF!</v>
      </c>
      <c r="FS148" s="585" t="e">
        <f>IF(#REF!=$N148,$CZ148,0)</f>
        <v>#REF!</v>
      </c>
      <c r="FT148" s="585" t="e">
        <f>IF(#REF!=$N148,$CZ148,0)</f>
        <v>#REF!</v>
      </c>
      <c r="FU148" s="585" t="e">
        <f>IF(#REF!=$N148,$CZ148,0)</f>
        <v>#REF!</v>
      </c>
      <c r="FV148" s="585" t="e">
        <f>IF(#REF!=$N148,$CZ148,0)</f>
        <v>#REF!</v>
      </c>
      <c r="FW148" s="585" t="e">
        <f>IF(#REF!=$N148,$CZ148,0)</f>
        <v>#REF!</v>
      </c>
      <c r="FX148" s="585" t="e">
        <f>IF(#REF!=$N148,$CZ148,0)</f>
        <v>#REF!</v>
      </c>
      <c r="FY148" s="585" t="e">
        <f>IF(#REF!=$N148,$CZ148,0)</f>
        <v>#REF!</v>
      </c>
      <c r="FZ148" s="585" t="e">
        <f>IF(#REF!=$N148,$CZ148,0)</f>
        <v>#REF!</v>
      </c>
      <c r="GA148" s="585" t="e">
        <f>IF(#REF!=$N148,$CZ148,0)</f>
        <v>#REF!</v>
      </c>
      <c r="GB148" s="585" t="e">
        <f>IF(#REF!=$N148,$CZ148,0)</f>
        <v>#REF!</v>
      </c>
      <c r="GC148" s="585" t="e">
        <f>IF(#REF!=$N148,$CZ148,0)</f>
        <v>#REF!</v>
      </c>
      <c r="GD148" s="585" t="e">
        <f>IF(#REF!=$N148,$CZ148,0)</f>
        <v>#REF!</v>
      </c>
      <c r="GE148" s="585" t="e">
        <f>IF(#REF!=$N148,$CZ148,0)</f>
        <v>#REF!</v>
      </c>
      <c r="GF148" s="585" t="e">
        <f>IF(#REF!=$N148,$CZ148,0)</f>
        <v>#REF!</v>
      </c>
      <c r="GG148" s="585" t="e">
        <f>IF(#REF!=$N148,$CZ148,0)</f>
        <v>#REF!</v>
      </c>
      <c r="GH148" s="585" t="e">
        <f>IF(#REF!=$N148,$CZ148,0)</f>
        <v>#REF!</v>
      </c>
      <c r="GI148" s="585" t="e">
        <f>IF(#REF!=$N148,$CZ148,0)</f>
        <v>#REF!</v>
      </c>
      <c r="GJ148" s="585" t="e">
        <f>IF(#REF!=$N148,$CZ148,0)</f>
        <v>#REF!</v>
      </c>
      <c r="GK148" s="585" t="e">
        <f>IF(#REF!=$N148,$CZ148,0)</f>
        <v>#REF!</v>
      </c>
      <c r="GL148" s="585" t="e">
        <f>IF(#REF!=$N148,$CZ148,0)</f>
        <v>#REF!</v>
      </c>
      <c r="GM148" s="585" t="e">
        <f>IF(#REF!=$N148,$CZ148,0)</f>
        <v>#REF!</v>
      </c>
      <c r="GN148" s="585" t="e">
        <f>IF(#REF!=$N148,$CZ148,0)</f>
        <v>#REF!</v>
      </c>
      <c r="GO148" s="585" t="e">
        <f>IF(#REF!=$N148,$CZ148,0)</f>
        <v>#REF!</v>
      </c>
      <c r="GP148" s="585" t="e">
        <f>IF(#REF!=$N148,$CZ148,0)</f>
        <v>#REF!</v>
      </c>
      <c r="GQ148" s="585" t="e">
        <f>IF(#REF!=$N148,$CZ148,0)</f>
        <v>#REF!</v>
      </c>
      <c r="GR148" s="585" t="e">
        <f>IF(#REF!=$N148,$CZ148,0)</f>
        <v>#REF!</v>
      </c>
      <c r="GS148" s="585" t="e">
        <f>IF(#REF!=$N148,$CZ148,0)</f>
        <v>#REF!</v>
      </c>
      <c r="GT148" s="585" t="e">
        <f>IF(#REF!=$N148,$CZ148,0)</f>
        <v>#REF!</v>
      </c>
      <c r="GU148" s="585" t="e">
        <f>IF(#REF!=$N148,$CZ148,0)</f>
        <v>#REF!</v>
      </c>
      <c r="GV148" s="585" t="e">
        <f>IF(#REF!=$N148,$CZ148,0)</f>
        <v>#REF!</v>
      </c>
      <c r="GW148" s="585" t="e">
        <f>IF(#REF!=$N148,$CZ148,0)</f>
        <v>#REF!</v>
      </c>
      <c r="GX148" s="585" t="e">
        <f>IF(#REF!=$N148,$CZ148,0)</f>
        <v>#REF!</v>
      </c>
      <c r="GY148" s="585" t="e">
        <f>IF(#REF!=$N148,$CZ148,0)</f>
        <v>#REF!</v>
      </c>
      <c r="GZ148" s="585" t="e">
        <f>IF(#REF!=$N148,$CZ148,0)</f>
        <v>#REF!</v>
      </c>
      <c r="HA148" s="585" t="e">
        <f>IF(#REF!=$N148,$CZ148,0)</f>
        <v>#REF!</v>
      </c>
      <c r="HB148" s="585" t="e">
        <f>IF(#REF!=$N148,$CZ148,0)</f>
        <v>#REF!</v>
      </c>
      <c r="HC148" s="585" t="e">
        <f>IF(#REF!=$N148,$CZ148,0)</f>
        <v>#REF!</v>
      </c>
      <c r="HD148" s="585" t="e">
        <f>IF(#REF!=$N148,$CZ148,0)</f>
        <v>#REF!</v>
      </c>
      <c r="HE148" s="585" t="e">
        <f>IF(#REF!=$N148,$CZ148,0)</f>
        <v>#REF!</v>
      </c>
      <c r="HF148" s="585" t="e">
        <f>IF(#REF!=$N148,$CZ148,0)</f>
        <v>#REF!</v>
      </c>
    </row>
    <row r="149" spans="1:214" ht="20.100000000000001" customHeight="1" x14ac:dyDescent="0.4">
      <c r="A149" s="594" t="s">
        <v>365</v>
      </c>
      <c r="B149" s="594" t="s">
        <v>365</v>
      </c>
      <c r="C149" s="595" t="s">
        <v>5</v>
      </c>
      <c r="D149" s="578"/>
      <c r="E149" s="578"/>
      <c r="F149" s="578"/>
      <c r="G149" s="578"/>
      <c r="H149" s="578"/>
      <c r="I149" s="578"/>
      <c r="J149" s="575" t="s">
        <v>172</v>
      </c>
      <c r="K149" s="679"/>
      <c r="L149" s="549"/>
      <c r="M149" s="687">
        <v>323</v>
      </c>
      <c r="N149" s="687" t="s">
        <v>32</v>
      </c>
      <c r="O149" s="677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563"/>
      <c r="AJ149" s="31"/>
      <c r="AK149" s="31"/>
      <c r="AL149" s="31"/>
      <c r="AM149" s="31"/>
      <c r="AN149" s="102">
        <f t="shared" ref="AN149:AU149" si="209">SUM(AN150)</f>
        <v>0</v>
      </c>
      <c r="AO149" s="102">
        <f t="shared" si="209"/>
        <v>0</v>
      </c>
      <c r="AP149" s="102">
        <f t="shared" si="209"/>
        <v>0</v>
      </c>
      <c r="AQ149" s="102">
        <f t="shared" si="209"/>
        <v>0</v>
      </c>
      <c r="AR149" s="102">
        <f t="shared" si="209"/>
        <v>0</v>
      </c>
      <c r="AS149" s="102">
        <f t="shared" si="209"/>
        <v>0</v>
      </c>
      <c r="AT149" s="102">
        <f t="shared" si="209"/>
        <v>0</v>
      </c>
      <c r="AU149" s="102">
        <f t="shared" si="209"/>
        <v>2000</v>
      </c>
      <c r="AV149" s="102">
        <f t="shared" ref="AV149:BF149" si="210">SUM(AV150:AV155)</f>
        <v>2000</v>
      </c>
      <c r="AW149" s="102">
        <f t="shared" si="210"/>
        <v>0</v>
      </c>
      <c r="AX149" s="102">
        <f t="shared" si="210"/>
        <v>0</v>
      </c>
      <c r="AY149" s="102">
        <f t="shared" si="210"/>
        <v>123000</v>
      </c>
      <c r="AZ149" s="102">
        <f t="shared" si="210"/>
        <v>0</v>
      </c>
      <c r="BA149" s="102">
        <f t="shared" si="210"/>
        <v>0</v>
      </c>
      <c r="BB149" s="102">
        <f t="shared" si="210"/>
        <v>125000</v>
      </c>
      <c r="BC149" s="102">
        <f t="shared" si="210"/>
        <v>125000</v>
      </c>
      <c r="BD149" s="102">
        <f t="shared" si="210"/>
        <v>350</v>
      </c>
      <c r="BE149" s="102">
        <f t="shared" si="210"/>
        <v>82222.2</v>
      </c>
      <c r="BF149" s="102">
        <f t="shared" si="210"/>
        <v>181350</v>
      </c>
      <c r="BG149" s="102">
        <f>SUM(BG150:BG156)</f>
        <v>248564.03999999998</v>
      </c>
      <c r="BH149" s="102">
        <f>SUM(BH150:BH156)</f>
        <v>9300</v>
      </c>
      <c r="BI149" s="102">
        <f>SUM(BI150:BI156)</f>
        <v>244676.07</v>
      </c>
      <c r="BJ149" s="102">
        <f>SUM(BJ150:BJ156)</f>
        <v>253976.07</v>
      </c>
      <c r="BK149" s="102">
        <f>SUM(BK150:BK156)</f>
        <v>232143.97</v>
      </c>
      <c r="BL149" s="102">
        <f t="shared" si="138"/>
        <v>91.403875176114042</v>
      </c>
      <c r="BM149" s="102"/>
      <c r="BN149" s="102"/>
      <c r="BO149" s="102">
        <f>SUM(BO150:BO156)</f>
        <v>253976.07</v>
      </c>
      <c r="BP149" s="102"/>
      <c r="BQ149" s="102"/>
      <c r="BR149" s="102">
        <f t="shared" ref="BR149:BY149" si="211">SUM(BR150:BR156)</f>
        <v>-252976.07</v>
      </c>
      <c r="BS149" s="102">
        <f t="shared" si="211"/>
        <v>1000</v>
      </c>
      <c r="BT149" s="102">
        <f>SUM(BT150:BT156)</f>
        <v>232143.97</v>
      </c>
      <c r="BU149" s="102">
        <f t="shared" si="211"/>
        <v>0</v>
      </c>
      <c r="BV149" s="102">
        <f t="shared" si="211"/>
        <v>1000</v>
      </c>
      <c r="BW149" s="102"/>
      <c r="BX149" s="102"/>
      <c r="BY149" s="102">
        <f t="shared" si="211"/>
        <v>253976.07</v>
      </c>
      <c r="BZ149" s="102">
        <f>SUM(BZ150:BZ156)</f>
        <v>233443.97</v>
      </c>
      <c r="CA149" s="102">
        <f t="shared" si="205"/>
        <v>93.917032407423065</v>
      </c>
      <c r="CB149" s="102">
        <f t="shared" si="206"/>
        <v>91.915734423325787</v>
      </c>
      <c r="CC149" s="102">
        <f>SUM(CC150:CC156)</f>
        <v>0</v>
      </c>
      <c r="CD149" s="102">
        <f>SUM(CD150:CD156)</f>
        <v>0</v>
      </c>
      <c r="CE149" s="102">
        <f>SUM(CE150:CE157)</f>
        <v>1000</v>
      </c>
      <c r="CF149" s="102">
        <f>SUM(CF150:CF157)</f>
        <v>943.15</v>
      </c>
      <c r="CG149" s="102">
        <f t="shared" si="188"/>
        <v>94.314999999999998</v>
      </c>
      <c r="CH149" s="102">
        <f>SUM(CH150:CH157)</f>
        <v>6700</v>
      </c>
      <c r="CI149" s="102">
        <f>SUM(CI150:CI157)</f>
        <v>7700</v>
      </c>
      <c r="CJ149" s="102"/>
      <c r="CK149" s="102">
        <f t="shared" si="189"/>
        <v>0</v>
      </c>
      <c r="CL149" s="102">
        <f>SUM(CL150:CL157)</f>
        <v>0</v>
      </c>
      <c r="CM149" s="102">
        <f>SUM(CM150:CM157)</f>
        <v>7700</v>
      </c>
      <c r="CN149" s="102"/>
      <c r="CO149" s="102">
        <f t="shared" si="190"/>
        <v>0</v>
      </c>
      <c r="CP149" s="102">
        <f>SUM(CP150:CP157)</f>
        <v>0</v>
      </c>
      <c r="CQ149" s="102">
        <f>SUM(CQ150:CQ157)</f>
        <v>7700</v>
      </c>
      <c r="CR149" s="102">
        <f>SUM(CR150:CR157)</f>
        <v>0</v>
      </c>
      <c r="CS149" s="102">
        <f t="shared" si="191"/>
        <v>0</v>
      </c>
      <c r="CT149" s="102">
        <f>SUM(CT150:CT157)</f>
        <v>0</v>
      </c>
      <c r="CU149" s="102">
        <f>SUM(CU150:CU157)</f>
        <v>7700</v>
      </c>
      <c r="CV149" s="102">
        <f>SUM(CV150:CV157)</f>
        <v>0</v>
      </c>
      <c r="CW149" s="102">
        <f t="shared" si="192"/>
        <v>0</v>
      </c>
      <c r="CX149" s="102">
        <f>SUM(CX150:CX157)</f>
        <v>0</v>
      </c>
      <c r="CY149" s="102">
        <f>SUM(CY150:CY157)</f>
        <v>7700</v>
      </c>
      <c r="CZ149" s="102">
        <f>SUM(CZ150:CZ157)</f>
        <v>6700</v>
      </c>
      <c r="DA149" s="102">
        <f>SUM(DA150:DA157)</f>
        <v>0</v>
      </c>
      <c r="DB149" s="102">
        <f>SUM(DB150:DB157)</f>
        <v>0</v>
      </c>
      <c r="DC149" s="695" t="e">
        <f>IF(#REF!=B149,CZ149,0)</f>
        <v>#REF!</v>
      </c>
      <c r="DD149" s="108"/>
      <c r="DE149" s="108"/>
      <c r="DJ149" s="585" t="e">
        <f>IF(#REF!=$K149,$CY149,0)</f>
        <v>#REF!</v>
      </c>
      <c r="DK149" s="585" t="e">
        <f>IF(#REF!=$K149,$CY149,0)</f>
        <v>#REF!</v>
      </c>
      <c r="DL149" s="585" t="e">
        <f>IF(#REF!=$K149,$CY149,0)</f>
        <v>#REF!</v>
      </c>
      <c r="DM149" s="585" t="e">
        <f>IF(#REF!=$K149,$CY149,0)</f>
        <v>#REF!</v>
      </c>
      <c r="DN149" s="585" t="e">
        <f>IF(#REF!=$K149,$CY149,0)</f>
        <v>#REF!</v>
      </c>
      <c r="DO149" s="585" t="e">
        <f>IF(#REF!=$K149,$CY149,0)</f>
        <v>#REF!</v>
      </c>
      <c r="DP149" s="585" t="e">
        <f>IF(#REF!=$K149,$CY149,0)</f>
        <v>#REF!</v>
      </c>
      <c r="DQ149" s="585" t="e">
        <f>IF(#REF!=$K149,$CY149,0)</f>
        <v>#REF!</v>
      </c>
      <c r="DR149" s="585" t="e">
        <f>IF(#REF!=$K149,$CY149,0)</f>
        <v>#REF!</v>
      </c>
      <c r="DS149" s="585" t="e">
        <f>IF(#REF!=$K149,$CY149,0)</f>
        <v>#REF!</v>
      </c>
      <c r="DT149" s="585" t="e">
        <f>IF(#REF!=$K149,$CY149,0)</f>
        <v>#REF!</v>
      </c>
      <c r="DU149" s="585" t="e">
        <f>IF(#REF!=$K149,$CY149,0)</f>
        <v>#REF!</v>
      </c>
      <c r="DV149" s="585" t="e">
        <f>IF(#REF!=$K149,$CY149,0)</f>
        <v>#REF!</v>
      </c>
      <c r="DW149" s="585" t="e">
        <f>IF(#REF!=$K149,$CY149,0)</f>
        <v>#REF!</v>
      </c>
      <c r="DX149" s="585" t="e">
        <f>IF(#REF!=$K149,$CY149,0)</f>
        <v>#REF!</v>
      </c>
      <c r="DY149" s="585" t="e">
        <f>IF(#REF!=$K149,$CY149,0)</f>
        <v>#REF!</v>
      </c>
      <c r="DZ149" s="585" t="e">
        <f>IF(#REF!=$K149,$CY149,0)</f>
        <v>#REF!</v>
      </c>
      <c r="EC149" s="585" t="e">
        <f>IF(#REF!=$N149,$CZ149,0)</f>
        <v>#REF!</v>
      </c>
      <c r="ED149" s="585" t="e">
        <f>IF(#REF!=$N149,$CZ149,0)</f>
        <v>#REF!</v>
      </c>
      <c r="EE149" s="585" t="e">
        <f>IF(#REF!=$N149,$CZ149,0)</f>
        <v>#REF!</v>
      </c>
      <c r="EF149" s="585" t="e">
        <f>IF(#REF!=$N149,$CZ149,0)</f>
        <v>#REF!</v>
      </c>
      <c r="EG149" s="585" t="e">
        <f>IF(#REF!=$N149,$CZ149,0)</f>
        <v>#REF!</v>
      </c>
      <c r="EH149" s="585" t="e">
        <f>IF(#REF!=$N149,$CZ149,0)</f>
        <v>#REF!</v>
      </c>
      <c r="EI149" s="585" t="e">
        <f>IF(#REF!=$N149,$CZ149,0)</f>
        <v>#REF!</v>
      </c>
      <c r="EJ149" s="585" t="e">
        <f>IF(#REF!=$N149,$CZ149,0)</f>
        <v>#REF!</v>
      </c>
      <c r="EK149" s="585" t="e">
        <f>IF(#REF!=$N149,$CZ149,0)</f>
        <v>#REF!</v>
      </c>
      <c r="EL149" s="585" t="e">
        <f>IF(#REF!=$N149,$CZ149,0)</f>
        <v>#REF!</v>
      </c>
      <c r="EM149" s="585" t="e">
        <f>IF(#REF!=$N149,$CZ149,0)</f>
        <v>#REF!</v>
      </c>
      <c r="EN149" s="585" t="e">
        <f>IF(#REF!=$N149,$CZ149,0)</f>
        <v>#REF!</v>
      </c>
      <c r="EO149" s="585" t="e">
        <f>IF(#REF!=$N149,$CZ149,0)</f>
        <v>#REF!</v>
      </c>
      <c r="EP149" s="585" t="e">
        <f>IF(#REF!=$N149,$CZ149,0)</f>
        <v>#REF!</v>
      </c>
      <c r="EQ149" s="585" t="e">
        <f>IF(#REF!=$N149,$CZ149,0)</f>
        <v>#REF!</v>
      </c>
      <c r="ER149" s="585" t="e">
        <f>IF(#REF!=$N149,$CZ149,0)</f>
        <v>#REF!</v>
      </c>
      <c r="ES149" s="585" t="e">
        <f>IF(#REF!=$N149,$CZ149,0)</f>
        <v>#REF!</v>
      </c>
      <c r="ET149" s="585" t="e">
        <f>IF(#REF!=$N149,$CZ149,0)</f>
        <v>#REF!</v>
      </c>
      <c r="EU149" s="585" t="e">
        <f>IF(#REF!=$N149,$CZ149,0)</f>
        <v>#REF!</v>
      </c>
      <c r="EV149" s="585" t="e">
        <f>IF(#REF!=$N149,$CZ149,0)</f>
        <v>#REF!</v>
      </c>
      <c r="EW149" s="585" t="e">
        <f>IF(#REF!=$N149,$CZ149,0)</f>
        <v>#REF!</v>
      </c>
      <c r="EX149" s="585" t="e">
        <f>IF(#REF!=$N149,$CZ149,0)</f>
        <v>#REF!</v>
      </c>
      <c r="EY149" s="585" t="e">
        <f>IF(#REF!=$N149,$CZ149,0)</f>
        <v>#REF!</v>
      </c>
      <c r="EZ149" s="585" t="e">
        <f>IF(#REF!=$N149,$CZ149,0)</f>
        <v>#REF!</v>
      </c>
      <c r="FA149" s="585" t="e">
        <f>IF(#REF!=$N149,$CZ149,0)</f>
        <v>#REF!</v>
      </c>
      <c r="FB149" s="585" t="e">
        <f>IF(#REF!=$N149,$CZ149,0)</f>
        <v>#REF!</v>
      </c>
      <c r="FC149" s="585" t="e">
        <f>IF(#REF!=$N149,$CZ149,0)</f>
        <v>#REF!</v>
      </c>
      <c r="FD149" s="585" t="e">
        <f>IF(#REF!=$N149,$CZ149,0)</f>
        <v>#REF!</v>
      </c>
      <c r="FE149" s="585" t="e">
        <f>IF(#REF!=$N149,$CZ149,0)</f>
        <v>#REF!</v>
      </c>
      <c r="FF149" s="585" t="e">
        <f>IF(#REF!=$N149,$CZ149,0)</f>
        <v>#REF!</v>
      </c>
      <c r="FG149" s="585" t="e">
        <f>IF(#REF!=$N149,$CZ149,0)</f>
        <v>#REF!</v>
      </c>
      <c r="FH149" s="585" t="e">
        <f>IF(#REF!=$N149,$CZ149,0)</f>
        <v>#REF!</v>
      </c>
      <c r="FI149" s="585" t="e">
        <f>IF(#REF!=$N149,$CZ149,0)</f>
        <v>#REF!</v>
      </c>
      <c r="FJ149" s="585" t="e">
        <f>IF(#REF!=$N149,$CZ149,0)</f>
        <v>#REF!</v>
      </c>
      <c r="FK149" s="585" t="e">
        <f>IF(#REF!=$N149,$CZ149,0)</f>
        <v>#REF!</v>
      </c>
      <c r="FL149" s="585" t="e">
        <f>IF(#REF!=$N149,$CZ149,0)</f>
        <v>#REF!</v>
      </c>
      <c r="FM149" s="585" t="e">
        <f>IF(#REF!=$N149,$CZ149,0)</f>
        <v>#REF!</v>
      </c>
      <c r="FN149" s="585" t="e">
        <f>IF(#REF!=$N149,$CZ149,0)</f>
        <v>#REF!</v>
      </c>
      <c r="FO149" s="585" t="e">
        <f>IF(#REF!=$N149,$CZ149,0)</f>
        <v>#REF!</v>
      </c>
      <c r="FP149" s="585" t="e">
        <f>IF(#REF!=$N149,$CZ149,0)</f>
        <v>#REF!</v>
      </c>
      <c r="FQ149" s="585" t="e">
        <f>IF(#REF!=$N149,$CZ149,0)</f>
        <v>#REF!</v>
      </c>
      <c r="FR149" s="585" t="e">
        <f>IF(#REF!=$N149,$CZ149,0)</f>
        <v>#REF!</v>
      </c>
      <c r="FS149" s="585" t="e">
        <f>IF(#REF!=$N149,$CZ149,0)</f>
        <v>#REF!</v>
      </c>
      <c r="FT149" s="585" t="e">
        <f>IF(#REF!=$N149,$CZ149,0)</f>
        <v>#REF!</v>
      </c>
      <c r="FU149" s="585" t="e">
        <f>IF(#REF!=$N149,$CZ149,0)</f>
        <v>#REF!</v>
      </c>
      <c r="FV149" s="585" t="e">
        <f>IF(#REF!=$N149,$CZ149,0)</f>
        <v>#REF!</v>
      </c>
      <c r="FW149" s="585" t="e">
        <f>IF(#REF!=$N149,$CZ149,0)</f>
        <v>#REF!</v>
      </c>
      <c r="FX149" s="585" t="e">
        <f>IF(#REF!=$N149,$CZ149,0)</f>
        <v>#REF!</v>
      </c>
      <c r="FY149" s="585" t="e">
        <f>IF(#REF!=$N149,$CZ149,0)</f>
        <v>#REF!</v>
      </c>
      <c r="FZ149" s="585" t="e">
        <f>IF(#REF!=$N149,$CZ149,0)</f>
        <v>#REF!</v>
      </c>
      <c r="GA149" s="585" t="e">
        <f>IF(#REF!=$N149,$CZ149,0)</f>
        <v>#REF!</v>
      </c>
      <c r="GB149" s="585" t="e">
        <f>IF(#REF!=$N149,$CZ149,0)</f>
        <v>#REF!</v>
      </c>
      <c r="GC149" s="585" t="e">
        <f>IF(#REF!=$N149,$CZ149,0)</f>
        <v>#REF!</v>
      </c>
      <c r="GD149" s="585" t="e">
        <f>IF(#REF!=$N149,$CZ149,0)</f>
        <v>#REF!</v>
      </c>
      <c r="GE149" s="585" t="e">
        <f>IF(#REF!=$N149,$CZ149,0)</f>
        <v>#REF!</v>
      </c>
      <c r="GF149" s="585" t="e">
        <f>IF(#REF!=$N149,$CZ149,0)</f>
        <v>#REF!</v>
      </c>
      <c r="GG149" s="585" t="e">
        <f>IF(#REF!=$N149,$CZ149,0)</f>
        <v>#REF!</v>
      </c>
      <c r="GH149" s="585" t="e">
        <f>IF(#REF!=$N149,$CZ149,0)</f>
        <v>#REF!</v>
      </c>
      <c r="GI149" s="585" t="e">
        <f>IF(#REF!=$N149,$CZ149,0)</f>
        <v>#REF!</v>
      </c>
      <c r="GJ149" s="585" t="e">
        <f>IF(#REF!=$N149,$CZ149,0)</f>
        <v>#REF!</v>
      </c>
      <c r="GK149" s="585" t="e">
        <f>IF(#REF!=$N149,$CZ149,0)</f>
        <v>#REF!</v>
      </c>
      <c r="GL149" s="585" t="e">
        <f>IF(#REF!=$N149,$CZ149,0)</f>
        <v>#REF!</v>
      </c>
      <c r="GM149" s="585" t="e">
        <f>IF(#REF!=$N149,$CZ149,0)</f>
        <v>#REF!</v>
      </c>
      <c r="GN149" s="585" t="e">
        <f>IF(#REF!=$N149,$CZ149,0)</f>
        <v>#REF!</v>
      </c>
      <c r="GO149" s="585" t="e">
        <f>IF(#REF!=$N149,$CZ149,0)</f>
        <v>#REF!</v>
      </c>
      <c r="GP149" s="585" t="e">
        <f>IF(#REF!=$N149,$CZ149,0)</f>
        <v>#REF!</v>
      </c>
      <c r="GQ149" s="585" t="e">
        <f>IF(#REF!=$N149,$CZ149,0)</f>
        <v>#REF!</v>
      </c>
      <c r="GR149" s="585" t="e">
        <f>IF(#REF!=$N149,$CZ149,0)</f>
        <v>#REF!</v>
      </c>
      <c r="GS149" s="585" t="e">
        <f>IF(#REF!=$N149,$CZ149,0)</f>
        <v>#REF!</v>
      </c>
      <c r="GT149" s="585" t="e">
        <f>IF(#REF!=$N149,$CZ149,0)</f>
        <v>#REF!</v>
      </c>
      <c r="GU149" s="585" t="e">
        <f>IF(#REF!=$N149,$CZ149,0)</f>
        <v>#REF!</v>
      </c>
      <c r="GV149" s="585" t="e">
        <f>IF(#REF!=$N149,$CZ149,0)</f>
        <v>#REF!</v>
      </c>
      <c r="GW149" s="585" t="e">
        <f>IF(#REF!=$N149,$CZ149,0)</f>
        <v>#REF!</v>
      </c>
      <c r="GX149" s="585" t="e">
        <f>IF(#REF!=$N149,$CZ149,0)</f>
        <v>#REF!</v>
      </c>
      <c r="GY149" s="585" t="e">
        <f>IF(#REF!=$N149,$CZ149,0)</f>
        <v>#REF!</v>
      </c>
      <c r="GZ149" s="585" t="e">
        <f>IF(#REF!=$N149,$CZ149,0)</f>
        <v>#REF!</v>
      </c>
      <c r="HA149" s="585" t="e">
        <f>IF(#REF!=$N149,$CZ149,0)</f>
        <v>#REF!</v>
      </c>
      <c r="HB149" s="585" t="e">
        <f>IF(#REF!=$N149,$CZ149,0)</f>
        <v>#REF!</v>
      </c>
      <c r="HC149" s="585" t="e">
        <f>IF(#REF!=$N149,$CZ149,0)</f>
        <v>#REF!</v>
      </c>
      <c r="HD149" s="585" t="e">
        <f>IF(#REF!=$N149,$CZ149,0)</f>
        <v>#REF!</v>
      </c>
      <c r="HE149" s="585" t="e">
        <f>IF(#REF!=$N149,$CZ149,0)</f>
        <v>#REF!</v>
      </c>
      <c r="HF149" s="585" t="e">
        <f>IF(#REF!=$N149,$CZ149,0)</f>
        <v>#REF!</v>
      </c>
    </row>
    <row r="150" spans="1:214" ht="20.100000000000001" customHeight="1" x14ac:dyDescent="0.4">
      <c r="A150" s="594"/>
      <c r="B150" s="594"/>
      <c r="C150" s="595"/>
      <c r="D150" s="578"/>
      <c r="E150" s="578"/>
      <c r="F150" s="578"/>
      <c r="G150" s="578"/>
      <c r="H150" s="578"/>
      <c r="I150" s="578"/>
      <c r="J150" s="523" t="s">
        <v>172</v>
      </c>
      <c r="K150" s="679"/>
      <c r="L150" s="549"/>
      <c r="M150" s="558"/>
      <c r="N150" s="559">
        <v>3231</v>
      </c>
      <c r="O150" s="596" t="s">
        <v>313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563"/>
      <c r="AJ150" s="31"/>
      <c r="AK150" s="31"/>
      <c r="AL150" s="31"/>
      <c r="AM150" s="31"/>
      <c r="AN150" s="50">
        <v>0</v>
      </c>
      <c r="AO150" s="50">
        <v>0</v>
      </c>
      <c r="AP150" s="50">
        <v>0</v>
      </c>
      <c r="AQ150" s="50">
        <v>0</v>
      </c>
      <c r="AR150" s="50">
        <v>0</v>
      </c>
      <c r="AS150" s="50"/>
      <c r="AT150" s="50"/>
      <c r="AU150" s="50">
        <v>2000</v>
      </c>
      <c r="AV150" s="50">
        <v>2000</v>
      </c>
      <c r="AW150" s="50"/>
      <c r="AX150" s="50"/>
      <c r="AY150" s="50">
        <f>(BB150-AV150)</f>
        <v>3000</v>
      </c>
      <c r="AZ150" s="31"/>
      <c r="BA150" s="31"/>
      <c r="BB150" s="50">
        <v>5000</v>
      </c>
      <c r="BC150" s="50">
        <v>5000</v>
      </c>
      <c r="BD150" s="50">
        <v>350</v>
      </c>
      <c r="BE150" s="50">
        <v>350</v>
      </c>
      <c r="BF150" s="50">
        <v>0</v>
      </c>
      <c r="BG150" s="50">
        <v>147541.84</v>
      </c>
      <c r="BH150" s="50">
        <v>8000</v>
      </c>
      <c r="BI150" s="50">
        <f t="shared" ref="BI150:BI156" si="212">(BJ150-BH150)</f>
        <v>8800</v>
      </c>
      <c r="BJ150" s="50">
        <v>16800</v>
      </c>
      <c r="BK150" s="50">
        <v>0</v>
      </c>
      <c r="BL150" s="50">
        <f t="shared" si="138"/>
        <v>0</v>
      </c>
      <c r="BM150" s="50"/>
      <c r="BN150" s="50"/>
      <c r="BO150" s="50">
        <v>16800</v>
      </c>
      <c r="BP150" s="50"/>
      <c r="BQ150" s="50"/>
      <c r="BR150" s="50">
        <f t="shared" ref="BR150:BR156" si="213">(BS150-BO150)</f>
        <v>-15800</v>
      </c>
      <c r="BS150" s="50">
        <v>1000</v>
      </c>
      <c r="BT150" s="50">
        <v>0</v>
      </c>
      <c r="BU150" s="50">
        <f t="shared" ref="BU150:BU156" si="214">(BY150-BO150)</f>
        <v>0</v>
      </c>
      <c r="BV150" s="50">
        <v>1000</v>
      </c>
      <c r="BW150" s="50"/>
      <c r="BX150" s="50"/>
      <c r="BY150" s="50">
        <v>16800</v>
      </c>
      <c r="BZ150" s="50">
        <v>0</v>
      </c>
      <c r="CA150" s="50">
        <f t="shared" si="205"/>
        <v>0</v>
      </c>
      <c r="CB150" s="50">
        <f t="shared" si="206"/>
        <v>0</v>
      </c>
      <c r="CC150" s="50"/>
      <c r="CD150" s="50"/>
      <c r="CE150" s="50">
        <v>1000</v>
      </c>
      <c r="CF150" s="50">
        <v>0</v>
      </c>
      <c r="CG150" s="50">
        <f t="shared" si="188"/>
        <v>0</v>
      </c>
      <c r="CH150" s="50">
        <f t="shared" ref="CH150:CH156" si="215">(CI150-CE150)</f>
        <v>5700</v>
      </c>
      <c r="CI150" s="50">
        <v>6700</v>
      </c>
      <c r="CJ150" s="50"/>
      <c r="CK150" s="50">
        <f t="shared" si="189"/>
        <v>0</v>
      </c>
      <c r="CL150" s="50">
        <f t="shared" ref="CL150:CL156" si="216">(CM150-CI150)</f>
        <v>0</v>
      </c>
      <c r="CM150" s="50">
        <v>6700</v>
      </c>
      <c r="CN150" s="50"/>
      <c r="CO150" s="50">
        <f t="shared" si="190"/>
        <v>0</v>
      </c>
      <c r="CP150" s="50">
        <f t="shared" ref="CP150:CP156" si="217">(CQ150-CM150)</f>
        <v>0</v>
      </c>
      <c r="CQ150" s="50">
        <v>6700</v>
      </c>
      <c r="CR150" s="50">
        <v>0</v>
      </c>
      <c r="CS150" s="50">
        <f t="shared" si="191"/>
        <v>0</v>
      </c>
      <c r="CT150" s="50">
        <f t="shared" ref="CT150:CT157" si="218">(CU150-CQ150)</f>
        <v>0</v>
      </c>
      <c r="CU150" s="50">
        <v>6700</v>
      </c>
      <c r="CV150" s="50">
        <v>0</v>
      </c>
      <c r="CW150" s="50">
        <f t="shared" si="192"/>
        <v>0</v>
      </c>
      <c r="CX150" s="50">
        <f t="shared" ref="CX150:CX157" si="219">(CY150-CU150)</f>
        <v>-120</v>
      </c>
      <c r="CY150" s="50">
        <v>6580</v>
      </c>
      <c r="CZ150" s="50">
        <v>6700</v>
      </c>
      <c r="DA150" s="50"/>
      <c r="DB150" s="50"/>
      <c r="DC150" s="695" t="e">
        <f>IF(#REF!=B150,CZ150,0)</f>
        <v>#REF!</v>
      </c>
      <c r="DD150" s="50"/>
      <c r="DE150" s="50"/>
      <c r="DJ150" s="585" t="e">
        <f>IF(#REF!=$K150,$CY150,0)</f>
        <v>#REF!</v>
      </c>
      <c r="DK150" s="585" t="e">
        <f>IF(#REF!=$K150,$CY150,0)</f>
        <v>#REF!</v>
      </c>
      <c r="DL150" s="585" t="e">
        <f>IF(#REF!=$K150,$CY150,0)</f>
        <v>#REF!</v>
      </c>
      <c r="DM150" s="585" t="e">
        <f>IF(#REF!=$K150,$CY150,0)</f>
        <v>#REF!</v>
      </c>
      <c r="DN150" s="585" t="e">
        <f>IF(#REF!=$K150,$CY150,0)</f>
        <v>#REF!</v>
      </c>
      <c r="DO150" s="585" t="e">
        <f>IF(#REF!=$K150,$CY150,0)</f>
        <v>#REF!</v>
      </c>
      <c r="DP150" s="585" t="e">
        <f>IF(#REF!=$K150,$CY150,0)</f>
        <v>#REF!</v>
      </c>
      <c r="DQ150" s="585" t="e">
        <f>IF(#REF!=$K150,$CY150,0)</f>
        <v>#REF!</v>
      </c>
      <c r="DR150" s="585" t="e">
        <f>IF(#REF!=$K150,$CY150,0)</f>
        <v>#REF!</v>
      </c>
      <c r="DS150" s="585" t="e">
        <f>IF(#REF!=$K150,$CY150,0)</f>
        <v>#REF!</v>
      </c>
      <c r="DT150" s="585" t="e">
        <f>IF(#REF!=$K150,$CY150,0)</f>
        <v>#REF!</v>
      </c>
      <c r="DU150" s="585" t="e">
        <f>IF(#REF!=$K150,$CY150,0)</f>
        <v>#REF!</v>
      </c>
      <c r="DV150" s="585" t="e">
        <f>IF(#REF!=$K150,$CY150,0)</f>
        <v>#REF!</v>
      </c>
      <c r="DW150" s="585" t="e">
        <f>IF(#REF!=$K150,$CY150,0)</f>
        <v>#REF!</v>
      </c>
      <c r="DX150" s="585" t="e">
        <f>IF(#REF!=$K150,$CY150,0)</f>
        <v>#REF!</v>
      </c>
      <c r="DY150" s="585" t="e">
        <f>IF(#REF!=$K150,$CY150,0)</f>
        <v>#REF!</v>
      </c>
      <c r="DZ150" s="585" t="e">
        <f>IF(#REF!=$K150,$CY150,0)</f>
        <v>#REF!</v>
      </c>
      <c r="EC150" s="585" t="e">
        <f>IF(#REF!=$N150,$CZ150,0)</f>
        <v>#REF!</v>
      </c>
      <c r="ED150" s="585" t="e">
        <f>IF(#REF!=$N150,$CZ150,0)</f>
        <v>#REF!</v>
      </c>
      <c r="EE150" s="585" t="e">
        <f>IF(#REF!=$N150,$CZ150,0)</f>
        <v>#REF!</v>
      </c>
      <c r="EF150" s="585" t="e">
        <f>IF(#REF!=$N150,$CZ150,0)</f>
        <v>#REF!</v>
      </c>
      <c r="EG150" s="585" t="e">
        <f>IF(#REF!=$N150,$CZ150,0)</f>
        <v>#REF!</v>
      </c>
      <c r="EH150" s="585" t="e">
        <f>IF(#REF!=$N150,$CZ150,0)</f>
        <v>#REF!</v>
      </c>
      <c r="EI150" s="585" t="e">
        <f>IF(#REF!=$N150,$CZ150,0)</f>
        <v>#REF!</v>
      </c>
      <c r="EJ150" s="585" t="e">
        <f>IF(#REF!=$N150,$CZ150,0)</f>
        <v>#REF!</v>
      </c>
      <c r="EK150" s="585" t="e">
        <f>IF(#REF!=$N150,$CZ150,0)</f>
        <v>#REF!</v>
      </c>
      <c r="EL150" s="585" t="e">
        <f>IF(#REF!=$N150,$CZ150,0)</f>
        <v>#REF!</v>
      </c>
      <c r="EM150" s="585" t="e">
        <f>IF(#REF!=$N150,$CZ150,0)</f>
        <v>#REF!</v>
      </c>
      <c r="EN150" s="585" t="e">
        <f>IF(#REF!=$N150,$CZ150,0)</f>
        <v>#REF!</v>
      </c>
      <c r="EO150" s="585" t="e">
        <f>IF(#REF!=$N150,$CZ150,0)</f>
        <v>#REF!</v>
      </c>
      <c r="EP150" s="585" t="e">
        <f>IF(#REF!=$N150,$CZ150,0)</f>
        <v>#REF!</v>
      </c>
      <c r="EQ150" s="585" t="e">
        <f>IF(#REF!=$N150,$CZ150,0)</f>
        <v>#REF!</v>
      </c>
      <c r="ER150" s="585" t="e">
        <f>IF(#REF!=$N150,$CZ150,0)</f>
        <v>#REF!</v>
      </c>
      <c r="ES150" s="585" t="e">
        <f>IF(#REF!=$N150,$CZ150,0)</f>
        <v>#REF!</v>
      </c>
      <c r="ET150" s="585" t="e">
        <f>IF(#REF!=$N150,$CZ150,0)</f>
        <v>#REF!</v>
      </c>
      <c r="EU150" s="585" t="e">
        <f>IF(#REF!=$N150,$CZ150,0)</f>
        <v>#REF!</v>
      </c>
      <c r="EV150" s="585" t="e">
        <f>IF(#REF!=$N150,$CZ150,0)</f>
        <v>#REF!</v>
      </c>
      <c r="EW150" s="585" t="e">
        <f>IF(#REF!=$N150,$CZ150,0)</f>
        <v>#REF!</v>
      </c>
      <c r="EX150" s="585" t="e">
        <f>IF(#REF!=$N150,$CZ150,0)</f>
        <v>#REF!</v>
      </c>
      <c r="EY150" s="585" t="e">
        <f>IF(#REF!=$N150,$CZ150,0)</f>
        <v>#REF!</v>
      </c>
      <c r="EZ150" s="585" t="e">
        <f>IF(#REF!=$N150,$CZ150,0)</f>
        <v>#REF!</v>
      </c>
      <c r="FA150" s="585" t="e">
        <f>IF(#REF!=$N150,$CZ150,0)</f>
        <v>#REF!</v>
      </c>
      <c r="FB150" s="585" t="e">
        <f>IF(#REF!=$N150,$CZ150,0)</f>
        <v>#REF!</v>
      </c>
      <c r="FC150" s="585" t="e">
        <f>IF(#REF!=$N150,$CZ150,0)</f>
        <v>#REF!</v>
      </c>
      <c r="FD150" s="585" t="e">
        <f>IF(#REF!=$N150,$CZ150,0)</f>
        <v>#REF!</v>
      </c>
      <c r="FE150" s="585" t="e">
        <f>IF(#REF!=$N150,$CZ150,0)</f>
        <v>#REF!</v>
      </c>
      <c r="FF150" s="585" t="e">
        <f>IF(#REF!=$N150,$CZ150,0)</f>
        <v>#REF!</v>
      </c>
      <c r="FG150" s="585" t="e">
        <f>IF(#REF!=$N150,$CZ150,0)</f>
        <v>#REF!</v>
      </c>
      <c r="FH150" s="585" t="e">
        <f>IF(#REF!=$N150,$CZ150,0)</f>
        <v>#REF!</v>
      </c>
      <c r="FI150" s="585" t="e">
        <f>IF(#REF!=$N150,$CZ150,0)</f>
        <v>#REF!</v>
      </c>
      <c r="FJ150" s="585" t="e">
        <f>IF(#REF!=$N150,$CZ150,0)</f>
        <v>#REF!</v>
      </c>
      <c r="FK150" s="585" t="e">
        <f>IF(#REF!=$N150,$CZ150,0)</f>
        <v>#REF!</v>
      </c>
      <c r="FL150" s="585" t="e">
        <f>IF(#REF!=$N150,$CZ150,0)</f>
        <v>#REF!</v>
      </c>
      <c r="FM150" s="585" t="e">
        <f>IF(#REF!=$N150,$CZ150,0)</f>
        <v>#REF!</v>
      </c>
      <c r="FN150" s="585" t="e">
        <f>IF(#REF!=$N150,$CZ150,0)</f>
        <v>#REF!</v>
      </c>
      <c r="FO150" s="585" t="e">
        <f>IF(#REF!=$N150,$CZ150,0)</f>
        <v>#REF!</v>
      </c>
      <c r="FP150" s="585" t="e">
        <f>IF(#REF!=$N150,$CZ150,0)</f>
        <v>#REF!</v>
      </c>
      <c r="FQ150" s="585" t="e">
        <f>IF(#REF!=$N150,$CZ150,0)</f>
        <v>#REF!</v>
      </c>
      <c r="FR150" s="585" t="e">
        <f>IF(#REF!=$N150,$CZ150,0)</f>
        <v>#REF!</v>
      </c>
      <c r="FS150" s="585" t="e">
        <f>IF(#REF!=$N150,$CZ150,0)</f>
        <v>#REF!</v>
      </c>
      <c r="FT150" s="585" t="e">
        <f>IF(#REF!=$N150,$CZ150,0)</f>
        <v>#REF!</v>
      </c>
      <c r="FU150" s="585" t="e">
        <f>IF(#REF!=$N150,$CZ150,0)</f>
        <v>#REF!</v>
      </c>
      <c r="FV150" s="585" t="e">
        <f>IF(#REF!=$N150,$CZ150,0)</f>
        <v>#REF!</v>
      </c>
      <c r="FW150" s="585" t="e">
        <f>IF(#REF!=$N150,$CZ150,0)</f>
        <v>#REF!</v>
      </c>
      <c r="FX150" s="585" t="e">
        <f>IF(#REF!=$N150,$CZ150,0)</f>
        <v>#REF!</v>
      </c>
      <c r="FY150" s="585" t="e">
        <f>IF(#REF!=$N150,$CZ150,0)</f>
        <v>#REF!</v>
      </c>
      <c r="FZ150" s="585" t="e">
        <f>IF(#REF!=$N150,$CZ150,0)</f>
        <v>#REF!</v>
      </c>
      <c r="GA150" s="585" t="e">
        <f>IF(#REF!=$N150,$CZ150,0)</f>
        <v>#REF!</v>
      </c>
      <c r="GB150" s="585" t="e">
        <f>IF(#REF!=$N150,$CZ150,0)</f>
        <v>#REF!</v>
      </c>
      <c r="GC150" s="585" t="e">
        <f>IF(#REF!=$N150,$CZ150,0)</f>
        <v>#REF!</v>
      </c>
      <c r="GD150" s="585" t="e">
        <f>IF(#REF!=$N150,$CZ150,0)</f>
        <v>#REF!</v>
      </c>
      <c r="GE150" s="585" t="e">
        <f>IF(#REF!=$N150,$CZ150,0)</f>
        <v>#REF!</v>
      </c>
      <c r="GF150" s="585" t="e">
        <f>IF(#REF!=$N150,$CZ150,0)</f>
        <v>#REF!</v>
      </c>
      <c r="GG150" s="585" t="e">
        <f>IF(#REF!=$N150,$CZ150,0)</f>
        <v>#REF!</v>
      </c>
      <c r="GH150" s="585" t="e">
        <f>IF(#REF!=$N150,$CZ150,0)</f>
        <v>#REF!</v>
      </c>
      <c r="GI150" s="585" t="e">
        <f>IF(#REF!=$N150,$CZ150,0)</f>
        <v>#REF!</v>
      </c>
      <c r="GJ150" s="585" t="e">
        <f>IF(#REF!=$N150,$CZ150,0)</f>
        <v>#REF!</v>
      </c>
      <c r="GK150" s="585" t="e">
        <f>IF(#REF!=$N150,$CZ150,0)</f>
        <v>#REF!</v>
      </c>
      <c r="GL150" s="585" t="e">
        <f>IF(#REF!=$N150,$CZ150,0)</f>
        <v>#REF!</v>
      </c>
      <c r="GM150" s="585" t="e">
        <f>IF(#REF!=$N150,$CZ150,0)</f>
        <v>#REF!</v>
      </c>
      <c r="GN150" s="585" t="e">
        <f>IF(#REF!=$N150,$CZ150,0)</f>
        <v>#REF!</v>
      </c>
      <c r="GO150" s="585" t="e">
        <f>IF(#REF!=$N150,$CZ150,0)</f>
        <v>#REF!</v>
      </c>
      <c r="GP150" s="585" t="e">
        <f>IF(#REF!=$N150,$CZ150,0)</f>
        <v>#REF!</v>
      </c>
      <c r="GQ150" s="585" t="e">
        <f>IF(#REF!=$N150,$CZ150,0)</f>
        <v>#REF!</v>
      </c>
      <c r="GR150" s="585" t="e">
        <f>IF(#REF!=$N150,$CZ150,0)</f>
        <v>#REF!</v>
      </c>
      <c r="GS150" s="585" t="e">
        <f>IF(#REF!=$N150,$CZ150,0)</f>
        <v>#REF!</v>
      </c>
      <c r="GT150" s="585" t="e">
        <f>IF(#REF!=$N150,$CZ150,0)</f>
        <v>#REF!</v>
      </c>
      <c r="GU150" s="585" t="e">
        <f>IF(#REF!=$N150,$CZ150,0)</f>
        <v>#REF!</v>
      </c>
      <c r="GV150" s="585" t="e">
        <f>IF(#REF!=$N150,$CZ150,0)</f>
        <v>#REF!</v>
      </c>
      <c r="GW150" s="585" t="e">
        <f>IF(#REF!=$N150,$CZ150,0)</f>
        <v>#REF!</v>
      </c>
      <c r="GX150" s="585" t="e">
        <f>IF(#REF!=$N150,$CZ150,0)</f>
        <v>#REF!</v>
      </c>
      <c r="GY150" s="585" t="e">
        <f>IF(#REF!=$N150,$CZ150,0)</f>
        <v>#REF!</v>
      </c>
      <c r="GZ150" s="585" t="e">
        <f>IF(#REF!=$N150,$CZ150,0)</f>
        <v>#REF!</v>
      </c>
      <c r="HA150" s="585" t="e">
        <f>IF(#REF!=$N150,$CZ150,0)</f>
        <v>#REF!</v>
      </c>
      <c r="HB150" s="585" t="e">
        <f>IF(#REF!=$N150,$CZ150,0)</f>
        <v>#REF!</v>
      </c>
      <c r="HC150" s="585" t="e">
        <f>IF(#REF!=$N150,$CZ150,0)</f>
        <v>#REF!</v>
      </c>
      <c r="HD150" s="585" t="e">
        <f>IF(#REF!=$N150,$CZ150,0)</f>
        <v>#REF!</v>
      </c>
      <c r="HE150" s="585" t="e">
        <f>IF(#REF!=$N150,$CZ150,0)</f>
        <v>#REF!</v>
      </c>
      <c r="HF150" s="585" t="e">
        <f>IF(#REF!=$N150,$CZ150,0)</f>
        <v>#REF!</v>
      </c>
    </row>
    <row r="151" spans="1:214" ht="20.100000000000001" hidden="1" customHeight="1" x14ac:dyDescent="0.4">
      <c r="A151" s="594"/>
      <c r="B151" s="594"/>
      <c r="C151" s="595"/>
      <c r="D151" s="578"/>
      <c r="E151" s="578"/>
      <c r="F151" s="578"/>
      <c r="G151" s="578"/>
      <c r="H151" s="578"/>
      <c r="I151" s="578"/>
      <c r="J151" s="523" t="s">
        <v>172</v>
      </c>
      <c r="K151" s="679"/>
      <c r="L151" s="549"/>
      <c r="M151" s="558"/>
      <c r="N151" s="496">
        <v>3231</v>
      </c>
      <c r="O151" s="539" t="s">
        <v>477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563"/>
      <c r="AJ151" s="31"/>
      <c r="AK151" s="31"/>
      <c r="AL151" s="31"/>
      <c r="AM151" s="31"/>
      <c r="AN151" s="50"/>
      <c r="AO151" s="50"/>
      <c r="AP151" s="50"/>
      <c r="AQ151" s="50"/>
      <c r="AR151" s="50">
        <v>0</v>
      </c>
      <c r="AS151" s="50"/>
      <c r="AT151" s="50"/>
      <c r="AU151" s="50"/>
      <c r="AV151" s="50">
        <v>0</v>
      </c>
      <c r="AW151" s="50">
        <v>0</v>
      </c>
      <c r="AX151" s="50">
        <v>0</v>
      </c>
      <c r="AY151" s="50">
        <v>0</v>
      </c>
      <c r="AZ151" s="31">
        <v>0</v>
      </c>
      <c r="BA151" s="31">
        <v>0</v>
      </c>
      <c r="BB151" s="50">
        <v>0</v>
      </c>
      <c r="BC151" s="50">
        <v>0</v>
      </c>
      <c r="BD151" s="50"/>
      <c r="BE151" s="50">
        <v>0</v>
      </c>
      <c r="BF151" s="50">
        <v>27800</v>
      </c>
      <c r="BG151" s="50"/>
      <c r="BH151" s="50">
        <v>0</v>
      </c>
      <c r="BI151" s="50">
        <f t="shared" si="212"/>
        <v>0</v>
      </c>
      <c r="BJ151" s="50">
        <v>0</v>
      </c>
      <c r="BK151" s="50"/>
      <c r="BL151" s="50">
        <f t="shared" si="138"/>
        <v>0</v>
      </c>
      <c r="BM151" s="50"/>
      <c r="BN151" s="50"/>
      <c r="BO151" s="50"/>
      <c r="BP151" s="50"/>
      <c r="BQ151" s="50"/>
      <c r="BR151" s="50">
        <f t="shared" si="213"/>
        <v>0</v>
      </c>
      <c r="BS151" s="50"/>
      <c r="BT151" s="50"/>
      <c r="BU151" s="50">
        <f t="shared" si="214"/>
        <v>0</v>
      </c>
      <c r="BV151" s="50"/>
      <c r="BW151" s="50"/>
      <c r="BX151" s="50"/>
      <c r="BY151" s="50"/>
      <c r="BZ151" s="50"/>
      <c r="CA151" s="50">
        <f t="shared" si="205"/>
        <v>0</v>
      </c>
      <c r="CB151" s="50">
        <f t="shared" si="206"/>
        <v>0</v>
      </c>
      <c r="CC151" s="50"/>
      <c r="CD151" s="50"/>
      <c r="CE151" s="50"/>
      <c r="CF151" s="50"/>
      <c r="CG151" s="50">
        <f t="shared" si="188"/>
        <v>0</v>
      </c>
      <c r="CH151" s="50">
        <f t="shared" si="215"/>
        <v>0</v>
      </c>
      <c r="CI151" s="50"/>
      <c r="CJ151" s="50"/>
      <c r="CK151" s="50">
        <f t="shared" si="189"/>
        <v>0</v>
      </c>
      <c r="CL151" s="50">
        <f t="shared" si="216"/>
        <v>0</v>
      </c>
      <c r="CM151" s="50"/>
      <c r="CN151" s="50"/>
      <c r="CO151" s="50">
        <f t="shared" si="190"/>
        <v>0</v>
      </c>
      <c r="CP151" s="50">
        <f t="shared" si="217"/>
        <v>0</v>
      </c>
      <c r="CQ151" s="50"/>
      <c r="CR151" s="50"/>
      <c r="CS151" s="50">
        <f t="shared" si="191"/>
        <v>0</v>
      </c>
      <c r="CT151" s="50">
        <f t="shared" si="218"/>
        <v>0</v>
      </c>
      <c r="CU151" s="50"/>
      <c r="CV151" s="50"/>
      <c r="CW151" s="50">
        <f t="shared" si="192"/>
        <v>0</v>
      </c>
      <c r="CX151" s="50">
        <f t="shared" si="219"/>
        <v>0</v>
      </c>
      <c r="CY151" s="50"/>
      <c r="CZ151" s="50"/>
      <c r="DA151" s="50"/>
      <c r="DB151" s="50"/>
      <c r="DC151" s="695" t="e">
        <f>IF(#REF!=B151,CZ151,0)</f>
        <v>#REF!</v>
      </c>
      <c r="DD151" s="50"/>
      <c r="DE151" s="50"/>
      <c r="DJ151" s="585" t="e">
        <f>IF(#REF!=$K151,$CY151,0)</f>
        <v>#REF!</v>
      </c>
      <c r="DK151" s="585" t="e">
        <f>IF(#REF!=$K151,$CY151,0)</f>
        <v>#REF!</v>
      </c>
      <c r="DL151" s="585" t="e">
        <f>IF(#REF!=$K151,$CY151,0)</f>
        <v>#REF!</v>
      </c>
      <c r="DM151" s="585" t="e">
        <f>IF(#REF!=$K151,$CY151,0)</f>
        <v>#REF!</v>
      </c>
      <c r="DN151" s="585" t="e">
        <f>IF(#REF!=$K151,$CY151,0)</f>
        <v>#REF!</v>
      </c>
      <c r="DO151" s="585" t="e">
        <f>IF(#REF!=$K151,$CY151,0)</f>
        <v>#REF!</v>
      </c>
      <c r="DP151" s="585" t="e">
        <f>IF(#REF!=$K151,$CY151,0)</f>
        <v>#REF!</v>
      </c>
      <c r="DQ151" s="585" t="e">
        <f>IF(#REF!=$K151,$CY151,0)</f>
        <v>#REF!</v>
      </c>
      <c r="DR151" s="585" t="e">
        <f>IF(#REF!=$K151,$CY151,0)</f>
        <v>#REF!</v>
      </c>
      <c r="DS151" s="585" t="e">
        <f>IF(#REF!=$K151,$CY151,0)</f>
        <v>#REF!</v>
      </c>
      <c r="DT151" s="585" t="e">
        <f>IF(#REF!=$K151,$CY151,0)</f>
        <v>#REF!</v>
      </c>
      <c r="DU151" s="585" t="e">
        <f>IF(#REF!=$K151,$CY151,0)</f>
        <v>#REF!</v>
      </c>
      <c r="DV151" s="585" t="e">
        <f>IF(#REF!=$K151,$CY151,0)</f>
        <v>#REF!</v>
      </c>
      <c r="DW151" s="585" t="e">
        <f>IF(#REF!=$K151,$CY151,0)</f>
        <v>#REF!</v>
      </c>
      <c r="DX151" s="585" t="e">
        <f>IF(#REF!=$K151,$CY151,0)</f>
        <v>#REF!</v>
      </c>
      <c r="DY151" s="585" t="e">
        <f>IF(#REF!=$K151,$CY151,0)</f>
        <v>#REF!</v>
      </c>
      <c r="DZ151" s="585" t="e">
        <f>IF(#REF!=$K151,$CY151,0)</f>
        <v>#REF!</v>
      </c>
      <c r="EC151" s="585" t="e">
        <f>IF(#REF!=$N151,$CZ151,0)</f>
        <v>#REF!</v>
      </c>
      <c r="ED151" s="585" t="e">
        <f>IF(#REF!=$N151,$CZ151,0)</f>
        <v>#REF!</v>
      </c>
      <c r="EE151" s="585" t="e">
        <f>IF(#REF!=$N151,$CZ151,0)</f>
        <v>#REF!</v>
      </c>
      <c r="EF151" s="585" t="e">
        <f>IF(#REF!=$N151,$CZ151,0)</f>
        <v>#REF!</v>
      </c>
      <c r="EG151" s="585" t="e">
        <f>IF(#REF!=$N151,$CZ151,0)</f>
        <v>#REF!</v>
      </c>
      <c r="EH151" s="585" t="e">
        <f>IF(#REF!=$N151,$CZ151,0)</f>
        <v>#REF!</v>
      </c>
      <c r="EI151" s="585" t="e">
        <f>IF(#REF!=$N151,$CZ151,0)</f>
        <v>#REF!</v>
      </c>
      <c r="EJ151" s="585" t="e">
        <f>IF(#REF!=$N151,$CZ151,0)</f>
        <v>#REF!</v>
      </c>
      <c r="EK151" s="585" t="e">
        <f>IF(#REF!=$N151,$CZ151,0)</f>
        <v>#REF!</v>
      </c>
      <c r="EL151" s="585" t="e">
        <f>IF(#REF!=$N151,$CZ151,0)</f>
        <v>#REF!</v>
      </c>
      <c r="EM151" s="585" t="e">
        <f>IF(#REF!=$N151,$CZ151,0)</f>
        <v>#REF!</v>
      </c>
      <c r="EN151" s="585" t="e">
        <f>IF(#REF!=$N151,$CZ151,0)</f>
        <v>#REF!</v>
      </c>
      <c r="EO151" s="585" t="e">
        <f>IF(#REF!=$N151,$CZ151,0)</f>
        <v>#REF!</v>
      </c>
      <c r="EP151" s="585" t="e">
        <f>IF(#REF!=$N151,$CZ151,0)</f>
        <v>#REF!</v>
      </c>
      <c r="EQ151" s="585" t="e">
        <f>IF(#REF!=$N151,$CZ151,0)</f>
        <v>#REF!</v>
      </c>
      <c r="ER151" s="585" t="e">
        <f>IF(#REF!=$N151,$CZ151,0)</f>
        <v>#REF!</v>
      </c>
      <c r="ES151" s="585" t="e">
        <f>IF(#REF!=$N151,$CZ151,0)</f>
        <v>#REF!</v>
      </c>
      <c r="ET151" s="585" t="e">
        <f>IF(#REF!=$N151,$CZ151,0)</f>
        <v>#REF!</v>
      </c>
      <c r="EU151" s="585" t="e">
        <f>IF(#REF!=$N151,$CZ151,0)</f>
        <v>#REF!</v>
      </c>
      <c r="EV151" s="585" t="e">
        <f>IF(#REF!=$N151,$CZ151,0)</f>
        <v>#REF!</v>
      </c>
      <c r="EW151" s="585" t="e">
        <f>IF(#REF!=$N151,$CZ151,0)</f>
        <v>#REF!</v>
      </c>
      <c r="EX151" s="585" t="e">
        <f>IF(#REF!=$N151,$CZ151,0)</f>
        <v>#REF!</v>
      </c>
      <c r="EY151" s="585" t="e">
        <f>IF(#REF!=$N151,$CZ151,0)</f>
        <v>#REF!</v>
      </c>
      <c r="EZ151" s="585" t="e">
        <f>IF(#REF!=$N151,$CZ151,0)</f>
        <v>#REF!</v>
      </c>
      <c r="FA151" s="585" t="e">
        <f>IF(#REF!=$N151,$CZ151,0)</f>
        <v>#REF!</v>
      </c>
      <c r="FB151" s="585" t="e">
        <f>IF(#REF!=$N151,$CZ151,0)</f>
        <v>#REF!</v>
      </c>
      <c r="FC151" s="585" t="e">
        <f>IF(#REF!=$N151,$CZ151,0)</f>
        <v>#REF!</v>
      </c>
      <c r="FD151" s="585" t="e">
        <f>IF(#REF!=$N151,$CZ151,0)</f>
        <v>#REF!</v>
      </c>
      <c r="FE151" s="585" t="e">
        <f>IF(#REF!=$N151,$CZ151,0)</f>
        <v>#REF!</v>
      </c>
      <c r="FF151" s="585" t="e">
        <f>IF(#REF!=$N151,$CZ151,0)</f>
        <v>#REF!</v>
      </c>
      <c r="FG151" s="585" t="e">
        <f>IF(#REF!=$N151,$CZ151,0)</f>
        <v>#REF!</v>
      </c>
      <c r="FH151" s="585" t="e">
        <f>IF(#REF!=$N151,$CZ151,0)</f>
        <v>#REF!</v>
      </c>
      <c r="FI151" s="585" t="e">
        <f>IF(#REF!=$N151,$CZ151,0)</f>
        <v>#REF!</v>
      </c>
      <c r="FJ151" s="585" t="e">
        <f>IF(#REF!=$N151,$CZ151,0)</f>
        <v>#REF!</v>
      </c>
      <c r="FK151" s="585" t="e">
        <f>IF(#REF!=$N151,$CZ151,0)</f>
        <v>#REF!</v>
      </c>
      <c r="FL151" s="585" t="e">
        <f>IF(#REF!=$N151,$CZ151,0)</f>
        <v>#REF!</v>
      </c>
      <c r="FM151" s="585" t="e">
        <f>IF(#REF!=$N151,$CZ151,0)</f>
        <v>#REF!</v>
      </c>
      <c r="FN151" s="585" t="e">
        <f>IF(#REF!=$N151,$CZ151,0)</f>
        <v>#REF!</v>
      </c>
      <c r="FO151" s="585" t="e">
        <f>IF(#REF!=$N151,$CZ151,0)</f>
        <v>#REF!</v>
      </c>
      <c r="FP151" s="585" t="e">
        <f>IF(#REF!=$N151,$CZ151,0)</f>
        <v>#REF!</v>
      </c>
      <c r="FQ151" s="585" t="e">
        <f>IF(#REF!=$N151,$CZ151,0)</f>
        <v>#REF!</v>
      </c>
      <c r="FR151" s="585" t="e">
        <f>IF(#REF!=$N151,$CZ151,0)</f>
        <v>#REF!</v>
      </c>
      <c r="FS151" s="585" t="e">
        <f>IF(#REF!=$N151,$CZ151,0)</f>
        <v>#REF!</v>
      </c>
      <c r="FT151" s="585" t="e">
        <f>IF(#REF!=$N151,$CZ151,0)</f>
        <v>#REF!</v>
      </c>
      <c r="FU151" s="585" t="e">
        <f>IF(#REF!=$N151,$CZ151,0)</f>
        <v>#REF!</v>
      </c>
      <c r="FV151" s="585" t="e">
        <f>IF(#REF!=$N151,$CZ151,0)</f>
        <v>#REF!</v>
      </c>
      <c r="FW151" s="585" t="e">
        <f>IF(#REF!=$N151,$CZ151,0)</f>
        <v>#REF!</v>
      </c>
      <c r="FX151" s="585" t="e">
        <f>IF(#REF!=$N151,$CZ151,0)</f>
        <v>#REF!</v>
      </c>
      <c r="FY151" s="585" t="e">
        <f>IF(#REF!=$N151,$CZ151,0)</f>
        <v>#REF!</v>
      </c>
      <c r="FZ151" s="585" t="e">
        <f>IF(#REF!=$N151,$CZ151,0)</f>
        <v>#REF!</v>
      </c>
      <c r="GA151" s="585" t="e">
        <f>IF(#REF!=$N151,$CZ151,0)</f>
        <v>#REF!</v>
      </c>
      <c r="GB151" s="585" t="e">
        <f>IF(#REF!=$N151,$CZ151,0)</f>
        <v>#REF!</v>
      </c>
      <c r="GC151" s="585" t="e">
        <f>IF(#REF!=$N151,$CZ151,0)</f>
        <v>#REF!</v>
      </c>
      <c r="GD151" s="585" t="e">
        <f>IF(#REF!=$N151,$CZ151,0)</f>
        <v>#REF!</v>
      </c>
      <c r="GE151" s="585" t="e">
        <f>IF(#REF!=$N151,$CZ151,0)</f>
        <v>#REF!</v>
      </c>
      <c r="GF151" s="585" t="e">
        <f>IF(#REF!=$N151,$CZ151,0)</f>
        <v>#REF!</v>
      </c>
      <c r="GG151" s="585" t="e">
        <f>IF(#REF!=$N151,$CZ151,0)</f>
        <v>#REF!</v>
      </c>
      <c r="GH151" s="585" t="e">
        <f>IF(#REF!=$N151,$CZ151,0)</f>
        <v>#REF!</v>
      </c>
      <c r="GI151" s="585" t="e">
        <f>IF(#REF!=$N151,$CZ151,0)</f>
        <v>#REF!</v>
      </c>
      <c r="GJ151" s="585" t="e">
        <f>IF(#REF!=$N151,$CZ151,0)</f>
        <v>#REF!</v>
      </c>
      <c r="GK151" s="585" t="e">
        <f>IF(#REF!=$N151,$CZ151,0)</f>
        <v>#REF!</v>
      </c>
      <c r="GL151" s="585" t="e">
        <f>IF(#REF!=$N151,$CZ151,0)</f>
        <v>#REF!</v>
      </c>
      <c r="GM151" s="585" t="e">
        <f>IF(#REF!=$N151,$CZ151,0)</f>
        <v>#REF!</v>
      </c>
      <c r="GN151" s="585" t="e">
        <f>IF(#REF!=$N151,$CZ151,0)</f>
        <v>#REF!</v>
      </c>
      <c r="GO151" s="585" t="e">
        <f>IF(#REF!=$N151,$CZ151,0)</f>
        <v>#REF!</v>
      </c>
      <c r="GP151" s="585" t="e">
        <f>IF(#REF!=$N151,$CZ151,0)</f>
        <v>#REF!</v>
      </c>
      <c r="GQ151" s="585" t="e">
        <f>IF(#REF!=$N151,$CZ151,0)</f>
        <v>#REF!</v>
      </c>
      <c r="GR151" s="585" t="e">
        <f>IF(#REF!=$N151,$CZ151,0)</f>
        <v>#REF!</v>
      </c>
      <c r="GS151" s="585" t="e">
        <f>IF(#REF!=$N151,$CZ151,0)</f>
        <v>#REF!</v>
      </c>
      <c r="GT151" s="585" t="e">
        <f>IF(#REF!=$N151,$CZ151,0)</f>
        <v>#REF!</v>
      </c>
      <c r="GU151" s="585" t="e">
        <f>IF(#REF!=$N151,$CZ151,0)</f>
        <v>#REF!</v>
      </c>
      <c r="GV151" s="585" t="e">
        <f>IF(#REF!=$N151,$CZ151,0)</f>
        <v>#REF!</v>
      </c>
      <c r="GW151" s="585" t="e">
        <f>IF(#REF!=$N151,$CZ151,0)</f>
        <v>#REF!</v>
      </c>
      <c r="GX151" s="585" t="e">
        <f>IF(#REF!=$N151,$CZ151,0)</f>
        <v>#REF!</v>
      </c>
      <c r="GY151" s="585" t="e">
        <f>IF(#REF!=$N151,$CZ151,0)</f>
        <v>#REF!</v>
      </c>
      <c r="GZ151" s="585" t="e">
        <f>IF(#REF!=$N151,$CZ151,0)</f>
        <v>#REF!</v>
      </c>
      <c r="HA151" s="585" t="e">
        <f>IF(#REF!=$N151,$CZ151,0)</f>
        <v>#REF!</v>
      </c>
      <c r="HB151" s="585" t="e">
        <f>IF(#REF!=$N151,$CZ151,0)</f>
        <v>#REF!</v>
      </c>
      <c r="HC151" s="585" t="e">
        <f>IF(#REF!=$N151,$CZ151,0)</f>
        <v>#REF!</v>
      </c>
      <c r="HD151" s="585" t="e">
        <f>IF(#REF!=$N151,$CZ151,0)</f>
        <v>#REF!</v>
      </c>
      <c r="HE151" s="585" t="e">
        <f>IF(#REF!=$N151,$CZ151,0)</f>
        <v>#REF!</v>
      </c>
      <c r="HF151" s="585" t="e">
        <f>IF(#REF!=$N151,$CZ151,0)</f>
        <v>#REF!</v>
      </c>
    </row>
    <row r="152" spans="1:214" ht="20.100000000000001" hidden="1" customHeight="1" x14ac:dyDescent="0.4">
      <c r="A152" s="594"/>
      <c r="B152" s="594"/>
      <c r="C152" s="595"/>
      <c r="D152" s="578"/>
      <c r="E152" s="578"/>
      <c r="F152" s="578"/>
      <c r="G152" s="578"/>
      <c r="H152" s="578"/>
      <c r="I152" s="578"/>
      <c r="J152" s="523" t="s">
        <v>172</v>
      </c>
      <c r="K152" s="679"/>
      <c r="L152" s="549"/>
      <c r="M152" s="558"/>
      <c r="N152" s="565">
        <v>3232</v>
      </c>
      <c r="O152" s="537" t="s">
        <v>34</v>
      </c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563"/>
      <c r="AJ152" s="31"/>
      <c r="AK152" s="31"/>
      <c r="AL152" s="31"/>
      <c r="AM152" s="31"/>
      <c r="AN152" s="50"/>
      <c r="AO152" s="50"/>
      <c r="AP152" s="50"/>
      <c r="AQ152" s="50"/>
      <c r="AR152" s="50">
        <v>0</v>
      </c>
      <c r="AS152" s="50"/>
      <c r="AT152" s="50"/>
      <c r="AU152" s="50"/>
      <c r="AV152" s="50">
        <v>0</v>
      </c>
      <c r="AW152" s="50">
        <v>0</v>
      </c>
      <c r="AX152" s="50">
        <v>0</v>
      </c>
      <c r="AY152" s="50">
        <v>0</v>
      </c>
      <c r="AZ152" s="31">
        <v>0</v>
      </c>
      <c r="BA152" s="31">
        <v>0</v>
      </c>
      <c r="BB152" s="50">
        <v>0</v>
      </c>
      <c r="BC152" s="50">
        <v>0</v>
      </c>
      <c r="BD152" s="50"/>
      <c r="BE152" s="50">
        <v>0</v>
      </c>
      <c r="BF152" s="50">
        <v>6250</v>
      </c>
      <c r="BG152" s="50"/>
      <c r="BH152" s="50">
        <v>0</v>
      </c>
      <c r="BI152" s="50">
        <f t="shared" si="212"/>
        <v>0</v>
      </c>
      <c r="BJ152" s="50">
        <v>0</v>
      </c>
      <c r="BK152" s="50"/>
      <c r="BL152" s="50">
        <f t="shared" si="138"/>
        <v>0</v>
      </c>
      <c r="BM152" s="50"/>
      <c r="BN152" s="50"/>
      <c r="BO152" s="50"/>
      <c r="BP152" s="50"/>
      <c r="BQ152" s="50"/>
      <c r="BR152" s="50">
        <f t="shared" si="213"/>
        <v>0</v>
      </c>
      <c r="BS152" s="50"/>
      <c r="BT152" s="50"/>
      <c r="BU152" s="50">
        <f t="shared" si="214"/>
        <v>0</v>
      </c>
      <c r="BV152" s="50"/>
      <c r="BW152" s="50"/>
      <c r="BX152" s="50"/>
      <c r="BY152" s="50"/>
      <c r="BZ152" s="50"/>
      <c r="CA152" s="50">
        <f t="shared" si="205"/>
        <v>0</v>
      </c>
      <c r="CB152" s="50">
        <f t="shared" si="206"/>
        <v>0</v>
      </c>
      <c r="CC152" s="50"/>
      <c r="CD152" s="50"/>
      <c r="CE152" s="50"/>
      <c r="CF152" s="50"/>
      <c r="CG152" s="50">
        <f t="shared" si="188"/>
        <v>0</v>
      </c>
      <c r="CH152" s="50">
        <f t="shared" si="215"/>
        <v>0</v>
      </c>
      <c r="CI152" s="50"/>
      <c r="CJ152" s="50"/>
      <c r="CK152" s="50">
        <f t="shared" si="189"/>
        <v>0</v>
      </c>
      <c r="CL152" s="50">
        <f t="shared" si="216"/>
        <v>0</v>
      </c>
      <c r="CM152" s="50"/>
      <c r="CN152" s="50"/>
      <c r="CO152" s="50">
        <f t="shared" si="190"/>
        <v>0</v>
      </c>
      <c r="CP152" s="50">
        <f t="shared" si="217"/>
        <v>0</v>
      </c>
      <c r="CQ152" s="50"/>
      <c r="CR152" s="50"/>
      <c r="CS152" s="50">
        <f t="shared" si="191"/>
        <v>0</v>
      </c>
      <c r="CT152" s="50">
        <f t="shared" si="218"/>
        <v>0</v>
      </c>
      <c r="CU152" s="50"/>
      <c r="CV152" s="50"/>
      <c r="CW152" s="50">
        <f t="shared" si="192"/>
        <v>0</v>
      </c>
      <c r="CX152" s="50">
        <f t="shared" si="219"/>
        <v>0</v>
      </c>
      <c r="CY152" s="50"/>
      <c r="CZ152" s="50"/>
      <c r="DA152" s="50"/>
      <c r="DB152" s="50"/>
      <c r="DC152" s="695" t="e">
        <f>IF(#REF!=B152,CZ152,0)</f>
        <v>#REF!</v>
      </c>
      <c r="DD152" s="50"/>
      <c r="DE152" s="50"/>
      <c r="DJ152" s="585" t="e">
        <f>IF(#REF!=$K152,$CY152,0)</f>
        <v>#REF!</v>
      </c>
      <c r="DK152" s="585" t="e">
        <f>IF(#REF!=$K152,$CY152,0)</f>
        <v>#REF!</v>
      </c>
      <c r="DL152" s="585" t="e">
        <f>IF(#REF!=$K152,$CY152,0)</f>
        <v>#REF!</v>
      </c>
      <c r="DM152" s="585" t="e">
        <f>IF(#REF!=$K152,$CY152,0)</f>
        <v>#REF!</v>
      </c>
      <c r="DN152" s="585" t="e">
        <f>IF(#REF!=$K152,$CY152,0)</f>
        <v>#REF!</v>
      </c>
      <c r="DO152" s="585" t="e">
        <f>IF(#REF!=$K152,$CY152,0)</f>
        <v>#REF!</v>
      </c>
      <c r="DP152" s="585" t="e">
        <f>IF(#REF!=$K152,$CY152,0)</f>
        <v>#REF!</v>
      </c>
      <c r="DQ152" s="585" t="e">
        <f>IF(#REF!=$K152,$CY152,0)</f>
        <v>#REF!</v>
      </c>
      <c r="DR152" s="585" t="e">
        <f>IF(#REF!=$K152,$CY152,0)</f>
        <v>#REF!</v>
      </c>
      <c r="DS152" s="585" t="e">
        <f>IF(#REF!=$K152,$CY152,0)</f>
        <v>#REF!</v>
      </c>
      <c r="DT152" s="585" t="e">
        <f>IF(#REF!=$K152,$CY152,0)</f>
        <v>#REF!</v>
      </c>
      <c r="DU152" s="585" t="e">
        <f>IF(#REF!=$K152,$CY152,0)</f>
        <v>#REF!</v>
      </c>
      <c r="DV152" s="585" t="e">
        <f>IF(#REF!=$K152,$CY152,0)</f>
        <v>#REF!</v>
      </c>
      <c r="DW152" s="585" t="e">
        <f>IF(#REF!=$K152,$CY152,0)</f>
        <v>#REF!</v>
      </c>
      <c r="DX152" s="585" t="e">
        <f>IF(#REF!=$K152,$CY152,0)</f>
        <v>#REF!</v>
      </c>
      <c r="DY152" s="585" t="e">
        <f>IF(#REF!=$K152,$CY152,0)</f>
        <v>#REF!</v>
      </c>
      <c r="DZ152" s="585" t="e">
        <f>IF(#REF!=$K152,$CY152,0)</f>
        <v>#REF!</v>
      </c>
      <c r="EC152" s="585" t="e">
        <f>IF(#REF!=$N152,$CZ152,0)</f>
        <v>#REF!</v>
      </c>
      <c r="ED152" s="585" t="e">
        <f>IF(#REF!=$N152,$CZ152,0)</f>
        <v>#REF!</v>
      </c>
      <c r="EE152" s="585" t="e">
        <f>IF(#REF!=$N152,$CZ152,0)</f>
        <v>#REF!</v>
      </c>
      <c r="EF152" s="585" t="e">
        <f>IF(#REF!=$N152,$CZ152,0)</f>
        <v>#REF!</v>
      </c>
      <c r="EG152" s="585" t="e">
        <f>IF(#REF!=$N152,$CZ152,0)</f>
        <v>#REF!</v>
      </c>
      <c r="EH152" s="585" t="e">
        <f>IF(#REF!=$N152,$CZ152,0)</f>
        <v>#REF!</v>
      </c>
      <c r="EI152" s="585" t="e">
        <f>IF(#REF!=$N152,$CZ152,0)</f>
        <v>#REF!</v>
      </c>
      <c r="EJ152" s="585" t="e">
        <f>IF(#REF!=$N152,$CZ152,0)</f>
        <v>#REF!</v>
      </c>
      <c r="EK152" s="585" t="e">
        <f>IF(#REF!=$N152,$CZ152,0)</f>
        <v>#REF!</v>
      </c>
      <c r="EL152" s="585" t="e">
        <f>IF(#REF!=$N152,$CZ152,0)</f>
        <v>#REF!</v>
      </c>
      <c r="EM152" s="585" t="e">
        <f>IF(#REF!=$N152,$CZ152,0)</f>
        <v>#REF!</v>
      </c>
      <c r="EN152" s="585" t="e">
        <f>IF(#REF!=$N152,$CZ152,0)</f>
        <v>#REF!</v>
      </c>
      <c r="EO152" s="585" t="e">
        <f>IF(#REF!=$N152,$CZ152,0)</f>
        <v>#REF!</v>
      </c>
      <c r="EP152" s="585" t="e">
        <f>IF(#REF!=$N152,$CZ152,0)</f>
        <v>#REF!</v>
      </c>
      <c r="EQ152" s="585" t="e">
        <f>IF(#REF!=$N152,$CZ152,0)</f>
        <v>#REF!</v>
      </c>
      <c r="ER152" s="585" t="e">
        <f>IF(#REF!=$N152,$CZ152,0)</f>
        <v>#REF!</v>
      </c>
      <c r="ES152" s="585" t="e">
        <f>IF(#REF!=$N152,$CZ152,0)</f>
        <v>#REF!</v>
      </c>
      <c r="ET152" s="585" t="e">
        <f>IF(#REF!=$N152,$CZ152,0)</f>
        <v>#REF!</v>
      </c>
      <c r="EU152" s="585" t="e">
        <f>IF(#REF!=$N152,$CZ152,0)</f>
        <v>#REF!</v>
      </c>
      <c r="EV152" s="585" t="e">
        <f>IF(#REF!=$N152,$CZ152,0)</f>
        <v>#REF!</v>
      </c>
      <c r="EW152" s="585" t="e">
        <f>IF(#REF!=$N152,$CZ152,0)</f>
        <v>#REF!</v>
      </c>
      <c r="EX152" s="585" t="e">
        <f>IF(#REF!=$N152,$CZ152,0)</f>
        <v>#REF!</v>
      </c>
      <c r="EY152" s="585" t="e">
        <f>IF(#REF!=$N152,$CZ152,0)</f>
        <v>#REF!</v>
      </c>
      <c r="EZ152" s="585" t="e">
        <f>IF(#REF!=$N152,$CZ152,0)</f>
        <v>#REF!</v>
      </c>
      <c r="FA152" s="585" t="e">
        <f>IF(#REF!=$N152,$CZ152,0)</f>
        <v>#REF!</v>
      </c>
      <c r="FB152" s="585" t="e">
        <f>IF(#REF!=$N152,$CZ152,0)</f>
        <v>#REF!</v>
      </c>
      <c r="FC152" s="585" t="e">
        <f>IF(#REF!=$N152,$CZ152,0)</f>
        <v>#REF!</v>
      </c>
      <c r="FD152" s="585" t="e">
        <f>IF(#REF!=$N152,$CZ152,0)</f>
        <v>#REF!</v>
      </c>
      <c r="FE152" s="585" t="e">
        <f>IF(#REF!=$N152,$CZ152,0)</f>
        <v>#REF!</v>
      </c>
      <c r="FF152" s="585" t="e">
        <f>IF(#REF!=$N152,$CZ152,0)</f>
        <v>#REF!</v>
      </c>
      <c r="FG152" s="585" t="e">
        <f>IF(#REF!=$N152,$CZ152,0)</f>
        <v>#REF!</v>
      </c>
      <c r="FH152" s="585" t="e">
        <f>IF(#REF!=$N152,$CZ152,0)</f>
        <v>#REF!</v>
      </c>
      <c r="FI152" s="585" t="e">
        <f>IF(#REF!=$N152,$CZ152,0)</f>
        <v>#REF!</v>
      </c>
      <c r="FJ152" s="585" t="e">
        <f>IF(#REF!=$N152,$CZ152,0)</f>
        <v>#REF!</v>
      </c>
      <c r="FK152" s="585" t="e">
        <f>IF(#REF!=$N152,$CZ152,0)</f>
        <v>#REF!</v>
      </c>
      <c r="FL152" s="585" t="e">
        <f>IF(#REF!=$N152,$CZ152,0)</f>
        <v>#REF!</v>
      </c>
      <c r="FM152" s="585" t="e">
        <f>IF(#REF!=$N152,$CZ152,0)</f>
        <v>#REF!</v>
      </c>
      <c r="FN152" s="585" t="e">
        <f>IF(#REF!=$N152,$CZ152,0)</f>
        <v>#REF!</v>
      </c>
      <c r="FO152" s="585" t="e">
        <f>IF(#REF!=$N152,$CZ152,0)</f>
        <v>#REF!</v>
      </c>
      <c r="FP152" s="585" t="e">
        <f>IF(#REF!=$N152,$CZ152,0)</f>
        <v>#REF!</v>
      </c>
      <c r="FQ152" s="585" t="e">
        <f>IF(#REF!=$N152,$CZ152,0)</f>
        <v>#REF!</v>
      </c>
      <c r="FR152" s="585" t="e">
        <f>IF(#REF!=$N152,$CZ152,0)</f>
        <v>#REF!</v>
      </c>
      <c r="FS152" s="585" t="e">
        <f>IF(#REF!=$N152,$CZ152,0)</f>
        <v>#REF!</v>
      </c>
      <c r="FT152" s="585" t="e">
        <f>IF(#REF!=$N152,$CZ152,0)</f>
        <v>#REF!</v>
      </c>
      <c r="FU152" s="585" t="e">
        <f>IF(#REF!=$N152,$CZ152,0)</f>
        <v>#REF!</v>
      </c>
      <c r="FV152" s="585" t="e">
        <f>IF(#REF!=$N152,$CZ152,0)</f>
        <v>#REF!</v>
      </c>
      <c r="FW152" s="585" t="e">
        <f>IF(#REF!=$N152,$CZ152,0)</f>
        <v>#REF!</v>
      </c>
      <c r="FX152" s="585" t="e">
        <f>IF(#REF!=$N152,$CZ152,0)</f>
        <v>#REF!</v>
      </c>
      <c r="FY152" s="585" t="e">
        <f>IF(#REF!=$N152,$CZ152,0)</f>
        <v>#REF!</v>
      </c>
      <c r="FZ152" s="585" t="e">
        <f>IF(#REF!=$N152,$CZ152,0)</f>
        <v>#REF!</v>
      </c>
      <c r="GA152" s="585" t="e">
        <f>IF(#REF!=$N152,$CZ152,0)</f>
        <v>#REF!</v>
      </c>
      <c r="GB152" s="585" t="e">
        <f>IF(#REF!=$N152,$CZ152,0)</f>
        <v>#REF!</v>
      </c>
      <c r="GC152" s="585" t="e">
        <f>IF(#REF!=$N152,$CZ152,0)</f>
        <v>#REF!</v>
      </c>
      <c r="GD152" s="585" t="e">
        <f>IF(#REF!=$N152,$CZ152,0)</f>
        <v>#REF!</v>
      </c>
      <c r="GE152" s="585" t="e">
        <f>IF(#REF!=$N152,$CZ152,0)</f>
        <v>#REF!</v>
      </c>
      <c r="GF152" s="585" t="e">
        <f>IF(#REF!=$N152,$CZ152,0)</f>
        <v>#REF!</v>
      </c>
      <c r="GG152" s="585" t="e">
        <f>IF(#REF!=$N152,$CZ152,0)</f>
        <v>#REF!</v>
      </c>
      <c r="GH152" s="585" t="e">
        <f>IF(#REF!=$N152,$CZ152,0)</f>
        <v>#REF!</v>
      </c>
      <c r="GI152" s="585" t="e">
        <f>IF(#REF!=$N152,$CZ152,0)</f>
        <v>#REF!</v>
      </c>
      <c r="GJ152" s="585" t="e">
        <f>IF(#REF!=$N152,$CZ152,0)</f>
        <v>#REF!</v>
      </c>
      <c r="GK152" s="585" t="e">
        <f>IF(#REF!=$N152,$CZ152,0)</f>
        <v>#REF!</v>
      </c>
      <c r="GL152" s="585" t="e">
        <f>IF(#REF!=$N152,$CZ152,0)</f>
        <v>#REF!</v>
      </c>
      <c r="GM152" s="585" t="e">
        <f>IF(#REF!=$N152,$CZ152,0)</f>
        <v>#REF!</v>
      </c>
      <c r="GN152" s="585" t="e">
        <f>IF(#REF!=$N152,$CZ152,0)</f>
        <v>#REF!</v>
      </c>
      <c r="GO152" s="585" t="e">
        <f>IF(#REF!=$N152,$CZ152,0)</f>
        <v>#REF!</v>
      </c>
      <c r="GP152" s="585" t="e">
        <f>IF(#REF!=$N152,$CZ152,0)</f>
        <v>#REF!</v>
      </c>
      <c r="GQ152" s="585" t="e">
        <f>IF(#REF!=$N152,$CZ152,0)</f>
        <v>#REF!</v>
      </c>
      <c r="GR152" s="585" t="e">
        <f>IF(#REF!=$N152,$CZ152,0)</f>
        <v>#REF!</v>
      </c>
      <c r="GS152" s="585" t="e">
        <f>IF(#REF!=$N152,$CZ152,0)</f>
        <v>#REF!</v>
      </c>
      <c r="GT152" s="585" t="e">
        <f>IF(#REF!=$N152,$CZ152,0)</f>
        <v>#REF!</v>
      </c>
      <c r="GU152" s="585" t="e">
        <f>IF(#REF!=$N152,$CZ152,0)</f>
        <v>#REF!</v>
      </c>
      <c r="GV152" s="585" t="e">
        <f>IF(#REF!=$N152,$CZ152,0)</f>
        <v>#REF!</v>
      </c>
      <c r="GW152" s="585" t="e">
        <f>IF(#REF!=$N152,$CZ152,0)</f>
        <v>#REF!</v>
      </c>
      <c r="GX152" s="585" t="e">
        <f>IF(#REF!=$N152,$CZ152,0)</f>
        <v>#REF!</v>
      </c>
      <c r="GY152" s="585" t="e">
        <f>IF(#REF!=$N152,$CZ152,0)</f>
        <v>#REF!</v>
      </c>
      <c r="GZ152" s="585" t="e">
        <f>IF(#REF!=$N152,$CZ152,0)</f>
        <v>#REF!</v>
      </c>
      <c r="HA152" s="585" t="e">
        <f>IF(#REF!=$N152,$CZ152,0)</f>
        <v>#REF!</v>
      </c>
      <c r="HB152" s="585" t="e">
        <f>IF(#REF!=$N152,$CZ152,0)</f>
        <v>#REF!</v>
      </c>
      <c r="HC152" s="585" t="e">
        <f>IF(#REF!=$N152,$CZ152,0)</f>
        <v>#REF!</v>
      </c>
      <c r="HD152" s="585" t="e">
        <f>IF(#REF!=$N152,$CZ152,0)</f>
        <v>#REF!</v>
      </c>
      <c r="HE152" s="585" t="e">
        <f>IF(#REF!=$N152,$CZ152,0)</f>
        <v>#REF!</v>
      </c>
      <c r="HF152" s="585" t="e">
        <f>IF(#REF!=$N152,$CZ152,0)</f>
        <v>#REF!</v>
      </c>
    </row>
    <row r="153" spans="1:214" ht="20.100000000000001" hidden="1" customHeight="1" x14ac:dyDescent="0.4">
      <c r="A153" s="594"/>
      <c r="B153" s="594"/>
      <c r="C153" s="595"/>
      <c r="D153" s="578"/>
      <c r="E153" s="578"/>
      <c r="F153" s="578"/>
      <c r="G153" s="578"/>
      <c r="H153" s="578"/>
      <c r="I153" s="578"/>
      <c r="J153" s="523" t="s">
        <v>172</v>
      </c>
      <c r="K153" s="679"/>
      <c r="L153" s="549"/>
      <c r="M153" s="558"/>
      <c r="N153" s="559">
        <v>3234</v>
      </c>
      <c r="O153" s="596" t="s">
        <v>141</v>
      </c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563"/>
      <c r="AJ153" s="31"/>
      <c r="AK153" s="31"/>
      <c r="AL153" s="31"/>
      <c r="AM153" s="31"/>
      <c r="AN153" s="50"/>
      <c r="AO153" s="50"/>
      <c r="AP153" s="50"/>
      <c r="AQ153" s="50"/>
      <c r="AR153" s="50">
        <v>0</v>
      </c>
      <c r="AS153" s="50"/>
      <c r="AT153" s="50"/>
      <c r="AU153" s="50"/>
      <c r="AV153" s="50">
        <v>0</v>
      </c>
      <c r="AW153" s="50"/>
      <c r="AX153" s="50"/>
      <c r="AY153" s="50">
        <f>(BB153-AV153)</f>
        <v>120000</v>
      </c>
      <c r="AZ153" s="31"/>
      <c r="BA153" s="31"/>
      <c r="BB153" s="50">
        <v>120000</v>
      </c>
      <c r="BC153" s="50">
        <v>120000</v>
      </c>
      <c r="BD153" s="50">
        <v>0</v>
      </c>
      <c r="BE153" s="50">
        <v>81872.2</v>
      </c>
      <c r="BF153" s="50">
        <v>120000</v>
      </c>
      <c r="BG153" s="50">
        <v>81872.2</v>
      </c>
      <c r="BH153" s="50">
        <v>0</v>
      </c>
      <c r="BI153" s="50">
        <f t="shared" si="212"/>
        <v>235876.07</v>
      </c>
      <c r="BJ153" s="50">
        <v>235876.07</v>
      </c>
      <c r="BK153" s="50">
        <v>232143.97</v>
      </c>
      <c r="BL153" s="50">
        <f t="shared" si="138"/>
        <v>98.417770823466739</v>
      </c>
      <c r="BM153" s="50"/>
      <c r="BN153" s="50"/>
      <c r="BO153" s="50">
        <v>235876.07</v>
      </c>
      <c r="BP153" s="50"/>
      <c r="BQ153" s="50"/>
      <c r="BR153" s="50">
        <f t="shared" si="213"/>
        <v>-235876.07</v>
      </c>
      <c r="BS153" s="50">
        <v>0</v>
      </c>
      <c r="BT153" s="50">
        <v>232143.97</v>
      </c>
      <c r="BU153" s="50">
        <f t="shared" si="214"/>
        <v>0</v>
      </c>
      <c r="BV153" s="50">
        <v>0</v>
      </c>
      <c r="BW153" s="50"/>
      <c r="BX153" s="50"/>
      <c r="BY153" s="50">
        <v>235876.07</v>
      </c>
      <c r="BZ153" s="50">
        <v>232143.97</v>
      </c>
      <c r="CA153" s="50">
        <f t="shared" si="205"/>
        <v>283.54431663006488</v>
      </c>
      <c r="CB153" s="50">
        <f t="shared" si="206"/>
        <v>98.417770823466739</v>
      </c>
      <c r="CC153" s="50"/>
      <c r="CD153" s="50"/>
      <c r="CE153" s="50">
        <v>0</v>
      </c>
      <c r="CF153" s="50"/>
      <c r="CG153" s="50">
        <f t="shared" si="188"/>
        <v>0</v>
      </c>
      <c r="CH153" s="50">
        <f t="shared" si="215"/>
        <v>0</v>
      </c>
      <c r="CI153" s="50"/>
      <c r="CJ153" s="50"/>
      <c r="CK153" s="50">
        <f t="shared" si="189"/>
        <v>0</v>
      </c>
      <c r="CL153" s="50">
        <f t="shared" si="216"/>
        <v>0</v>
      </c>
      <c r="CM153" s="50"/>
      <c r="CN153" s="50"/>
      <c r="CO153" s="50">
        <f t="shared" si="190"/>
        <v>0</v>
      </c>
      <c r="CP153" s="50">
        <f t="shared" si="217"/>
        <v>0</v>
      </c>
      <c r="CQ153" s="50"/>
      <c r="CR153" s="50"/>
      <c r="CS153" s="50">
        <f t="shared" si="191"/>
        <v>0</v>
      </c>
      <c r="CT153" s="50">
        <f t="shared" si="218"/>
        <v>0</v>
      </c>
      <c r="CU153" s="50"/>
      <c r="CV153" s="50"/>
      <c r="CW153" s="50">
        <f t="shared" si="192"/>
        <v>0</v>
      </c>
      <c r="CX153" s="50">
        <f t="shared" si="219"/>
        <v>0</v>
      </c>
      <c r="CY153" s="50"/>
      <c r="CZ153" s="50"/>
      <c r="DA153" s="50"/>
      <c r="DB153" s="50"/>
      <c r="DC153" s="695" t="e">
        <f>IF(#REF!=B153,CZ153,0)</f>
        <v>#REF!</v>
      </c>
      <c r="DD153" s="50"/>
      <c r="DE153" s="50"/>
      <c r="DJ153" s="585" t="e">
        <f>IF(#REF!=$K153,$CY153,0)</f>
        <v>#REF!</v>
      </c>
      <c r="DK153" s="585" t="e">
        <f>IF(#REF!=$K153,$CY153,0)</f>
        <v>#REF!</v>
      </c>
      <c r="DL153" s="585" t="e">
        <f>IF(#REF!=$K153,$CY153,0)</f>
        <v>#REF!</v>
      </c>
      <c r="DM153" s="585" t="e">
        <f>IF(#REF!=$K153,$CY153,0)</f>
        <v>#REF!</v>
      </c>
      <c r="DN153" s="585" t="e">
        <f>IF(#REF!=$K153,$CY153,0)</f>
        <v>#REF!</v>
      </c>
      <c r="DO153" s="585" t="e">
        <f>IF(#REF!=$K153,$CY153,0)</f>
        <v>#REF!</v>
      </c>
      <c r="DP153" s="585" t="e">
        <f>IF(#REF!=$K153,$CY153,0)</f>
        <v>#REF!</v>
      </c>
      <c r="DQ153" s="585" t="e">
        <f>IF(#REF!=$K153,$CY153,0)</f>
        <v>#REF!</v>
      </c>
      <c r="DR153" s="585" t="e">
        <f>IF(#REF!=$K153,$CY153,0)</f>
        <v>#REF!</v>
      </c>
      <c r="DS153" s="585" t="e">
        <f>IF(#REF!=$K153,$CY153,0)</f>
        <v>#REF!</v>
      </c>
      <c r="DT153" s="585" t="e">
        <f>IF(#REF!=$K153,$CY153,0)</f>
        <v>#REF!</v>
      </c>
      <c r="DU153" s="585" t="e">
        <f>IF(#REF!=$K153,$CY153,0)</f>
        <v>#REF!</v>
      </c>
      <c r="DV153" s="585" t="e">
        <f>IF(#REF!=$K153,$CY153,0)</f>
        <v>#REF!</v>
      </c>
      <c r="DW153" s="585" t="e">
        <f>IF(#REF!=$K153,$CY153,0)</f>
        <v>#REF!</v>
      </c>
      <c r="DX153" s="585" t="e">
        <f>IF(#REF!=$K153,$CY153,0)</f>
        <v>#REF!</v>
      </c>
      <c r="DY153" s="585" t="e">
        <f>IF(#REF!=$K153,$CY153,0)</f>
        <v>#REF!</v>
      </c>
      <c r="DZ153" s="585" t="e">
        <f>IF(#REF!=$K153,$CY153,0)</f>
        <v>#REF!</v>
      </c>
      <c r="EC153" s="585" t="e">
        <f>IF(#REF!=$N153,$CZ153,0)</f>
        <v>#REF!</v>
      </c>
      <c r="ED153" s="585" t="e">
        <f>IF(#REF!=$N153,$CZ153,0)</f>
        <v>#REF!</v>
      </c>
      <c r="EE153" s="585" t="e">
        <f>IF(#REF!=$N153,$CZ153,0)</f>
        <v>#REF!</v>
      </c>
      <c r="EF153" s="585" t="e">
        <f>IF(#REF!=$N153,$CZ153,0)</f>
        <v>#REF!</v>
      </c>
      <c r="EG153" s="585" t="e">
        <f>IF(#REF!=$N153,$CZ153,0)</f>
        <v>#REF!</v>
      </c>
      <c r="EH153" s="585" t="e">
        <f>IF(#REF!=$N153,$CZ153,0)</f>
        <v>#REF!</v>
      </c>
      <c r="EI153" s="585" t="e">
        <f>IF(#REF!=$N153,$CZ153,0)</f>
        <v>#REF!</v>
      </c>
      <c r="EJ153" s="585" t="e">
        <f>IF(#REF!=$N153,$CZ153,0)</f>
        <v>#REF!</v>
      </c>
      <c r="EK153" s="585" t="e">
        <f>IF(#REF!=$N153,$CZ153,0)</f>
        <v>#REF!</v>
      </c>
      <c r="EL153" s="585" t="e">
        <f>IF(#REF!=$N153,$CZ153,0)</f>
        <v>#REF!</v>
      </c>
      <c r="EM153" s="585" t="e">
        <f>IF(#REF!=$N153,$CZ153,0)</f>
        <v>#REF!</v>
      </c>
      <c r="EN153" s="585" t="e">
        <f>IF(#REF!=$N153,$CZ153,0)</f>
        <v>#REF!</v>
      </c>
      <c r="EO153" s="585" t="e">
        <f>IF(#REF!=$N153,$CZ153,0)</f>
        <v>#REF!</v>
      </c>
      <c r="EP153" s="585" t="e">
        <f>IF(#REF!=$N153,$CZ153,0)</f>
        <v>#REF!</v>
      </c>
      <c r="EQ153" s="585" t="e">
        <f>IF(#REF!=$N153,$CZ153,0)</f>
        <v>#REF!</v>
      </c>
      <c r="ER153" s="585" t="e">
        <f>IF(#REF!=$N153,$CZ153,0)</f>
        <v>#REF!</v>
      </c>
      <c r="ES153" s="585" t="e">
        <f>IF(#REF!=$N153,$CZ153,0)</f>
        <v>#REF!</v>
      </c>
      <c r="ET153" s="585" t="e">
        <f>IF(#REF!=$N153,$CZ153,0)</f>
        <v>#REF!</v>
      </c>
      <c r="EU153" s="585" t="e">
        <f>IF(#REF!=$N153,$CZ153,0)</f>
        <v>#REF!</v>
      </c>
      <c r="EV153" s="585" t="e">
        <f>IF(#REF!=$N153,$CZ153,0)</f>
        <v>#REF!</v>
      </c>
      <c r="EW153" s="585" t="e">
        <f>IF(#REF!=$N153,$CZ153,0)</f>
        <v>#REF!</v>
      </c>
      <c r="EX153" s="585" t="e">
        <f>IF(#REF!=$N153,$CZ153,0)</f>
        <v>#REF!</v>
      </c>
      <c r="EY153" s="585" t="e">
        <f>IF(#REF!=$N153,$CZ153,0)</f>
        <v>#REF!</v>
      </c>
      <c r="EZ153" s="585" t="e">
        <f>IF(#REF!=$N153,$CZ153,0)</f>
        <v>#REF!</v>
      </c>
      <c r="FA153" s="585" t="e">
        <f>IF(#REF!=$N153,$CZ153,0)</f>
        <v>#REF!</v>
      </c>
      <c r="FB153" s="585" t="e">
        <f>IF(#REF!=$N153,$CZ153,0)</f>
        <v>#REF!</v>
      </c>
      <c r="FC153" s="585" t="e">
        <f>IF(#REF!=$N153,$CZ153,0)</f>
        <v>#REF!</v>
      </c>
      <c r="FD153" s="585" t="e">
        <f>IF(#REF!=$N153,$CZ153,0)</f>
        <v>#REF!</v>
      </c>
      <c r="FE153" s="585" t="e">
        <f>IF(#REF!=$N153,$CZ153,0)</f>
        <v>#REF!</v>
      </c>
      <c r="FF153" s="585" t="e">
        <f>IF(#REF!=$N153,$CZ153,0)</f>
        <v>#REF!</v>
      </c>
      <c r="FG153" s="585" t="e">
        <f>IF(#REF!=$N153,$CZ153,0)</f>
        <v>#REF!</v>
      </c>
      <c r="FH153" s="585" t="e">
        <f>IF(#REF!=$N153,$CZ153,0)</f>
        <v>#REF!</v>
      </c>
      <c r="FI153" s="585" t="e">
        <f>IF(#REF!=$N153,$CZ153,0)</f>
        <v>#REF!</v>
      </c>
      <c r="FJ153" s="585" t="e">
        <f>IF(#REF!=$N153,$CZ153,0)</f>
        <v>#REF!</v>
      </c>
      <c r="FK153" s="585" t="e">
        <f>IF(#REF!=$N153,$CZ153,0)</f>
        <v>#REF!</v>
      </c>
      <c r="FL153" s="585" t="e">
        <f>IF(#REF!=$N153,$CZ153,0)</f>
        <v>#REF!</v>
      </c>
      <c r="FM153" s="585" t="e">
        <f>IF(#REF!=$N153,$CZ153,0)</f>
        <v>#REF!</v>
      </c>
      <c r="FN153" s="585" t="e">
        <f>IF(#REF!=$N153,$CZ153,0)</f>
        <v>#REF!</v>
      </c>
      <c r="FO153" s="585" t="e">
        <f>IF(#REF!=$N153,$CZ153,0)</f>
        <v>#REF!</v>
      </c>
      <c r="FP153" s="585" t="e">
        <f>IF(#REF!=$N153,$CZ153,0)</f>
        <v>#REF!</v>
      </c>
      <c r="FQ153" s="585" t="e">
        <f>IF(#REF!=$N153,$CZ153,0)</f>
        <v>#REF!</v>
      </c>
      <c r="FR153" s="585" t="e">
        <f>IF(#REF!=$N153,$CZ153,0)</f>
        <v>#REF!</v>
      </c>
      <c r="FS153" s="585" t="e">
        <f>IF(#REF!=$N153,$CZ153,0)</f>
        <v>#REF!</v>
      </c>
      <c r="FT153" s="585" t="e">
        <f>IF(#REF!=$N153,$CZ153,0)</f>
        <v>#REF!</v>
      </c>
      <c r="FU153" s="585" t="e">
        <f>IF(#REF!=$N153,$CZ153,0)</f>
        <v>#REF!</v>
      </c>
      <c r="FV153" s="585" t="e">
        <f>IF(#REF!=$N153,$CZ153,0)</f>
        <v>#REF!</v>
      </c>
      <c r="FW153" s="585" t="e">
        <f>IF(#REF!=$N153,$CZ153,0)</f>
        <v>#REF!</v>
      </c>
      <c r="FX153" s="585" t="e">
        <f>IF(#REF!=$N153,$CZ153,0)</f>
        <v>#REF!</v>
      </c>
      <c r="FY153" s="585" t="e">
        <f>IF(#REF!=$N153,$CZ153,0)</f>
        <v>#REF!</v>
      </c>
      <c r="FZ153" s="585" t="e">
        <f>IF(#REF!=$N153,$CZ153,0)</f>
        <v>#REF!</v>
      </c>
      <c r="GA153" s="585" t="e">
        <f>IF(#REF!=$N153,$CZ153,0)</f>
        <v>#REF!</v>
      </c>
      <c r="GB153" s="585" t="e">
        <f>IF(#REF!=$N153,$CZ153,0)</f>
        <v>#REF!</v>
      </c>
      <c r="GC153" s="585" t="e">
        <f>IF(#REF!=$N153,$CZ153,0)</f>
        <v>#REF!</v>
      </c>
      <c r="GD153" s="585" t="e">
        <f>IF(#REF!=$N153,$CZ153,0)</f>
        <v>#REF!</v>
      </c>
      <c r="GE153" s="585" t="e">
        <f>IF(#REF!=$N153,$CZ153,0)</f>
        <v>#REF!</v>
      </c>
      <c r="GF153" s="585" t="e">
        <f>IF(#REF!=$N153,$CZ153,0)</f>
        <v>#REF!</v>
      </c>
      <c r="GG153" s="585" t="e">
        <f>IF(#REF!=$N153,$CZ153,0)</f>
        <v>#REF!</v>
      </c>
      <c r="GH153" s="585" t="e">
        <f>IF(#REF!=$N153,$CZ153,0)</f>
        <v>#REF!</v>
      </c>
      <c r="GI153" s="585" t="e">
        <f>IF(#REF!=$N153,$CZ153,0)</f>
        <v>#REF!</v>
      </c>
      <c r="GJ153" s="585" t="e">
        <f>IF(#REF!=$N153,$CZ153,0)</f>
        <v>#REF!</v>
      </c>
      <c r="GK153" s="585" t="e">
        <f>IF(#REF!=$N153,$CZ153,0)</f>
        <v>#REF!</v>
      </c>
      <c r="GL153" s="585" t="e">
        <f>IF(#REF!=$N153,$CZ153,0)</f>
        <v>#REF!</v>
      </c>
      <c r="GM153" s="585" t="e">
        <f>IF(#REF!=$N153,$CZ153,0)</f>
        <v>#REF!</v>
      </c>
      <c r="GN153" s="585" t="e">
        <f>IF(#REF!=$N153,$CZ153,0)</f>
        <v>#REF!</v>
      </c>
      <c r="GO153" s="585" t="e">
        <f>IF(#REF!=$N153,$CZ153,0)</f>
        <v>#REF!</v>
      </c>
      <c r="GP153" s="585" t="e">
        <f>IF(#REF!=$N153,$CZ153,0)</f>
        <v>#REF!</v>
      </c>
      <c r="GQ153" s="585" t="e">
        <f>IF(#REF!=$N153,$CZ153,0)</f>
        <v>#REF!</v>
      </c>
      <c r="GR153" s="585" t="e">
        <f>IF(#REF!=$N153,$CZ153,0)</f>
        <v>#REF!</v>
      </c>
      <c r="GS153" s="585" t="e">
        <f>IF(#REF!=$N153,$CZ153,0)</f>
        <v>#REF!</v>
      </c>
      <c r="GT153" s="585" t="e">
        <f>IF(#REF!=$N153,$CZ153,0)</f>
        <v>#REF!</v>
      </c>
      <c r="GU153" s="585" t="e">
        <f>IF(#REF!=$N153,$CZ153,0)</f>
        <v>#REF!</v>
      </c>
      <c r="GV153" s="585" t="e">
        <f>IF(#REF!=$N153,$CZ153,0)</f>
        <v>#REF!</v>
      </c>
      <c r="GW153" s="585" t="e">
        <f>IF(#REF!=$N153,$CZ153,0)</f>
        <v>#REF!</v>
      </c>
      <c r="GX153" s="585" t="e">
        <f>IF(#REF!=$N153,$CZ153,0)</f>
        <v>#REF!</v>
      </c>
      <c r="GY153" s="585" t="e">
        <f>IF(#REF!=$N153,$CZ153,0)</f>
        <v>#REF!</v>
      </c>
      <c r="GZ153" s="585" t="e">
        <f>IF(#REF!=$N153,$CZ153,0)</f>
        <v>#REF!</v>
      </c>
      <c r="HA153" s="585" t="e">
        <f>IF(#REF!=$N153,$CZ153,0)</f>
        <v>#REF!</v>
      </c>
      <c r="HB153" s="585" t="e">
        <f>IF(#REF!=$N153,$CZ153,0)</f>
        <v>#REF!</v>
      </c>
      <c r="HC153" s="585" t="e">
        <f>IF(#REF!=$N153,$CZ153,0)</f>
        <v>#REF!</v>
      </c>
      <c r="HD153" s="585" t="e">
        <f>IF(#REF!=$N153,$CZ153,0)</f>
        <v>#REF!</v>
      </c>
      <c r="HE153" s="585" t="e">
        <f>IF(#REF!=$N153,$CZ153,0)</f>
        <v>#REF!</v>
      </c>
      <c r="HF153" s="585" t="e">
        <f>IF(#REF!=$N153,$CZ153,0)</f>
        <v>#REF!</v>
      </c>
    </row>
    <row r="154" spans="1:214" ht="20.100000000000001" hidden="1" customHeight="1" x14ac:dyDescent="0.4">
      <c r="A154" s="594"/>
      <c r="B154" s="594"/>
      <c r="C154" s="595"/>
      <c r="D154" s="578"/>
      <c r="E154" s="578"/>
      <c r="F154" s="578"/>
      <c r="G154" s="578"/>
      <c r="H154" s="578"/>
      <c r="I154" s="578"/>
      <c r="J154" s="523" t="s">
        <v>172</v>
      </c>
      <c r="K154" s="679"/>
      <c r="L154" s="549"/>
      <c r="M154" s="558"/>
      <c r="N154" s="496">
        <v>3235</v>
      </c>
      <c r="O154" s="477" t="s">
        <v>37</v>
      </c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563"/>
      <c r="AJ154" s="31"/>
      <c r="AK154" s="31"/>
      <c r="AL154" s="31"/>
      <c r="AM154" s="31"/>
      <c r="AN154" s="50"/>
      <c r="AO154" s="50"/>
      <c r="AP154" s="50"/>
      <c r="AQ154" s="50"/>
      <c r="AR154" s="50">
        <v>0</v>
      </c>
      <c r="AS154" s="50"/>
      <c r="AT154" s="50"/>
      <c r="AU154" s="50"/>
      <c r="AV154" s="50">
        <v>0</v>
      </c>
      <c r="AW154" s="50">
        <v>0</v>
      </c>
      <c r="AX154" s="50">
        <v>0</v>
      </c>
      <c r="AY154" s="50">
        <v>0</v>
      </c>
      <c r="AZ154" s="31">
        <v>0</v>
      </c>
      <c r="BA154" s="31">
        <v>0</v>
      </c>
      <c r="BB154" s="50">
        <v>0</v>
      </c>
      <c r="BC154" s="50">
        <v>0</v>
      </c>
      <c r="BD154" s="50"/>
      <c r="BE154" s="50">
        <v>0</v>
      </c>
      <c r="BF154" s="50">
        <v>26600</v>
      </c>
      <c r="BG154" s="50">
        <v>17850</v>
      </c>
      <c r="BH154" s="50">
        <v>0</v>
      </c>
      <c r="BI154" s="50">
        <f t="shared" si="212"/>
        <v>0</v>
      </c>
      <c r="BJ154" s="50">
        <v>0</v>
      </c>
      <c r="BK154" s="50"/>
      <c r="BL154" s="50">
        <f t="shared" si="138"/>
        <v>0</v>
      </c>
      <c r="BM154" s="50"/>
      <c r="BN154" s="50"/>
      <c r="BO154" s="50"/>
      <c r="BP154" s="50"/>
      <c r="BQ154" s="50"/>
      <c r="BR154" s="50">
        <f t="shared" si="213"/>
        <v>0</v>
      </c>
      <c r="BS154" s="50"/>
      <c r="BT154" s="50">
        <v>0</v>
      </c>
      <c r="BU154" s="50">
        <f t="shared" si="214"/>
        <v>0</v>
      </c>
      <c r="BV154" s="50"/>
      <c r="BW154" s="50"/>
      <c r="BX154" s="50"/>
      <c r="BY154" s="50">
        <v>0</v>
      </c>
      <c r="BZ154" s="50"/>
      <c r="CA154" s="50">
        <f t="shared" si="205"/>
        <v>0</v>
      </c>
      <c r="CB154" s="50">
        <f t="shared" si="206"/>
        <v>0</v>
      </c>
      <c r="CC154" s="50"/>
      <c r="CD154" s="50"/>
      <c r="CE154" s="50"/>
      <c r="CF154" s="50"/>
      <c r="CG154" s="50">
        <f t="shared" si="188"/>
        <v>0</v>
      </c>
      <c r="CH154" s="50">
        <f t="shared" si="215"/>
        <v>0</v>
      </c>
      <c r="CI154" s="50"/>
      <c r="CJ154" s="50"/>
      <c r="CK154" s="50">
        <f t="shared" si="189"/>
        <v>0</v>
      </c>
      <c r="CL154" s="50">
        <f t="shared" si="216"/>
        <v>0</v>
      </c>
      <c r="CM154" s="50"/>
      <c r="CN154" s="50"/>
      <c r="CO154" s="50">
        <f t="shared" si="190"/>
        <v>0</v>
      </c>
      <c r="CP154" s="50">
        <f t="shared" si="217"/>
        <v>0</v>
      </c>
      <c r="CQ154" s="50"/>
      <c r="CR154" s="50"/>
      <c r="CS154" s="50">
        <f t="shared" si="191"/>
        <v>0</v>
      </c>
      <c r="CT154" s="50">
        <f t="shared" si="218"/>
        <v>0</v>
      </c>
      <c r="CU154" s="50"/>
      <c r="CV154" s="50"/>
      <c r="CW154" s="50">
        <f t="shared" si="192"/>
        <v>0</v>
      </c>
      <c r="CX154" s="50">
        <f t="shared" si="219"/>
        <v>0</v>
      </c>
      <c r="CY154" s="50"/>
      <c r="CZ154" s="50"/>
      <c r="DA154" s="50"/>
      <c r="DB154" s="50"/>
      <c r="DC154" s="695" t="e">
        <f>IF(#REF!=B154,CZ154,0)</f>
        <v>#REF!</v>
      </c>
      <c r="DD154" s="50"/>
      <c r="DE154" s="50"/>
      <c r="DJ154" s="585" t="e">
        <f>IF(#REF!=$K154,$CY154,0)</f>
        <v>#REF!</v>
      </c>
      <c r="DK154" s="585" t="e">
        <f>IF(#REF!=$K154,$CY154,0)</f>
        <v>#REF!</v>
      </c>
      <c r="DL154" s="585" t="e">
        <f>IF(#REF!=$K154,$CY154,0)</f>
        <v>#REF!</v>
      </c>
      <c r="DM154" s="585" t="e">
        <f>IF(#REF!=$K154,$CY154,0)</f>
        <v>#REF!</v>
      </c>
      <c r="DN154" s="585" t="e">
        <f>IF(#REF!=$K154,$CY154,0)</f>
        <v>#REF!</v>
      </c>
      <c r="DO154" s="585" t="e">
        <f>IF(#REF!=$K154,$CY154,0)</f>
        <v>#REF!</v>
      </c>
      <c r="DP154" s="585" t="e">
        <f>IF(#REF!=$K154,$CY154,0)</f>
        <v>#REF!</v>
      </c>
      <c r="DQ154" s="585" t="e">
        <f>IF(#REF!=$K154,$CY154,0)</f>
        <v>#REF!</v>
      </c>
      <c r="DR154" s="585" t="e">
        <f>IF(#REF!=$K154,$CY154,0)</f>
        <v>#REF!</v>
      </c>
      <c r="DS154" s="585" t="e">
        <f>IF(#REF!=$K154,$CY154,0)</f>
        <v>#REF!</v>
      </c>
      <c r="DT154" s="585" t="e">
        <f>IF(#REF!=$K154,$CY154,0)</f>
        <v>#REF!</v>
      </c>
      <c r="DU154" s="585" t="e">
        <f>IF(#REF!=$K154,$CY154,0)</f>
        <v>#REF!</v>
      </c>
      <c r="DV154" s="585" t="e">
        <f>IF(#REF!=$K154,$CY154,0)</f>
        <v>#REF!</v>
      </c>
      <c r="DW154" s="585" t="e">
        <f>IF(#REF!=$K154,$CY154,0)</f>
        <v>#REF!</v>
      </c>
      <c r="DX154" s="585" t="e">
        <f>IF(#REF!=$K154,$CY154,0)</f>
        <v>#REF!</v>
      </c>
      <c r="DY154" s="585" t="e">
        <f>IF(#REF!=$K154,$CY154,0)</f>
        <v>#REF!</v>
      </c>
      <c r="DZ154" s="585" t="e">
        <f>IF(#REF!=$K154,$CY154,0)</f>
        <v>#REF!</v>
      </c>
      <c r="EC154" s="585" t="e">
        <f>IF(#REF!=$N154,$CZ154,0)</f>
        <v>#REF!</v>
      </c>
      <c r="ED154" s="585" t="e">
        <f>IF(#REF!=$N154,$CZ154,0)</f>
        <v>#REF!</v>
      </c>
      <c r="EE154" s="585" t="e">
        <f>IF(#REF!=$N154,$CZ154,0)</f>
        <v>#REF!</v>
      </c>
      <c r="EF154" s="585" t="e">
        <f>IF(#REF!=$N154,$CZ154,0)</f>
        <v>#REF!</v>
      </c>
      <c r="EG154" s="585" t="e">
        <f>IF(#REF!=$N154,$CZ154,0)</f>
        <v>#REF!</v>
      </c>
      <c r="EH154" s="585" t="e">
        <f>IF(#REF!=$N154,$CZ154,0)</f>
        <v>#REF!</v>
      </c>
      <c r="EI154" s="585" t="e">
        <f>IF(#REF!=$N154,$CZ154,0)</f>
        <v>#REF!</v>
      </c>
      <c r="EJ154" s="585" t="e">
        <f>IF(#REF!=$N154,$CZ154,0)</f>
        <v>#REF!</v>
      </c>
      <c r="EK154" s="585" t="e">
        <f>IF(#REF!=$N154,$CZ154,0)</f>
        <v>#REF!</v>
      </c>
      <c r="EL154" s="585" t="e">
        <f>IF(#REF!=$N154,$CZ154,0)</f>
        <v>#REF!</v>
      </c>
      <c r="EM154" s="585" t="e">
        <f>IF(#REF!=$N154,$CZ154,0)</f>
        <v>#REF!</v>
      </c>
      <c r="EN154" s="585" t="e">
        <f>IF(#REF!=$N154,$CZ154,0)</f>
        <v>#REF!</v>
      </c>
      <c r="EO154" s="585" t="e">
        <f>IF(#REF!=$N154,$CZ154,0)</f>
        <v>#REF!</v>
      </c>
      <c r="EP154" s="585" t="e">
        <f>IF(#REF!=$N154,$CZ154,0)</f>
        <v>#REF!</v>
      </c>
      <c r="EQ154" s="585" t="e">
        <f>IF(#REF!=$N154,$CZ154,0)</f>
        <v>#REF!</v>
      </c>
      <c r="ER154" s="585" t="e">
        <f>IF(#REF!=$N154,$CZ154,0)</f>
        <v>#REF!</v>
      </c>
      <c r="ES154" s="585" t="e">
        <f>IF(#REF!=$N154,$CZ154,0)</f>
        <v>#REF!</v>
      </c>
      <c r="ET154" s="585" t="e">
        <f>IF(#REF!=$N154,$CZ154,0)</f>
        <v>#REF!</v>
      </c>
      <c r="EU154" s="585" t="e">
        <f>IF(#REF!=$N154,$CZ154,0)</f>
        <v>#REF!</v>
      </c>
      <c r="EV154" s="585" t="e">
        <f>IF(#REF!=$N154,$CZ154,0)</f>
        <v>#REF!</v>
      </c>
      <c r="EW154" s="585" t="e">
        <f>IF(#REF!=$N154,$CZ154,0)</f>
        <v>#REF!</v>
      </c>
      <c r="EX154" s="585" t="e">
        <f>IF(#REF!=$N154,$CZ154,0)</f>
        <v>#REF!</v>
      </c>
      <c r="EY154" s="585" t="e">
        <f>IF(#REF!=$N154,$CZ154,0)</f>
        <v>#REF!</v>
      </c>
      <c r="EZ154" s="585" t="e">
        <f>IF(#REF!=$N154,$CZ154,0)</f>
        <v>#REF!</v>
      </c>
      <c r="FA154" s="585" t="e">
        <f>IF(#REF!=$N154,$CZ154,0)</f>
        <v>#REF!</v>
      </c>
      <c r="FB154" s="585" t="e">
        <f>IF(#REF!=$N154,$CZ154,0)</f>
        <v>#REF!</v>
      </c>
      <c r="FC154" s="585" t="e">
        <f>IF(#REF!=$N154,$CZ154,0)</f>
        <v>#REF!</v>
      </c>
      <c r="FD154" s="585" t="e">
        <f>IF(#REF!=$N154,$CZ154,0)</f>
        <v>#REF!</v>
      </c>
      <c r="FE154" s="585" t="e">
        <f>IF(#REF!=$N154,$CZ154,0)</f>
        <v>#REF!</v>
      </c>
      <c r="FF154" s="585" t="e">
        <f>IF(#REF!=$N154,$CZ154,0)</f>
        <v>#REF!</v>
      </c>
      <c r="FG154" s="585" t="e">
        <f>IF(#REF!=$N154,$CZ154,0)</f>
        <v>#REF!</v>
      </c>
      <c r="FH154" s="585" t="e">
        <f>IF(#REF!=$N154,$CZ154,0)</f>
        <v>#REF!</v>
      </c>
      <c r="FI154" s="585" t="e">
        <f>IF(#REF!=$N154,$CZ154,0)</f>
        <v>#REF!</v>
      </c>
      <c r="FJ154" s="585" t="e">
        <f>IF(#REF!=$N154,$CZ154,0)</f>
        <v>#REF!</v>
      </c>
      <c r="FK154" s="585" t="e">
        <f>IF(#REF!=$N154,$CZ154,0)</f>
        <v>#REF!</v>
      </c>
      <c r="FL154" s="585" t="e">
        <f>IF(#REF!=$N154,$CZ154,0)</f>
        <v>#REF!</v>
      </c>
      <c r="FM154" s="585" t="e">
        <f>IF(#REF!=$N154,$CZ154,0)</f>
        <v>#REF!</v>
      </c>
      <c r="FN154" s="585" t="e">
        <f>IF(#REF!=$N154,$CZ154,0)</f>
        <v>#REF!</v>
      </c>
      <c r="FO154" s="585" t="e">
        <f>IF(#REF!=$N154,$CZ154,0)</f>
        <v>#REF!</v>
      </c>
      <c r="FP154" s="585" t="e">
        <f>IF(#REF!=$N154,$CZ154,0)</f>
        <v>#REF!</v>
      </c>
      <c r="FQ154" s="585" t="e">
        <f>IF(#REF!=$N154,$CZ154,0)</f>
        <v>#REF!</v>
      </c>
      <c r="FR154" s="585" t="e">
        <f>IF(#REF!=$N154,$CZ154,0)</f>
        <v>#REF!</v>
      </c>
      <c r="FS154" s="585" t="e">
        <f>IF(#REF!=$N154,$CZ154,0)</f>
        <v>#REF!</v>
      </c>
      <c r="FT154" s="585" t="e">
        <f>IF(#REF!=$N154,$CZ154,0)</f>
        <v>#REF!</v>
      </c>
      <c r="FU154" s="585" t="e">
        <f>IF(#REF!=$N154,$CZ154,0)</f>
        <v>#REF!</v>
      </c>
      <c r="FV154" s="585" t="e">
        <f>IF(#REF!=$N154,$CZ154,0)</f>
        <v>#REF!</v>
      </c>
      <c r="FW154" s="585" t="e">
        <f>IF(#REF!=$N154,$CZ154,0)</f>
        <v>#REF!</v>
      </c>
      <c r="FX154" s="585" t="e">
        <f>IF(#REF!=$N154,$CZ154,0)</f>
        <v>#REF!</v>
      </c>
      <c r="FY154" s="585" t="e">
        <f>IF(#REF!=$N154,$CZ154,0)</f>
        <v>#REF!</v>
      </c>
      <c r="FZ154" s="585" t="e">
        <f>IF(#REF!=$N154,$CZ154,0)</f>
        <v>#REF!</v>
      </c>
      <c r="GA154" s="585" t="e">
        <f>IF(#REF!=$N154,$CZ154,0)</f>
        <v>#REF!</v>
      </c>
      <c r="GB154" s="585" t="e">
        <f>IF(#REF!=$N154,$CZ154,0)</f>
        <v>#REF!</v>
      </c>
      <c r="GC154" s="585" t="e">
        <f>IF(#REF!=$N154,$CZ154,0)</f>
        <v>#REF!</v>
      </c>
      <c r="GD154" s="585" t="e">
        <f>IF(#REF!=$N154,$CZ154,0)</f>
        <v>#REF!</v>
      </c>
      <c r="GE154" s="585" t="e">
        <f>IF(#REF!=$N154,$CZ154,0)</f>
        <v>#REF!</v>
      </c>
      <c r="GF154" s="585" t="e">
        <f>IF(#REF!=$N154,$CZ154,0)</f>
        <v>#REF!</v>
      </c>
      <c r="GG154" s="585" t="e">
        <f>IF(#REF!=$N154,$CZ154,0)</f>
        <v>#REF!</v>
      </c>
      <c r="GH154" s="585" t="e">
        <f>IF(#REF!=$N154,$CZ154,0)</f>
        <v>#REF!</v>
      </c>
      <c r="GI154" s="585" t="e">
        <f>IF(#REF!=$N154,$CZ154,0)</f>
        <v>#REF!</v>
      </c>
      <c r="GJ154" s="585" t="e">
        <f>IF(#REF!=$N154,$CZ154,0)</f>
        <v>#REF!</v>
      </c>
      <c r="GK154" s="585" t="e">
        <f>IF(#REF!=$N154,$CZ154,0)</f>
        <v>#REF!</v>
      </c>
      <c r="GL154" s="585" t="e">
        <f>IF(#REF!=$N154,$CZ154,0)</f>
        <v>#REF!</v>
      </c>
      <c r="GM154" s="585" t="e">
        <f>IF(#REF!=$N154,$CZ154,0)</f>
        <v>#REF!</v>
      </c>
      <c r="GN154" s="585" t="e">
        <f>IF(#REF!=$N154,$CZ154,0)</f>
        <v>#REF!</v>
      </c>
      <c r="GO154" s="585" t="e">
        <f>IF(#REF!=$N154,$CZ154,0)</f>
        <v>#REF!</v>
      </c>
      <c r="GP154" s="585" t="e">
        <f>IF(#REF!=$N154,$CZ154,0)</f>
        <v>#REF!</v>
      </c>
      <c r="GQ154" s="585" t="e">
        <f>IF(#REF!=$N154,$CZ154,0)</f>
        <v>#REF!</v>
      </c>
      <c r="GR154" s="585" t="e">
        <f>IF(#REF!=$N154,$CZ154,0)</f>
        <v>#REF!</v>
      </c>
      <c r="GS154" s="585" t="e">
        <f>IF(#REF!=$N154,$CZ154,0)</f>
        <v>#REF!</v>
      </c>
      <c r="GT154" s="585" t="e">
        <f>IF(#REF!=$N154,$CZ154,0)</f>
        <v>#REF!</v>
      </c>
      <c r="GU154" s="585" t="e">
        <f>IF(#REF!=$N154,$CZ154,0)</f>
        <v>#REF!</v>
      </c>
      <c r="GV154" s="585" t="e">
        <f>IF(#REF!=$N154,$CZ154,0)</f>
        <v>#REF!</v>
      </c>
      <c r="GW154" s="585" t="e">
        <f>IF(#REF!=$N154,$CZ154,0)</f>
        <v>#REF!</v>
      </c>
      <c r="GX154" s="585" t="e">
        <f>IF(#REF!=$N154,$CZ154,0)</f>
        <v>#REF!</v>
      </c>
      <c r="GY154" s="585" t="e">
        <f>IF(#REF!=$N154,$CZ154,0)</f>
        <v>#REF!</v>
      </c>
      <c r="GZ154" s="585" t="e">
        <f>IF(#REF!=$N154,$CZ154,0)</f>
        <v>#REF!</v>
      </c>
      <c r="HA154" s="585" t="e">
        <f>IF(#REF!=$N154,$CZ154,0)</f>
        <v>#REF!</v>
      </c>
      <c r="HB154" s="585" t="e">
        <f>IF(#REF!=$N154,$CZ154,0)</f>
        <v>#REF!</v>
      </c>
      <c r="HC154" s="585" t="e">
        <f>IF(#REF!=$N154,$CZ154,0)</f>
        <v>#REF!</v>
      </c>
      <c r="HD154" s="585" t="e">
        <f>IF(#REF!=$N154,$CZ154,0)</f>
        <v>#REF!</v>
      </c>
      <c r="HE154" s="585" t="e">
        <f>IF(#REF!=$N154,$CZ154,0)</f>
        <v>#REF!</v>
      </c>
      <c r="HF154" s="585" t="e">
        <f>IF(#REF!=$N154,$CZ154,0)</f>
        <v>#REF!</v>
      </c>
    </row>
    <row r="155" spans="1:214" ht="20.100000000000001" hidden="1" customHeight="1" x14ac:dyDescent="0.4">
      <c r="A155" s="594"/>
      <c r="B155" s="594"/>
      <c r="C155" s="595"/>
      <c r="D155" s="578"/>
      <c r="E155" s="578"/>
      <c r="F155" s="578"/>
      <c r="G155" s="578"/>
      <c r="H155" s="578"/>
      <c r="I155" s="578"/>
      <c r="J155" s="523" t="s">
        <v>172</v>
      </c>
      <c r="K155" s="679"/>
      <c r="L155" s="549"/>
      <c r="M155" s="558"/>
      <c r="N155" s="496">
        <v>3236</v>
      </c>
      <c r="O155" s="477" t="s">
        <v>147</v>
      </c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563"/>
      <c r="AJ155" s="31"/>
      <c r="AK155" s="31"/>
      <c r="AL155" s="31"/>
      <c r="AM155" s="31"/>
      <c r="AN155" s="50"/>
      <c r="AO155" s="50"/>
      <c r="AP155" s="50"/>
      <c r="AQ155" s="50"/>
      <c r="AR155" s="50">
        <v>0</v>
      </c>
      <c r="AS155" s="50"/>
      <c r="AT155" s="50"/>
      <c r="AU155" s="50"/>
      <c r="AV155" s="50">
        <v>0</v>
      </c>
      <c r="AW155" s="50">
        <v>0</v>
      </c>
      <c r="AX155" s="50">
        <v>0</v>
      </c>
      <c r="AY155" s="50">
        <v>0</v>
      </c>
      <c r="AZ155" s="31">
        <v>0</v>
      </c>
      <c r="BA155" s="31">
        <v>0</v>
      </c>
      <c r="BB155" s="50">
        <v>0</v>
      </c>
      <c r="BC155" s="50">
        <v>0</v>
      </c>
      <c r="BD155" s="50"/>
      <c r="BE155" s="50">
        <v>0</v>
      </c>
      <c r="BF155" s="50">
        <v>700</v>
      </c>
      <c r="BG155" s="50"/>
      <c r="BH155" s="50">
        <v>0</v>
      </c>
      <c r="BI155" s="50">
        <f t="shared" si="212"/>
        <v>0</v>
      </c>
      <c r="BJ155" s="50">
        <v>0</v>
      </c>
      <c r="BK155" s="50"/>
      <c r="BL155" s="50">
        <f t="shared" si="138"/>
        <v>0</v>
      </c>
      <c r="BM155" s="50"/>
      <c r="BN155" s="50"/>
      <c r="BO155" s="50"/>
      <c r="BP155" s="50"/>
      <c r="BQ155" s="50"/>
      <c r="BR155" s="50">
        <f t="shared" si="213"/>
        <v>0</v>
      </c>
      <c r="BS155" s="50"/>
      <c r="BT155" s="50"/>
      <c r="BU155" s="50">
        <f t="shared" si="214"/>
        <v>0</v>
      </c>
      <c r="BV155" s="50"/>
      <c r="BW155" s="50"/>
      <c r="BX155" s="50"/>
      <c r="BY155" s="50"/>
      <c r="BZ155" s="50"/>
      <c r="CA155" s="50">
        <f t="shared" si="205"/>
        <v>0</v>
      </c>
      <c r="CB155" s="50">
        <f t="shared" si="206"/>
        <v>0</v>
      </c>
      <c r="CC155" s="50"/>
      <c r="CD155" s="50"/>
      <c r="CE155" s="50"/>
      <c r="CF155" s="50"/>
      <c r="CG155" s="50">
        <f t="shared" si="188"/>
        <v>0</v>
      </c>
      <c r="CH155" s="50">
        <f t="shared" si="215"/>
        <v>0</v>
      </c>
      <c r="CI155" s="50"/>
      <c r="CJ155" s="50"/>
      <c r="CK155" s="50">
        <f t="shared" si="189"/>
        <v>0</v>
      </c>
      <c r="CL155" s="50">
        <f t="shared" si="216"/>
        <v>0</v>
      </c>
      <c r="CM155" s="50"/>
      <c r="CN155" s="50"/>
      <c r="CO155" s="50">
        <f t="shared" si="190"/>
        <v>0</v>
      </c>
      <c r="CP155" s="50">
        <f t="shared" si="217"/>
        <v>0</v>
      </c>
      <c r="CQ155" s="50"/>
      <c r="CR155" s="50"/>
      <c r="CS155" s="50">
        <f t="shared" si="191"/>
        <v>0</v>
      </c>
      <c r="CT155" s="50">
        <f t="shared" si="218"/>
        <v>0</v>
      </c>
      <c r="CU155" s="50"/>
      <c r="CV155" s="50"/>
      <c r="CW155" s="50">
        <f t="shared" si="192"/>
        <v>0</v>
      </c>
      <c r="CX155" s="50">
        <f t="shared" si="219"/>
        <v>0</v>
      </c>
      <c r="CY155" s="50"/>
      <c r="CZ155" s="50"/>
      <c r="DA155" s="50"/>
      <c r="DB155" s="50"/>
      <c r="DC155" s="695" t="e">
        <f>IF(#REF!=B155,CZ155,0)</f>
        <v>#REF!</v>
      </c>
      <c r="DD155" s="50"/>
      <c r="DE155" s="50"/>
      <c r="DJ155" s="585" t="e">
        <f>IF(#REF!=$K155,$CY155,0)</f>
        <v>#REF!</v>
      </c>
      <c r="DK155" s="585" t="e">
        <f>IF(#REF!=$K155,$CY155,0)</f>
        <v>#REF!</v>
      </c>
      <c r="DL155" s="585" t="e">
        <f>IF(#REF!=$K155,$CY155,0)</f>
        <v>#REF!</v>
      </c>
      <c r="DM155" s="585" t="e">
        <f>IF(#REF!=$K155,$CY155,0)</f>
        <v>#REF!</v>
      </c>
      <c r="DN155" s="585" t="e">
        <f>IF(#REF!=$K155,$CY155,0)</f>
        <v>#REF!</v>
      </c>
      <c r="DO155" s="585" t="e">
        <f>IF(#REF!=$K155,$CY155,0)</f>
        <v>#REF!</v>
      </c>
      <c r="DP155" s="585" t="e">
        <f>IF(#REF!=$K155,$CY155,0)</f>
        <v>#REF!</v>
      </c>
      <c r="DQ155" s="585" t="e">
        <f>IF(#REF!=$K155,$CY155,0)</f>
        <v>#REF!</v>
      </c>
      <c r="DR155" s="585" t="e">
        <f>IF(#REF!=$K155,$CY155,0)</f>
        <v>#REF!</v>
      </c>
      <c r="DS155" s="585" t="e">
        <f>IF(#REF!=$K155,$CY155,0)</f>
        <v>#REF!</v>
      </c>
      <c r="DT155" s="585" t="e">
        <f>IF(#REF!=$K155,$CY155,0)</f>
        <v>#REF!</v>
      </c>
      <c r="DU155" s="585" t="e">
        <f>IF(#REF!=$K155,$CY155,0)</f>
        <v>#REF!</v>
      </c>
      <c r="DV155" s="585" t="e">
        <f>IF(#REF!=$K155,$CY155,0)</f>
        <v>#REF!</v>
      </c>
      <c r="DW155" s="585" t="e">
        <f>IF(#REF!=$K155,$CY155,0)</f>
        <v>#REF!</v>
      </c>
      <c r="DX155" s="585" t="e">
        <f>IF(#REF!=$K155,$CY155,0)</f>
        <v>#REF!</v>
      </c>
      <c r="DY155" s="585" t="e">
        <f>IF(#REF!=$K155,$CY155,0)</f>
        <v>#REF!</v>
      </c>
      <c r="DZ155" s="585" t="e">
        <f>IF(#REF!=$K155,$CY155,0)</f>
        <v>#REF!</v>
      </c>
      <c r="EC155" s="585" t="e">
        <f>IF(#REF!=$N155,$CZ155,0)</f>
        <v>#REF!</v>
      </c>
      <c r="ED155" s="585" t="e">
        <f>IF(#REF!=$N155,$CZ155,0)</f>
        <v>#REF!</v>
      </c>
      <c r="EE155" s="585" t="e">
        <f>IF(#REF!=$N155,$CZ155,0)</f>
        <v>#REF!</v>
      </c>
      <c r="EF155" s="585" t="e">
        <f>IF(#REF!=$N155,$CZ155,0)</f>
        <v>#REF!</v>
      </c>
      <c r="EG155" s="585" t="e">
        <f>IF(#REF!=$N155,$CZ155,0)</f>
        <v>#REF!</v>
      </c>
      <c r="EH155" s="585" t="e">
        <f>IF(#REF!=$N155,$CZ155,0)</f>
        <v>#REF!</v>
      </c>
      <c r="EI155" s="585" t="e">
        <f>IF(#REF!=$N155,$CZ155,0)</f>
        <v>#REF!</v>
      </c>
      <c r="EJ155" s="585" t="e">
        <f>IF(#REF!=$N155,$CZ155,0)</f>
        <v>#REF!</v>
      </c>
      <c r="EK155" s="585" t="e">
        <f>IF(#REF!=$N155,$CZ155,0)</f>
        <v>#REF!</v>
      </c>
      <c r="EL155" s="585" t="e">
        <f>IF(#REF!=$N155,$CZ155,0)</f>
        <v>#REF!</v>
      </c>
      <c r="EM155" s="585" t="e">
        <f>IF(#REF!=$N155,$CZ155,0)</f>
        <v>#REF!</v>
      </c>
      <c r="EN155" s="585" t="e">
        <f>IF(#REF!=$N155,$CZ155,0)</f>
        <v>#REF!</v>
      </c>
      <c r="EO155" s="585" t="e">
        <f>IF(#REF!=$N155,$CZ155,0)</f>
        <v>#REF!</v>
      </c>
      <c r="EP155" s="585" t="e">
        <f>IF(#REF!=$N155,$CZ155,0)</f>
        <v>#REF!</v>
      </c>
      <c r="EQ155" s="585" t="e">
        <f>IF(#REF!=$N155,$CZ155,0)</f>
        <v>#REF!</v>
      </c>
      <c r="ER155" s="585" t="e">
        <f>IF(#REF!=$N155,$CZ155,0)</f>
        <v>#REF!</v>
      </c>
      <c r="ES155" s="585" t="e">
        <f>IF(#REF!=$N155,$CZ155,0)</f>
        <v>#REF!</v>
      </c>
      <c r="ET155" s="585" t="e">
        <f>IF(#REF!=$N155,$CZ155,0)</f>
        <v>#REF!</v>
      </c>
      <c r="EU155" s="585" t="e">
        <f>IF(#REF!=$N155,$CZ155,0)</f>
        <v>#REF!</v>
      </c>
      <c r="EV155" s="585" t="e">
        <f>IF(#REF!=$N155,$CZ155,0)</f>
        <v>#REF!</v>
      </c>
      <c r="EW155" s="585" t="e">
        <f>IF(#REF!=$N155,$CZ155,0)</f>
        <v>#REF!</v>
      </c>
      <c r="EX155" s="585" t="e">
        <f>IF(#REF!=$N155,$CZ155,0)</f>
        <v>#REF!</v>
      </c>
      <c r="EY155" s="585" t="e">
        <f>IF(#REF!=$N155,$CZ155,0)</f>
        <v>#REF!</v>
      </c>
      <c r="EZ155" s="585" t="e">
        <f>IF(#REF!=$N155,$CZ155,0)</f>
        <v>#REF!</v>
      </c>
      <c r="FA155" s="585" t="e">
        <f>IF(#REF!=$N155,$CZ155,0)</f>
        <v>#REF!</v>
      </c>
      <c r="FB155" s="585" t="e">
        <f>IF(#REF!=$N155,$CZ155,0)</f>
        <v>#REF!</v>
      </c>
      <c r="FC155" s="585" t="e">
        <f>IF(#REF!=$N155,$CZ155,0)</f>
        <v>#REF!</v>
      </c>
      <c r="FD155" s="585" t="e">
        <f>IF(#REF!=$N155,$CZ155,0)</f>
        <v>#REF!</v>
      </c>
      <c r="FE155" s="585" t="e">
        <f>IF(#REF!=$N155,$CZ155,0)</f>
        <v>#REF!</v>
      </c>
      <c r="FF155" s="585" t="e">
        <f>IF(#REF!=$N155,$CZ155,0)</f>
        <v>#REF!</v>
      </c>
      <c r="FG155" s="585" t="e">
        <f>IF(#REF!=$N155,$CZ155,0)</f>
        <v>#REF!</v>
      </c>
      <c r="FH155" s="585" t="e">
        <f>IF(#REF!=$N155,$CZ155,0)</f>
        <v>#REF!</v>
      </c>
      <c r="FI155" s="585" t="e">
        <f>IF(#REF!=$N155,$CZ155,0)</f>
        <v>#REF!</v>
      </c>
      <c r="FJ155" s="585" t="e">
        <f>IF(#REF!=$N155,$CZ155,0)</f>
        <v>#REF!</v>
      </c>
      <c r="FK155" s="585" t="e">
        <f>IF(#REF!=$N155,$CZ155,0)</f>
        <v>#REF!</v>
      </c>
      <c r="FL155" s="585" t="e">
        <f>IF(#REF!=$N155,$CZ155,0)</f>
        <v>#REF!</v>
      </c>
      <c r="FM155" s="585" t="e">
        <f>IF(#REF!=$N155,$CZ155,0)</f>
        <v>#REF!</v>
      </c>
      <c r="FN155" s="585" t="e">
        <f>IF(#REF!=$N155,$CZ155,0)</f>
        <v>#REF!</v>
      </c>
      <c r="FO155" s="585" t="e">
        <f>IF(#REF!=$N155,$CZ155,0)</f>
        <v>#REF!</v>
      </c>
      <c r="FP155" s="585" t="e">
        <f>IF(#REF!=$N155,$CZ155,0)</f>
        <v>#REF!</v>
      </c>
      <c r="FQ155" s="585" t="e">
        <f>IF(#REF!=$N155,$CZ155,0)</f>
        <v>#REF!</v>
      </c>
      <c r="FR155" s="585" t="e">
        <f>IF(#REF!=$N155,$CZ155,0)</f>
        <v>#REF!</v>
      </c>
      <c r="FS155" s="585" t="e">
        <f>IF(#REF!=$N155,$CZ155,0)</f>
        <v>#REF!</v>
      </c>
      <c r="FT155" s="585" t="e">
        <f>IF(#REF!=$N155,$CZ155,0)</f>
        <v>#REF!</v>
      </c>
      <c r="FU155" s="585" t="e">
        <f>IF(#REF!=$N155,$CZ155,0)</f>
        <v>#REF!</v>
      </c>
      <c r="FV155" s="585" t="e">
        <f>IF(#REF!=$N155,$CZ155,0)</f>
        <v>#REF!</v>
      </c>
      <c r="FW155" s="585" t="e">
        <f>IF(#REF!=$N155,$CZ155,0)</f>
        <v>#REF!</v>
      </c>
      <c r="FX155" s="585" t="e">
        <f>IF(#REF!=$N155,$CZ155,0)</f>
        <v>#REF!</v>
      </c>
      <c r="FY155" s="585" t="e">
        <f>IF(#REF!=$N155,$CZ155,0)</f>
        <v>#REF!</v>
      </c>
      <c r="FZ155" s="585" t="e">
        <f>IF(#REF!=$N155,$CZ155,0)</f>
        <v>#REF!</v>
      </c>
      <c r="GA155" s="585" t="e">
        <f>IF(#REF!=$N155,$CZ155,0)</f>
        <v>#REF!</v>
      </c>
      <c r="GB155" s="585" t="e">
        <f>IF(#REF!=$N155,$CZ155,0)</f>
        <v>#REF!</v>
      </c>
      <c r="GC155" s="585" t="e">
        <f>IF(#REF!=$N155,$CZ155,0)</f>
        <v>#REF!</v>
      </c>
      <c r="GD155" s="585" t="e">
        <f>IF(#REF!=$N155,$CZ155,0)</f>
        <v>#REF!</v>
      </c>
      <c r="GE155" s="585" t="e">
        <f>IF(#REF!=$N155,$CZ155,0)</f>
        <v>#REF!</v>
      </c>
      <c r="GF155" s="585" t="e">
        <f>IF(#REF!=$N155,$CZ155,0)</f>
        <v>#REF!</v>
      </c>
      <c r="GG155" s="585" t="e">
        <f>IF(#REF!=$N155,$CZ155,0)</f>
        <v>#REF!</v>
      </c>
      <c r="GH155" s="585" t="e">
        <f>IF(#REF!=$N155,$CZ155,0)</f>
        <v>#REF!</v>
      </c>
      <c r="GI155" s="585" t="e">
        <f>IF(#REF!=$N155,$CZ155,0)</f>
        <v>#REF!</v>
      </c>
      <c r="GJ155" s="585" t="e">
        <f>IF(#REF!=$N155,$CZ155,0)</f>
        <v>#REF!</v>
      </c>
      <c r="GK155" s="585" t="e">
        <f>IF(#REF!=$N155,$CZ155,0)</f>
        <v>#REF!</v>
      </c>
      <c r="GL155" s="585" t="e">
        <f>IF(#REF!=$N155,$CZ155,0)</f>
        <v>#REF!</v>
      </c>
      <c r="GM155" s="585" t="e">
        <f>IF(#REF!=$N155,$CZ155,0)</f>
        <v>#REF!</v>
      </c>
      <c r="GN155" s="585" t="e">
        <f>IF(#REF!=$N155,$CZ155,0)</f>
        <v>#REF!</v>
      </c>
      <c r="GO155" s="585" t="e">
        <f>IF(#REF!=$N155,$CZ155,0)</f>
        <v>#REF!</v>
      </c>
      <c r="GP155" s="585" t="e">
        <f>IF(#REF!=$N155,$CZ155,0)</f>
        <v>#REF!</v>
      </c>
      <c r="GQ155" s="585" t="e">
        <f>IF(#REF!=$N155,$CZ155,0)</f>
        <v>#REF!</v>
      </c>
      <c r="GR155" s="585" t="e">
        <f>IF(#REF!=$N155,$CZ155,0)</f>
        <v>#REF!</v>
      </c>
      <c r="GS155" s="585" t="e">
        <f>IF(#REF!=$N155,$CZ155,0)</f>
        <v>#REF!</v>
      </c>
      <c r="GT155" s="585" t="e">
        <f>IF(#REF!=$N155,$CZ155,0)</f>
        <v>#REF!</v>
      </c>
      <c r="GU155" s="585" t="e">
        <f>IF(#REF!=$N155,$CZ155,0)</f>
        <v>#REF!</v>
      </c>
      <c r="GV155" s="585" t="e">
        <f>IF(#REF!=$N155,$CZ155,0)</f>
        <v>#REF!</v>
      </c>
      <c r="GW155" s="585" t="e">
        <f>IF(#REF!=$N155,$CZ155,0)</f>
        <v>#REF!</v>
      </c>
      <c r="GX155" s="585" t="e">
        <f>IF(#REF!=$N155,$CZ155,0)</f>
        <v>#REF!</v>
      </c>
      <c r="GY155" s="585" t="e">
        <f>IF(#REF!=$N155,$CZ155,0)</f>
        <v>#REF!</v>
      </c>
      <c r="GZ155" s="585" t="e">
        <f>IF(#REF!=$N155,$CZ155,0)</f>
        <v>#REF!</v>
      </c>
      <c r="HA155" s="585" t="e">
        <f>IF(#REF!=$N155,$CZ155,0)</f>
        <v>#REF!</v>
      </c>
      <c r="HB155" s="585" t="e">
        <f>IF(#REF!=$N155,$CZ155,0)</f>
        <v>#REF!</v>
      </c>
      <c r="HC155" s="585" t="e">
        <f>IF(#REF!=$N155,$CZ155,0)</f>
        <v>#REF!</v>
      </c>
      <c r="HD155" s="585" t="e">
        <f>IF(#REF!=$N155,$CZ155,0)</f>
        <v>#REF!</v>
      </c>
      <c r="HE155" s="585" t="e">
        <f>IF(#REF!=$N155,$CZ155,0)</f>
        <v>#REF!</v>
      </c>
      <c r="HF155" s="585" t="e">
        <f>IF(#REF!=$N155,$CZ155,0)</f>
        <v>#REF!</v>
      </c>
    </row>
    <row r="156" spans="1:214" ht="20.100000000000001" hidden="1" customHeight="1" x14ac:dyDescent="0.4">
      <c r="A156" s="594"/>
      <c r="B156" s="594"/>
      <c r="C156" s="595"/>
      <c r="D156" s="578"/>
      <c r="E156" s="578"/>
      <c r="F156" s="578"/>
      <c r="G156" s="578"/>
      <c r="H156" s="578"/>
      <c r="I156" s="578"/>
      <c r="J156" s="523" t="s">
        <v>172</v>
      </c>
      <c r="K156" s="679"/>
      <c r="L156" s="549"/>
      <c r="M156" s="558"/>
      <c r="N156" s="559">
        <v>3237</v>
      </c>
      <c r="O156" s="596" t="s">
        <v>495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563"/>
      <c r="AJ156" s="31"/>
      <c r="AK156" s="31"/>
      <c r="AL156" s="31"/>
      <c r="AM156" s="31"/>
      <c r="AN156" s="50"/>
      <c r="AO156" s="50"/>
      <c r="AP156" s="50"/>
      <c r="AQ156" s="50"/>
      <c r="AR156" s="50">
        <v>0</v>
      </c>
      <c r="AS156" s="50"/>
      <c r="AT156" s="50"/>
      <c r="AU156" s="50"/>
      <c r="AV156" s="50">
        <v>0</v>
      </c>
      <c r="AW156" s="50"/>
      <c r="AX156" s="50"/>
      <c r="AY156" s="50"/>
      <c r="AZ156" s="50"/>
      <c r="BA156" s="50"/>
      <c r="BB156" s="50">
        <v>0</v>
      </c>
      <c r="BC156" s="50">
        <v>0</v>
      </c>
      <c r="BD156" s="50"/>
      <c r="BE156" s="50"/>
      <c r="BF156" s="50">
        <v>0</v>
      </c>
      <c r="BG156" s="50">
        <v>1300</v>
      </c>
      <c r="BH156" s="50">
        <v>1300</v>
      </c>
      <c r="BI156" s="50">
        <f t="shared" si="212"/>
        <v>0</v>
      </c>
      <c r="BJ156" s="50">
        <v>1300</v>
      </c>
      <c r="BK156" s="50">
        <v>0</v>
      </c>
      <c r="BL156" s="50">
        <f t="shared" si="138"/>
        <v>0</v>
      </c>
      <c r="BM156" s="50"/>
      <c r="BN156" s="50"/>
      <c r="BO156" s="50">
        <v>1300</v>
      </c>
      <c r="BP156" s="50"/>
      <c r="BQ156" s="50"/>
      <c r="BR156" s="50">
        <f t="shared" si="213"/>
        <v>-1300</v>
      </c>
      <c r="BS156" s="50">
        <v>0</v>
      </c>
      <c r="BT156" s="50">
        <v>0</v>
      </c>
      <c r="BU156" s="50">
        <f t="shared" si="214"/>
        <v>0</v>
      </c>
      <c r="BV156" s="50">
        <v>0</v>
      </c>
      <c r="BW156" s="50"/>
      <c r="BX156" s="50"/>
      <c r="BY156" s="50">
        <v>1300</v>
      </c>
      <c r="BZ156" s="50">
        <v>1300</v>
      </c>
      <c r="CA156" s="50">
        <f t="shared" si="205"/>
        <v>100</v>
      </c>
      <c r="CB156" s="50">
        <f t="shared" si="206"/>
        <v>100</v>
      </c>
      <c r="CC156" s="50"/>
      <c r="CD156" s="50"/>
      <c r="CE156" s="50">
        <v>0</v>
      </c>
      <c r="CF156" s="50"/>
      <c r="CG156" s="50">
        <f t="shared" si="188"/>
        <v>0</v>
      </c>
      <c r="CH156" s="50">
        <f t="shared" si="215"/>
        <v>0</v>
      </c>
      <c r="CI156" s="50"/>
      <c r="CJ156" s="50"/>
      <c r="CK156" s="50">
        <f t="shared" si="189"/>
        <v>0</v>
      </c>
      <c r="CL156" s="50">
        <f t="shared" si="216"/>
        <v>0</v>
      </c>
      <c r="CM156" s="50"/>
      <c r="CN156" s="50"/>
      <c r="CO156" s="50">
        <f t="shared" si="190"/>
        <v>0</v>
      </c>
      <c r="CP156" s="50">
        <f t="shared" si="217"/>
        <v>0</v>
      </c>
      <c r="CQ156" s="50"/>
      <c r="CR156" s="50"/>
      <c r="CS156" s="50">
        <f t="shared" si="191"/>
        <v>0</v>
      </c>
      <c r="CT156" s="50">
        <f t="shared" si="218"/>
        <v>0</v>
      </c>
      <c r="CU156" s="50"/>
      <c r="CV156" s="50"/>
      <c r="CW156" s="50">
        <f t="shared" si="192"/>
        <v>0</v>
      </c>
      <c r="CX156" s="50">
        <f t="shared" si="219"/>
        <v>0</v>
      </c>
      <c r="CY156" s="50"/>
      <c r="CZ156" s="50"/>
      <c r="DA156" s="50"/>
      <c r="DB156" s="50"/>
      <c r="DC156" s="695" t="e">
        <f>IF(#REF!=B156,CZ156,0)</f>
        <v>#REF!</v>
      </c>
      <c r="DD156" s="50"/>
      <c r="DE156" s="50"/>
      <c r="DJ156" s="585" t="e">
        <f>IF(#REF!=$K156,$CY156,0)</f>
        <v>#REF!</v>
      </c>
      <c r="DK156" s="585" t="e">
        <f>IF(#REF!=$K156,$CY156,0)</f>
        <v>#REF!</v>
      </c>
      <c r="DL156" s="585" t="e">
        <f>IF(#REF!=$K156,$CY156,0)</f>
        <v>#REF!</v>
      </c>
      <c r="DM156" s="585" t="e">
        <f>IF(#REF!=$K156,$CY156,0)</f>
        <v>#REF!</v>
      </c>
      <c r="DN156" s="585" t="e">
        <f>IF(#REF!=$K156,$CY156,0)</f>
        <v>#REF!</v>
      </c>
      <c r="DO156" s="585" t="e">
        <f>IF(#REF!=$K156,$CY156,0)</f>
        <v>#REF!</v>
      </c>
      <c r="DP156" s="585" t="e">
        <f>IF(#REF!=$K156,$CY156,0)</f>
        <v>#REF!</v>
      </c>
      <c r="DQ156" s="585" t="e">
        <f>IF(#REF!=$K156,$CY156,0)</f>
        <v>#REF!</v>
      </c>
      <c r="DR156" s="585" t="e">
        <f>IF(#REF!=$K156,$CY156,0)</f>
        <v>#REF!</v>
      </c>
      <c r="DS156" s="585" t="e">
        <f>IF(#REF!=$K156,$CY156,0)</f>
        <v>#REF!</v>
      </c>
      <c r="DT156" s="585" t="e">
        <f>IF(#REF!=$K156,$CY156,0)</f>
        <v>#REF!</v>
      </c>
      <c r="DU156" s="585" t="e">
        <f>IF(#REF!=$K156,$CY156,0)</f>
        <v>#REF!</v>
      </c>
      <c r="DV156" s="585" t="e">
        <f>IF(#REF!=$K156,$CY156,0)</f>
        <v>#REF!</v>
      </c>
      <c r="DW156" s="585" t="e">
        <f>IF(#REF!=$K156,$CY156,0)</f>
        <v>#REF!</v>
      </c>
      <c r="DX156" s="585" t="e">
        <f>IF(#REF!=$K156,$CY156,0)</f>
        <v>#REF!</v>
      </c>
      <c r="DY156" s="585" t="e">
        <f>IF(#REF!=$K156,$CY156,0)</f>
        <v>#REF!</v>
      </c>
      <c r="DZ156" s="585" t="e">
        <f>IF(#REF!=$K156,$CY156,0)</f>
        <v>#REF!</v>
      </c>
      <c r="EC156" s="585" t="e">
        <f>IF(#REF!=$N156,$CZ156,0)</f>
        <v>#REF!</v>
      </c>
      <c r="ED156" s="585" t="e">
        <f>IF(#REF!=$N156,$CZ156,0)</f>
        <v>#REF!</v>
      </c>
      <c r="EE156" s="585" t="e">
        <f>IF(#REF!=$N156,$CZ156,0)</f>
        <v>#REF!</v>
      </c>
      <c r="EF156" s="585" t="e">
        <f>IF(#REF!=$N156,$CZ156,0)</f>
        <v>#REF!</v>
      </c>
      <c r="EG156" s="585" t="e">
        <f>IF(#REF!=$N156,$CZ156,0)</f>
        <v>#REF!</v>
      </c>
      <c r="EH156" s="585" t="e">
        <f>IF(#REF!=$N156,$CZ156,0)</f>
        <v>#REF!</v>
      </c>
      <c r="EI156" s="585" t="e">
        <f>IF(#REF!=$N156,$CZ156,0)</f>
        <v>#REF!</v>
      </c>
      <c r="EJ156" s="585" t="e">
        <f>IF(#REF!=$N156,$CZ156,0)</f>
        <v>#REF!</v>
      </c>
      <c r="EK156" s="585" t="e">
        <f>IF(#REF!=$N156,$CZ156,0)</f>
        <v>#REF!</v>
      </c>
      <c r="EL156" s="585" t="e">
        <f>IF(#REF!=$N156,$CZ156,0)</f>
        <v>#REF!</v>
      </c>
      <c r="EM156" s="585" t="e">
        <f>IF(#REF!=$N156,$CZ156,0)</f>
        <v>#REF!</v>
      </c>
      <c r="EN156" s="585" t="e">
        <f>IF(#REF!=$N156,$CZ156,0)</f>
        <v>#REF!</v>
      </c>
      <c r="EO156" s="585" t="e">
        <f>IF(#REF!=$N156,$CZ156,0)</f>
        <v>#REF!</v>
      </c>
      <c r="EP156" s="585" t="e">
        <f>IF(#REF!=$N156,$CZ156,0)</f>
        <v>#REF!</v>
      </c>
      <c r="EQ156" s="585" t="e">
        <f>IF(#REF!=$N156,$CZ156,0)</f>
        <v>#REF!</v>
      </c>
      <c r="ER156" s="585" t="e">
        <f>IF(#REF!=$N156,$CZ156,0)</f>
        <v>#REF!</v>
      </c>
      <c r="ES156" s="585" t="e">
        <f>IF(#REF!=$N156,$CZ156,0)</f>
        <v>#REF!</v>
      </c>
      <c r="ET156" s="585" t="e">
        <f>IF(#REF!=$N156,$CZ156,0)</f>
        <v>#REF!</v>
      </c>
      <c r="EU156" s="585" t="e">
        <f>IF(#REF!=$N156,$CZ156,0)</f>
        <v>#REF!</v>
      </c>
      <c r="EV156" s="585" t="e">
        <f>IF(#REF!=$N156,$CZ156,0)</f>
        <v>#REF!</v>
      </c>
      <c r="EW156" s="585" t="e">
        <f>IF(#REF!=$N156,$CZ156,0)</f>
        <v>#REF!</v>
      </c>
      <c r="EX156" s="585" t="e">
        <f>IF(#REF!=$N156,$CZ156,0)</f>
        <v>#REF!</v>
      </c>
      <c r="EY156" s="585" t="e">
        <f>IF(#REF!=$N156,$CZ156,0)</f>
        <v>#REF!</v>
      </c>
      <c r="EZ156" s="585" t="e">
        <f>IF(#REF!=$N156,$CZ156,0)</f>
        <v>#REF!</v>
      </c>
      <c r="FA156" s="585" t="e">
        <f>IF(#REF!=$N156,$CZ156,0)</f>
        <v>#REF!</v>
      </c>
      <c r="FB156" s="585" t="e">
        <f>IF(#REF!=$N156,$CZ156,0)</f>
        <v>#REF!</v>
      </c>
      <c r="FC156" s="585" t="e">
        <f>IF(#REF!=$N156,$CZ156,0)</f>
        <v>#REF!</v>
      </c>
      <c r="FD156" s="585" t="e">
        <f>IF(#REF!=$N156,$CZ156,0)</f>
        <v>#REF!</v>
      </c>
      <c r="FE156" s="585" t="e">
        <f>IF(#REF!=$N156,$CZ156,0)</f>
        <v>#REF!</v>
      </c>
      <c r="FF156" s="585" t="e">
        <f>IF(#REF!=$N156,$CZ156,0)</f>
        <v>#REF!</v>
      </c>
      <c r="FG156" s="585" t="e">
        <f>IF(#REF!=$N156,$CZ156,0)</f>
        <v>#REF!</v>
      </c>
      <c r="FH156" s="585" t="e">
        <f>IF(#REF!=$N156,$CZ156,0)</f>
        <v>#REF!</v>
      </c>
      <c r="FI156" s="585" t="e">
        <f>IF(#REF!=$N156,$CZ156,0)</f>
        <v>#REF!</v>
      </c>
      <c r="FJ156" s="585" t="e">
        <f>IF(#REF!=$N156,$CZ156,0)</f>
        <v>#REF!</v>
      </c>
      <c r="FK156" s="585" t="e">
        <f>IF(#REF!=$N156,$CZ156,0)</f>
        <v>#REF!</v>
      </c>
      <c r="FL156" s="585" t="e">
        <f>IF(#REF!=$N156,$CZ156,0)</f>
        <v>#REF!</v>
      </c>
      <c r="FM156" s="585" t="e">
        <f>IF(#REF!=$N156,$CZ156,0)</f>
        <v>#REF!</v>
      </c>
      <c r="FN156" s="585" t="e">
        <f>IF(#REF!=$N156,$CZ156,0)</f>
        <v>#REF!</v>
      </c>
      <c r="FO156" s="585" t="e">
        <f>IF(#REF!=$N156,$CZ156,0)</f>
        <v>#REF!</v>
      </c>
      <c r="FP156" s="585" t="e">
        <f>IF(#REF!=$N156,$CZ156,0)</f>
        <v>#REF!</v>
      </c>
      <c r="FQ156" s="585" t="e">
        <f>IF(#REF!=$N156,$CZ156,0)</f>
        <v>#REF!</v>
      </c>
      <c r="FR156" s="585" t="e">
        <f>IF(#REF!=$N156,$CZ156,0)</f>
        <v>#REF!</v>
      </c>
      <c r="FS156" s="585" t="e">
        <f>IF(#REF!=$N156,$CZ156,0)</f>
        <v>#REF!</v>
      </c>
      <c r="FT156" s="585" t="e">
        <f>IF(#REF!=$N156,$CZ156,0)</f>
        <v>#REF!</v>
      </c>
      <c r="FU156" s="585" t="e">
        <f>IF(#REF!=$N156,$CZ156,0)</f>
        <v>#REF!</v>
      </c>
      <c r="FV156" s="585" t="e">
        <f>IF(#REF!=$N156,$CZ156,0)</f>
        <v>#REF!</v>
      </c>
      <c r="FW156" s="585" t="e">
        <f>IF(#REF!=$N156,$CZ156,0)</f>
        <v>#REF!</v>
      </c>
      <c r="FX156" s="585" t="e">
        <f>IF(#REF!=$N156,$CZ156,0)</f>
        <v>#REF!</v>
      </c>
      <c r="FY156" s="585" t="e">
        <f>IF(#REF!=$N156,$CZ156,0)</f>
        <v>#REF!</v>
      </c>
      <c r="FZ156" s="585" t="e">
        <f>IF(#REF!=$N156,$CZ156,0)</f>
        <v>#REF!</v>
      </c>
      <c r="GA156" s="585" t="e">
        <f>IF(#REF!=$N156,$CZ156,0)</f>
        <v>#REF!</v>
      </c>
      <c r="GB156" s="585" t="e">
        <f>IF(#REF!=$N156,$CZ156,0)</f>
        <v>#REF!</v>
      </c>
      <c r="GC156" s="585" t="e">
        <f>IF(#REF!=$N156,$CZ156,0)</f>
        <v>#REF!</v>
      </c>
      <c r="GD156" s="585" t="e">
        <f>IF(#REF!=$N156,$CZ156,0)</f>
        <v>#REF!</v>
      </c>
      <c r="GE156" s="585" t="e">
        <f>IF(#REF!=$N156,$CZ156,0)</f>
        <v>#REF!</v>
      </c>
      <c r="GF156" s="585" t="e">
        <f>IF(#REF!=$N156,$CZ156,0)</f>
        <v>#REF!</v>
      </c>
      <c r="GG156" s="585" t="e">
        <f>IF(#REF!=$N156,$CZ156,0)</f>
        <v>#REF!</v>
      </c>
      <c r="GH156" s="585" t="e">
        <f>IF(#REF!=$N156,$CZ156,0)</f>
        <v>#REF!</v>
      </c>
      <c r="GI156" s="585" t="e">
        <f>IF(#REF!=$N156,$CZ156,0)</f>
        <v>#REF!</v>
      </c>
      <c r="GJ156" s="585" t="e">
        <f>IF(#REF!=$N156,$CZ156,0)</f>
        <v>#REF!</v>
      </c>
      <c r="GK156" s="585" t="e">
        <f>IF(#REF!=$N156,$CZ156,0)</f>
        <v>#REF!</v>
      </c>
      <c r="GL156" s="585" t="e">
        <f>IF(#REF!=$N156,$CZ156,0)</f>
        <v>#REF!</v>
      </c>
      <c r="GM156" s="585" t="e">
        <f>IF(#REF!=$N156,$CZ156,0)</f>
        <v>#REF!</v>
      </c>
      <c r="GN156" s="585" t="e">
        <f>IF(#REF!=$N156,$CZ156,0)</f>
        <v>#REF!</v>
      </c>
      <c r="GO156" s="585" t="e">
        <f>IF(#REF!=$N156,$CZ156,0)</f>
        <v>#REF!</v>
      </c>
      <c r="GP156" s="585" t="e">
        <f>IF(#REF!=$N156,$CZ156,0)</f>
        <v>#REF!</v>
      </c>
      <c r="GQ156" s="585" t="e">
        <f>IF(#REF!=$N156,$CZ156,0)</f>
        <v>#REF!</v>
      </c>
      <c r="GR156" s="585" t="e">
        <f>IF(#REF!=$N156,$CZ156,0)</f>
        <v>#REF!</v>
      </c>
      <c r="GS156" s="585" t="e">
        <f>IF(#REF!=$N156,$CZ156,0)</f>
        <v>#REF!</v>
      </c>
      <c r="GT156" s="585" t="e">
        <f>IF(#REF!=$N156,$CZ156,0)</f>
        <v>#REF!</v>
      </c>
      <c r="GU156" s="585" t="e">
        <f>IF(#REF!=$N156,$CZ156,0)</f>
        <v>#REF!</v>
      </c>
      <c r="GV156" s="585" t="e">
        <f>IF(#REF!=$N156,$CZ156,0)</f>
        <v>#REF!</v>
      </c>
      <c r="GW156" s="585" t="e">
        <f>IF(#REF!=$N156,$CZ156,0)</f>
        <v>#REF!</v>
      </c>
      <c r="GX156" s="585" t="e">
        <f>IF(#REF!=$N156,$CZ156,0)</f>
        <v>#REF!</v>
      </c>
      <c r="GY156" s="585" t="e">
        <f>IF(#REF!=$N156,$CZ156,0)</f>
        <v>#REF!</v>
      </c>
      <c r="GZ156" s="585" t="e">
        <f>IF(#REF!=$N156,$CZ156,0)</f>
        <v>#REF!</v>
      </c>
      <c r="HA156" s="585" t="e">
        <f>IF(#REF!=$N156,$CZ156,0)</f>
        <v>#REF!</v>
      </c>
      <c r="HB156" s="585" t="e">
        <f>IF(#REF!=$N156,$CZ156,0)</f>
        <v>#REF!</v>
      </c>
      <c r="HC156" s="585" t="e">
        <f>IF(#REF!=$N156,$CZ156,0)</f>
        <v>#REF!</v>
      </c>
      <c r="HD156" s="585" t="e">
        <f>IF(#REF!=$N156,$CZ156,0)</f>
        <v>#REF!</v>
      </c>
      <c r="HE156" s="585" t="e">
        <f>IF(#REF!=$N156,$CZ156,0)</f>
        <v>#REF!</v>
      </c>
      <c r="HF156" s="585" t="e">
        <f>IF(#REF!=$N156,$CZ156,0)</f>
        <v>#REF!</v>
      </c>
    </row>
    <row r="157" spans="1:214" ht="20.100000000000001" customHeight="1" x14ac:dyDescent="0.4">
      <c r="A157" s="594"/>
      <c r="B157" s="594"/>
      <c r="C157" s="595"/>
      <c r="D157" s="578"/>
      <c r="E157" s="578"/>
      <c r="F157" s="578"/>
      <c r="G157" s="578"/>
      <c r="H157" s="578"/>
      <c r="I157" s="578"/>
      <c r="J157" s="523" t="s">
        <v>172</v>
      </c>
      <c r="K157" s="679"/>
      <c r="L157" s="549"/>
      <c r="M157" s="558"/>
      <c r="N157" s="559">
        <v>3239</v>
      </c>
      <c r="O157" s="596" t="s">
        <v>141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563"/>
      <c r="AJ157" s="31"/>
      <c r="AK157" s="31"/>
      <c r="AL157" s="31"/>
      <c r="AM157" s="31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>
        <v>0</v>
      </c>
      <c r="CA157" s="50"/>
      <c r="CB157" s="50"/>
      <c r="CC157" s="50"/>
      <c r="CD157" s="50"/>
      <c r="CE157" s="50">
        <v>0</v>
      </c>
      <c r="CF157" s="50">
        <v>943.15</v>
      </c>
      <c r="CG157" s="50">
        <f>IFERROR(CF157/CE157*100,)</f>
        <v>0</v>
      </c>
      <c r="CH157" s="50">
        <f>(CI157-CE157)</f>
        <v>1000</v>
      </c>
      <c r="CI157" s="50">
        <v>1000</v>
      </c>
      <c r="CJ157" s="50"/>
      <c r="CK157" s="50">
        <f>IFERROR(CJ157/CI157*100,)</f>
        <v>0</v>
      </c>
      <c r="CL157" s="50">
        <f>(CM157-CI157)</f>
        <v>0</v>
      </c>
      <c r="CM157" s="50">
        <v>1000</v>
      </c>
      <c r="CN157" s="50"/>
      <c r="CO157" s="50">
        <f>IFERROR(CN157/CM157*100,)</f>
        <v>0</v>
      </c>
      <c r="CP157" s="50">
        <f>(CQ157-CM157)</f>
        <v>0</v>
      </c>
      <c r="CQ157" s="50">
        <v>1000</v>
      </c>
      <c r="CR157" s="50">
        <v>0</v>
      </c>
      <c r="CS157" s="50">
        <f t="shared" si="191"/>
        <v>0</v>
      </c>
      <c r="CT157" s="50">
        <f t="shared" si="218"/>
        <v>0</v>
      </c>
      <c r="CU157" s="50">
        <v>1000</v>
      </c>
      <c r="CV157" s="50">
        <v>0</v>
      </c>
      <c r="CW157" s="50">
        <f t="shared" si="192"/>
        <v>0</v>
      </c>
      <c r="CX157" s="50">
        <f t="shared" si="219"/>
        <v>120</v>
      </c>
      <c r="CY157" s="50">
        <v>1120</v>
      </c>
      <c r="CZ157" s="50">
        <v>0</v>
      </c>
      <c r="DA157" s="645"/>
      <c r="DB157" s="645"/>
      <c r="DC157" s="695" t="e">
        <f>IF(#REF!=B157,CZ157,0)</f>
        <v>#REF!</v>
      </c>
      <c r="DD157" s="645"/>
      <c r="DE157" s="645"/>
      <c r="DJ157" s="585" t="e">
        <f>IF(#REF!=$K157,$CY157,0)</f>
        <v>#REF!</v>
      </c>
      <c r="DK157" s="585" t="e">
        <f>IF(#REF!=$K157,$CY157,0)</f>
        <v>#REF!</v>
      </c>
      <c r="DL157" s="585" t="e">
        <f>IF(#REF!=$K157,$CY157,0)</f>
        <v>#REF!</v>
      </c>
      <c r="DM157" s="585" t="e">
        <f>IF(#REF!=$K157,$CY157,0)</f>
        <v>#REF!</v>
      </c>
      <c r="DN157" s="585" t="e">
        <f>IF(#REF!=$K157,$CY157,0)</f>
        <v>#REF!</v>
      </c>
      <c r="DO157" s="585" t="e">
        <f>IF(#REF!=$K157,$CY157,0)</f>
        <v>#REF!</v>
      </c>
      <c r="DP157" s="585" t="e">
        <f>IF(#REF!=$K157,$CY157,0)</f>
        <v>#REF!</v>
      </c>
      <c r="DQ157" s="585" t="e">
        <f>IF(#REF!=$K157,$CY157,0)</f>
        <v>#REF!</v>
      </c>
      <c r="DR157" s="585" t="e">
        <f>IF(#REF!=$K157,$CY157,0)</f>
        <v>#REF!</v>
      </c>
      <c r="DS157" s="585" t="e">
        <f>IF(#REF!=$K157,$CY157,0)</f>
        <v>#REF!</v>
      </c>
      <c r="DT157" s="585" t="e">
        <f>IF(#REF!=$K157,$CY157,0)</f>
        <v>#REF!</v>
      </c>
      <c r="DU157" s="585" t="e">
        <f>IF(#REF!=$K157,$CY157,0)</f>
        <v>#REF!</v>
      </c>
      <c r="DV157" s="585" t="e">
        <f>IF(#REF!=$K157,$CY157,0)</f>
        <v>#REF!</v>
      </c>
      <c r="DW157" s="585" t="e">
        <f>IF(#REF!=$K157,$CY157,0)</f>
        <v>#REF!</v>
      </c>
      <c r="DX157" s="585" t="e">
        <f>IF(#REF!=$K157,$CY157,0)</f>
        <v>#REF!</v>
      </c>
      <c r="DY157" s="585" t="e">
        <f>IF(#REF!=$K157,$CY157,0)</f>
        <v>#REF!</v>
      </c>
      <c r="DZ157" s="585" t="e">
        <f>IF(#REF!=$K157,$CY157,0)</f>
        <v>#REF!</v>
      </c>
      <c r="EC157" s="585" t="e">
        <f>IF(#REF!=$N157,$CZ157,0)</f>
        <v>#REF!</v>
      </c>
      <c r="ED157" s="585" t="e">
        <f>IF(#REF!=$N157,$CZ157,0)</f>
        <v>#REF!</v>
      </c>
      <c r="EE157" s="585" t="e">
        <f>IF(#REF!=$N157,$CZ157,0)</f>
        <v>#REF!</v>
      </c>
      <c r="EF157" s="585" t="e">
        <f>IF(#REF!=$N157,$CZ157,0)</f>
        <v>#REF!</v>
      </c>
      <c r="EG157" s="585" t="e">
        <f>IF(#REF!=$N157,$CZ157,0)</f>
        <v>#REF!</v>
      </c>
      <c r="EH157" s="585" t="e">
        <f>IF(#REF!=$N157,$CZ157,0)</f>
        <v>#REF!</v>
      </c>
      <c r="EI157" s="585" t="e">
        <f>IF(#REF!=$N157,$CZ157,0)</f>
        <v>#REF!</v>
      </c>
      <c r="EJ157" s="585" t="e">
        <f>IF(#REF!=$N157,$CZ157,0)</f>
        <v>#REF!</v>
      </c>
      <c r="EK157" s="585" t="e">
        <f>IF(#REF!=$N157,$CZ157,0)</f>
        <v>#REF!</v>
      </c>
      <c r="EL157" s="585" t="e">
        <f>IF(#REF!=$N157,$CZ157,0)</f>
        <v>#REF!</v>
      </c>
      <c r="EM157" s="585" t="e">
        <f>IF(#REF!=$N157,$CZ157,0)</f>
        <v>#REF!</v>
      </c>
      <c r="EN157" s="585" t="e">
        <f>IF(#REF!=$N157,$CZ157,0)</f>
        <v>#REF!</v>
      </c>
      <c r="EO157" s="585" t="e">
        <f>IF(#REF!=$N157,$CZ157,0)</f>
        <v>#REF!</v>
      </c>
      <c r="EP157" s="585" t="e">
        <f>IF(#REF!=$N157,$CZ157,0)</f>
        <v>#REF!</v>
      </c>
      <c r="EQ157" s="585" t="e">
        <f>IF(#REF!=$N157,$CZ157,0)</f>
        <v>#REF!</v>
      </c>
      <c r="ER157" s="585" t="e">
        <f>IF(#REF!=$N157,$CZ157,0)</f>
        <v>#REF!</v>
      </c>
      <c r="ES157" s="585" t="e">
        <f>IF(#REF!=$N157,$CZ157,0)</f>
        <v>#REF!</v>
      </c>
      <c r="ET157" s="585" t="e">
        <f>IF(#REF!=$N157,$CZ157,0)</f>
        <v>#REF!</v>
      </c>
      <c r="EU157" s="585" t="e">
        <f>IF(#REF!=$N157,$CZ157,0)</f>
        <v>#REF!</v>
      </c>
      <c r="EV157" s="585" t="e">
        <f>IF(#REF!=$N157,$CZ157,0)</f>
        <v>#REF!</v>
      </c>
      <c r="EW157" s="585" t="e">
        <f>IF(#REF!=$N157,$CZ157,0)</f>
        <v>#REF!</v>
      </c>
      <c r="EX157" s="585" t="e">
        <f>IF(#REF!=$N157,$CZ157,0)</f>
        <v>#REF!</v>
      </c>
      <c r="EY157" s="585" t="e">
        <f>IF(#REF!=$N157,$CZ157,0)</f>
        <v>#REF!</v>
      </c>
      <c r="EZ157" s="585" t="e">
        <f>IF(#REF!=$N157,$CZ157,0)</f>
        <v>#REF!</v>
      </c>
      <c r="FA157" s="585" t="e">
        <f>IF(#REF!=$N157,$CZ157,0)</f>
        <v>#REF!</v>
      </c>
      <c r="FB157" s="585" t="e">
        <f>IF(#REF!=$N157,$CZ157,0)</f>
        <v>#REF!</v>
      </c>
      <c r="FC157" s="585" t="e">
        <f>IF(#REF!=$N157,$CZ157,0)</f>
        <v>#REF!</v>
      </c>
      <c r="FD157" s="585" t="e">
        <f>IF(#REF!=$N157,$CZ157,0)</f>
        <v>#REF!</v>
      </c>
      <c r="FE157" s="585" t="e">
        <f>IF(#REF!=$N157,$CZ157,0)</f>
        <v>#REF!</v>
      </c>
      <c r="FF157" s="585" t="e">
        <f>IF(#REF!=$N157,$CZ157,0)</f>
        <v>#REF!</v>
      </c>
      <c r="FG157" s="585" t="e">
        <f>IF(#REF!=$N157,$CZ157,0)</f>
        <v>#REF!</v>
      </c>
      <c r="FH157" s="585" t="e">
        <f>IF(#REF!=$N157,$CZ157,0)</f>
        <v>#REF!</v>
      </c>
      <c r="FI157" s="585" t="e">
        <f>IF(#REF!=$N157,$CZ157,0)</f>
        <v>#REF!</v>
      </c>
      <c r="FJ157" s="585" t="e">
        <f>IF(#REF!=$N157,$CZ157,0)</f>
        <v>#REF!</v>
      </c>
      <c r="FK157" s="585" t="e">
        <f>IF(#REF!=$N157,$CZ157,0)</f>
        <v>#REF!</v>
      </c>
      <c r="FL157" s="585" t="e">
        <f>IF(#REF!=$N157,$CZ157,0)</f>
        <v>#REF!</v>
      </c>
      <c r="FM157" s="585" t="e">
        <f>IF(#REF!=$N157,$CZ157,0)</f>
        <v>#REF!</v>
      </c>
      <c r="FN157" s="585" t="e">
        <f>IF(#REF!=$N157,$CZ157,0)</f>
        <v>#REF!</v>
      </c>
      <c r="FO157" s="585" t="e">
        <f>IF(#REF!=$N157,$CZ157,0)</f>
        <v>#REF!</v>
      </c>
      <c r="FP157" s="585" t="e">
        <f>IF(#REF!=$N157,$CZ157,0)</f>
        <v>#REF!</v>
      </c>
      <c r="FQ157" s="585" t="e">
        <f>IF(#REF!=$N157,$CZ157,0)</f>
        <v>#REF!</v>
      </c>
      <c r="FR157" s="585" t="e">
        <f>IF(#REF!=$N157,$CZ157,0)</f>
        <v>#REF!</v>
      </c>
      <c r="FS157" s="585" t="e">
        <f>IF(#REF!=$N157,$CZ157,0)</f>
        <v>#REF!</v>
      </c>
      <c r="FT157" s="585" t="e">
        <f>IF(#REF!=$N157,$CZ157,0)</f>
        <v>#REF!</v>
      </c>
      <c r="FU157" s="585" t="e">
        <f>IF(#REF!=$N157,$CZ157,0)</f>
        <v>#REF!</v>
      </c>
      <c r="FV157" s="585" t="e">
        <f>IF(#REF!=$N157,$CZ157,0)</f>
        <v>#REF!</v>
      </c>
      <c r="FW157" s="585" t="e">
        <f>IF(#REF!=$N157,$CZ157,0)</f>
        <v>#REF!</v>
      </c>
      <c r="FX157" s="585" t="e">
        <f>IF(#REF!=$N157,$CZ157,0)</f>
        <v>#REF!</v>
      </c>
      <c r="FY157" s="585" t="e">
        <f>IF(#REF!=$N157,$CZ157,0)</f>
        <v>#REF!</v>
      </c>
      <c r="FZ157" s="585" t="e">
        <f>IF(#REF!=$N157,$CZ157,0)</f>
        <v>#REF!</v>
      </c>
      <c r="GA157" s="585" t="e">
        <f>IF(#REF!=$N157,$CZ157,0)</f>
        <v>#REF!</v>
      </c>
      <c r="GB157" s="585" t="e">
        <f>IF(#REF!=$N157,$CZ157,0)</f>
        <v>#REF!</v>
      </c>
      <c r="GC157" s="585" t="e">
        <f>IF(#REF!=$N157,$CZ157,0)</f>
        <v>#REF!</v>
      </c>
      <c r="GD157" s="585" t="e">
        <f>IF(#REF!=$N157,$CZ157,0)</f>
        <v>#REF!</v>
      </c>
      <c r="GE157" s="585" t="e">
        <f>IF(#REF!=$N157,$CZ157,0)</f>
        <v>#REF!</v>
      </c>
      <c r="GF157" s="585" t="e">
        <f>IF(#REF!=$N157,$CZ157,0)</f>
        <v>#REF!</v>
      </c>
      <c r="GG157" s="585" t="e">
        <f>IF(#REF!=$N157,$CZ157,0)</f>
        <v>#REF!</v>
      </c>
      <c r="GH157" s="585" t="e">
        <f>IF(#REF!=$N157,$CZ157,0)</f>
        <v>#REF!</v>
      </c>
      <c r="GI157" s="585" t="e">
        <f>IF(#REF!=$N157,$CZ157,0)</f>
        <v>#REF!</v>
      </c>
      <c r="GJ157" s="585" t="e">
        <f>IF(#REF!=$N157,$CZ157,0)</f>
        <v>#REF!</v>
      </c>
      <c r="GK157" s="585" t="e">
        <f>IF(#REF!=$N157,$CZ157,0)</f>
        <v>#REF!</v>
      </c>
      <c r="GL157" s="585" t="e">
        <f>IF(#REF!=$N157,$CZ157,0)</f>
        <v>#REF!</v>
      </c>
      <c r="GM157" s="585" t="e">
        <f>IF(#REF!=$N157,$CZ157,0)</f>
        <v>#REF!</v>
      </c>
      <c r="GN157" s="585" t="e">
        <f>IF(#REF!=$N157,$CZ157,0)</f>
        <v>#REF!</v>
      </c>
      <c r="GO157" s="585" t="e">
        <f>IF(#REF!=$N157,$CZ157,0)</f>
        <v>#REF!</v>
      </c>
      <c r="GP157" s="585" t="e">
        <f>IF(#REF!=$N157,$CZ157,0)</f>
        <v>#REF!</v>
      </c>
      <c r="GQ157" s="585" t="e">
        <f>IF(#REF!=$N157,$CZ157,0)</f>
        <v>#REF!</v>
      </c>
      <c r="GR157" s="585" t="e">
        <f>IF(#REF!=$N157,$CZ157,0)</f>
        <v>#REF!</v>
      </c>
      <c r="GS157" s="585" t="e">
        <f>IF(#REF!=$N157,$CZ157,0)</f>
        <v>#REF!</v>
      </c>
      <c r="GT157" s="585" t="e">
        <f>IF(#REF!=$N157,$CZ157,0)</f>
        <v>#REF!</v>
      </c>
      <c r="GU157" s="585" t="e">
        <f>IF(#REF!=$N157,$CZ157,0)</f>
        <v>#REF!</v>
      </c>
      <c r="GV157" s="585" t="e">
        <f>IF(#REF!=$N157,$CZ157,0)</f>
        <v>#REF!</v>
      </c>
      <c r="GW157" s="585" t="e">
        <f>IF(#REF!=$N157,$CZ157,0)</f>
        <v>#REF!</v>
      </c>
      <c r="GX157" s="585" t="e">
        <f>IF(#REF!=$N157,$CZ157,0)</f>
        <v>#REF!</v>
      </c>
      <c r="GY157" s="585" t="e">
        <f>IF(#REF!=$N157,$CZ157,0)</f>
        <v>#REF!</v>
      </c>
      <c r="GZ157" s="585" t="e">
        <f>IF(#REF!=$N157,$CZ157,0)</f>
        <v>#REF!</v>
      </c>
      <c r="HA157" s="585" t="e">
        <f>IF(#REF!=$N157,$CZ157,0)</f>
        <v>#REF!</v>
      </c>
      <c r="HB157" s="585" t="e">
        <f>IF(#REF!=$N157,$CZ157,0)</f>
        <v>#REF!</v>
      </c>
      <c r="HC157" s="585" t="e">
        <f>IF(#REF!=$N157,$CZ157,0)</f>
        <v>#REF!</v>
      </c>
      <c r="HD157" s="585" t="e">
        <f>IF(#REF!=$N157,$CZ157,0)</f>
        <v>#REF!</v>
      </c>
      <c r="HE157" s="585" t="e">
        <f>IF(#REF!=$N157,$CZ157,0)</f>
        <v>#REF!</v>
      </c>
      <c r="HF157" s="585" t="e">
        <f>IF(#REF!=$N157,$CZ157,0)</f>
        <v>#REF!</v>
      </c>
    </row>
    <row r="158" spans="1:214" ht="20.100000000000001" customHeight="1" x14ac:dyDescent="0.4">
      <c r="A158" s="594" t="s">
        <v>366</v>
      </c>
      <c r="B158" s="594" t="s">
        <v>366</v>
      </c>
      <c r="C158" s="595" t="s">
        <v>5</v>
      </c>
      <c r="D158" s="578"/>
      <c r="E158" s="578"/>
      <c r="F158" s="578"/>
      <c r="G158" s="578"/>
      <c r="H158" s="578"/>
      <c r="I158" s="578"/>
      <c r="J158" s="523" t="s">
        <v>172</v>
      </c>
      <c r="K158" s="679"/>
      <c r="L158" s="549"/>
      <c r="M158" s="687">
        <v>329</v>
      </c>
      <c r="N158" s="687" t="s">
        <v>42</v>
      </c>
      <c r="O158" s="677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563"/>
      <c r="AJ158" s="31"/>
      <c r="AK158" s="31"/>
      <c r="AL158" s="31"/>
      <c r="AM158" s="31"/>
      <c r="AN158" s="102">
        <f t="shared" ref="AN158:AV158" si="220">SUM(AN159)</f>
        <v>0</v>
      </c>
      <c r="AO158" s="102">
        <f t="shared" si="220"/>
        <v>0</v>
      </c>
      <c r="AP158" s="102">
        <f t="shared" si="220"/>
        <v>0</v>
      </c>
      <c r="AQ158" s="102">
        <f t="shared" si="220"/>
        <v>0</v>
      </c>
      <c r="AR158" s="102">
        <f t="shared" si="220"/>
        <v>0</v>
      </c>
      <c r="AS158" s="102">
        <f t="shared" si="220"/>
        <v>0</v>
      </c>
      <c r="AT158" s="102">
        <f t="shared" si="220"/>
        <v>0</v>
      </c>
      <c r="AU158" s="102">
        <f t="shared" si="220"/>
        <v>2000</v>
      </c>
      <c r="AV158" s="102">
        <f t="shared" si="220"/>
        <v>2000</v>
      </c>
      <c r="AW158" s="102"/>
      <c r="AX158" s="102"/>
      <c r="AY158" s="102">
        <f>SUM(AY159)</f>
        <v>-202</v>
      </c>
      <c r="AZ158" s="31"/>
      <c r="BA158" s="31"/>
      <c r="BB158" s="102">
        <f t="shared" ref="BB158:BK158" si="221">SUM(BB159)</f>
        <v>1798</v>
      </c>
      <c r="BC158" s="102">
        <f t="shared" si="221"/>
        <v>1798</v>
      </c>
      <c r="BD158" s="102">
        <f t="shared" si="221"/>
        <v>1797.33</v>
      </c>
      <c r="BE158" s="102">
        <f t="shared" si="221"/>
        <v>1797.33</v>
      </c>
      <c r="BF158" s="102">
        <f t="shared" si="221"/>
        <v>1798</v>
      </c>
      <c r="BG158" s="102">
        <f t="shared" si="221"/>
        <v>1797.33</v>
      </c>
      <c r="BH158" s="102">
        <f t="shared" si="221"/>
        <v>1798</v>
      </c>
      <c r="BI158" s="102">
        <f>SUM(BI159)</f>
        <v>202</v>
      </c>
      <c r="BJ158" s="102">
        <f>SUM(BJ159)</f>
        <v>2000</v>
      </c>
      <c r="BK158" s="102">
        <f t="shared" si="221"/>
        <v>1486.47</v>
      </c>
      <c r="BL158" s="102">
        <f t="shared" si="138"/>
        <v>74.323499999999996</v>
      </c>
      <c r="BM158" s="102"/>
      <c r="BN158" s="102"/>
      <c r="BO158" s="102">
        <f>SUM(BO159)</f>
        <v>2000</v>
      </c>
      <c r="BP158" s="102"/>
      <c r="BQ158" s="102"/>
      <c r="BR158" s="102">
        <f>SUM(BR159)</f>
        <v>0</v>
      </c>
      <c r="BS158" s="102">
        <f>SUM(BS159)</f>
        <v>2000</v>
      </c>
      <c r="BT158" s="102">
        <f>SUM(BT159)</f>
        <v>1486.47</v>
      </c>
      <c r="BU158" s="102">
        <f>SUM(BU159)</f>
        <v>-513.53</v>
      </c>
      <c r="BV158" s="102">
        <f>SUM(BV159)</f>
        <v>2000</v>
      </c>
      <c r="BW158" s="102"/>
      <c r="BX158" s="102"/>
      <c r="BY158" s="102">
        <f>SUM(BY159)</f>
        <v>1486.47</v>
      </c>
      <c r="BZ158" s="102">
        <f>SUM(BZ159:BZ160)</f>
        <v>1486.47</v>
      </c>
      <c r="CA158" s="102">
        <f t="shared" ref="CA158:CZ158" si="222">SUM(CA159:CA160)</f>
        <v>82.704344778087503</v>
      </c>
      <c r="CB158" s="102">
        <f t="shared" si="222"/>
        <v>100</v>
      </c>
      <c r="CC158" s="102">
        <f t="shared" si="222"/>
        <v>0</v>
      </c>
      <c r="CD158" s="102">
        <f t="shared" si="222"/>
        <v>0</v>
      </c>
      <c r="CE158" s="102">
        <f t="shared" si="222"/>
        <v>2000</v>
      </c>
      <c r="CF158" s="102">
        <f t="shared" si="222"/>
        <v>2000</v>
      </c>
      <c r="CG158" s="102">
        <f t="shared" si="222"/>
        <v>100</v>
      </c>
      <c r="CH158" s="102">
        <f t="shared" si="222"/>
        <v>944</v>
      </c>
      <c r="CI158" s="102">
        <f t="shared" si="222"/>
        <v>2944</v>
      </c>
      <c r="CJ158" s="102">
        <f t="shared" si="222"/>
        <v>0</v>
      </c>
      <c r="CK158" s="102">
        <f t="shared" si="222"/>
        <v>0</v>
      </c>
      <c r="CL158" s="102">
        <f t="shared" si="222"/>
        <v>0</v>
      </c>
      <c r="CM158" s="102">
        <f t="shared" si="222"/>
        <v>2944</v>
      </c>
      <c r="CN158" s="102">
        <f t="shared" si="222"/>
        <v>0</v>
      </c>
      <c r="CO158" s="102">
        <f t="shared" si="222"/>
        <v>0</v>
      </c>
      <c r="CP158" s="102">
        <f t="shared" si="222"/>
        <v>0</v>
      </c>
      <c r="CQ158" s="102">
        <f t="shared" si="222"/>
        <v>2944</v>
      </c>
      <c r="CR158" s="102">
        <f t="shared" si="222"/>
        <v>2943.15</v>
      </c>
      <c r="CS158" s="102">
        <f t="shared" si="222"/>
        <v>99.971127717391312</v>
      </c>
      <c r="CT158" s="102">
        <f t="shared" si="222"/>
        <v>3000</v>
      </c>
      <c r="CU158" s="102">
        <f t="shared" si="222"/>
        <v>5944</v>
      </c>
      <c r="CV158" s="102">
        <f>SUM(CV159:CV160)</f>
        <v>2943.15</v>
      </c>
      <c r="CW158" s="102">
        <f>SUM(CW159:CW160)</f>
        <v>99.971127717391312</v>
      </c>
      <c r="CX158" s="102">
        <f>SUM(CX159:CX160)</f>
        <v>0</v>
      </c>
      <c r="CY158" s="102">
        <f>SUM(CY159:CY160)</f>
        <v>5944</v>
      </c>
      <c r="CZ158" s="102">
        <f t="shared" si="222"/>
        <v>3000</v>
      </c>
      <c r="DA158" s="102">
        <f>SUM(DA159)</f>
        <v>0</v>
      </c>
      <c r="DB158" s="102">
        <f>SUM(DB159)</f>
        <v>0</v>
      </c>
      <c r="DC158" s="695" t="e">
        <f>IF(#REF!=B158,CZ158,0)</f>
        <v>#REF!</v>
      </c>
      <c r="DD158" s="108"/>
      <c r="DE158" s="108"/>
      <c r="DJ158" s="585" t="e">
        <f>IF(#REF!=$K158,$CY158,0)</f>
        <v>#REF!</v>
      </c>
      <c r="DK158" s="585" t="e">
        <f>IF(#REF!=$K158,$CY158,0)</f>
        <v>#REF!</v>
      </c>
      <c r="DL158" s="585" t="e">
        <f>IF(#REF!=$K158,$CY158,0)</f>
        <v>#REF!</v>
      </c>
      <c r="DM158" s="585" t="e">
        <f>IF(#REF!=$K158,$CY158,0)</f>
        <v>#REF!</v>
      </c>
      <c r="DN158" s="585" t="e">
        <f>IF(#REF!=$K158,$CY158,0)</f>
        <v>#REF!</v>
      </c>
      <c r="DO158" s="585" t="e">
        <f>IF(#REF!=$K158,$CY158,0)</f>
        <v>#REF!</v>
      </c>
      <c r="DP158" s="585" t="e">
        <f>IF(#REF!=$K158,$CY158,0)</f>
        <v>#REF!</v>
      </c>
      <c r="DQ158" s="585" t="e">
        <f>IF(#REF!=$K158,$CY158,0)</f>
        <v>#REF!</v>
      </c>
      <c r="DR158" s="585" t="e">
        <f>IF(#REF!=$K158,$CY158,0)</f>
        <v>#REF!</v>
      </c>
      <c r="DS158" s="585" t="e">
        <f>IF(#REF!=$K158,$CY158,0)</f>
        <v>#REF!</v>
      </c>
      <c r="DT158" s="585" t="e">
        <f>IF(#REF!=$K158,$CY158,0)</f>
        <v>#REF!</v>
      </c>
      <c r="DU158" s="585" t="e">
        <f>IF(#REF!=$K158,$CY158,0)</f>
        <v>#REF!</v>
      </c>
      <c r="DV158" s="585" t="e">
        <f>IF(#REF!=$K158,$CY158,0)</f>
        <v>#REF!</v>
      </c>
      <c r="DW158" s="585" t="e">
        <f>IF(#REF!=$K158,$CY158,0)</f>
        <v>#REF!</v>
      </c>
      <c r="DX158" s="585" t="e">
        <f>IF(#REF!=$K158,$CY158,0)</f>
        <v>#REF!</v>
      </c>
      <c r="DY158" s="585" t="e">
        <f>IF(#REF!=$K158,$CY158,0)</f>
        <v>#REF!</v>
      </c>
      <c r="DZ158" s="585" t="e">
        <f>IF(#REF!=$K158,$CY158,0)</f>
        <v>#REF!</v>
      </c>
      <c r="EC158" s="585" t="e">
        <f>IF(#REF!=$N158,$CZ158,0)</f>
        <v>#REF!</v>
      </c>
      <c r="ED158" s="585" t="e">
        <f>IF(#REF!=$N158,$CZ158,0)</f>
        <v>#REF!</v>
      </c>
      <c r="EE158" s="585" t="e">
        <f>IF(#REF!=$N158,$CZ158,0)</f>
        <v>#REF!</v>
      </c>
      <c r="EF158" s="585" t="e">
        <f>IF(#REF!=$N158,$CZ158,0)</f>
        <v>#REF!</v>
      </c>
      <c r="EG158" s="585" t="e">
        <f>IF(#REF!=$N158,$CZ158,0)</f>
        <v>#REF!</v>
      </c>
      <c r="EH158" s="585" t="e">
        <f>IF(#REF!=$N158,$CZ158,0)</f>
        <v>#REF!</v>
      </c>
      <c r="EI158" s="585" t="e">
        <f>IF(#REF!=$N158,$CZ158,0)</f>
        <v>#REF!</v>
      </c>
      <c r="EJ158" s="585" t="e">
        <f>IF(#REF!=$N158,$CZ158,0)</f>
        <v>#REF!</v>
      </c>
      <c r="EK158" s="585" t="e">
        <f>IF(#REF!=$N158,$CZ158,0)</f>
        <v>#REF!</v>
      </c>
      <c r="EL158" s="585" t="e">
        <f>IF(#REF!=$N158,$CZ158,0)</f>
        <v>#REF!</v>
      </c>
      <c r="EM158" s="585" t="e">
        <f>IF(#REF!=$N158,$CZ158,0)</f>
        <v>#REF!</v>
      </c>
      <c r="EN158" s="585" t="e">
        <f>IF(#REF!=$N158,$CZ158,0)</f>
        <v>#REF!</v>
      </c>
      <c r="EO158" s="585" t="e">
        <f>IF(#REF!=$N158,$CZ158,0)</f>
        <v>#REF!</v>
      </c>
      <c r="EP158" s="585" t="e">
        <f>IF(#REF!=$N158,$CZ158,0)</f>
        <v>#REF!</v>
      </c>
      <c r="EQ158" s="585" t="e">
        <f>IF(#REF!=$N158,$CZ158,0)</f>
        <v>#REF!</v>
      </c>
      <c r="ER158" s="585" t="e">
        <f>IF(#REF!=$N158,$CZ158,0)</f>
        <v>#REF!</v>
      </c>
      <c r="ES158" s="585" t="e">
        <f>IF(#REF!=$N158,$CZ158,0)</f>
        <v>#REF!</v>
      </c>
      <c r="ET158" s="585" t="e">
        <f>IF(#REF!=$N158,$CZ158,0)</f>
        <v>#REF!</v>
      </c>
      <c r="EU158" s="585" t="e">
        <f>IF(#REF!=$N158,$CZ158,0)</f>
        <v>#REF!</v>
      </c>
      <c r="EV158" s="585" t="e">
        <f>IF(#REF!=$N158,$CZ158,0)</f>
        <v>#REF!</v>
      </c>
      <c r="EW158" s="585" t="e">
        <f>IF(#REF!=$N158,$CZ158,0)</f>
        <v>#REF!</v>
      </c>
      <c r="EX158" s="585" t="e">
        <f>IF(#REF!=$N158,$CZ158,0)</f>
        <v>#REF!</v>
      </c>
      <c r="EY158" s="585" t="e">
        <f>IF(#REF!=$N158,$CZ158,0)</f>
        <v>#REF!</v>
      </c>
      <c r="EZ158" s="585" t="e">
        <f>IF(#REF!=$N158,$CZ158,0)</f>
        <v>#REF!</v>
      </c>
      <c r="FA158" s="585" t="e">
        <f>IF(#REF!=$N158,$CZ158,0)</f>
        <v>#REF!</v>
      </c>
      <c r="FB158" s="585" t="e">
        <f>IF(#REF!=$N158,$CZ158,0)</f>
        <v>#REF!</v>
      </c>
      <c r="FC158" s="585" t="e">
        <f>IF(#REF!=$N158,$CZ158,0)</f>
        <v>#REF!</v>
      </c>
      <c r="FD158" s="585" t="e">
        <f>IF(#REF!=$N158,$CZ158,0)</f>
        <v>#REF!</v>
      </c>
      <c r="FE158" s="585" t="e">
        <f>IF(#REF!=$N158,$CZ158,0)</f>
        <v>#REF!</v>
      </c>
      <c r="FF158" s="585" t="e">
        <f>IF(#REF!=$N158,$CZ158,0)</f>
        <v>#REF!</v>
      </c>
      <c r="FG158" s="585" t="e">
        <f>IF(#REF!=$N158,$CZ158,0)</f>
        <v>#REF!</v>
      </c>
      <c r="FH158" s="585" t="e">
        <f>IF(#REF!=$N158,$CZ158,0)</f>
        <v>#REF!</v>
      </c>
      <c r="FI158" s="585" t="e">
        <f>IF(#REF!=$N158,$CZ158,0)</f>
        <v>#REF!</v>
      </c>
      <c r="FJ158" s="585" t="e">
        <f>IF(#REF!=$N158,$CZ158,0)</f>
        <v>#REF!</v>
      </c>
      <c r="FK158" s="585" t="e">
        <f>IF(#REF!=$N158,$CZ158,0)</f>
        <v>#REF!</v>
      </c>
      <c r="FL158" s="585" t="e">
        <f>IF(#REF!=$N158,$CZ158,0)</f>
        <v>#REF!</v>
      </c>
      <c r="FM158" s="585" t="e">
        <f>IF(#REF!=$N158,$CZ158,0)</f>
        <v>#REF!</v>
      </c>
      <c r="FN158" s="585" t="e">
        <f>IF(#REF!=$N158,$CZ158,0)</f>
        <v>#REF!</v>
      </c>
      <c r="FO158" s="585" t="e">
        <f>IF(#REF!=$N158,$CZ158,0)</f>
        <v>#REF!</v>
      </c>
      <c r="FP158" s="585" t="e">
        <f>IF(#REF!=$N158,$CZ158,0)</f>
        <v>#REF!</v>
      </c>
      <c r="FQ158" s="585" t="e">
        <f>IF(#REF!=$N158,$CZ158,0)</f>
        <v>#REF!</v>
      </c>
      <c r="FR158" s="585" t="e">
        <f>IF(#REF!=$N158,$CZ158,0)</f>
        <v>#REF!</v>
      </c>
      <c r="FS158" s="585" t="e">
        <f>IF(#REF!=$N158,$CZ158,0)</f>
        <v>#REF!</v>
      </c>
      <c r="FT158" s="585" t="e">
        <f>IF(#REF!=$N158,$CZ158,0)</f>
        <v>#REF!</v>
      </c>
      <c r="FU158" s="585" t="e">
        <f>IF(#REF!=$N158,$CZ158,0)</f>
        <v>#REF!</v>
      </c>
      <c r="FV158" s="585" t="e">
        <f>IF(#REF!=$N158,$CZ158,0)</f>
        <v>#REF!</v>
      </c>
      <c r="FW158" s="585" t="e">
        <f>IF(#REF!=$N158,$CZ158,0)</f>
        <v>#REF!</v>
      </c>
      <c r="FX158" s="585" t="e">
        <f>IF(#REF!=$N158,$CZ158,0)</f>
        <v>#REF!</v>
      </c>
      <c r="FY158" s="585" t="e">
        <f>IF(#REF!=$N158,$CZ158,0)</f>
        <v>#REF!</v>
      </c>
      <c r="FZ158" s="585" t="e">
        <f>IF(#REF!=$N158,$CZ158,0)</f>
        <v>#REF!</v>
      </c>
      <c r="GA158" s="585" t="e">
        <f>IF(#REF!=$N158,$CZ158,0)</f>
        <v>#REF!</v>
      </c>
      <c r="GB158" s="585" t="e">
        <f>IF(#REF!=$N158,$CZ158,0)</f>
        <v>#REF!</v>
      </c>
      <c r="GC158" s="585" t="e">
        <f>IF(#REF!=$N158,$CZ158,0)</f>
        <v>#REF!</v>
      </c>
      <c r="GD158" s="585" t="e">
        <f>IF(#REF!=$N158,$CZ158,0)</f>
        <v>#REF!</v>
      </c>
      <c r="GE158" s="585" t="e">
        <f>IF(#REF!=$N158,$CZ158,0)</f>
        <v>#REF!</v>
      </c>
      <c r="GF158" s="585" t="e">
        <f>IF(#REF!=$N158,$CZ158,0)</f>
        <v>#REF!</v>
      </c>
      <c r="GG158" s="585" t="e">
        <f>IF(#REF!=$N158,$CZ158,0)</f>
        <v>#REF!</v>
      </c>
      <c r="GH158" s="585" t="e">
        <f>IF(#REF!=$N158,$CZ158,0)</f>
        <v>#REF!</v>
      </c>
      <c r="GI158" s="585" t="e">
        <f>IF(#REF!=$N158,$CZ158,0)</f>
        <v>#REF!</v>
      </c>
      <c r="GJ158" s="585" t="e">
        <f>IF(#REF!=$N158,$CZ158,0)</f>
        <v>#REF!</v>
      </c>
      <c r="GK158" s="585" t="e">
        <f>IF(#REF!=$N158,$CZ158,0)</f>
        <v>#REF!</v>
      </c>
      <c r="GL158" s="585" t="e">
        <f>IF(#REF!=$N158,$CZ158,0)</f>
        <v>#REF!</v>
      </c>
      <c r="GM158" s="585" t="e">
        <f>IF(#REF!=$N158,$CZ158,0)</f>
        <v>#REF!</v>
      </c>
      <c r="GN158" s="585" t="e">
        <f>IF(#REF!=$N158,$CZ158,0)</f>
        <v>#REF!</v>
      </c>
      <c r="GO158" s="585" t="e">
        <f>IF(#REF!=$N158,$CZ158,0)</f>
        <v>#REF!</v>
      </c>
      <c r="GP158" s="585" t="e">
        <f>IF(#REF!=$N158,$CZ158,0)</f>
        <v>#REF!</v>
      </c>
      <c r="GQ158" s="585" t="e">
        <f>IF(#REF!=$N158,$CZ158,0)</f>
        <v>#REF!</v>
      </c>
      <c r="GR158" s="585" t="e">
        <f>IF(#REF!=$N158,$CZ158,0)</f>
        <v>#REF!</v>
      </c>
      <c r="GS158" s="585" t="e">
        <f>IF(#REF!=$N158,$CZ158,0)</f>
        <v>#REF!</v>
      </c>
      <c r="GT158" s="585" t="e">
        <f>IF(#REF!=$N158,$CZ158,0)</f>
        <v>#REF!</v>
      </c>
      <c r="GU158" s="585" t="e">
        <f>IF(#REF!=$N158,$CZ158,0)</f>
        <v>#REF!</v>
      </c>
      <c r="GV158" s="585" t="e">
        <f>IF(#REF!=$N158,$CZ158,0)</f>
        <v>#REF!</v>
      </c>
      <c r="GW158" s="585" t="e">
        <f>IF(#REF!=$N158,$CZ158,0)</f>
        <v>#REF!</v>
      </c>
      <c r="GX158" s="585" t="e">
        <f>IF(#REF!=$N158,$CZ158,0)</f>
        <v>#REF!</v>
      </c>
      <c r="GY158" s="585" t="e">
        <f>IF(#REF!=$N158,$CZ158,0)</f>
        <v>#REF!</v>
      </c>
      <c r="GZ158" s="585" t="e">
        <f>IF(#REF!=$N158,$CZ158,0)</f>
        <v>#REF!</v>
      </c>
      <c r="HA158" s="585" t="e">
        <f>IF(#REF!=$N158,$CZ158,0)</f>
        <v>#REF!</v>
      </c>
      <c r="HB158" s="585" t="e">
        <f>IF(#REF!=$N158,$CZ158,0)</f>
        <v>#REF!</v>
      </c>
      <c r="HC158" s="585" t="e">
        <f>IF(#REF!=$N158,$CZ158,0)</f>
        <v>#REF!</v>
      </c>
      <c r="HD158" s="585" t="e">
        <f>IF(#REF!=$N158,$CZ158,0)</f>
        <v>#REF!</v>
      </c>
      <c r="HE158" s="585" t="e">
        <f>IF(#REF!=$N158,$CZ158,0)</f>
        <v>#REF!</v>
      </c>
      <c r="HF158" s="585" t="e">
        <f>IF(#REF!=$N158,$CZ158,0)</f>
        <v>#REF!</v>
      </c>
    </row>
    <row r="159" spans="1:214" ht="20.100000000000001" customHeight="1" x14ac:dyDescent="0.4">
      <c r="A159" s="594"/>
      <c r="B159" s="594"/>
      <c r="C159" s="595"/>
      <c r="D159" s="578"/>
      <c r="E159" s="578"/>
      <c r="F159" s="578"/>
      <c r="G159" s="578"/>
      <c r="H159" s="578"/>
      <c r="I159" s="578"/>
      <c r="J159" s="523" t="s">
        <v>172</v>
      </c>
      <c r="K159" s="698"/>
      <c r="L159" s="549"/>
      <c r="M159" s="558"/>
      <c r="N159" s="559">
        <v>3293</v>
      </c>
      <c r="O159" s="596" t="s">
        <v>311</v>
      </c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563"/>
      <c r="AJ159" s="31"/>
      <c r="AK159" s="31"/>
      <c r="AL159" s="31"/>
      <c r="AM159" s="31"/>
      <c r="AN159" s="50">
        <v>0</v>
      </c>
      <c r="AO159" s="50">
        <v>0</v>
      </c>
      <c r="AP159" s="50">
        <v>0</v>
      </c>
      <c r="AQ159" s="50">
        <v>0</v>
      </c>
      <c r="AR159" s="50">
        <v>0</v>
      </c>
      <c r="AS159" s="50"/>
      <c r="AT159" s="50"/>
      <c r="AU159" s="50">
        <v>2000</v>
      </c>
      <c r="AV159" s="50">
        <v>2000</v>
      </c>
      <c r="AW159" s="50"/>
      <c r="AX159" s="50"/>
      <c r="AY159" s="50">
        <f>(BB159-AV159)</f>
        <v>-202</v>
      </c>
      <c r="AZ159" s="31"/>
      <c r="BA159" s="31"/>
      <c r="BB159" s="50">
        <v>1798</v>
      </c>
      <c r="BC159" s="50">
        <v>1798</v>
      </c>
      <c r="BD159" s="50">
        <v>1797.33</v>
      </c>
      <c r="BE159" s="50">
        <v>1797.33</v>
      </c>
      <c r="BF159" s="50">
        <v>1798</v>
      </c>
      <c r="BG159" s="50">
        <v>1797.33</v>
      </c>
      <c r="BH159" s="50">
        <v>1798</v>
      </c>
      <c r="BI159" s="50">
        <f>(BJ159-BH159)</f>
        <v>202</v>
      </c>
      <c r="BJ159" s="50">
        <v>2000</v>
      </c>
      <c r="BK159" s="50">
        <v>1486.47</v>
      </c>
      <c r="BL159" s="50">
        <f t="shared" si="138"/>
        <v>74.323499999999996</v>
      </c>
      <c r="BM159" s="50"/>
      <c r="BN159" s="50"/>
      <c r="BO159" s="50">
        <v>2000</v>
      </c>
      <c r="BP159" s="50"/>
      <c r="BQ159" s="50"/>
      <c r="BR159" s="50">
        <f>(BS159-BO159)</f>
        <v>0</v>
      </c>
      <c r="BS159" s="50">
        <v>2000</v>
      </c>
      <c r="BT159" s="50">
        <v>1486.47</v>
      </c>
      <c r="BU159" s="50">
        <f>(BY159-BO159)</f>
        <v>-513.53</v>
      </c>
      <c r="BV159" s="50">
        <v>2000</v>
      </c>
      <c r="BW159" s="50"/>
      <c r="BX159" s="50"/>
      <c r="BY159" s="50">
        <v>1486.47</v>
      </c>
      <c r="BZ159" s="50">
        <v>1486.47</v>
      </c>
      <c r="CA159" s="50">
        <f t="shared" si="205"/>
        <v>82.704344778087503</v>
      </c>
      <c r="CB159" s="50">
        <f t="shared" si="206"/>
        <v>100</v>
      </c>
      <c r="CC159" s="50"/>
      <c r="CD159" s="50"/>
      <c r="CE159" s="50">
        <v>2000</v>
      </c>
      <c r="CF159" s="50">
        <v>2000</v>
      </c>
      <c r="CG159" s="50">
        <f t="shared" si="188"/>
        <v>100</v>
      </c>
      <c r="CH159" s="50">
        <f>(CI159-CE159)</f>
        <v>944</v>
      </c>
      <c r="CI159" s="50">
        <v>2944</v>
      </c>
      <c r="CJ159" s="50"/>
      <c r="CK159" s="50">
        <f t="shared" ref="CK159:CK215" si="223">IFERROR(CJ159/CI159*100,)</f>
        <v>0</v>
      </c>
      <c r="CL159" s="50">
        <f>(CM159-CI159)</f>
        <v>0</v>
      </c>
      <c r="CM159" s="50">
        <v>2944</v>
      </c>
      <c r="CN159" s="50"/>
      <c r="CO159" s="50">
        <f t="shared" ref="CO159:CO215" si="224">IFERROR(CN159/CM159*100,)</f>
        <v>0</v>
      </c>
      <c r="CP159" s="50">
        <f>(CQ159-CM159)</f>
        <v>0</v>
      </c>
      <c r="CQ159" s="50">
        <v>2944</v>
      </c>
      <c r="CR159" s="50">
        <v>2943.15</v>
      </c>
      <c r="CS159" s="50">
        <f>IFERROR(CR159/CQ159*100,)</f>
        <v>99.971127717391312</v>
      </c>
      <c r="CT159" s="50">
        <f>(CU159-CQ159)</f>
        <v>0</v>
      </c>
      <c r="CU159" s="50">
        <v>2944</v>
      </c>
      <c r="CV159" s="50">
        <v>2943.15</v>
      </c>
      <c r="CW159" s="50">
        <f>IFERROR(CV159/CU159*100,)</f>
        <v>99.971127717391312</v>
      </c>
      <c r="CX159" s="50">
        <f>(CY159-CU159)</f>
        <v>0</v>
      </c>
      <c r="CY159" s="50">
        <v>2944</v>
      </c>
      <c r="CZ159" s="50">
        <v>3000</v>
      </c>
      <c r="DA159" s="50"/>
      <c r="DB159" s="50"/>
      <c r="DC159" s="695" t="e">
        <f>IF(#REF!=B159,CZ159,0)</f>
        <v>#REF!</v>
      </c>
      <c r="DD159" s="50"/>
      <c r="DE159" s="50"/>
      <c r="DJ159" s="585" t="e">
        <f>IF(#REF!=$K159,$CY159,0)</f>
        <v>#REF!</v>
      </c>
      <c r="DK159" s="585" t="e">
        <f>IF(#REF!=$K159,$CY159,0)</f>
        <v>#REF!</v>
      </c>
      <c r="DL159" s="585" t="e">
        <f>IF(#REF!=$K159,$CY159,0)</f>
        <v>#REF!</v>
      </c>
      <c r="DM159" s="585" t="e">
        <f>IF(#REF!=$K159,$CY159,0)</f>
        <v>#REF!</v>
      </c>
      <c r="DN159" s="585" t="e">
        <f>IF(#REF!=$K159,$CY159,0)</f>
        <v>#REF!</v>
      </c>
      <c r="DO159" s="585" t="e">
        <f>IF(#REF!=$K159,$CY159,0)</f>
        <v>#REF!</v>
      </c>
      <c r="DP159" s="585" t="e">
        <f>IF(#REF!=$K159,$CY159,0)</f>
        <v>#REF!</v>
      </c>
      <c r="DQ159" s="585" t="e">
        <f>IF(#REF!=$K159,$CY159,0)</f>
        <v>#REF!</v>
      </c>
      <c r="DR159" s="585" t="e">
        <f>IF(#REF!=$K159,$CY159,0)</f>
        <v>#REF!</v>
      </c>
      <c r="DS159" s="585" t="e">
        <f>IF(#REF!=$K159,$CY159,0)</f>
        <v>#REF!</v>
      </c>
      <c r="DT159" s="585" t="e">
        <f>IF(#REF!=$K159,$CY159,0)</f>
        <v>#REF!</v>
      </c>
      <c r="DU159" s="585" t="e">
        <f>IF(#REF!=$K159,$CY159,0)</f>
        <v>#REF!</v>
      </c>
      <c r="DV159" s="585" t="e">
        <f>IF(#REF!=$K159,$CY159,0)</f>
        <v>#REF!</v>
      </c>
      <c r="DW159" s="585" t="e">
        <f>IF(#REF!=$K159,$CY159,0)</f>
        <v>#REF!</v>
      </c>
      <c r="DX159" s="585" t="e">
        <f>IF(#REF!=$K159,$CY159,0)</f>
        <v>#REF!</v>
      </c>
      <c r="DY159" s="585" t="e">
        <f>IF(#REF!=$K159,$CY159,0)</f>
        <v>#REF!</v>
      </c>
      <c r="DZ159" s="585" t="e">
        <f>IF(#REF!=$K159,$CY159,0)</f>
        <v>#REF!</v>
      </c>
      <c r="EC159" s="585" t="e">
        <f>IF(#REF!=$N159,$CZ159,0)</f>
        <v>#REF!</v>
      </c>
      <c r="ED159" s="585" t="e">
        <f>IF(#REF!=$N159,$CZ159,0)</f>
        <v>#REF!</v>
      </c>
      <c r="EE159" s="585" t="e">
        <f>IF(#REF!=$N159,$CZ159,0)</f>
        <v>#REF!</v>
      </c>
      <c r="EF159" s="585" t="e">
        <f>IF(#REF!=$N159,$CZ159,0)</f>
        <v>#REF!</v>
      </c>
      <c r="EG159" s="585" t="e">
        <f>IF(#REF!=$N159,$CZ159,0)</f>
        <v>#REF!</v>
      </c>
      <c r="EH159" s="585" t="e">
        <f>IF(#REF!=$N159,$CZ159,0)</f>
        <v>#REF!</v>
      </c>
      <c r="EI159" s="585" t="e">
        <f>IF(#REF!=$N159,$CZ159,0)</f>
        <v>#REF!</v>
      </c>
      <c r="EJ159" s="585" t="e">
        <f>IF(#REF!=$N159,$CZ159,0)</f>
        <v>#REF!</v>
      </c>
      <c r="EK159" s="585" t="e">
        <f>IF(#REF!=$N159,$CZ159,0)</f>
        <v>#REF!</v>
      </c>
      <c r="EL159" s="585" t="e">
        <f>IF(#REF!=$N159,$CZ159,0)</f>
        <v>#REF!</v>
      </c>
      <c r="EM159" s="585" t="e">
        <f>IF(#REF!=$N159,$CZ159,0)</f>
        <v>#REF!</v>
      </c>
      <c r="EN159" s="585" t="e">
        <f>IF(#REF!=$N159,$CZ159,0)</f>
        <v>#REF!</v>
      </c>
      <c r="EO159" s="585" t="e">
        <f>IF(#REF!=$N159,$CZ159,0)</f>
        <v>#REF!</v>
      </c>
      <c r="EP159" s="585" t="e">
        <f>IF(#REF!=$N159,$CZ159,0)</f>
        <v>#REF!</v>
      </c>
      <c r="EQ159" s="585" t="e">
        <f>IF(#REF!=$N159,$CZ159,0)</f>
        <v>#REF!</v>
      </c>
      <c r="ER159" s="585" t="e">
        <f>IF(#REF!=$N159,$CZ159,0)</f>
        <v>#REF!</v>
      </c>
      <c r="ES159" s="585" t="e">
        <f>IF(#REF!=$N159,$CZ159,0)</f>
        <v>#REF!</v>
      </c>
      <c r="ET159" s="585" t="e">
        <f>IF(#REF!=$N159,$CZ159,0)</f>
        <v>#REF!</v>
      </c>
      <c r="EU159" s="585" t="e">
        <f>IF(#REF!=$N159,$CZ159,0)</f>
        <v>#REF!</v>
      </c>
      <c r="EV159" s="585" t="e">
        <f>IF(#REF!=$N159,$CZ159,0)</f>
        <v>#REF!</v>
      </c>
      <c r="EW159" s="585" t="e">
        <f>IF(#REF!=$N159,$CZ159,0)</f>
        <v>#REF!</v>
      </c>
      <c r="EX159" s="585" t="e">
        <f>IF(#REF!=$N159,$CZ159,0)</f>
        <v>#REF!</v>
      </c>
      <c r="EY159" s="585" t="e">
        <f>IF(#REF!=$N159,$CZ159,0)</f>
        <v>#REF!</v>
      </c>
      <c r="EZ159" s="585" t="e">
        <f>IF(#REF!=$N159,$CZ159,0)</f>
        <v>#REF!</v>
      </c>
      <c r="FA159" s="585" t="e">
        <f>IF(#REF!=$N159,$CZ159,0)</f>
        <v>#REF!</v>
      </c>
      <c r="FB159" s="585" t="e">
        <f>IF(#REF!=$N159,$CZ159,0)</f>
        <v>#REF!</v>
      </c>
      <c r="FC159" s="585" t="e">
        <f>IF(#REF!=$N159,$CZ159,0)</f>
        <v>#REF!</v>
      </c>
      <c r="FD159" s="585" t="e">
        <f>IF(#REF!=$N159,$CZ159,0)</f>
        <v>#REF!</v>
      </c>
      <c r="FE159" s="585" t="e">
        <f>IF(#REF!=$N159,$CZ159,0)</f>
        <v>#REF!</v>
      </c>
      <c r="FF159" s="585" t="e">
        <f>IF(#REF!=$N159,$CZ159,0)</f>
        <v>#REF!</v>
      </c>
      <c r="FG159" s="585" t="e">
        <f>IF(#REF!=$N159,$CZ159,0)</f>
        <v>#REF!</v>
      </c>
      <c r="FH159" s="585" t="e">
        <f>IF(#REF!=$N159,$CZ159,0)</f>
        <v>#REF!</v>
      </c>
      <c r="FI159" s="585" t="e">
        <f>IF(#REF!=$N159,$CZ159,0)</f>
        <v>#REF!</v>
      </c>
      <c r="FJ159" s="585" t="e">
        <f>IF(#REF!=$N159,$CZ159,0)</f>
        <v>#REF!</v>
      </c>
      <c r="FK159" s="585" t="e">
        <f>IF(#REF!=$N159,$CZ159,0)</f>
        <v>#REF!</v>
      </c>
      <c r="FL159" s="585" t="e">
        <f>IF(#REF!=$N159,$CZ159,0)</f>
        <v>#REF!</v>
      </c>
      <c r="FM159" s="585" t="e">
        <f>IF(#REF!=$N159,$CZ159,0)</f>
        <v>#REF!</v>
      </c>
      <c r="FN159" s="585" t="e">
        <f>IF(#REF!=$N159,$CZ159,0)</f>
        <v>#REF!</v>
      </c>
      <c r="FO159" s="585" t="e">
        <f>IF(#REF!=$N159,$CZ159,0)</f>
        <v>#REF!</v>
      </c>
      <c r="FP159" s="585" t="e">
        <f>IF(#REF!=$N159,$CZ159,0)</f>
        <v>#REF!</v>
      </c>
      <c r="FQ159" s="585" t="e">
        <f>IF(#REF!=$N159,$CZ159,0)</f>
        <v>#REF!</v>
      </c>
      <c r="FR159" s="585" t="e">
        <f>IF(#REF!=$N159,$CZ159,0)</f>
        <v>#REF!</v>
      </c>
      <c r="FS159" s="585" t="e">
        <f>IF(#REF!=$N159,$CZ159,0)</f>
        <v>#REF!</v>
      </c>
      <c r="FT159" s="585" t="e">
        <f>IF(#REF!=$N159,$CZ159,0)</f>
        <v>#REF!</v>
      </c>
      <c r="FU159" s="585" t="e">
        <f>IF(#REF!=$N159,$CZ159,0)</f>
        <v>#REF!</v>
      </c>
      <c r="FV159" s="585" t="e">
        <f>IF(#REF!=$N159,$CZ159,0)</f>
        <v>#REF!</v>
      </c>
      <c r="FW159" s="585" t="e">
        <f>IF(#REF!=$N159,$CZ159,0)</f>
        <v>#REF!</v>
      </c>
      <c r="FX159" s="585" t="e">
        <f>IF(#REF!=$N159,$CZ159,0)</f>
        <v>#REF!</v>
      </c>
      <c r="FY159" s="585" t="e">
        <f>IF(#REF!=$N159,$CZ159,0)</f>
        <v>#REF!</v>
      </c>
      <c r="FZ159" s="585" t="e">
        <f>IF(#REF!=$N159,$CZ159,0)</f>
        <v>#REF!</v>
      </c>
      <c r="GA159" s="585" t="e">
        <f>IF(#REF!=$N159,$CZ159,0)</f>
        <v>#REF!</v>
      </c>
      <c r="GB159" s="585" t="e">
        <f>IF(#REF!=$N159,$CZ159,0)</f>
        <v>#REF!</v>
      </c>
      <c r="GC159" s="585" t="e">
        <f>IF(#REF!=$N159,$CZ159,0)</f>
        <v>#REF!</v>
      </c>
      <c r="GD159" s="585" t="e">
        <f>IF(#REF!=$N159,$CZ159,0)</f>
        <v>#REF!</v>
      </c>
      <c r="GE159" s="585" t="e">
        <f>IF(#REF!=$N159,$CZ159,0)</f>
        <v>#REF!</v>
      </c>
      <c r="GF159" s="585" t="e">
        <f>IF(#REF!=$N159,$CZ159,0)</f>
        <v>#REF!</v>
      </c>
      <c r="GG159" s="585" t="e">
        <f>IF(#REF!=$N159,$CZ159,0)</f>
        <v>#REF!</v>
      </c>
      <c r="GH159" s="585" t="e">
        <f>IF(#REF!=$N159,$CZ159,0)</f>
        <v>#REF!</v>
      </c>
      <c r="GI159" s="585" t="e">
        <f>IF(#REF!=$N159,$CZ159,0)</f>
        <v>#REF!</v>
      </c>
      <c r="GJ159" s="585" t="e">
        <f>IF(#REF!=$N159,$CZ159,0)</f>
        <v>#REF!</v>
      </c>
      <c r="GK159" s="585" t="e">
        <f>IF(#REF!=$N159,$CZ159,0)</f>
        <v>#REF!</v>
      </c>
      <c r="GL159" s="585" t="e">
        <f>IF(#REF!=$N159,$CZ159,0)</f>
        <v>#REF!</v>
      </c>
      <c r="GM159" s="585" t="e">
        <f>IF(#REF!=$N159,$CZ159,0)</f>
        <v>#REF!</v>
      </c>
      <c r="GN159" s="585" t="e">
        <f>IF(#REF!=$N159,$CZ159,0)</f>
        <v>#REF!</v>
      </c>
      <c r="GO159" s="585" t="e">
        <f>IF(#REF!=$N159,$CZ159,0)</f>
        <v>#REF!</v>
      </c>
      <c r="GP159" s="585" t="e">
        <f>IF(#REF!=$N159,$CZ159,0)</f>
        <v>#REF!</v>
      </c>
      <c r="GQ159" s="585" t="e">
        <f>IF(#REF!=$N159,$CZ159,0)</f>
        <v>#REF!</v>
      </c>
      <c r="GR159" s="585" t="e">
        <f>IF(#REF!=$N159,$CZ159,0)</f>
        <v>#REF!</v>
      </c>
      <c r="GS159" s="585" t="e">
        <f>IF(#REF!=$N159,$CZ159,0)</f>
        <v>#REF!</v>
      </c>
      <c r="GT159" s="585" t="e">
        <f>IF(#REF!=$N159,$CZ159,0)</f>
        <v>#REF!</v>
      </c>
      <c r="GU159" s="585" t="e">
        <f>IF(#REF!=$N159,$CZ159,0)</f>
        <v>#REF!</v>
      </c>
      <c r="GV159" s="585" t="e">
        <f>IF(#REF!=$N159,$CZ159,0)</f>
        <v>#REF!</v>
      </c>
      <c r="GW159" s="585" t="e">
        <f>IF(#REF!=$N159,$CZ159,0)</f>
        <v>#REF!</v>
      </c>
      <c r="GX159" s="585" t="e">
        <f>IF(#REF!=$N159,$CZ159,0)</f>
        <v>#REF!</v>
      </c>
      <c r="GY159" s="585" t="e">
        <f>IF(#REF!=$N159,$CZ159,0)</f>
        <v>#REF!</v>
      </c>
      <c r="GZ159" s="585" t="e">
        <f>IF(#REF!=$N159,$CZ159,0)</f>
        <v>#REF!</v>
      </c>
      <c r="HA159" s="585" t="e">
        <f>IF(#REF!=$N159,$CZ159,0)</f>
        <v>#REF!</v>
      </c>
      <c r="HB159" s="585" t="e">
        <f>IF(#REF!=$N159,$CZ159,0)</f>
        <v>#REF!</v>
      </c>
      <c r="HC159" s="585" t="e">
        <f>IF(#REF!=$N159,$CZ159,0)</f>
        <v>#REF!</v>
      </c>
      <c r="HD159" s="585" t="e">
        <f>IF(#REF!=$N159,$CZ159,0)</f>
        <v>#REF!</v>
      </c>
      <c r="HE159" s="585" t="e">
        <f>IF(#REF!=$N159,$CZ159,0)</f>
        <v>#REF!</v>
      </c>
      <c r="HF159" s="585" t="e">
        <f>IF(#REF!=$N159,$CZ159,0)</f>
        <v>#REF!</v>
      </c>
    </row>
    <row r="160" spans="1:214" s="602" customFormat="1" ht="20.100000000000001" customHeight="1" x14ac:dyDescent="0.4">
      <c r="A160" s="593"/>
      <c r="B160" s="593"/>
      <c r="C160" s="598"/>
      <c r="D160" s="589"/>
      <c r="E160" s="589"/>
      <c r="F160" s="589"/>
      <c r="G160" s="589"/>
      <c r="H160" s="589"/>
      <c r="I160" s="589"/>
      <c r="J160" s="431" t="s">
        <v>172</v>
      </c>
      <c r="K160" s="699"/>
      <c r="L160" s="701"/>
      <c r="M160" s="703"/>
      <c r="N160" s="515">
        <v>3299</v>
      </c>
      <c r="O160" s="702" t="s">
        <v>545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540"/>
      <c r="AJ160" s="35"/>
      <c r="AK160" s="35"/>
      <c r="AL160" s="35"/>
      <c r="AM160" s="35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5"/>
      <c r="BA160" s="35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>
        <v>0</v>
      </c>
      <c r="CA160" s="38"/>
      <c r="CB160" s="38"/>
      <c r="CC160" s="38"/>
      <c r="CD160" s="38"/>
      <c r="CE160" s="38">
        <v>0</v>
      </c>
      <c r="CF160" s="38"/>
      <c r="CG160" s="38"/>
      <c r="CH160" s="38"/>
      <c r="CI160" s="38">
        <v>0</v>
      </c>
      <c r="CJ160" s="38"/>
      <c r="CK160" s="38"/>
      <c r="CL160" s="38"/>
      <c r="CM160" s="38">
        <v>0</v>
      </c>
      <c r="CN160" s="38"/>
      <c r="CO160" s="38"/>
      <c r="CP160" s="38"/>
      <c r="CQ160" s="38">
        <v>0</v>
      </c>
      <c r="CR160" s="38">
        <v>0</v>
      </c>
      <c r="CS160" s="38">
        <f>IFERROR(CR160/CQ160*100,)</f>
        <v>0</v>
      </c>
      <c r="CT160" s="38">
        <f>(CU160-CQ160)</f>
        <v>3000</v>
      </c>
      <c r="CU160" s="38">
        <v>3000</v>
      </c>
      <c r="CV160" s="38">
        <v>0</v>
      </c>
      <c r="CW160" s="38">
        <f>IFERROR(CV160/CU160*100,)</f>
        <v>0</v>
      </c>
      <c r="CX160" s="38">
        <f>(CY160-CU160)</f>
        <v>0</v>
      </c>
      <c r="CY160" s="38">
        <v>3000</v>
      </c>
      <c r="CZ160" s="38"/>
      <c r="DA160" s="38"/>
      <c r="DB160" s="38"/>
      <c r="DC160" s="695" t="e">
        <f>IF(#REF!=B160,CZ160,0)</f>
        <v>#REF!</v>
      </c>
      <c r="DD160" s="38"/>
      <c r="DE160" s="38"/>
      <c r="DF160" s="691"/>
      <c r="DG160" s="691"/>
      <c r="DH160" s="691"/>
      <c r="DJ160" s="585" t="e">
        <f>IF(#REF!=$K160,$CY160,0)</f>
        <v>#REF!</v>
      </c>
      <c r="DK160" s="585" t="e">
        <f>IF(#REF!=$K160,$CY160,0)</f>
        <v>#REF!</v>
      </c>
      <c r="DL160" s="585" t="e">
        <f>IF(#REF!=$K160,$CY160,0)</f>
        <v>#REF!</v>
      </c>
      <c r="DM160" s="585" t="e">
        <f>IF(#REF!=$K160,$CY160,0)</f>
        <v>#REF!</v>
      </c>
      <c r="DN160" s="585" t="e">
        <f>IF(#REF!=$K160,$CY160,0)</f>
        <v>#REF!</v>
      </c>
      <c r="DO160" s="585" t="e">
        <f>IF(#REF!=$K160,$CY160,0)</f>
        <v>#REF!</v>
      </c>
      <c r="DP160" s="585" t="e">
        <f>IF(#REF!=$K160,$CY160,0)</f>
        <v>#REF!</v>
      </c>
      <c r="DQ160" s="585" t="e">
        <f>IF(#REF!=$K160,$CY160,0)</f>
        <v>#REF!</v>
      </c>
      <c r="DR160" s="585" t="e">
        <f>IF(#REF!=$K160,$CY160,0)</f>
        <v>#REF!</v>
      </c>
      <c r="DS160" s="585" t="e">
        <f>IF(#REF!=$K160,$CY160,0)</f>
        <v>#REF!</v>
      </c>
      <c r="DT160" s="585" t="e">
        <f>IF(#REF!=$K160,$CY160,0)</f>
        <v>#REF!</v>
      </c>
      <c r="DU160" s="585" t="e">
        <f>IF(#REF!=$K160,$CY160,0)</f>
        <v>#REF!</v>
      </c>
      <c r="DV160" s="585" t="e">
        <f>IF(#REF!=$K160,$CY160,0)</f>
        <v>#REF!</v>
      </c>
      <c r="DW160" s="585" t="e">
        <f>IF(#REF!=$K160,$CY160,0)</f>
        <v>#REF!</v>
      </c>
      <c r="DX160" s="585" t="e">
        <f>IF(#REF!=$K160,$CY160,0)</f>
        <v>#REF!</v>
      </c>
      <c r="DY160" s="585" t="e">
        <f>IF(#REF!=$K160,$CY160,0)</f>
        <v>#REF!</v>
      </c>
      <c r="DZ160" s="585" t="e">
        <f>IF(#REF!=$K160,$CY160,0)</f>
        <v>#REF!</v>
      </c>
      <c r="EB160" s="715"/>
      <c r="EC160" s="585" t="e">
        <f>IF(#REF!=$N160,$CZ160,0)</f>
        <v>#REF!</v>
      </c>
      <c r="ED160" s="585" t="e">
        <f>IF(#REF!=$N160,$CZ160,0)</f>
        <v>#REF!</v>
      </c>
      <c r="EE160" s="585" t="e">
        <f>IF(#REF!=$N160,$CZ160,0)</f>
        <v>#REF!</v>
      </c>
      <c r="EF160" s="585" t="e">
        <f>IF(#REF!=$N160,$CZ160,0)</f>
        <v>#REF!</v>
      </c>
      <c r="EG160" s="585" t="e">
        <f>IF(#REF!=$N160,$CZ160,0)</f>
        <v>#REF!</v>
      </c>
      <c r="EH160" s="585" t="e">
        <f>IF(#REF!=$N160,$CZ160,0)</f>
        <v>#REF!</v>
      </c>
      <c r="EI160" s="585" t="e">
        <f>IF(#REF!=$N160,$CZ160,0)</f>
        <v>#REF!</v>
      </c>
      <c r="EJ160" s="585" t="e">
        <f>IF(#REF!=$N160,$CZ160,0)</f>
        <v>#REF!</v>
      </c>
      <c r="EK160" s="585" t="e">
        <f>IF(#REF!=$N160,$CZ160,0)</f>
        <v>#REF!</v>
      </c>
      <c r="EL160" s="585" t="e">
        <f>IF(#REF!=$N160,$CZ160,0)</f>
        <v>#REF!</v>
      </c>
      <c r="EM160" s="585" t="e">
        <f>IF(#REF!=$N160,$CZ160,0)</f>
        <v>#REF!</v>
      </c>
      <c r="EN160" s="585" t="e">
        <f>IF(#REF!=$N160,$CZ160,0)</f>
        <v>#REF!</v>
      </c>
      <c r="EO160" s="585" t="e">
        <f>IF(#REF!=$N160,$CZ160,0)</f>
        <v>#REF!</v>
      </c>
      <c r="EP160" s="585" t="e">
        <f>IF(#REF!=$N160,$CZ160,0)</f>
        <v>#REF!</v>
      </c>
      <c r="EQ160" s="585" t="e">
        <f>IF(#REF!=$N160,$CZ160,0)</f>
        <v>#REF!</v>
      </c>
      <c r="ER160" s="585" t="e">
        <f>IF(#REF!=$N160,$CZ160,0)</f>
        <v>#REF!</v>
      </c>
      <c r="ES160" s="585" t="e">
        <f>IF(#REF!=$N160,$CZ160,0)</f>
        <v>#REF!</v>
      </c>
      <c r="ET160" s="585" t="e">
        <f>IF(#REF!=$N160,$CZ160,0)</f>
        <v>#REF!</v>
      </c>
      <c r="EU160" s="585" t="e">
        <f>IF(#REF!=$N160,$CZ160,0)</f>
        <v>#REF!</v>
      </c>
      <c r="EV160" s="585" t="e">
        <f>IF(#REF!=$N160,$CZ160,0)</f>
        <v>#REF!</v>
      </c>
      <c r="EW160" s="585" t="e">
        <f>IF(#REF!=$N160,$CZ160,0)</f>
        <v>#REF!</v>
      </c>
      <c r="EX160" s="585" t="e">
        <f>IF(#REF!=$N160,$CZ160,0)</f>
        <v>#REF!</v>
      </c>
      <c r="EY160" s="585" t="e">
        <f>IF(#REF!=$N160,$CZ160,0)</f>
        <v>#REF!</v>
      </c>
      <c r="EZ160" s="585" t="e">
        <f>IF(#REF!=$N160,$CZ160,0)</f>
        <v>#REF!</v>
      </c>
      <c r="FA160" s="585" t="e">
        <f>IF(#REF!=$N160,$CZ160,0)</f>
        <v>#REF!</v>
      </c>
      <c r="FB160" s="585" t="e">
        <f>IF(#REF!=$N160,$CZ160,0)</f>
        <v>#REF!</v>
      </c>
      <c r="FC160" s="585" t="e">
        <f>IF(#REF!=$N160,$CZ160,0)</f>
        <v>#REF!</v>
      </c>
      <c r="FD160" s="585" t="e">
        <f>IF(#REF!=$N160,$CZ160,0)</f>
        <v>#REF!</v>
      </c>
      <c r="FE160" s="585" t="e">
        <f>IF(#REF!=$N160,$CZ160,0)</f>
        <v>#REF!</v>
      </c>
      <c r="FF160" s="585" t="e">
        <f>IF(#REF!=$N160,$CZ160,0)</f>
        <v>#REF!</v>
      </c>
      <c r="FG160" s="585" t="e">
        <f>IF(#REF!=$N160,$CZ160,0)</f>
        <v>#REF!</v>
      </c>
      <c r="FH160" s="585" t="e">
        <f>IF(#REF!=$N160,$CZ160,0)</f>
        <v>#REF!</v>
      </c>
      <c r="FI160" s="585" t="e">
        <f>IF(#REF!=$N160,$CZ160,0)</f>
        <v>#REF!</v>
      </c>
      <c r="FJ160" s="585" t="e">
        <f>IF(#REF!=$N160,$CZ160,0)</f>
        <v>#REF!</v>
      </c>
      <c r="FK160" s="585" t="e">
        <f>IF(#REF!=$N160,$CZ160,0)</f>
        <v>#REF!</v>
      </c>
      <c r="FL160" s="585" t="e">
        <f>IF(#REF!=$N160,$CZ160,0)</f>
        <v>#REF!</v>
      </c>
      <c r="FM160" s="585" t="e">
        <f>IF(#REF!=$N160,$CZ160,0)</f>
        <v>#REF!</v>
      </c>
      <c r="FN160" s="585" t="e">
        <f>IF(#REF!=$N160,$CZ160,0)</f>
        <v>#REF!</v>
      </c>
      <c r="FO160" s="585" t="e">
        <f>IF(#REF!=$N160,$CZ160,0)</f>
        <v>#REF!</v>
      </c>
      <c r="FP160" s="585" t="e">
        <f>IF(#REF!=$N160,$CZ160,0)</f>
        <v>#REF!</v>
      </c>
      <c r="FQ160" s="585" t="e">
        <f>IF(#REF!=$N160,$CZ160,0)</f>
        <v>#REF!</v>
      </c>
      <c r="FR160" s="585" t="e">
        <f>IF(#REF!=$N160,$CZ160,0)</f>
        <v>#REF!</v>
      </c>
      <c r="FS160" s="585" t="e">
        <f>IF(#REF!=$N160,$CZ160,0)</f>
        <v>#REF!</v>
      </c>
      <c r="FT160" s="585" t="e">
        <f>IF(#REF!=$N160,$CZ160,0)</f>
        <v>#REF!</v>
      </c>
      <c r="FU160" s="585" t="e">
        <f>IF(#REF!=$N160,$CZ160,0)</f>
        <v>#REF!</v>
      </c>
      <c r="FV160" s="585" t="e">
        <f>IF(#REF!=$N160,$CZ160,0)</f>
        <v>#REF!</v>
      </c>
      <c r="FW160" s="585" t="e">
        <f>IF(#REF!=$N160,$CZ160,0)</f>
        <v>#REF!</v>
      </c>
      <c r="FX160" s="585" t="e">
        <f>IF(#REF!=$N160,$CZ160,0)</f>
        <v>#REF!</v>
      </c>
      <c r="FY160" s="585" t="e">
        <f>IF(#REF!=$N160,$CZ160,0)</f>
        <v>#REF!</v>
      </c>
      <c r="FZ160" s="585" t="e">
        <f>IF(#REF!=$N160,$CZ160,0)</f>
        <v>#REF!</v>
      </c>
      <c r="GA160" s="585" t="e">
        <f>IF(#REF!=$N160,$CZ160,0)</f>
        <v>#REF!</v>
      </c>
      <c r="GB160" s="585" t="e">
        <f>IF(#REF!=$N160,$CZ160,0)</f>
        <v>#REF!</v>
      </c>
      <c r="GC160" s="585" t="e">
        <f>IF(#REF!=$N160,$CZ160,0)</f>
        <v>#REF!</v>
      </c>
      <c r="GD160" s="585" t="e">
        <f>IF(#REF!=$N160,$CZ160,0)</f>
        <v>#REF!</v>
      </c>
      <c r="GE160" s="585" t="e">
        <f>IF(#REF!=$N160,$CZ160,0)</f>
        <v>#REF!</v>
      </c>
      <c r="GF160" s="585" t="e">
        <f>IF(#REF!=$N160,$CZ160,0)</f>
        <v>#REF!</v>
      </c>
      <c r="GG160" s="585" t="e">
        <f>IF(#REF!=$N160,$CZ160,0)</f>
        <v>#REF!</v>
      </c>
      <c r="GH160" s="585" t="e">
        <f>IF(#REF!=$N160,$CZ160,0)</f>
        <v>#REF!</v>
      </c>
      <c r="GI160" s="585" t="e">
        <f>IF(#REF!=$N160,$CZ160,0)</f>
        <v>#REF!</v>
      </c>
      <c r="GJ160" s="585" t="e">
        <f>IF(#REF!=$N160,$CZ160,0)</f>
        <v>#REF!</v>
      </c>
      <c r="GK160" s="585" t="e">
        <f>IF(#REF!=$N160,$CZ160,0)</f>
        <v>#REF!</v>
      </c>
      <c r="GL160" s="585" t="e">
        <f>IF(#REF!=$N160,$CZ160,0)</f>
        <v>#REF!</v>
      </c>
      <c r="GM160" s="585" t="e">
        <f>IF(#REF!=$N160,$CZ160,0)</f>
        <v>#REF!</v>
      </c>
      <c r="GN160" s="585" t="e">
        <f>IF(#REF!=$N160,$CZ160,0)</f>
        <v>#REF!</v>
      </c>
      <c r="GO160" s="585" t="e">
        <f>IF(#REF!=$N160,$CZ160,0)</f>
        <v>#REF!</v>
      </c>
      <c r="GP160" s="585" t="e">
        <f>IF(#REF!=$N160,$CZ160,0)</f>
        <v>#REF!</v>
      </c>
      <c r="GQ160" s="585" t="e">
        <f>IF(#REF!=$N160,$CZ160,0)</f>
        <v>#REF!</v>
      </c>
      <c r="GR160" s="585" t="e">
        <f>IF(#REF!=$N160,$CZ160,0)</f>
        <v>#REF!</v>
      </c>
      <c r="GS160" s="585" t="e">
        <f>IF(#REF!=$N160,$CZ160,0)</f>
        <v>#REF!</v>
      </c>
      <c r="GT160" s="585" t="e">
        <f>IF(#REF!=$N160,$CZ160,0)</f>
        <v>#REF!</v>
      </c>
      <c r="GU160" s="585" t="e">
        <f>IF(#REF!=$N160,$CZ160,0)</f>
        <v>#REF!</v>
      </c>
      <c r="GV160" s="585" t="e">
        <f>IF(#REF!=$N160,$CZ160,0)</f>
        <v>#REF!</v>
      </c>
      <c r="GW160" s="585" t="e">
        <f>IF(#REF!=$N160,$CZ160,0)</f>
        <v>#REF!</v>
      </c>
      <c r="GX160" s="585" t="e">
        <f>IF(#REF!=$N160,$CZ160,0)</f>
        <v>#REF!</v>
      </c>
      <c r="GY160" s="585" t="e">
        <f>IF(#REF!=$N160,$CZ160,0)</f>
        <v>#REF!</v>
      </c>
      <c r="GZ160" s="585" t="e">
        <f>IF(#REF!=$N160,$CZ160,0)</f>
        <v>#REF!</v>
      </c>
      <c r="HA160" s="585" t="e">
        <f>IF(#REF!=$N160,$CZ160,0)</f>
        <v>#REF!</v>
      </c>
      <c r="HB160" s="585" t="e">
        <f>IF(#REF!=$N160,$CZ160,0)</f>
        <v>#REF!</v>
      </c>
      <c r="HC160" s="585" t="e">
        <f>IF(#REF!=$N160,$CZ160,0)</f>
        <v>#REF!</v>
      </c>
      <c r="HD160" s="585" t="e">
        <f>IF(#REF!=$N160,$CZ160,0)</f>
        <v>#REF!</v>
      </c>
      <c r="HE160" s="585" t="e">
        <f>IF(#REF!=$N160,$CZ160,0)</f>
        <v>#REF!</v>
      </c>
      <c r="HF160" s="585" t="e">
        <f>IF(#REF!=$N160,$CZ160,0)</f>
        <v>#REF!</v>
      </c>
    </row>
    <row r="161" spans="1:214" s="584" customFormat="1" ht="20.100000000000001" customHeight="1" x14ac:dyDescent="0.4">
      <c r="A161" s="587" t="s">
        <v>210</v>
      </c>
      <c r="B161" s="587" t="s">
        <v>413</v>
      </c>
      <c r="C161" s="538"/>
      <c r="D161" s="587"/>
      <c r="E161" s="587" t="s">
        <v>7</v>
      </c>
      <c r="F161" s="587"/>
      <c r="G161" s="587"/>
      <c r="H161" s="587"/>
      <c r="I161" s="587"/>
      <c r="J161" s="587" t="s">
        <v>172</v>
      </c>
      <c r="K161" s="608"/>
      <c r="L161" s="442" t="s">
        <v>396</v>
      </c>
      <c r="M161" s="442"/>
      <c r="N161" s="442"/>
      <c r="O161" s="623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563"/>
      <c r="AJ161" s="31"/>
      <c r="AK161" s="31"/>
      <c r="AL161" s="31"/>
      <c r="AM161" s="31"/>
      <c r="AN161" s="53">
        <f>AN163+AN187</f>
        <v>0</v>
      </c>
      <c r="AO161" s="53">
        <f>AO163+AO187</f>
        <v>0</v>
      </c>
      <c r="AP161" s="53">
        <f>AP163+AP187</f>
        <v>0</v>
      </c>
      <c r="AQ161" s="53">
        <f>AQ163+AQ187</f>
        <v>0</v>
      </c>
      <c r="AR161" s="53">
        <v>0</v>
      </c>
      <c r="AS161" s="50"/>
      <c r="AT161" s="50"/>
      <c r="AU161" s="53">
        <f>AU163+AU187</f>
        <v>0</v>
      </c>
      <c r="AV161" s="53">
        <f>AV163+AV174</f>
        <v>0</v>
      </c>
      <c r="AW161" s="53">
        <f>AW163+AW187</f>
        <v>0</v>
      </c>
      <c r="AX161" s="53">
        <f>AX163+AX187</f>
        <v>0</v>
      </c>
      <c r="AY161" s="53">
        <f>AY163+AY174</f>
        <v>10000</v>
      </c>
      <c r="AZ161" s="31"/>
      <c r="BA161" s="31"/>
      <c r="BB161" s="53">
        <f t="shared" ref="BB161:BK161" si="225">BB163+BB174</f>
        <v>10000</v>
      </c>
      <c r="BC161" s="53">
        <f t="shared" si="225"/>
        <v>10000</v>
      </c>
      <c r="BD161" s="53">
        <f t="shared" si="225"/>
        <v>9915.2199999999993</v>
      </c>
      <c r="BE161" s="53">
        <f t="shared" si="225"/>
        <v>10000</v>
      </c>
      <c r="BF161" s="53">
        <f t="shared" si="225"/>
        <v>11000</v>
      </c>
      <c r="BG161" s="53">
        <f t="shared" si="225"/>
        <v>11000</v>
      </c>
      <c r="BH161" s="53">
        <f t="shared" si="225"/>
        <v>2000</v>
      </c>
      <c r="BI161" s="53">
        <f>BI163+BI174</f>
        <v>0</v>
      </c>
      <c r="BJ161" s="53">
        <f>BJ163+BJ174</f>
        <v>2000</v>
      </c>
      <c r="BK161" s="53">
        <f t="shared" si="225"/>
        <v>1266.3</v>
      </c>
      <c r="BL161" s="53">
        <f t="shared" ref="BL161:BL267" si="226">IFERROR(BK161/BJ161*100,)</f>
        <v>63.314999999999998</v>
      </c>
      <c r="BM161" s="53"/>
      <c r="BN161" s="53"/>
      <c r="BO161" s="53">
        <f>BO163+BO174</f>
        <v>125591.5</v>
      </c>
      <c r="BP161" s="53"/>
      <c r="BQ161" s="53"/>
      <c r="BR161" s="53">
        <f t="shared" ref="BR161:BY161" si="227">BR163+BR174</f>
        <v>-96591.5</v>
      </c>
      <c r="BS161" s="53">
        <f t="shared" si="227"/>
        <v>29000</v>
      </c>
      <c r="BT161" s="53">
        <f>BT163+BT174</f>
        <v>2164.5099999999998</v>
      </c>
      <c r="BU161" s="53">
        <f t="shared" si="227"/>
        <v>-1100.0000000000005</v>
      </c>
      <c r="BV161" s="53">
        <f t="shared" si="227"/>
        <v>29000</v>
      </c>
      <c r="BW161" s="53"/>
      <c r="BX161" s="53"/>
      <c r="BY161" s="53">
        <f t="shared" si="227"/>
        <v>124491.5</v>
      </c>
      <c r="BZ161" s="53">
        <f>BZ163+BZ174</f>
        <v>124489.70999999999</v>
      </c>
      <c r="CA161" s="53">
        <f t="shared" ref="CA161:CA230" si="228">IFERROR(BZ161/BG161*100,)</f>
        <v>1131.7246363636364</v>
      </c>
      <c r="CB161" s="53">
        <f t="shared" ref="CB161:CB230" si="229">IFERROR(BZ161/BY161*100,)</f>
        <v>99.998562150829571</v>
      </c>
      <c r="CC161" s="53">
        <f>CC163+CC174</f>
        <v>20000</v>
      </c>
      <c r="CD161" s="53">
        <f>CD163+CD174</f>
        <v>20000</v>
      </c>
      <c r="CE161" s="53">
        <f>CE163+CE174</f>
        <v>29000</v>
      </c>
      <c r="CF161" s="53">
        <f>CF163+CF174</f>
        <v>0</v>
      </c>
      <c r="CG161" s="53">
        <f t="shared" si="188"/>
        <v>0</v>
      </c>
      <c r="CH161" s="53">
        <f>CH163+CH174</f>
        <v>-5000</v>
      </c>
      <c r="CI161" s="53">
        <f>CI163+CI174</f>
        <v>24000</v>
      </c>
      <c r="CJ161" s="53"/>
      <c r="CK161" s="53">
        <f t="shared" si="223"/>
        <v>0</v>
      </c>
      <c r="CL161" s="53">
        <f>CL163+CL174</f>
        <v>0</v>
      </c>
      <c r="CM161" s="53">
        <f>CM163+CM174</f>
        <v>24000</v>
      </c>
      <c r="CN161" s="53"/>
      <c r="CO161" s="53">
        <f t="shared" si="224"/>
        <v>0</v>
      </c>
      <c r="CP161" s="53">
        <f>CP163+CP174</f>
        <v>0</v>
      </c>
      <c r="CQ161" s="53">
        <f>CQ163+CQ174</f>
        <v>24000</v>
      </c>
      <c r="CR161" s="53">
        <f>CR163+CR174</f>
        <v>0</v>
      </c>
      <c r="CS161" s="53">
        <f>IFERROR(CR161/CQ161*100,)</f>
        <v>0</v>
      </c>
      <c r="CT161" s="53">
        <f>CT163+CT174</f>
        <v>166830</v>
      </c>
      <c r="CU161" s="53">
        <f>CU163+CU174</f>
        <v>190830</v>
      </c>
      <c r="CV161" s="53">
        <f>CV163+CV174</f>
        <v>0</v>
      </c>
      <c r="CW161" s="53">
        <f>IFERROR(CV161/CU161*100,)</f>
        <v>0</v>
      </c>
      <c r="CX161" s="53">
        <f>CX163+CX174</f>
        <v>26000</v>
      </c>
      <c r="CY161" s="53">
        <f>CY163+CY174</f>
        <v>216830</v>
      </c>
      <c r="CZ161" s="53">
        <f>CZ163+CZ174</f>
        <v>29000</v>
      </c>
      <c r="DA161" s="53">
        <f>DA163+DA174</f>
        <v>144000</v>
      </c>
      <c r="DB161" s="53">
        <f>DB163+DB174</f>
        <v>144000</v>
      </c>
      <c r="DC161" s="695" t="e">
        <f>IF(#REF!=B161,CZ161,0)</f>
        <v>#REF!</v>
      </c>
      <c r="DD161" s="141"/>
      <c r="DE161" s="141"/>
      <c r="DF161" s="518"/>
      <c r="DG161" s="518"/>
      <c r="DH161" s="518"/>
      <c r="DJ161" s="585" t="e">
        <f>IF(#REF!=$K161,$CY161,0)</f>
        <v>#REF!</v>
      </c>
      <c r="DK161" s="585" t="e">
        <f>IF(#REF!=$K161,$CY161,0)</f>
        <v>#REF!</v>
      </c>
      <c r="DL161" s="585" t="e">
        <f>IF(#REF!=$K161,$CY161,0)</f>
        <v>#REF!</v>
      </c>
      <c r="DM161" s="585" t="e">
        <f>IF(#REF!=$K161,$CY161,0)</f>
        <v>#REF!</v>
      </c>
      <c r="DN161" s="585" t="e">
        <f>IF(#REF!=$K161,$CY161,0)</f>
        <v>#REF!</v>
      </c>
      <c r="DO161" s="585" t="e">
        <f>IF(#REF!=$K161,$CY161,0)</f>
        <v>#REF!</v>
      </c>
      <c r="DP161" s="585" t="e">
        <f>IF(#REF!=$K161,$CY161,0)</f>
        <v>#REF!</v>
      </c>
      <c r="DQ161" s="585" t="e">
        <f>IF(#REF!=$K161,$CY161,0)</f>
        <v>#REF!</v>
      </c>
      <c r="DR161" s="585" t="e">
        <f>IF(#REF!=$K161,$CY161,0)</f>
        <v>#REF!</v>
      </c>
      <c r="DS161" s="585" t="e">
        <f>IF(#REF!=$K161,$CY161,0)</f>
        <v>#REF!</v>
      </c>
      <c r="DT161" s="585" t="e">
        <f>IF(#REF!=$K161,$CY161,0)</f>
        <v>#REF!</v>
      </c>
      <c r="DU161" s="585" t="e">
        <f>IF(#REF!=$K161,$CY161,0)</f>
        <v>#REF!</v>
      </c>
      <c r="DV161" s="585" t="e">
        <f>IF(#REF!=$K161,$CY161,0)</f>
        <v>#REF!</v>
      </c>
      <c r="DW161" s="585" t="e">
        <f>IF(#REF!=$K161,$CY161,0)</f>
        <v>#REF!</v>
      </c>
      <c r="DX161" s="585" t="e">
        <f>IF(#REF!=$K161,$CY161,0)</f>
        <v>#REF!</v>
      </c>
      <c r="DY161" s="585" t="e">
        <f>IF(#REF!=$K161,$CY161,0)</f>
        <v>#REF!</v>
      </c>
      <c r="DZ161" s="585" t="e">
        <f>IF(#REF!=$K161,$CY161,0)</f>
        <v>#REF!</v>
      </c>
      <c r="EB161" s="617"/>
      <c r="EC161" s="585" t="e">
        <f>IF(#REF!=$N161,$CZ161,0)</f>
        <v>#REF!</v>
      </c>
      <c r="ED161" s="585" t="e">
        <f>IF(#REF!=$N161,$CZ161,0)</f>
        <v>#REF!</v>
      </c>
      <c r="EE161" s="585" t="e">
        <f>IF(#REF!=$N161,$CZ161,0)</f>
        <v>#REF!</v>
      </c>
      <c r="EF161" s="585" t="e">
        <f>IF(#REF!=$N161,$CZ161,0)</f>
        <v>#REF!</v>
      </c>
      <c r="EG161" s="585" t="e">
        <f>IF(#REF!=$N161,$CZ161,0)</f>
        <v>#REF!</v>
      </c>
      <c r="EH161" s="585" t="e">
        <f>IF(#REF!=$N161,$CZ161,0)</f>
        <v>#REF!</v>
      </c>
      <c r="EI161" s="585" t="e">
        <f>IF(#REF!=$N161,$CZ161,0)</f>
        <v>#REF!</v>
      </c>
      <c r="EJ161" s="585" t="e">
        <f>IF(#REF!=$N161,$CZ161,0)</f>
        <v>#REF!</v>
      </c>
      <c r="EK161" s="585" t="e">
        <f>IF(#REF!=$N161,$CZ161,0)</f>
        <v>#REF!</v>
      </c>
      <c r="EL161" s="585" t="e">
        <f>IF(#REF!=$N161,$CZ161,0)</f>
        <v>#REF!</v>
      </c>
      <c r="EM161" s="585" t="e">
        <f>IF(#REF!=$N161,$CZ161,0)</f>
        <v>#REF!</v>
      </c>
      <c r="EN161" s="585" t="e">
        <f>IF(#REF!=$N161,$CZ161,0)</f>
        <v>#REF!</v>
      </c>
      <c r="EO161" s="585" t="e">
        <f>IF(#REF!=$N161,$CZ161,0)</f>
        <v>#REF!</v>
      </c>
      <c r="EP161" s="585" t="e">
        <f>IF(#REF!=$N161,$CZ161,0)</f>
        <v>#REF!</v>
      </c>
      <c r="EQ161" s="585" t="e">
        <f>IF(#REF!=$N161,$CZ161,0)</f>
        <v>#REF!</v>
      </c>
      <c r="ER161" s="585" t="e">
        <f>IF(#REF!=$N161,$CZ161,0)</f>
        <v>#REF!</v>
      </c>
      <c r="ES161" s="585" t="e">
        <f>IF(#REF!=$N161,$CZ161,0)</f>
        <v>#REF!</v>
      </c>
      <c r="ET161" s="585" t="e">
        <f>IF(#REF!=$N161,$CZ161,0)</f>
        <v>#REF!</v>
      </c>
      <c r="EU161" s="585" t="e">
        <f>IF(#REF!=$N161,$CZ161,0)</f>
        <v>#REF!</v>
      </c>
      <c r="EV161" s="585" t="e">
        <f>IF(#REF!=$N161,$CZ161,0)</f>
        <v>#REF!</v>
      </c>
      <c r="EW161" s="585" t="e">
        <f>IF(#REF!=$N161,$CZ161,0)</f>
        <v>#REF!</v>
      </c>
      <c r="EX161" s="585" t="e">
        <f>IF(#REF!=$N161,$CZ161,0)</f>
        <v>#REF!</v>
      </c>
      <c r="EY161" s="585" t="e">
        <f>IF(#REF!=$N161,$CZ161,0)</f>
        <v>#REF!</v>
      </c>
      <c r="EZ161" s="585" t="e">
        <f>IF(#REF!=$N161,$CZ161,0)</f>
        <v>#REF!</v>
      </c>
      <c r="FA161" s="585" t="e">
        <f>IF(#REF!=$N161,$CZ161,0)</f>
        <v>#REF!</v>
      </c>
      <c r="FB161" s="585" t="e">
        <f>IF(#REF!=$N161,$CZ161,0)</f>
        <v>#REF!</v>
      </c>
      <c r="FC161" s="585" t="e">
        <f>IF(#REF!=$N161,$CZ161,0)</f>
        <v>#REF!</v>
      </c>
      <c r="FD161" s="585" t="e">
        <f>IF(#REF!=$N161,$CZ161,0)</f>
        <v>#REF!</v>
      </c>
      <c r="FE161" s="585" t="e">
        <f>IF(#REF!=$N161,$CZ161,0)</f>
        <v>#REF!</v>
      </c>
      <c r="FF161" s="585" t="e">
        <f>IF(#REF!=$N161,$CZ161,0)</f>
        <v>#REF!</v>
      </c>
      <c r="FG161" s="585" t="e">
        <f>IF(#REF!=$N161,$CZ161,0)</f>
        <v>#REF!</v>
      </c>
      <c r="FH161" s="585" t="e">
        <f>IF(#REF!=$N161,$CZ161,0)</f>
        <v>#REF!</v>
      </c>
      <c r="FI161" s="585" t="e">
        <f>IF(#REF!=$N161,$CZ161,0)</f>
        <v>#REF!</v>
      </c>
      <c r="FJ161" s="585" t="e">
        <f>IF(#REF!=$N161,$CZ161,0)</f>
        <v>#REF!</v>
      </c>
      <c r="FK161" s="585" t="e">
        <f>IF(#REF!=$N161,$CZ161,0)</f>
        <v>#REF!</v>
      </c>
      <c r="FL161" s="585" t="e">
        <f>IF(#REF!=$N161,$CZ161,0)</f>
        <v>#REF!</v>
      </c>
      <c r="FM161" s="585" t="e">
        <f>IF(#REF!=$N161,$CZ161,0)</f>
        <v>#REF!</v>
      </c>
      <c r="FN161" s="585" t="e">
        <f>IF(#REF!=$N161,$CZ161,0)</f>
        <v>#REF!</v>
      </c>
      <c r="FO161" s="585" t="e">
        <f>IF(#REF!=$N161,$CZ161,0)</f>
        <v>#REF!</v>
      </c>
      <c r="FP161" s="585" t="e">
        <f>IF(#REF!=$N161,$CZ161,0)</f>
        <v>#REF!</v>
      </c>
      <c r="FQ161" s="585" t="e">
        <f>IF(#REF!=$N161,$CZ161,0)</f>
        <v>#REF!</v>
      </c>
      <c r="FR161" s="585" t="e">
        <f>IF(#REF!=$N161,$CZ161,0)</f>
        <v>#REF!</v>
      </c>
      <c r="FS161" s="585" t="e">
        <f>IF(#REF!=$N161,$CZ161,0)</f>
        <v>#REF!</v>
      </c>
      <c r="FT161" s="585" t="e">
        <f>IF(#REF!=$N161,$CZ161,0)</f>
        <v>#REF!</v>
      </c>
      <c r="FU161" s="585" t="e">
        <f>IF(#REF!=$N161,$CZ161,0)</f>
        <v>#REF!</v>
      </c>
      <c r="FV161" s="585" t="e">
        <f>IF(#REF!=$N161,$CZ161,0)</f>
        <v>#REF!</v>
      </c>
      <c r="FW161" s="585" t="e">
        <f>IF(#REF!=$N161,$CZ161,0)</f>
        <v>#REF!</v>
      </c>
      <c r="FX161" s="585" t="e">
        <f>IF(#REF!=$N161,$CZ161,0)</f>
        <v>#REF!</v>
      </c>
      <c r="FY161" s="585" t="e">
        <f>IF(#REF!=$N161,$CZ161,0)</f>
        <v>#REF!</v>
      </c>
      <c r="FZ161" s="585" t="e">
        <f>IF(#REF!=$N161,$CZ161,0)</f>
        <v>#REF!</v>
      </c>
      <c r="GA161" s="585" t="e">
        <f>IF(#REF!=$N161,$CZ161,0)</f>
        <v>#REF!</v>
      </c>
      <c r="GB161" s="585" t="e">
        <f>IF(#REF!=$N161,$CZ161,0)</f>
        <v>#REF!</v>
      </c>
      <c r="GC161" s="585" t="e">
        <f>IF(#REF!=$N161,$CZ161,0)</f>
        <v>#REF!</v>
      </c>
      <c r="GD161" s="585" t="e">
        <f>IF(#REF!=$N161,$CZ161,0)</f>
        <v>#REF!</v>
      </c>
      <c r="GE161" s="585" t="e">
        <f>IF(#REF!=$N161,$CZ161,0)</f>
        <v>#REF!</v>
      </c>
      <c r="GF161" s="585" t="e">
        <f>IF(#REF!=$N161,$CZ161,0)</f>
        <v>#REF!</v>
      </c>
      <c r="GG161" s="585" t="e">
        <f>IF(#REF!=$N161,$CZ161,0)</f>
        <v>#REF!</v>
      </c>
      <c r="GH161" s="585" t="e">
        <f>IF(#REF!=$N161,$CZ161,0)</f>
        <v>#REF!</v>
      </c>
      <c r="GI161" s="585" t="e">
        <f>IF(#REF!=$N161,$CZ161,0)</f>
        <v>#REF!</v>
      </c>
      <c r="GJ161" s="585" t="e">
        <f>IF(#REF!=$N161,$CZ161,0)</f>
        <v>#REF!</v>
      </c>
      <c r="GK161" s="585" t="e">
        <f>IF(#REF!=$N161,$CZ161,0)</f>
        <v>#REF!</v>
      </c>
      <c r="GL161" s="585" t="e">
        <f>IF(#REF!=$N161,$CZ161,0)</f>
        <v>#REF!</v>
      </c>
      <c r="GM161" s="585" t="e">
        <f>IF(#REF!=$N161,$CZ161,0)</f>
        <v>#REF!</v>
      </c>
      <c r="GN161" s="585" t="e">
        <f>IF(#REF!=$N161,$CZ161,0)</f>
        <v>#REF!</v>
      </c>
      <c r="GO161" s="585" t="e">
        <f>IF(#REF!=$N161,$CZ161,0)</f>
        <v>#REF!</v>
      </c>
      <c r="GP161" s="585" t="e">
        <f>IF(#REF!=$N161,$CZ161,0)</f>
        <v>#REF!</v>
      </c>
      <c r="GQ161" s="585" t="e">
        <f>IF(#REF!=$N161,$CZ161,0)</f>
        <v>#REF!</v>
      </c>
      <c r="GR161" s="585" t="e">
        <f>IF(#REF!=$N161,$CZ161,0)</f>
        <v>#REF!</v>
      </c>
      <c r="GS161" s="585" t="e">
        <f>IF(#REF!=$N161,$CZ161,0)</f>
        <v>#REF!</v>
      </c>
      <c r="GT161" s="585" t="e">
        <f>IF(#REF!=$N161,$CZ161,0)</f>
        <v>#REF!</v>
      </c>
      <c r="GU161" s="585" t="e">
        <f>IF(#REF!=$N161,$CZ161,0)</f>
        <v>#REF!</v>
      </c>
      <c r="GV161" s="585" t="e">
        <f>IF(#REF!=$N161,$CZ161,0)</f>
        <v>#REF!</v>
      </c>
      <c r="GW161" s="585" t="e">
        <f>IF(#REF!=$N161,$CZ161,0)</f>
        <v>#REF!</v>
      </c>
      <c r="GX161" s="585" t="e">
        <f>IF(#REF!=$N161,$CZ161,0)</f>
        <v>#REF!</v>
      </c>
      <c r="GY161" s="585" t="e">
        <f>IF(#REF!=$N161,$CZ161,0)</f>
        <v>#REF!</v>
      </c>
      <c r="GZ161" s="585" t="e">
        <f>IF(#REF!=$N161,$CZ161,0)</f>
        <v>#REF!</v>
      </c>
      <c r="HA161" s="585" t="e">
        <f>IF(#REF!=$N161,$CZ161,0)</f>
        <v>#REF!</v>
      </c>
      <c r="HB161" s="585" t="e">
        <f>IF(#REF!=$N161,$CZ161,0)</f>
        <v>#REF!</v>
      </c>
      <c r="HC161" s="585" t="e">
        <f>IF(#REF!=$N161,$CZ161,0)</f>
        <v>#REF!</v>
      </c>
      <c r="HD161" s="585" t="e">
        <f>IF(#REF!=$N161,$CZ161,0)</f>
        <v>#REF!</v>
      </c>
      <c r="HE161" s="585" t="e">
        <f>IF(#REF!=$N161,$CZ161,0)</f>
        <v>#REF!</v>
      </c>
      <c r="HF161" s="585" t="e">
        <f>IF(#REF!=$N161,$CZ161,0)</f>
        <v>#REF!</v>
      </c>
    </row>
    <row r="162" spans="1:214" s="584" customFormat="1" ht="20.100000000000001" customHeight="1" x14ac:dyDescent="0.4">
      <c r="A162" s="591"/>
      <c r="B162" s="591"/>
      <c r="C162" s="597"/>
      <c r="D162" s="591"/>
      <c r="E162" s="591"/>
      <c r="F162" s="591"/>
      <c r="G162" s="591"/>
      <c r="H162" s="591"/>
      <c r="I162" s="591"/>
      <c r="J162" s="591"/>
      <c r="K162" s="610" t="s">
        <v>397</v>
      </c>
      <c r="L162" s="499" t="s">
        <v>371</v>
      </c>
      <c r="M162" s="499"/>
      <c r="N162" s="499"/>
      <c r="O162" s="632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563"/>
      <c r="AJ162" s="31"/>
      <c r="AK162" s="31"/>
      <c r="AL162" s="31"/>
      <c r="AM162" s="31"/>
      <c r="AN162" s="105">
        <v>0</v>
      </c>
      <c r="AO162" s="105">
        <v>0</v>
      </c>
      <c r="AP162" s="105">
        <v>0</v>
      </c>
      <c r="AQ162" s="105">
        <v>0</v>
      </c>
      <c r="AR162" s="105">
        <v>0</v>
      </c>
      <c r="AS162" s="50"/>
      <c r="AT162" s="50"/>
      <c r="AU162" s="105">
        <v>24170</v>
      </c>
      <c r="AV162" s="105">
        <v>0</v>
      </c>
      <c r="AW162" s="105">
        <v>24170</v>
      </c>
      <c r="AX162" s="105">
        <v>24170</v>
      </c>
      <c r="AY162" s="105">
        <f>(BB162-AV162)</f>
        <v>10000</v>
      </c>
      <c r="AZ162" s="31"/>
      <c r="BA162" s="31"/>
      <c r="BB162" s="105">
        <v>10000</v>
      </c>
      <c r="BC162" s="105">
        <v>10000</v>
      </c>
      <c r="BD162" s="105">
        <v>9915.2199999999993</v>
      </c>
      <c r="BE162" s="105">
        <v>10000</v>
      </c>
      <c r="BF162" s="105">
        <v>11000</v>
      </c>
      <c r="BG162" s="105">
        <v>11000</v>
      </c>
      <c r="BH162" s="105">
        <v>2000</v>
      </c>
      <c r="BI162" s="105">
        <f>(BJ162-BH162)</f>
        <v>0</v>
      </c>
      <c r="BJ162" s="105">
        <v>2000</v>
      </c>
      <c r="BK162" s="105">
        <v>1266.3</v>
      </c>
      <c r="BL162" s="105">
        <f t="shared" si="226"/>
        <v>63.314999999999998</v>
      </c>
      <c r="BM162" s="105"/>
      <c r="BN162" s="105"/>
      <c r="BO162" s="105">
        <v>125591.5</v>
      </c>
      <c r="BP162" s="105"/>
      <c r="BQ162" s="105"/>
      <c r="BR162" s="105">
        <f>(BS162-BO162)</f>
        <v>-96591.5</v>
      </c>
      <c r="BS162" s="105">
        <f>BS163+BS174</f>
        <v>29000</v>
      </c>
      <c r="BT162" s="105">
        <f>BT163+BT174</f>
        <v>2164.5099999999998</v>
      </c>
      <c r="BU162" s="105">
        <f>(BY162-BO162)</f>
        <v>-1100</v>
      </c>
      <c r="BV162" s="105">
        <f>BV163+BV174</f>
        <v>29000</v>
      </c>
      <c r="BW162" s="105"/>
      <c r="BX162" s="105"/>
      <c r="BY162" s="105">
        <f>BY163+BY174</f>
        <v>124491.5</v>
      </c>
      <c r="BZ162" s="105">
        <f>BZ163+BZ174</f>
        <v>124489.70999999999</v>
      </c>
      <c r="CA162" s="105">
        <f t="shared" si="228"/>
        <v>1131.7246363636364</v>
      </c>
      <c r="CB162" s="105">
        <f t="shared" si="229"/>
        <v>99.998562150829571</v>
      </c>
      <c r="CC162" s="105">
        <f>CC163+CC174</f>
        <v>20000</v>
      </c>
      <c r="CD162" s="105">
        <f>CD163+CD174</f>
        <v>20000</v>
      </c>
      <c r="CE162" s="105">
        <f>CE163+CE174</f>
        <v>29000</v>
      </c>
      <c r="CF162" s="105">
        <f>CF163+CF174</f>
        <v>0</v>
      </c>
      <c r="CG162" s="105">
        <f t="shared" si="188"/>
        <v>0</v>
      </c>
      <c r="CH162" s="105">
        <f>(CI162-CE162)</f>
        <v>-5000</v>
      </c>
      <c r="CI162" s="105">
        <f>CI163+CI174</f>
        <v>24000</v>
      </c>
      <c r="CJ162" s="105"/>
      <c r="CK162" s="105">
        <f t="shared" si="223"/>
        <v>0</v>
      </c>
      <c r="CL162" s="105">
        <f>(CM162-CI162)</f>
        <v>0</v>
      </c>
      <c r="CM162" s="105">
        <f>CM163+CM174</f>
        <v>24000</v>
      </c>
      <c r="CN162" s="105"/>
      <c r="CO162" s="105">
        <f t="shared" si="224"/>
        <v>0</v>
      </c>
      <c r="CP162" s="105">
        <f>(CQ162-CM162)</f>
        <v>0</v>
      </c>
      <c r="CQ162" s="105">
        <f>CQ163+CQ174</f>
        <v>24000</v>
      </c>
      <c r="CR162" s="105">
        <f>CR163+CR174</f>
        <v>0</v>
      </c>
      <c r="CS162" s="105">
        <f>IFERROR(CR162/CQ162*100,)</f>
        <v>0</v>
      </c>
      <c r="CT162" s="105">
        <f>(CU162-CQ162)</f>
        <v>166830</v>
      </c>
      <c r="CU162" s="105">
        <f>CU163+CU174</f>
        <v>190830</v>
      </c>
      <c r="CV162" s="105">
        <f>CV163+CV174</f>
        <v>0</v>
      </c>
      <c r="CW162" s="105">
        <f>IFERROR(CV162/CU162*100,)</f>
        <v>0</v>
      </c>
      <c r="CX162" s="105">
        <f>(CY162-CU162)</f>
        <v>26000</v>
      </c>
      <c r="CY162" s="105">
        <f>CY163+CY174</f>
        <v>216830</v>
      </c>
      <c r="CZ162" s="105">
        <f>CZ163+CZ174</f>
        <v>29000</v>
      </c>
      <c r="DA162" s="105">
        <f>DA163+DA174</f>
        <v>144000</v>
      </c>
      <c r="DB162" s="105">
        <f>DB163+DB174</f>
        <v>144000</v>
      </c>
      <c r="DC162" s="695" t="e">
        <f>IF(#REF!=B162,CZ162,0)</f>
        <v>#REF!</v>
      </c>
      <c r="DD162" s="122"/>
      <c r="DE162" s="122"/>
      <c r="DF162" s="518"/>
      <c r="DG162" s="518"/>
      <c r="DH162" s="518"/>
      <c r="DJ162" s="585" t="e">
        <f>IF(#REF!=$K162,$CY162,0)</f>
        <v>#REF!</v>
      </c>
      <c r="DK162" s="585" t="e">
        <f>IF(#REF!=$K162,$CY162,0)</f>
        <v>#REF!</v>
      </c>
      <c r="DL162" s="585" t="e">
        <f>IF(#REF!=$K162,$CY162,0)</f>
        <v>#REF!</v>
      </c>
      <c r="DM162" s="585" t="e">
        <f>IF(#REF!=$K162,$CY162,0)</f>
        <v>#REF!</v>
      </c>
      <c r="DN162" s="585" t="e">
        <f>IF(#REF!=$K162,$CY162,0)</f>
        <v>#REF!</v>
      </c>
      <c r="DO162" s="585" t="e">
        <f>IF(#REF!=$K162,$CY162,0)</f>
        <v>#REF!</v>
      </c>
      <c r="DP162" s="585" t="e">
        <f>IF(#REF!=$K162,$CY162,0)</f>
        <v>#REF!</v>
      </c>
      <c r="DQ162" s="585" t="e">
        <f>IF(#REF!=$K162,$CY162,0)</f>
        <v>#REF!</v>
      </c>
      <c r="DR162" s="585" t="e">
        <f>IF(#REF!=$K162,$CY162,0)</f>
        <v>#REF!</v>
      </c>
      <c r="DS162" s="585" t="e">
        <f>IF(#REF!=$K162,$CY162,0)</f>
        <v>#REF!</v>
      </c>
      <c r="DT162" s="585" t="e">
        <f>IF(#REF!=$K162,$CY162,0)</f>
        <v>#REF!</v>
      </c>
      <c r="DU162" s="585" t="e">
        <f>IF(#REF!=$K162,$CY162,0)</f>
        <v>#REF!</v>
      </c>
      <c r="DV162" s="585" t="e">
        <f>IF(#REF!=$K162,$CY162,0)</f>
        <v>#REF!</v>
      </c>
      <c r="DW162" s="585" t="e">
        <f>IF(#REF!=$K162,$CY162,0)</f>
        <v>#REF!</v>
      </c>
      <c r="DX162" s="585" t="e">
        <f>IF(#REF!=$K162,$CY162,0)</f>
        <v>#REF!</v>
      </c>
      <c r="DY162" s="585" t="e">
        <f>IF(#REF!=$K162,$CY162,0)</f>
        <v>#REF!</v>
      </c>
      <c r="DZ162" s="585" t="e">
        <f>IF(#REF!=$K162,$CY162,0)</f>
        <v>#REF!</v>
      </c>
      <c r="EB162" s="617"/>
      <c r="EC162" s="585" t="e">
        <f>IF(#REF!=$N162,$CZ162,0)</f>
        <v>#REF!</v>
      </c>
      <c r="ED162" s="585" t="e">
        <f>IF(#REF!=$N162,$CZ162,0)</f>
        <v>#REF!</v>
      </c>
      <c r="EE162" s="585" t="e">
        <f>IF(#REF!=$N162,$CZ162,0)</f>
        <v>#REF!</v>
      </c>
      <c r="EF162" s="585" t="e">
        <f>IF(#REF!=$N162,$CZ162,0)</f>
        <v>#REF!</v>
      </c>
      <c r="EG162" s="585" t="e">
        <f>IF(#REF!=$N162,$CZ162,0)</f>
        <v>#REF!</v>
      </c>
      <c r="EH162" s="585" t="e">
        <f>IF(#REF!=$N162,$CZ162,0)</f>
        <v>#REF!</v>
      </c>
      <c r="EI162" s="585" t="e">
        <f>IF(#REF!=$N162,$CZ162,0)</f>
        <v>#REF!</v>
      </c>
      <c r="EJ162" s="585" t="e">
        <f>IF(#REF!=$N162,$CZ162,0)</f>
        <v>#REF!</v>
      </c>
      <c r="EK162" s="585" t="e">
        <f>IF(#REF!=$N162,$CZ162,0)</f>
        <v>#REF!</v>
      </c>
      <c r="EL162" s="585" t="e">
        <f>IF(#REF!=$N162,$CZ162,0)</f>
        <v>#REF!</v>
      </c>
      <c r="EM162" s="585" t="e">
        <f>IF(#REF!=$N162,$CZ162,0)</f>
        <v>#REF!</v>
      </c>
      <c r="EN162" s="585" t="e">
        <f>IF(#REF!=$N162,$CZ162,0)</f>
        <v>#REF!</v>
      </c>
      <c r="EO162" s="585" t="e">
        <f>IF(#REF!=$N162,$CZ162,0)</f>
        <v>#REF!</v>
      </c>
      <c r="EP162" s="585" t="e">
        <f>IF(#REF!=$N162,$CZ162,0)</f>
        <v>#REF!</v>
      </c>
      <c r="EQ162" s="585" t="e">
        <f>IF(#REF!=$N162,$CZ162,0)</f>
        <v>#REF!</v>
      </c>
      <c r="ER162" s="585" t="e">
        <f>IF(#REF!=$N162,$CZ162,0)</f>
        <v>#REF!</v>
      </c>
      <c r="ES162" s="585" t="e">
        <f>IF(#REF!=$N162,$CZ162,0)</f>
        <v>#REF!</v>
      </c>
      <c r="ET162" s="585" t="e">
        <f>IF(#REF!=$N162,$CZ162,0)</f>
        <v>#REF!</v>
      </c>
      <c r="EU162" s="585" t="e">
        <f>IF(#REF!=$N162,$CZ162,0)</f>
        <v>#REF!</v>
      </c>
      <c r="EV162" s="585" t="e">
        <f>IF(#REF!=$N162,$CZ162,0)</f>
        <v>#REF!</v>
      </c>
      <c r="EW162" s="585" t="e">
        <f>IF(#REF!=$N162,$CZ162,0)</f>
        <v>#REF!</v>
      </c>
      <c r="EX162" s="585" t="e">
        <f>IF(#REF!=$N162,$CZ162,0)</f>
        <v>#REF!</v>
      </c>
      <c r="EY162" s="585" t="e">
        <f>IF(#REF!=$N162,$CZ162,0)</f>
        <v>#REF!</v>
      </c>
      <c r="EZ162" s="585" t="e">
        <f>IF(#REF!=$N162,$CZ162,0)</f>
        <v>#REF!</v>
      </c>
      <c r="FA162" s="585" t="e">
        <f>IF(#REF!=$N162,$CZ162,0)</f>
        <v>#REF!</v>
      </c>
      <c r="FB162" s="585" t="e">
        <f>IF(#REF!=$N162,$CZ162,0)</f>
        <v>#REF!</v>
      </c>
      <c r="FC162" s="585" t="e">
        <f>IF(#REF!=$N162,$CZ162,0)</f>
        <v>#REF!</v>
      </c>
      <c r="FD162" s="585" t="e">
        <f>IF(#REF!=$N162,$CZ162,0)</f>
        <v>#REF!</v>
      </c>
      <c r="FE162" s="585" t="e">
        <f>IF(#REF!=$N162,$CZ162,0)</f>
        <v>#REF!</v>
      </c>
      <c r="FF162" s="585" t="e">
        <f>IF(#REF!=$N162,$CZ162,0)</f>
        <v>#REF!</v>
      </c>
      <c r="FG162" s="585" t="e">
        <f>IF(#REF!=$N162,$CZ162,0)</f>
        <v>#REF!</v>
      </c>
      <c r="FH162" s="585" t="e">
        <f>IF(#REF!=$N162,$CZ162,0)</f>
        <v>#REF!</v>
      </c>
      <c r="FI162" s="585" t="e">
        <f>IF(#REF!=$N162,$CZ162,0)</f>
        <v>#REF!</v>
      </c>
      <c r="FJ162" s="585" t="e">
        <f>IF(#REF!=$N162,$CZ162,0)</f>
        <v>#REF!</v>
      </c>
      <c r="FK162" s="585" t="e">
        <f>IF(#REF!=$N162,$CZ162,0)</f>
        <v>#REF!</v>
      </c>
      <c r="FL162" s="585" t="e">
        <f>IF(#REF!=$N162,$CZ162,0)</f>
        <v>#REF!</v>
      </c>
      <c r="FM162" s="585" t="e">
        <f>IF(#REF!=$N162,$CZ162,0)</f>
        <v>#REF!</v>
      </c>
      <c r="FN162" s="585" t="e">
        <f>IF(#REF!=$N162,$CZ162,0)</f>
        <v>#REF!</v>
      </c>
      <c r="FO162" s="585" t="e">
        <f>IF(#REF!=$N162,$CZ162,0)</f>
        <v>#REF!</v>
      </c>
      <c r="FP162" s="585" t="e">
        <f>IF(#REF!=$N162,$CZ162,0)</f>
        <v>#REF!</v>
      </c>
      <c r="FQ162" s="585" t="e">
        <f>IF(#REF!=$N162,$CZ162,0)</f>
        <v>#REF!</v>
      </c>
      <c r="FR162" s="585" t="e">
        <f>IF(#REF!=$N162,$CZ162,0)</f>
        <v>#REF!</v>
      </c>
      <c r="FS162" s="585" t="e">
        <f>IF(#REF!=$N162,$CZ162,0)</f>
        <v>#REF!</v>
      </c>
      <c r="FT162" s="585" t="e">
        <f>IF(#REF!=$N162,$CZ162,0)</f>
        <v>#REF!</v>
      </c>
      <c r="FU162" s="585" t="e">
        <f>IF(#REF!=$N162,$CZ162,0)</f>
        <v>#REF!</v>
      </c>
      <c r="FV162" s="585" t="e">
        <f>IF(#REF!=$N162,$CZ162,0)</f>
        <v>#REF!</v>
      </c>
      <c r="FW162" s="585" t="e">
        <f>IF(#REF!=$N162,$CZ162,0)</f>
        <v>#REF!</v>
      </c>
      <c r="FX162" s="585" t="e">
        <f>IF(#REF!=$N162,$CZ162,0)</f>
        <v>#REF!</v>
      </c>
      <c r="FY162" s="585" t="e">
        <f>IF(#REF!=$N162,$CZ162,0)</f>
        <v>#REF!</v>
      </c>
      <c r="FZ162" s="585" t="e">
        <f>IF(#REF!=$N162,$CZ162,0)</f>
        <v>#REF!</v>
      </c>
      <c r="GA162" s="585" t="e">
        <f>IF(#REF!=$N162,$CZ162,0)</f>
        <v>#REF!</v>
      </c>
      <c r="GB162" s="585" t="e">
        <f>IF(#REF!=$N162,$CZ162,0)</f>
        <v>#REF!</v>
      </c>
      <c r="GC162" s="585" t="e">
        <f>IF(#REF!=$N162,$CZ162,0)</f>
        <v>#REF!</v>
      </c>
      <c r="GD162" s="585" t="e">
        <f>IF(#REF!=$N162,$CZ162,0)</f>
        <v>#REF!</v>
      </c>
      <c r="GE162" s="585" t="e">
        <f>IF(#REF!=$N162,$CZ162,0)</f>
        <v>#REF!</v>
      </c>
      <c r="GF162" s="585" t="e">
        <f>IF(#REF!=$N162,$CZ162,0)</f>
        <v>#REF!</v>
      </c>
      <c r="GG162" s="585" t="e">
        <f>IF(#REF!=$N162,$CZ162,0)</f>
        <v>#REF!</v>
      </c>
      <c r="GH162" s="585" t="e">
        <f>IF(#REF!=$N162,$CZ162,0)</f>
        <v>#REF!</v>
      </c>
      <c r="GI162" s="585" t="e">
        <f>IF(#REF!=$N162,$CZ162,0)</f>
        <v>#REF!</v>
      </c>
      <c r="GJ162" s="585" t="e">
        <f>IF(#REF!=$N162,$CZ162,0)</f>
        <v>#REF!</v>
      </c>
      <c r="GK162" s="585" t="e">
        <f>IF(#REF!=$N162,$CZ162,0)</f>
        <v>#REF!</v>
      </c>
      <c r="GL162" s="585" t="e">
        <f>IF(#REF!=$N162,$CZ162,0)</f>
        <v>#REF!</v>
      </c>
      <c r="GM162" s="585" t="e">
        <f>IF(#REF!=$N162,$CZ162,0)</f>
        <v>#REF!</v>
      </c>
      <c r="GN162" s="585" t="e">
        <f>IF(#REF!=$N162,$CZ162,0)</f>
        <v>#REF!</v>
      </c>
      <c r="GO162" s="585" t="e">
        <f>IF(#REF!=$N162,$CZ162,0)</f>
        <v>#REF!</v>
      </c>
      <c r="GP162" s="585" t="e">
        <f>IF(#REF!=$N162,$CZ162,0)</f>
        <v>#REF!</v>
      </c>
      <c r="GQ162" s="585" t="e">
        <f>IF(#REF!=$N162,$CZ162,0)</f>
        <v>#REF!</v>
      </c>
      <c r="GR162" s="585" t="e">
        <f>IF(#REF!=$N162,$CZ162,0)</f>
        <v>#REF!</v>
      </c>
      <c r="GS162" s="585" t="e">
        <f>IF(#REF!=$N162,$CZ162,0)</f>
        <v>#REF!</v>
      </c>
      <c r="GT162" s="585" t="e">
        <f>IF(#REF!=$N162,$CZ162,0)</f>
        <v>#REF!</v>
      </c>
      <c r="GU162" s="585" t="e">
        <f>IF(#REF!=$N162,$CZ162,0)</f>
        <v>#REF!</v>
      </c>
      <c r="GV162" s="585" t="e">
        <f>IF(#REF!=$N162,$CZ162,0)</f>
        <v>#REF!</v>
      </c>
      <c r="GW162" s="585" t="e">
        <f>IF(#REF!=$N162,$CZ162,0)</f>
        <v>#REF!</v>
      </c>
      <c r="GX162" s="585" t="e">
        <f>IF(#REF!=$N162,$CZ162,0)</f>
        <v>#REF!</v>
      </c>
      <c r="GY162" s="585" t="e">
        <f>IF(#REF!=$N162,$CZ162,0)</f>
        <v>#REF!</v>
      </c>
      <c r="GZ162" s="585" t="e">
        <f>IF(#REF!=$N162,$CZ162,0)</f>
        <v>#REF!</v>
      </c>
      <c r="HA162" s="585" t="e">
        <f>IF(#REF!=$N162,$CZ162,0)</f>
        <v>#REF!</v>
      </c>
      <c r="HB162" s="585" t="e">
        <f>IF(#REF!=$N162,$CZ162,0)</f>
        <v>#REF!</v>
      </c>
      <c r="HC162" s="585" t="e">
        <f>IF(#REF!=$N162,$CZ162,0)</f>
        <v>#REF!</v>
      </c>
      <c r="HD162" s="585" t="e">
        <f>IF(#REF!=$N162,$CZ162,0)</f>
        <v>#REF!</v>
      </c>
      <c r="HE162" s="585" t="e">
        <f>IF(#REF!=$N162,$CZ162,0)</f>
        <v>#REF!</v>
      </c>
      <c r="HF162" s="585" t="e">
        <f>IF(#REF!=$N162,$CZ162,0)</f>
        <v>#REF!</v>
      </c>
    </row>
    <row r="163" spans="1:214" s="584" customFormat="1" ht="20.100000000000001" customHeight="1" x14ac:dyDescent="0.4">
      <c r="A163" s="594"/>
      <c r="B163" s="594"/>
      <c r="C163" s="595"/>
      <c r="D163" s="578"/>
      <c r="E163" s="578"/>
      <c r="F163" s="578"/>
      <c r="G163" s="578"/>
      <c r="H163" s="578"/>
      <c r="I163" s="578"/>
      <c r="J163" s="578" t="s">
        <v>172</v>
      </c>
      <c r="K163" s="626">
        <v>3</v>
      </c>
      <c r="L163" s="633" t="s">
        <v>153</v>
      </c>
      <c r="M163" s="633"/>
      <c r="N163" s="633"/>
      <c r="O163" s="62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563"/>
      <c r="AJ163" s="31"/>
      <c r="AK163" s="31"/>
      <c r="AL163" s="31"/>
      <c r="AM163" s="31"/>
      <c r="AN163" s="50"/>
      <c r="AO163" s="50"/>
      <c r="AP163" s="50"/>
      <c r="AQ163" s="50"/>
      <c r="AR163" s="102">
        <v>0</v>
      </c>
      <c r="AS163" s="50"/>
      <c r="AT163" s="50"/>
      <c r="AU163" s="50"/>
      <c r="AV163" s="102">
        <f>SUM(AV164)</f>
        <v>0</v>
      </c>
      <c r="AW163" s="50"/>
      <c r="AX163" s="50"/>
      <c r="AY163" s="102">
        <f>SUM(AY164)</f>
        <v>6898.53</v>
      </c>
      <c r="AZ163" s="31"/>
      <c r="BA163" s="31"/>
      <c r="BB163" s="102">
        <f t="shared" ref="BB163:BK163" si="230">SUM(BB164)</f>
        <v>6898.53</v>
      </c>
      <c r="BC163" s="102">
        <f t="shared" si="230"/>
        <v>6898.53</v>
      </c>
      <c r="BD163" s="102">
        <f t="shared" si="230"/>
        <v>6813.75</v>
      </c>
      <c r="BE163" s="102">
        <f t="shared" si="230"/>
        <v>6898.53</v>
      </c>
      <c r="BF163" s="102">
        <f t="shared" si="230"/>
        <v>7898.53</v>
      </c>
      <c r="BG163" s="102">
        <f t="shared" si="230"/>
        <v>7898.53</v>
      </c>
      <c r="BH163" s="102">
        <f t="shared" si="230"/>
        <v>2000</v>
      </c>
      <c r="BI163" s="102">
        <f>SUM(BI164)</f>
        <v>0</v>
      </c>
      <c r="BJ163" s="102">
        <f>SUM(BJ164)</f>
        <v>2000</v>
      </c>
      <c r="BK163" s="102">
        <f t="shared" si="230"/>
        <v>1266.3</v>
      </c>
      <c r="BL163" s="102">
        <f t="shared" si="226"/>
        <v>63.314999999999998</v>
      </c>
      <c r="BM163" s="102"/>
      <c r="BN163" s="102"/>
      <c r="BO163" s="102">
        <f>SUM(BO164)</f>
        <v>9541.5</v>
      </c>
      <c r="BP163" s="102"/>
      <c r="BQ163" s="102"/>
      <c r="BR163" s="102">
        <f>SUM(BR164)</f>
        <v>-541.5</v>
      </c>
      <c r="BS163" s="102">
        <f>SUM(BS164)</f>
        <v>9000</v>
      </c>
      <c r="BT163" s="102">
        <f>SUM(BT164)</f>
        <v>2164.5099999999998</v>
      </c>
      <c r="BU163" s="102">
        <f>SUM(BU164)</f>
        <v>-1100.0000000000005</v>
      </c>
      <c r="BV163" s="102">
        <f>SUM(BV164)</f>
        <v>9000</v>
      </c>
      <c r="BW163" s="102"/>
      <c r="BX163" s="102"/>
      <c r="BY163" s="102">
        <f>SUM(BY164)</f>
        <v>8441.5</v>
      </c>
      <c r="BZ163" s="102">
        <f>SUM(BZ164)</f>
        <v>8439.7099999999991</v>
      </c>
      <c r="CA163" s="102">
        <f t="shared" si="228"/>
        <v>106.85165467498381</v>
      </c>
      <c r="CB163" s="102">
        <f t="shared" si="229"/>
        <v>99.978795237813173</v>
      </c>
      <c r="CC163" s="102">
        <f>SUM(CC164)</f>
        <v>0</v>
      </c>
      <c r="CD163" s="102">
        <f>SUM(CD164)</f>
        <v>0</v>
      </c>
      <c r="CE163" s="102">
        <f>SUM(CE164)</f>
        <v>9000</v>
      </c>
      <c r="CF163" s="102">
        <f>SUM(CF164)</f>
        <v>0</v>
      </c>
      <c r="CG163" s="102">
        <f t="shared" si="188"/>
        <v>0</v>
      </c>
      <c r="CH163" s="102">
        <f>SUM(CH164)</f>
        <v>-5000</v>
      </c>
      <c r="CI163" s="102">
        <f>SUM(CI164)</f>
        <v>4000</v>
      </c>
      <c r="CJ163" s="102"/>
      <c r="CK163" s="102">
        <f t="shared" si="223"/>
        <v>0</v>
      </c>
      <c r="CL163" s="102">
        <f>SUM(CL164)</f>
        <v>0</v>
      </c>
      <c r="CM163" s="102">
        <f>SUM(CM164)</f>
        <v>4000</v>
      </c>
      <c r="CN163" s="102"/>
      <c r="CO163" s="102">
        <f t="shared" si="224"/>
        <v>0</v>
      </c>
      <c r="CP163" s="102">
        <f>SUM(CP164)</f>
        <v>0</v>
      </c>
      <c r="CQ163" s="102">
        <f>SUM(CQ164)</f>
        <v>4000</v>
      </c>
      <c r="CR163" s="102">
        <f>SUM(CR164)</f>
        <v>0</v>
      </c>
      <c r="CS163" s="102">
        <f>IFERROR(CR163/CQ163*100,)</f>
        <v>0</v>
      </c>
      <c r="CT163" s="102">
        <f>SUM(CT164)</f>
        <v>6830</v>
      </c>
      <c r="CU163" s="102">
        <f>SUM(CU164)</f>
        <v>10830</v>
      </c>
      <c r="CV163" s="102">
        <f>SUM(CV164)</f>
        <v>0</v>
      </c>
      <c r="CW163" s="102">
        <f>IFERROR(CV163/CU163*100,)</f>
        <v>0</v>
      </c>
      <c r="CX163" s="102">
        <f>SUM(CX164)</f>
        <v>0</v>
      </c>
      <c r="CY163" s="102">
        <f>SUM(CY164)</f>
        <v>10830</v>
      </c>
      <c r="CZ163" s="102">
        <f>SUM(CZ164)</f>
        <v>9000</v>
      </c>
      <c r="DA163" s="102">
        <f>SUM(DA164)</f>
        <v>124000</v>
      </c>
      <c r="DB163" s="102">
        <f>SUM(DB164)</f>
        <v>124000</v>
      </c>
      <c r="DC163" s="695" t="e">
        <f>IF(#REF!=B163,CZ163,0)</f>
        <v>#REF!</v>
      </c>
      <c r="DD163" s="108"/>
      <c r="DE163" s="108"/>
      <c r="DF163" s="518"/>
      <c r="DG163" s="518"/>
      <c r="DH163" s="518"/>
      <c r="DJ163" s="585" t="e">
        <f>IF(#REF!=$K163,$CY163,0)</f>
        <v>#REF!</v>
      </c>
      <c r="DK163" s="585" t="e">
        <f>IF(#REF!=$K163,$CY163,0)</f>
        <v>#REF!</v>
      </c>
      <c r="DL163" s="585" t="e">
        <f>IF(#REF!=$K163,$CY163,0)</f>
        <v>#REF!</v>
      </c>
      <c r="DM163" s="585" t="e">
        <f>IF(#REF!=$K163,$CY163,0)</f>
        <v>#REF!</v>
      </c>
      <c r="DN163" s="585" t="e">
        <f>IF(#REF!=$K163,$CY163,0)</f>
        <v>#REF!</v>
      </c>
      <c r="DO163" s="585" t="e">
        <f>IF(#REF!=$K163,$CY163,0)</f>
        <v>#REF!</v>
      </c>
      <c r="DP163" s="585" t="e">
        <f>IF(#REF!=$K163,$CY163,0)</f>
        <v>#REF!</v>
      </c>
      <c r="DQ163" s="585" t="e">
        <f>IF(#REF!=$K163,$CY163,0)</f>
        <v>#REF!</v>
      </c>
      <c r="DR163" s="585" t="e">
        <f>IF(#REF!=$K163,$CY163,0)</f>
        <v>#REF!</v>
      </c>
      <c r="DS163" s="585" t="e">
        <f>IF(#REF!=$K163,$CY163,0)</f>
        <v>#REF!</v>
      </c>
      <c r="DT163" s="585" t="e">
        <f>IF(#REF!=$K163,$CY163,0)</f>
        <v>#REF!</v>
      </c>
      <c r="DU163" s="585" t="e">
        <f>IF(#REF!=$K163,$CY163,0)</f>
        <v>#REF!</v>
      </c>
      <c r="DV163" s="585" t="e">
        <f>IF(#REF!=$K163,$CY163,0)</f>
        <v>#REF!</v>
      </c>
      <c r="DW163" s="585" t="e">
        <f>IF(#REF!=$K163,$CY163,0)</f>
        <v>#REF!</v>
      </c>
      <c r="DX163" s="585" t="e">
        <f>IF(#REF!=$K163,$CY163,0)</f>
        <v>#REF!</v>
      </c>
      <c r="DY163" s="585" t="e">
        <f>IF(#REF!=$K163,$CY163,0)</f>
        <v>#REF!</v>
      </c>
      <c r="DZ163" s="585" t="e">
        <f>IF(#REF!=$K163,$CY163,0)</f>
        <v>#REF!</v>
      </c>
      <c r="EB163" s="617"/>
      <c r="EC163" s="585" t="e">
        <f>IF(#REF!=$N163,$CZ163,0)</f>
        <v>#REF!</v>
      </c>
      <c r="ED163" s="585" t="e">
        <f>IF(#REF!=$N163,$CZ163,0)</f>
        <v>#REF!</v>
      </c>
      <c r="EE163" s="585" t="e">
        <f>IF(#REF!=$N163,$CZ163,0)</f>
        <v>#REF!</v>
      </c>
      <c r="EF163" s="585" t="e">
        <f>IF(#REF!=$N163,$CZ163,0)</f>
        <v>#REF!</v>
      </c>
      <c r="EG163" s="585" t="e">
        <f>IF(#REF!=$N163,$CZ163,0)</f>
        <v>#REF!</v>
      </c>
      <c r="EH163" s="585" t="e">
        <f>IF(#REF!=$N163,$CZ163,0)</f>
        <v>#REF!</v>
      </c>
      <c r="EI163" s="585" t="e">
        <f>IF(#REF!=$N163,$CZ163,0)</f>
        <v>#REF!</v>
      </c>
      <c r="EJ163" s="585" t="e">
        <f>IF(#REF!=$N163,$CZ163,0)</f>
        <v>#REF!</v>
      </c>
      <c r="EK163" s="585" t="e">
        <f>IF(#REF!=$N163,$CZ163,0)</f>
        <v>#REF!</v>
      </c>
      <c r="EL163" s="585" t="e">
        <f>IF(#REF!=$N163,$CZ163,0)</f>
        <v>#REF!</v>
      </c>
      <c r="EM163" s="585" t="e">
        <f>IF(#REF!=$N163,$CZ163,0)</f>
        <v>#REF!</v>
      </c>
      <c r="EN163" s="585" t="e">
        <f>IF(#REF!=$N163,$CZ163,0)</f>
        <v>#REF!</v>
      </c>
      <c r="EO163" s="585" t="e">
        <f>IF(#REF!=$N163,$CZ163,0)</f>
        <v>#REF!</v>
      </c>
      <c r="EP163" s="585" t="e">
        <f>IF(#REF!=$N163,$CZ163,0)</f>
        <v>#REF!</v>
      </c>
      <c r="EQ163" s="585" t="e">
        <f>IF(#REF!=$N163,$CZ163,0)</f>
        <v>#REF!</v>
      </c>
      <c r="ER163" s="585" t="e">
        <f>IF(#REF!=$N163,$CZ163,0)</f>
        <v>#REF!</v>
      </c>
      <c r="ES163" s="585" t="e">
        <f>IF(#REF!=$N163,$CZ163,0)</f>
        <v>#REF!</v>
      </c>
      <c r="ET163" s="585" t="e">
        <f>IF(#REF!=$N163,$CZ163,0)</f>
        <v>#REF!</v>
      </c>
      <c r="EU163" s="585" t="e">
        <f>IF(#REF!=$N163,$CZ163,0)</f>
        <v>#REF!</v>
      </c>
      <c r="EV163" s="585" t="e">
        <f>IF(#REF!=$N163,$CZ163,0)</f>
        <v>#REF!</v>
      </c>
      <c r="EW163" s="585" t="e">
        <f>IF(#REF!=$N163,$CZ163,0)</f>
        <v>#REF!</v>
      </c>
      <c r="EX163" s="585" t="e">
        <f>IF(#REF!=$N163,$CZ163,0)</f>
        <v>#REF!</v>
      </c>
      <c r="EY163" s="585" t="e">
        <f>IF(#REF!=$N163,$CZ163,0)</f>
        <v>#REF!</v>
      </c>
      <c r="EZ163" s="585" t="e">
        <f>IF(#REF!=$N163,$CZ163,0)</f>
        <v>#REF!</v>
      </c>
      <c r="FA163" s="585" t="e">
        <f>IF(#REF!=$N163,$CZ163,0)</f>
        <v>#REF!</v>
      </c>
      <c r="FB163" s="585" t="e">
        <f>IF(#REF!=$N163,$CZ163,0)</f>
        <v>#REF!</v>
      </c>
      <c r="FC163" s="585" t="e">
        <f>IF(#REF!=$N163,$CZ163,0)</f>
        <v>#REF!</v>
      </c>
      <c r="FD163" s="585" t="e">
        <f>IF(#REF!=$N163,$CZ163,0)</f>
        <v>#REF!</v>
      </c>
      <c r="FE163" s="585" t="e">
        <f>IF(#REF!=$N163,$CZ163,0)</f>
        <v>#REF!</v>
      </c>
      <c r="FF163" s="585" t="e">
        <f>IF(#REF!=$N163,$CZ163,0)</f>
        <v>#REF!</v>
      </c>
      <c r="FG163" s="585" t="e">
        <f>IF(#REF!=$N163,$CZ163,0)</f>
        <v>#REF!</v>
      </c>
      <c r="FH163" s="585" t="e">
        <f>IF(#REF!=$N163,$CZ163,0)</f>
        <v>#REF!</v>
      </c>
      <c r="FI163" s="585" t="e">
        <f>IF(#REF!=$N163,$CZ163,0)</f>
        <v>#REF!</v>
      </c>
      <c r="FJ163" s="585" t="e">
        <f>IF(#REF!=$N163,$CZ163,0)</f>
        <v>#REF!</v>
      </c>
      <c r="FK163" s="585" t="e">
        <f>IF(#REF!=$N163,$CZ163,0)</f>
        <v>#REF!</v>
      </c>
      <c r="FL163" s="585" t="e">
        <f>IF(#REF!=$N163,$CZ163,0)</f>
        <v>#REF!</v>
      </c>
      <c r="FM163" s="585" t="e">
        <f>IF(#REF!=$N163,$CZ163,0)</f>
        <v>#REF!</v>
      </c>
      <c r="FN163" s="585" t="e">
        <f>IF(#REF!=$N163,$CZ163,0)</f>
        <v>#REF!</v>
      </c>
      <c r="FO163" s="585" t="e">
        <f>IF(#REF!=$N163,$CZ163,0)</f>
        <v>#REF!</v>
      </c>
      <c r="FP163" s="585" t="e">
        <f>IF(#REF!=$N163,$CZ163,0)</f>
        <v>#REF!</v>
      </c>
      <c r="FQ163" s="585" t="e">
        <f>IF(#REF!=$N163,$CZ163,0)</f>
        <v>#REF!</v>
      </c>
      <c r="FR163" s="585" t="e">
        <f>IF(#REF!=$N163,$CZ163,0)</f>
        <v>#REF!</v>
      </c>
      <c r="FS163" s="585" t="e">
        <f>IF(#REF!=$N163,$CZ163,0)</f>
        <v>#REF!</v>
      </c>
      <c r="FT163" s="585" t="e">
        <f>IF(#REF!=$N163,$CZ163,0)</f>
        <v>#REF!</v>
      </c>
      <c r="FU163" s="585" t="e">
        <f>IF(#REF!=$N163,$CZ163,0)</f>
        <v>#REF!</v>
      </c>
      <c r="FV163" s="585" t="e">
        <f>IF(#REF!=$N163,$CZ163,0)</f>
        <v>#REF!</v>
      </c>
      <c r="FW163" s="585" t="e">
        <f>IF(#REF!=$N163,$CZ163,0)</f>
        <v>#REF!</v>
      </c>
      <c r="FX163" s="585" t="e">
        <f>IF(#REF!=$N163,$CZ163,0)</f>
        <v>#REF!</v>
      </c>
      <c r="FY163" s="585" t="e">
        <f>IF(#REF!=$N163,$CZ163,0)</f>
        <v>#REF!</v>
      </c>
      <c r="FZ163" s="585" t="e">
        <f>IF(#REF!=$N163,$CZ163,0)</f>
        <v>#REF!</v>
      </c>
      <c r="GA163" s="585" t="e">
        <f>IF(#REF!=$N163,$CZ163,0)</f>
        <v>#REF!</v>
      </c>
      <c r="GB163" s="585" t="e">
        <f>IF(#REF!=$N163,$CZ163,0)</f>
        <v>#REF!</v>
      </c>
      <c r="GC163" s="585" t="e">
        <f>IF(#REF!=$N163,$CZ163,0)</f>
        <v>#REF!</v>
      </c>
      <c r="GD163" s="585" t="e">
        <f>IF(#REF!=$N163,$CZ163,0)</f>
        <v>#REF!</v>
      </c>
      <c r="GE163" s="585" t="e">
        <f>IF(#REF!=$N163,$CZ163,0)</f>
        <v>#REF!</v>
      </c>
      <c r="GF163" s="585" t="e">
        <f>IF(#REF!=$N163,$CZ163,0)</f>
        <v>#REF!</v>
      </c>
      <c r="GG163" s="585" t="e">
        <f>IF(#REF!=$N163,$CZ163,0)</f>
        <v>#REF!</v>
      </c>
      <c r="GH163" s="585" t="e">
        <f>IF(#REF!=$N163,$CZ163,0)</f>
        <v>#REF!</v>
      </c>
      <c r="GI163" s="585" t="e">
        <f>IF(#REF!=$N163,$CZ163,0)</f>
        <v>#REF!</v>
      </c>
      <c r="GJ163" s="585" t="e">
        <f>IF(#REF!=$N163,$CZ163,0)</f>
        <v>#REF!</v>
      </c>
      <c r="GK163" s="585" t="e">
        <f>IF(#REF!=$N163,$CZ163,0)</f>
        <v>#REF!</v>
      </c>
      <c r="GL163" s="585" t="e">
        <f>IF(#REF!=$N163,$CZ163,0)</f>
        <v>#REF!</v>
      </c>
      <c r="GM163" s="585" t="e">
        <f>IF(#REF!=$N163,$CZ163,0)</f>
        <v>#REF!</v>
      </c>
      <c r="GN163" s="585" t="e">
        <f>IF(#REF!=$N163,$CZ163,0)</f>
        <v>#REF!</v>
      </c>
      <c r="GO163" s="585" t="e">
        <f>IF(#REF!=$N163,$CZ163,0)</f>
        <v>#REF!</v>
      </c>
      <c r="GP163" s="585" t="e">
        <f>IF(#REF!=$N163,$CZ163,0)</f>
        <v>#REF!</v>
      </c>
      <c r="GQ163" s="585" t="e">
        <f>IF(#REF!=$N163,$CZ163,0)</f>
        <v>#REF!</v>
      </c>
      <c r="GR163" s="585" t="e">
        <f>IF(#REF!=$N163,$CZ163,0)</f>
        <v>#REF!</v>
      </c>
      <c r="GS163" s="585" t="e">
        <f>IF(#REF!=$N163,$CZ163,0)</f>
        <v>#REF!</v>
      </c>
      <c r="GT163" s="585" t="e">
        <f>IF(#REF!=$N163,$CZ163,0)</f>
        <v>#REF!</v>
      </c>
      <c r="GU163" s="585" t="e">
        <f>IF(#REF!=$N163,$CZ163,0)</f>
        <v>#REF!</v>
      </c>
      <c r="GV163" s="585" t="e">
        <f>IF(#REF!=$N163,$CZ163,0)</f>
        <v>#REF!</v>
      </c>
      <c r="GW163" s="585" t="e">
        <f>IF(#REF!=$N163,$CZ163,0)</f>
        <v>#REF!</v>
      </c>
      <c r="GX163" s="585" t="e">
        <f>IF(#REF!=$N163,$CZ163,0)</f>
        <v>#REF!</v>
      </c>
      <c r="GY163" s="585" t="e">
        <f>IF(#REF!=$N163,$CZ163,0)</f>
        <v>#REF!</v>
      </c>
      <c r="GZ163" s="585" t="e">
        <f>IF(#REF!=$N163,$CZ163,0)</f>
        <v>#REF!</v>
      </c>
      <c r="HA163" s="585" t="e">
        <f>IF(#REF!=$N163,$CZ163,0)</f>
        <v>#REF!</v>
      </c>
      <c r="HB163" s="585" t="e">
        <f>IF(#REF!=$N163,$CZ163,0)</f>
        <v>#REF!</v>
      </c>
      <c r="HC163" s="585" t="e">
        <f>IF(#REF!=$N163,$CZ163,0)</f>
        <v>#REF!</v>
      </c>
      <c r="HD163" s="585" t="e">
        <f>IF(#REF!=$N163,$CZ163,0)</f>
        <v>#REF!</v>
      </c>
      <c r="HE163" s="585" t="e">
        <f>IF(#REF!=$N163,$CZ163,0)</f>
        <v>#REF!</v>
      </c>
      <c r="HF163" s="585" t="e">
        <f>IF(#REF!=$N163,$CZ163,0)</f>
        <v>#REF!</v>
      </c>
    </row>
    <row r="164" spans="1:214" ht="20.100000000000001" customHeight="1" x14ac:dyDescent="0.4">
      <c r="A164" s="594"/>
      <c r="B164" s="594"/>
      <c r="C164" s="595"/>
      <c r="D164" s="578"/>
      <c r="E164" s="578"/>
      <c r="F164" s="578"/>
      <c r="G164" s="578"/>
      <c r="H164" s="578"/>
      <c r="I164" s="578"/>
      <c r="J164" s="578" t="s">
        <v>172</v>
      </c>
      <c r="K164" s="625"/>
      <c r="L164" s="634">
        <v>32</v>
      </c>
      <c r="M164" s="634" t="s">
        <v>173</v>
      </c>
      <c r="N164" s="634"/>
      <c r="O164" s="618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563"/>
      <c r="AJ164" s="31"/>
      <c r="AK164" s="31"/>
      <c r="AL164" s="31"/>
      <c r="AM164" s="31"/>
      <c r="AN164" s="50"/>
      <c r="AO164" s="50"/>
      <c r="AP164" s="50"/>
      <c r="AQ164" s="50"/>
      <c r="AR164" s="109">
        <v>0</v>
      </c>
      <c r="AS164" s="50"/>
      <c r="AT164" s="50"/>
      <c r="AU164" s="50"/>
      <c r="AV164" s="109">
        <f>AV165+AV172</f>
        <v>0</v>
      </c>
      <c r="AW164" s="38"/>
      <c r="AX164" s="38"/>
      <c r="AY164" s="109">
        <f>AY165+AY172</f>
        <v>6898.53</v>
      </c>
      <c r="AZ164" s="35"/>
      <c r="BA164" s="35"/>
      <c r="BB164" s="109">
        <f t="shared" ref="BB164:BK164" si="231">BB165+BB172</f>
        <v>6898.53</v>
      </c>
      <c r="BC164" s="109">
        <f t="shared" si="231"/>
        <v>6898.53</v>
      </c>
      <c r="BD164" s="109">
        <f t="shared" si="231"/>
        <v>6813.75</v>
      </c>
      <c r="BE164" s="109">
        <f t="shared" si="231"/>
        <v>6898.53</v>
      </c>
      <c r="BF164" s="109">
        <f t="shared" si="231"/>
        <v>7898.53</v>
      </c>
      <c r="BG164" s="109">
        <f t="shared" si="231"/>
        <v>7898.53</v>
      </c>
      <c r="BH164" s="109">
        <f t="shared" si="231"/>
        <v>2000</v>
      </c>
      <c r="BI164" s="109">
        <f>BI165+BI172</f>
        <v>0</v>
      </c>
      <c r="BJ164" s="109">
        <f>BJ165+BJ172</f>
        <v>2000</v>
      </c>
      <c r="BK164" s="109">
        <f t="shared" si="231"/>
        <v>1266.3</v>
      </c>
      <c r="BL164" s="109">
        <f t="shared" si="226"/>
        <v>63.314999999999998</v>
      </c>
      <c r="BM164" s="109"/>
      <c r="BN164" s="109"/>
      <c r="BO164" s="109">
        <f>BO165+BO172</f>
        <v>9541.5</v>
      </c>
      <c r="BP164" s="109"/>
      <c r="BQ164" s="109"/>
      <c r="BR164" s="109">
        <f t="shared" ref="BR164:BY164" si="232">BR165+BR172</f>
        <v>-541.5</v>
      </c>
      <c r="BS164" s="109">
        <f t="shared" si="232"/>
        <v>9000</v>
      </c>
      <c r="BT164" s="109">
        <f>BT165+BT172</f>
        <v>2164.5099999999998</v>
      </c>
      <c r="BU164" s="109">
        <f t="shared" si="232"/>
        <v>-1100.0000000000005</v>
      </c>
      <c r="BV164" s="109">
        <f t="shared" si="232"/>
        <v>9000</v>
      </c>
      <c r="BW164" s="109"/>
      <c r="BX164" s="109"/>
      <c r="BY164" s="109">
        <f t="shared" si="232"/>
        <v>8441.5</v>
      </c>
      <c r="BZ164" s="109">
        <f t="shared" ref="BZ164:CU164" si="233">BZ165+BZ172+BZ169</f>
        <v>8439.7099999999991</v>
      </c>
      <c r="CA164" s="109">
        <f t="shared" si="233"/>
        <v>659.07944366785625</v>
      </c>
      <c r="CB164" s="109">
        <f t="shared" si="233"/>
        <v>99.978795237813173</v>
      </c>
      <c r="CC164" s="109">
        <f t="shared" si="233"/>
        <v>0</v>
      </c>
      <c r="CD164" s="109">
        <f t="shared" si="233"/>
        <v>0</v>
      </c>
      <c r="CE164" s="109">
        <f t="shared" si="233"/>
        <v>9000</v>
      </c>
      <c r="CF164" s="109">
        <f t="shared" si="233"/>
        <v>0</v>
      </c>
      <c r="CG164" s="109">
        <f t="shared" si="233"/>
        <v>0</v>
      </c>
      <c r="CH164" s="109">
        <f t="shared" si="233"/>
        <v>-5000</v>
      </c>
      <c r="CI164" s="109">
        <f t="shared" si="233"/>
        <v>4000</v>
      </c>
      <c r="CJ164" s="109">
        <f t="shared" si="233"/>
        <v>0</v>
      </c>
      <c r="CK164" s="109">
        <f t="shared" si="233"/>
        <v>0</v>
      </c>
      <c r="CL164" s="109">
        <f t="shared" si="233"/>
        <v>0</v>
      </c>
      <c r="CM164" s="109">
        <f t="shared" si="233"/>
        <v>4000</v>
      </c>
      <c r="CN164" s="109">
        <f t="shared" si="233"/>
        <v>0</v>
      </c>
      <c r="CO164" s="109">
        <f t="shared" si="233"/>
        <v>0</v>
      </c>
      <c r="CP164" s="109">
        <f t="shared" si="233"/>
        <v>0</v>
      </c>
      <c r="CQ164" s="109">
        <f t="shared" si="233"/>
        <v>4000</v>
      </c>
      <c r="CR164" s="109">
        <f t="shared" si="233"/>
        <v>0</v>
      </c>
      <c r="CS164" s="109">
        <f t="shared" si="233"/>
        <v>0</v>
      </c>
      <c r="CT164" s="109">
        <f t="shared" si="233"/>
        <v>6830</v>
      </c>
      <c r="CU164" s="109">
        <f t="shared" si="233"/>
        <v>10830</v>
      </c>
      <c r="CV164" s="109">
        <f>CV165+CV172+CV169</f>
        <v>0</v>
      </c>
      <c r="CW164" s="109">
        <f>CW165+CW172+CW169</f>
        <v>0</v>
      </c>
      <c r="CX164" s="109">
        <f>CX165+CX172+CX169</f>
        <v>0</v>
      </c>
      <c r="CY164" s="109">
        <f>CY165+CY172+CY169</f>
        <v>10830</v>
      </c>
      <c r="CZ164" s="109">
        <f>CZ165+CZ172+CZ169</f>
        <v>9000</v>
      </c>
      <c r="DA164" s="109">
        <v>124000</v>
      </c>
      <c r="DB164" s="109">
        <v>124000</v>
      </c>
      <c r="DC164" s="695" t="e">
        <f>IF(#REF!=B164,CZ164,0)</f>
        <v>#REF!</v>
      </c>
      <c r="DD164" s="98"/>
      <c r="DE164" s="98"/>
      <c r="DJ164" s="585" t="e">
        <f>IF(#REF!=$K164,$CY164,0)</f>
        <v>#REF!</v>
      </c>
      <c r="DK164" s="585" t="e">
        <f>IF(#REF!=$K164,$CY164,0)</f>
        <v>#REF!</v>
      </c>
      <c r="DL164" s="585" t="e">
        <f>IF(#REF!=$K164,$CY164,0)</f>
        <v>#REF!</v>
      </c>
      <c r="DM164" s="585" t="e">
        <f>IF(#REF!=$K164,$CY164,0)</f>
        <v>#REF!</v>
      </c>
      <c r="DN164" s="585" t="e">
        <f>IF(#REF!=$K164,$CY164,0)</f>
        <v>#REF!</v>
      </c>
      <c r="DO164" s="585" t="e">
        <f>IF(#REF!=$K164,$CY164,0)</f>
        <v>#REF!</v>
      </c>
      <c r="DP164" s="585" t="e">
        <f>IF(#REF!=$K164,$CY164,0)</f>
        <v>#REF!</v>
      </c>
      <c r="DQ164" s="585" t="e">
        <f>IF(#REF!=$K164,$CY164,0)</f>
        <v>#REF!</v>
      </c>
      <c r="DR164" s="585" t="e">
        <f>IF(#REF!=$K164,$CY164,0)</f>
        <v>#REF!</v>
      </c>
      <c r="DS164" s="585" t="e">
        <f>IF(#REF!=$K164,$CY164,0)</f>
        <v>#REF!</v>
      </c>
      <c r="DT164" s="585" t="e">
        <f>IF(#REF!=$K164,$CY164,0)</f>
        <v>#REF!</v>
      </c>
      <c r="DU164" s="585" t="e">
        <f>IF(#REF!=$K164,$CY164,0)</f>
        <v>#REF!</v>
      </c>
      <c r="DV164" s="585" t="e">
        <f>IF(#REF!=$K164,$CY164,0)</f>
        <v>#REF!</v>
      </c>
      <c r="DW164" s="585" t="e">
        <f>IF(#REF!=$K164,$CY164,0)</f>
        <v>#REF!</v>
      </c>
      <c r="DX164" s="585" t="e">
        <f>IF(#REF!=$K164,$CY164,0)</f>
        <v>#REF!</v>
      </c>
      <c r="DY164" s="585" t="e">
        <f>IF(#REF!=$K164,$CY164,0)</f>
        <v>#REF!</v>
      </c>
      <c r="DZ164" s="585" t="e">
        <f>IF(#REF!=$K164,$CY164,0)</f>
        <v>#REF!</v>
      </c>
      <c r="EC164" s="585" t="e">
        <f>IF(#REF!=$N164,$CZ164,0)</f>
        <v>#REF!</v>
      </c>
      <c r="ED164" s="585" t="e">
        <f>IF(#REF!=$N164,$CZ164,0)</f>
        <v>#REF!</v>
      </c>
      <c r="EE164" s="585" t="e">
        <f>IF(#REF!=$N164,$CZ164,0)</f>
        <v>#REF!</v>
      </c>
      <c r="EF164" s="585" t="e">
        <f>IF(#REF!=$N164,$CZ164,0)</f>
        <v>#REF!</v>
      </c>
      <c r="EG164" s="585" t="e">
        <f>IF(#REF!=$N164,$CZ164,0)</f>
        <v>#REF!</v>
      </c>
      <c r="EH164" s="585" t="e">
        <f>IF(#REF!=$N164,$CZ164,0)</f>
        <v>#REF!</v>
      </c>
      <c r="EI164" s="585" t="e">
        <f>IF(#REF!=$N164,$CZ164,0)</f>
        <v>#REF!</v>
      </c>
      <c r="EJ164" s="585" t="e">
        <f>IF(#REF!=$N164,$CZ164,0)</f>
        <v>#REF!</v>
      </c>
      <c r="EK164" s="585" t="e">
        <f>IF(#REF!=$N164,$CZ164,0)</f>
        <v>#REF!</v>
      </c>
      <c r="EL164" s="585" t="e">
        <f>IF(#REF!=$N164,$CZ164,0)</f>
        <v>#REF!</v>
      </c>
      <c r="EM164" s="585" t="e">
        <f>IF(#REF!=$N164,$CZ164,0)</f>
        <v>#REF!</v>
      </c>
      <c r="EN164" s="585" t="e">
        <f>IF(#REF!=$N164,$CZ164,0)</f>
        <v>#REF!</v>
      </c>
      <c r="EO164" s="585" t="e">
        <f>IF(#REF!=$N164,$CZ164,0)</f>
        <v>#REF!</v>
      </c>
      <c r="EP164" s="585" t="e">
        <f>IF(#REF!=$N164,$CZ164,0)</f>
        <v>#REF!</v>
      </c>
      <c r="EQ164" s="585" t="e">
        <f>IF(#REF!=$N164,$CZ164,0)</f>
        <v>#REF!</v>
      </c>
      <c r="ER164" s="585" t="e">
        <f>IF(#REF!=$N164,$CZ164,0)</f>
        <v>#REF!</v>
      </c>
      <c r="ES164" s="585" t="e">
        <f>IF(#REF!=$N164,$CZ164,0)</f>
        <v>#REF!</v>
      </c>
      <c r="ET164" s="585" t="e">
        <f>IF(#REF!=$N164,$CZ164,0)</f>
        <v>#REF!</v>
      </c>
      <c r="EU164" s="585" t="e">
        <f>IF(#REF!=$N164,$CZ164,0)</f>
        <v>#REF!</v>
      </c>
      <c r="EV164" s="585" t="e">
        <f>IF(#REF!=$N164,$CZ164,0)</f>
        <v>#REF!</v>
      </c>
      <c r="EW164" s="585" t="e">
        <f>IF(#REF!=$N164,$CZ164,0)</f>
        <v>#REF!</v>
      </c>
      <c r="EX164" s="585" t="e">
        <f>IF(#REF!=$N164,$CZ164,0)</f>
        <v>#REF!</v>
      </c>
      <c r="EY164" s="585" t="e">
        <f>IF(#REF!=$N164,$CZ164,0)</f>
        <v>#REF!</v>
      </c>
      <c r="EZ164" s="585" t="e">
        <f>IF(#REF!=$N164,$CZ164,0)</f>
        <v>#REF!</v>
      </c>
      <c r="FA164" s="585" t="e">
        <f>IF(#REF!=$N164,$CZ164,0)</f>
        <v>#REF!</v>
      </c>
      <c r="FB164" s="585" t="e">
        <f>IF(#REF!=$N164,$CZ164,0)</f>
        <v>#REF!</v>
      </c>
      <c r="FC164" s="585" t="e">
        <f>IF(#REF!=$N164,$CZ164,0)</f>
        <v>#REF!</v>
      </c>
      <c r="FD164" s="585" t="e">
        <f>IF(#REF!=$N164,$CZ164,0)</f>
        <v>#REF!</v>
      </c>
      <c r="FE164" s="585" t="e">
        <f>IF(#REF!=$N164,$CZ164,0)</f>
        <v>#REF!</v>
      </c>
      <c r="FF164" s="585" t="e">
        <f>IF(#REF!=$N164,$CZ164,0)</f>
        <v>#REF!</v>
      </c>
      <c r="FG164" s="585" t="e">
        <f>IF(#REF!=$N164,$CZ164,0)</f>
        <v>#REF!</v>
      </c>
      <c r="FH164" s="585" t="e">
        <f>IF(#REF!=$N164,$CZ164,0)</f>
        <v>#REF!</v>
      </c>
      <c r="FI164" s="585" t="e">
        <f>IF(#REF!=$N164,$CZ164,0)</f>
        <v>#REF!</v>
      </c>
      <c r="FJ164" s="585" t="e">
        <f>IF(#REF!=$N164,$CZ164,0)</f>
        <v>#REF!</v>
      </c>
      <c r="FK164" s="585" t="e">
        <f>IF(#REF!=$N164,$CZ164,0)</f>
        <v>#REF!</v>
      </c>
      <c r="FL164" s="585" t="e">
        <f>IF(#REF!=$N164,$CZ164,0)</f>
        <v>#REF!</v>
      </c>
      <c r="FM164" s="585" t="e">
        <f>IF(#REF!=$N164,$CZ164,0)</f>
        <v>#REF!</v>
      </c>
      <c r="FN164" s="585" t="e">
        <f>IF(#REF!=$N164,$CZ164,0)</f>
        <v>#REF!</v>
      </c>
      <c r="FO164" s="585" t="e">
        <f>IF(#REF!=$N164,$CZ164,0)</f>
        <v>#REF!</v>
      </c>
      <c r="FP164" s="585" t="e">
        <f>IF(#REF!=$N164,$CZ164,0)</f>
        <v>#REF!</v>
      </c>
      <c r="FQ164" s="585" t="e">
        <f>IF(#REF!=$N164,$CZ164,0)</f>
        <v>#REF!</v>
      </c>
      <c r="FR164" s="585" t="e">
        <f>IF(#REF!=$N164,$CZ164,0)</f>
        <v>#REF!</v>
      </c>
      <c r="FS164" s="585" t="e">
        <f>IF(#REF!=$N164,$CZ164,0)</f>
        <v>#REF!</v>
      </c>
      <c r="FT164" s="585" t="e">
        <f>IF(#REF!=$N164,$CZ164,0)</f>
        <v>#REF!</v>
      </c>
      <c r="FU164" s="585" t="e">
        <f>IF(#REF!=$N164,$CZ164,0)</f>
        <v>#REF!</v>
      </c>
      <c r="FV164" s="585" t="e">
        <f>IF(#REF!=$N164,$CZ164,0)</f>
        <v>#REF!</v>
      </c>
      <c r="FW164" s="585" t="e">
        <f>IF(#REF!=$N164,$CZ164,0)</f>
        <v>#REF!</v>
      </c>
      <c r="FX164" s="585" t="e">
        <f>IF(#REF!=$N164,$CZ164,0)</f>
        <v>#REF!</v>
      </c>
      <c r="FY164" s="585" t="e">
        <f>IF(#REF!=$N164,$CZ164,0)</f>
        <v>#REF!</v>
      </c>
      <c r="FZ164" s="585" t="e">
        <f>IF(#REF!=$N164,$CZ164,0)</f>
        <v>#REF!</v>
      </c>
      <c r="GA164" s="585" t="e">
        <f>IF(#REF!=$N164,$CZ164,0)</f>
        <v>#REF!</v>
      </c>
      <c r="GB164" s="585" t="e">
        <f>IF(#REF!=$N164,$CZ164,0)</f>
        <v>#REF!</v>
      </c>
      <c r="GC164" s="585" t="e">
        <f>IF(#REF!=$N164,$CZ164,0)</f>
        <v>#REF!</v>
      </c>
      <c r="GD164" s="585" t="e">
        <f>IF(#REF!=$N164,$CZ164,0)</f>
        <v>#REF!</v>
      </c>
      <c r="GE164" s="585" t="e">
        <f>IF(#REF!=$N164,$CZ164,0)</f>
        <v>#REF!</v>
      </c>
      <c r="GF164" s="585" t="e">
        <f>IF(#REF!=$N164,$CZ164,0)</f>
        <v>#REF!</v>
      </c>
      <c r="GG164" s="585" t="e">
        <f>IF(#REF!=$N164,$CZ164,0)</f>
        <v>#REF!</v>
      </c>
      <c r="GH164" s="585" t="e">
        <f>IF(#REF!=$N164,$CZ164,0)</f>
        <v>#REF!</v>
      </c>
      <c r="GI164" s="585" t="e">
        <f>IF(#REF!=$N164,$CZ164,0)</f>
        <v>#REF!</v>
      </c>
      <c r="GJ164" s="585" t="e">
        <f>IF(#REF!=$N164,$CZ164,0)</f>
        <v>#REF!</v>
      </c>
      <c r="GK164" s="585" t="e">
        <f>IF(#REF!=$N164,$CZ164,0)</f>
        <v>#REF!</v>
      </c>
      <c r="GL164" s="585" t="e">
        <f>IF(#REF!=$N164,$CZ164,0)</f>
        <v>#REF!</v>
      </c>
      <c r="GM164" s="585" t="e">
        <f>IF(#REF!=$N164,$CZ164,0)</f>
        <v>#REF!</v>
      </c>
      <c r="GN164" s="585" t="e">
        <f>IF(#REF!=$N164,$CZ164,0)</f>
        <v>#REF!</v>
      </c>
      <c r="GO164" s="585" t="e">
        <f>IF(#REF!=$N164,$CZ164,0)</f>
        <v>#REF!</v>
      </c>
      <c r="GP164" s="585" t="e">
        <f>IF(#REF!=$N164,$CZ164,0)</f>
        <v>#REF!</v>
      </c>
      <c r="GQ164" s="585" t="e">
        <f>IF(#REF!=$N164,$CZ164,0)</f>
        <v>#REF!</v>
      </c>
      <c r="GR164" s="585" t="e">
        <f>IF(#REF!=$N164,$CZ164,0)</f>
        <v>#REF!</v>
      </c>
      <c r="GS164" s="585" t="e">
        <f>IF(#REF!=$N164,$CZ164,0)</f>
        <v>#REF!</v>
      </c>
      <c r="GT164" s="585" t="e">
        <f>IF(#REF!=$N164,$CZ164,0)</f>
        <v>#REF!</v>
      </c>
      <c r="GU164" s="585" t="e">
        <f>IF(#REF!=$N164,$CZ164,0)</f>
        <v>#REF!</v>
      </c>
      <c r="GV164" s="585" t="e">
        <f>IF(#REF!=$N164,$CZ164,0)</f>
        <v>#REF!</v>
      </c>
      <c r="GW164" s="585" t="e">
        <f>IF(#REF!=$N164,$CZ164,0)</f>
        <v>#REF!</v>
      </c>
      <c r="GX164" s="585" t="e">
        <f>IF(#REF!=$N164,$CZ164,0)</f>
        <v>#REF!</v>
      </c>
      <c r="GY164" s="585" t="e">
        <f>IF(#REF!=$N164,$CZ164,0)</f>
        <v>#REF!</v>
      </c>
      <c r="GZ164" s="585" t="e">
        <f>IF(#REF!=$N164,$CZ164,0)</f>
        <v>#REF!</v>
      </c>
      <c r="HA164" s="585" t="e">
        <f>IF(#REF!=$N164,$CZ164,0)</f>
        <v>#REF!</v>
      </c>
      <c r="HB164" s="585" t="e">
        <f>IF(#REF!=$N164,$CZ164,0)</f>
        <v>#REF!</v>
      </c>
      <c r="HC164" s="585" t="e">
        <f>IF(#REF!=$N164,$CZ164,0)</f>
        <v>#REF!</v>
      </c>
      <c r="HD164" s="585" t="e">
        <f>IF(#REF!=$N164,$CZ164,0)</f>
        <v>#REF!</v>
      </c>
      <c r="HE164" s="585" t="e">
        <f>IF(#REF!=$N164,$CZ164,0)</f>
        <v>#REF!</v>
      </c>
      <c r="HF164" s="585" t="e">
        <f>IF(#REF!=$N164,$CZ164,0)</f>
        <v>#REF!</v>
      </c>
    </row>
    <row r="165" spans="1:214" ht="20.100000000000001" customHeight="1" x14ac:dyDescent="0.4">
      <c r="A165" s="594"/>
      <c r="B165" s="578" t="s">
        <v>429</v>
      </c>
      <c r="C165" s="595" t="s">
        <v>397</v>
      </c>
      <c r="D165" s="578"/>
      <c r="E165" s="578"/>
      <c r="F165" s="578"/>
      <c r="G165" s="578"/>
      <c r="H165" s="578"/>
      <c r="I165" s="578"/>
      <c r="J165" s="578" t="s">
        <v>172</v>
      </c>
      <c r="K165" s="625"/>
      <c r="L165" s="549"/>
      <c r="M165" s="634">
        <v>322</v>
      </c>
      <c r="N165" s="634" t="s">
        <v>144</v>
      </c>
      <c r="O165" s="618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563"/>
      <c r="AJ165" s="31"/>
      <c r="AK165" s="31"/>
      <c r="AL165" s="31"/>
      <c r="AM165" s="31"/>
      <c r="AN165" s="50"/>
      <c r="AO165" s="50"/>
      <c r="AP165" s="50"/>
      <c r="AQ165" s="50"/>
      <c r="AR165" s="102">
        <v>0</v>
      </c>
      <c r="AS165" s="50"/>
      <c r="AT165" s="50"/>
      <c r="AU165" s="50"/>
      <c r="AV165" s="102">
        <f t="shared" ref="AV165:BF165" si="234">SUM(AV166:AV168)</f>
        <v>0</v>
      </c>
      <c r="AW165" s="102">
        <f t="shared" si="234"/>
        <v>0</v>
      </c>
      <c r="AX165" s="102">
        <f t="shared" si="234"/>
        <v>0</v>
      </c>
      <c r="AY165" s="102">
        <f t="shared" si="234"/>
        <v>280.52999999999997</v>
      </c>
      <c r="AZ165" s="102">
        <f t="shared" si="234"/>
        <v>0</v>
      </c>
      <c r="BA165" s="102">
        <f t="shared" si="234"/>
        <v>0</v>
      </c>
      <c r="BB165" s="102">
        <f t="shared" si="234"/>
        <v>280.52999999999997</v>
      </c>
      <c r="BC165" s="102">
        <f t="shared" si="234"/>
        <v>280.52999999999997</v>
      </c>
      <c r="BD165" s="102">
        <f t="shared" si="234"/>
        <v>195.75</v>
      </c>
      <c r="BE165" s="102">
        <f t="shared" si="234"/>
        <v>280.52999999999997</v>
      </c>
      <c r="BF165" s="102">
        <f t="shared" si="234"/>
        <v>1280.53</v>
      </c>
      <c r="BG165" s="102">
        <f>SUM(BG166:BG168)</f>
        <v>1280.53</v>
      </c>
      <c r="BH165" s="102">
        <f>SUM(BH166:BH168)</f>
        <v>2000</v>
      </c>
      <c r="BI165" s="102">
        <f>SUM(BI166:BI168)</f>
        <v>0</v>
      </c>
      <c r="BJ165" s="102">
        <f>SUM(BJ166:BJ168)</f>
        <v>2000</v>
      </c>
      <c r="BK165" s="102">
        <f>SUM(BK166:BK168)</f>
        <v>1266.3</v>
      </c>
      <c r="BL165" s="102">
        <f t="shared" si="226"/>
        <v>63.314999999999998</v>
      </c>
      <c r="BM165" s="102"/>
      <c r="BN165" s="102"/>
      <c r="BO165" s="102">
        <f>SUM(BO166:BO168)</f>
        <v>9541.5</v>
      </c>
      <c r="BP165" s="102"/>
      <c r="BQ165" s="102"/>
      <c r="BR165" s="102">
        <f t="shared" ref="BR165:BY165" si="235">SUM(BR166:BR168)</f>
        <v>-541.5</v>
      </c>
      <c r="BS165" s="102">
        <f t="shared" si="235"/>
        <v>9000</v>
      </c>
      <c r="BT165" s="102">
        <f>SUM(BT166:BT168)</f>
        <v>2164.5099999999998</v>
      </c>
      <c r="BU165" s="102">
        <f t="shared" si="235"/>
        <v>-1100.0000000000005</v>
      </c>
      <c r="BV165" s="102">
        <f t="shared" si="235"/>
        <v>9000</v>
      </c>
      <c r="BW165" s="102"/>
      <c r="BX165" s="102"/>
      <c r="BY165" s="102">
        <f t="shared" si="235"/>
        <v>8441.5</v>
      </c>
      <c r="BZ165" s="102">
        <f>SUM(BZ166:BZ168)</f>
        <v>8439.7099999999991</v>
      </c>
      <c r="CA165" s="102">
        <f t="shared" si="228"/>
        <v>659.07944366785625</v>
      </c>
      <c r="CB165" s="102">
        <f t="shared" si="229"/>
        <v>99.978795237813173</v>
      </c>
      <c r="CC165" s="102">
        <f>SUM(CC166:CC168)</f>
        <v>0</v>
      </c>
      <c r="CD165" s="102">
        <f>SUM(CD166:CD168)</f>
        <v>0</v>
      </c>
      <c r="CE165" s="102">
        <f>SUM(CE166:CE168)</f>
        <v>9000</v>
      </c>
      <c r="CF165" s="102">
        <f>SUM(CF166:CF168)</f>
        <v>0</v>
      </c>
      <c r="CG165" s="102">
        <f t="shared" si="188"/>
        <v>0</v>
      </c>
      <c r="CH165" s="102">
        <f>SUM(CH166:CH168)</f>
        <v>-5000</v>
      </c>
      <c r="CI165" s="102">
        <f>SUM(CI166:CI168)</f>
        <v>4000</v>
      </c>
      <c r="CJ165" s="102"/>
      <c r="CK165" s="102">
        <f t="shared" si="223"/>
        <v>0</v>
      </c>
      <c r="CL165" s="102">
        <f>SUM(CL166:CL168)</f>
        <v>0</v>
      </c>
      <c r="CM165" s="102">
        <f>SUM(CM166:CM168)</f>
        <v>4000</v>
      </c>
      <c r="CN165" s="102"/>
      <c r="CO165" s="102">
        <f t="shared" si="224"/>
        <v>0</v>
      </c>
      <c r="CP165" s="102">
        <f>SUM(CP166:CP168)</f>
        <v>0</v>
      </c>
      <c r="CQ165" s="102">
        <f>SUM(CQ166:CQ168)</f>
        <v>4000</v>
      </c>
      <c r="CR165" s="102">
        <f>SUM(CR166:CR168)</f>
        <v>0</v>
      </c>
      <c r="CS165" s="102">
        <f>IFERROR(CR165/CQ165*100,)</f>
        <v>0</v>
      </c>
      <c r="CT165" s="102">
        <f>SUM(CT166:CT168)</f>
        <v>5892</v>
      </c>
      <c r="CU165" s="102">
        <f>SUM(CU166:CU168)</f>
        <v>9892</v>
      </c>
      <c r="CV165" s="102">
        <f>SUM(CV166:CV168)</f>
        <v>0</v>
      </c>
      <c r="CW165" s="102">
        <f>IFERROR(CV165/CU165*100,)</f>
        <v>0</v>
      </c>
      <c r="CX165" s="102">
        <f>SUM(CX166:CX168)</f>
        <v>0</v>
      </c>
      <c r="CY165" s="102">
        <f>SUM(CY166:CY168)</f>
        <v>9892</v>
      </c>
      <c r="CZ165" s="102">
        <f>SUM(CZ166:CZ168)</f>
        <v>4000</v>
      </c>
      <c r="DA165" s="102">
        <f>SUM(DA166:DA168)</f>
        <v>0</v>
      </c>
      <c r="DB165" s="102">
        <f>SUM(DB166:DB168)</f>
        <v>0</v>
      </c>
      <c r="DC165" s="695" t="e">
        <f>IF(#REF!=B165,CZ165,0)</f>
        <v>#REF!</v>
      </c>
      <c r="DD165" s="108"/>
      <c r="DE165" s="108"/>
      <c r="DJ165" s="585" t="e">
        <f>IF(#REF!=$K165,$CY165,0)</f>
        <v>#REF!</v>
      </c>
      <c r="DK165" s="585" t="e">
        <f>IF(#REF!=$K165,$CY165,0)</f>
        <v>#REF!</v>
      </c>
      <c r="DL165" s="585" t="e">
        <f>IF(#REF!=$K165,$CY165,0)</f>
        <v>#REF!</v>
      </c>
      <c r="DM165" s="585" t="e">
        <f>IF(#REF!=$K165,$CY165,0)</f>
        <v>#REF!</v>
      </c>
      <c r="DN165" s="585" t="e">
        <f>IF(#REF!=$K165,$CY165,0)</f>
        <v>#REF!</v>
      </c>
      <c r="DO165" s="585" t="e">
        <f>IF(#REF!=$K165,$CY165,0)</f>
        <v>#REF!</v>
      </c>
      <c r="DP165" s="585" t="e">
        <f>IF(#REF!=$K165,$CY165,0)</f>
        <v>#REF!</v>
      </c>
      <c r="DQ165" s="585" t="e">
        <f>IF(#REF!=$K165,$CY165,0)</f>
        <v>#REF!</v>
      </c>
      <c r="DR165" s="585" t="e">
        <f>IF(#REF!=$K165,$CY165,0)</f>
        <v>#REF!</v>
      </c>
      <c r="DS165" s="585" t="e">
        <f>IF(#REF!=$K165,$CY165,0)</f>
        <v>#REF!</v>
      </c>
      <c r="DT165" s="585" t="e">
        <f>IF(#REF!=$K165,$CY165,0)</f>
        <v>#REF!</v>
      </c>
      <c r="DU165" s="585" t="e">
        <f>IF(#REF!=$K165,$CY165,0)</f>
        <v>#REF!</v>
      </c>
      <c r="DV165" s="585" t="e">
        <f>IF(#REF!=$K165,$CY165,0)</f>
        <v>#REF!</v>
      </c>
      <c r="DW165" s="585" t="e">
        <f>IF(#REF!=$K165,$CY165,0)</f>
        <v>#REF!</v>
      </c>
      <c r="DX165" s="585" t="e">
        <f>IF(#REF!=$K165,$CY165,0)</f>
        <v>#REF!</v>
      </c>
      <c r="DY165" s="585" t="e">
        <f>IF(#REF!=$K165,$CY165,0)</f>
        <v>#REF!</v>
      </c>
      <c r="DZ165" s="585" t="e">
        <f>IF(#REF!=$K165,$CY165,0)</f>
        <v>#REF!</v>
      </c>
      <c r="EC165" s="585" t="e">
        <f>IF(#REF!=$N165,$CZ165,0)</f>
        <v>#REF!</v>
      </c>
      <c r="ED165" s="585" t="e">
        <f>IF(#REF!=$N165,$CZ165,0)</f>
        <v>#REF!</v>
      </c>
      <c r="EE165" s="585" t="e">
        <f>IF(#REF!=$N165,$CZ165,0)</f>
        <v>#REF!</v>
      </c>
      <c r="EF165" s="585" t="e">
        <f>IF(#REF!=$N165,$CZ165,0)</f>
        <v>#REF!</v>
      </c>
      <c r="EG165" s="585" t="e">
        <f>IF(#REF!=$N165,$CZ165,0)</f>
        <v>#REF!</v>
      </c>
      <c r="EH165" s="585" t="e">
        <f>IF(#REF!=$N165,$CZ165,0)</f>
        <v>#REF!</v>
      </c>
      <c r="EI165" s="585" t="e">
        <f>IF(#REF!=$N165,$CZ165,0)</f>
        <v>#REF!</v>
      </c>
      <c r="EJ165" s="585" t="e">
        <f>IF(#REF!=$N165,$CZ165,0)</f>
        <v>#REF!</v>
      </c>
      <c r="EK165" s="585" t="e">
        <f>IF(#REF!=$N165,$CZ165,0)</f>
        <v>#REF!</v>
      </c>
      <c r="EL165" s="585" t="e">
        <f>IF(#REF!=$N165,$CZ165,0)</f>
        <v>#REF!</v>
      </c>
      <c r="EM165" s="585" t="e">
        <f>IF(#REF!=$N165,$CZ165,0)</f>
        <v>#REF!</v>
      </c>
      <c r="EN165" s="585" t="e">
        <f>IF(#REF!=$N165,$CZ165,0)</f>
        <v>#REF!</v>
      </c>
      <c r="EO165" s="585" t="e">
        <f>IF(#REF!=$N165,$CZ165,0)</f>
        <v>#REF!</v>
      </c>
      <c r="EP165" s="585" t="e">
        <f>IF(#REF!=$N165,$CZ165,0)</f>
        <v>#REF!</v>
      </c>
      <c r="EQ165" s="585" t="e">
        <f>IF(#REF!=$N165,$CZ165,0)</f>
        <v>#REF!</v>
      </c>
      <c r="ER165" s="585" t="e">
        <f>IF(#REF!=$N165,$CZ165,0)</f>
        <v>#REF!</v>
      </c>
      <c r="ES165" s="585" t="e">
        <f>IF(#REF!=$N165,$CZ165,0)</f>
        <v>#REF!</v>
      </c>
      <c r="ET165" s="585" t="e">
        <f>IF(#REF!=$N165,$CZ165,0)</f>
        <v>#REF!</v>
      </c>
      <c r="EU165" s="585" t="e">
        <f>IF(#REF!=$N165,$CZ165,0)</f>
        <v>#REF!</v>
      </c>
      <c r="EV165" s="585" t="e">
        <f>IF(#REF!=$N165,$CZ165,0)</f>
        <v>#REF!</v>
      </c>
      <c r="EW165" s="585" t="e">
        <f>IF(#REF!=$N165,$CZ165,0)</f>
        <v>#REF!</v>
      </c>
      <c r="EX165" s="585" t="e">
        <f>IF(#REF!=$N165,$CZ165,0)</f>
        <v>#REF!</v>
      </c>
      <c r="EY165" s="585" t="e">
        <f>IF(#REF!=$N165,$CZ165,0)</f>
        <v>#REF!</v>
      </c>
      <c r="EZ165" s="585" t="e">
        <f>IF(#REF!=$N165,$CZ165,0)</f>
        <v>#REF!</v>
      </c>
      <c r="FA165" s="585" t="e">
        <f>IF(#REF!=$N165,$CZ165,0)</f>
        <v>#REF!</v>
      </c>
      <c r="FB165" s="585" t="e">
        <f>IF(#REF!=$N165,$CZ165,0)</f>
        <v>#REF!</v>
      </c>
      <c r="FC165" s="585" t="e">
        <f>IF(#REF!=$N165,$CZ165,0)</f>
        <v>#REF!</v>
      </c>
      <c r="FD165" s="585" t="e">
        <f>IF(#REF!=$N165,$CZ165,0)</f>
        <v>#REF!</v>
      </c>
      <c r="FE165" s="585" t="e">
        <f>IF(#REF!=$N165,$CZ165,0)</f>
        <v>#REF!</v>
      </c>
      <c r="FF165" s="585" t="e">
        <f>IF(#REF!=$N165,$CZ165,0)</f>
        <v>#REF!</v>
      </c>
      <c r="FG165" s="585" t="e">
        <f>IF(#REF!=$N165,$CZ165,0)</f>
        <v>#REF!</v>
      </c>
      <c r="FH165" s="585" t="e">
        <f>IF(#REF!=$N165,$CZ165,0)</f>
        <v>#REF!</v>
      </c>
      <c r="FI165" s="585" t="e">
        <f>IF(#REF!=$N165,$CZ165,0)</f>
        <v>#REF!</v>
      </c>
      <c r="FJ165" s="585" t="e">
        <f>IF(#REF!=$N165,$CZ165,0)</f>
        <v>#REF!</v>
      </c>
      <c r="FK165" s="585" t="e">
        <f>IF(#REF!=$N165,$CZ165,0)</f>
        <v>#REF!</v>
      </c>
      <c r="FL165" s="585" t="e">
        <f>IF(#REF!=$N165,$CZ165,0)</f>
        <v>#REF!</v>
      </c>
      <c r="FM165" s="585" t="e">
        <f>IF(#REF!=$N165,$CZ165,0)</f>
        <v>#REF!</v>
      </c>
      <c r="FN165" s="585" t="e">
        <f>IF(#REF!=$N165,$CZ165,0)</f>
        <v>#REF!</v>
      </c>
      <c r="FO165" s="585" t="e">
        <f>IF(#REF!=$N165,$CZ165,0)</f>
        <v>#REF!</v>
      </c>
      <c r="FP165" s="585" t="e">
        <f>IF(#REF!=$N165,$CZ165,0)</f>
        <v>#REF!</v>
      </c>
      <c r="FQ165" s="585" t="e">
        <f>IF(#REF!=$N165,$CZ165,0)</f>
        <v>#REF!</v>
      </c>
      <c r="FR165" s="585" t="e">
        <f>IF(#REF!=$N165,$CZ165,0)</f>
        <v>#REF!</v>
      </c>
      <c r="FS165" s="585" t="e">
        <f>IF(#REF!=$N165,$CZ165,0)</f>
        <v>#REF!</v>
      </c>
      <c r="FT165" s="585" t="e">
        <f>IF(#REF!=$N165,$CZ165,0)</f>
        <v>#REF!</v>
      </c>
      <c r="FU165" s="585" t="e">
        <f>IF(#REF!=$N165,$CZ165,0)</f>
        <v>#REF!</v>
      </c>
      <c r="FV165" s="585" t="e">
        <f>IF(#REF!=$N165,$CZ165,0)</f>
        <v>#REF!</v>
      </c>
      <c r="FW165" s="585" t="e">
        <f>IF(#REF!=$N165,$CZ165,0)</f>
        <v>#REF!</v>
      </c>
      <c r="FX165" s="585" t="e">
        <f>IF(#REF!=$N165,$CZ165,0)</f>
        <v>#REF!</v>
      </c>
      <c r="FY165" s="585" t="e">
        <f>IF(#REF!=$N165,$CZ165,0)</f>
        <v>#REF!</v>
      </c>
      <c r="FZ165" s="585" t="e">
        <f>IF(#REF!=$N165,$CZ165,0)</f>
        <v>#REF!</v>
      </c>
      <c r="GA165" s="585" t="e">
        <f>IF(#REF!=$N165,$CZ165,0)</f>
        <v>#REF!</v>
      </c>
      <c r="GB165" s="585" t="e">
        <f>IF(#REF!=$N165,$CZ165,0)</f>
        <v>#REF!</v>
      </c>
      <c r="GC165" s="585" t="e">
        <f>IF(#REF!=$N165,$CZ165,0)</f>
        <v>#REF!</v>
      </c>
      <c r="GD165" s="585" t="e">
        <f>IF(#REF!=$N165,$CZ165,0)</f>
        <v>#REF!</v>
      </c>
      <c r="GE165" s="585" t="e">
        <f>IF(#REF!=$N165,$CZ165,0)</f>
        <v>#REF!</v>
      </c>
      <c r="GF165" s="585" t="e">
        <f>IF(#REF!=$N165,$CZ165,0)</f>
        <v>#REF!</v>
      </c>
      <c r="GG165" s="585" t="e">
        <f>IF(#REF!=$N165,$CZ165,0)</f>
        <v>#REF!</v>
      </c>
      <c r="GH165" s="585" t="e">
        <f>IF(#REF!=$N165,$CZ165,0)</f>
        <v>#REF!</v>
      </c>
      <c r="GI165" s="585" t="e">
        <f>IF(#REF!=$N165,$CZ165,0)</f>
        <v>#REF!</v>
      </c>
      <c r="GJ165" s="585" t="e">
        <f>IF(#REF!=$N165,$CZ165,0)</f>
        <v>#REF!</v>
      </c>
      <c r="GK165" s="585" t="e">
        <f>IF(#REF!=$N165,$CZ165,0)</f>
        <v>#REF!</v>
      </c>
      <c r="GL165" s="585" t="e">
        <f>IF(#REF!=$N165,$CZ165,0)</f>
        <v>#REF!</v>
      </c>
      <c r="GM165" s="585" t="e">
        <f>IF(#REF!=$N165,$CZ165,0)</f>
        <v>#REF!</v>
      </c>
      <c r="GN165" s="585" t="e">
        <f>IF(#REF!=$N165,$CZ165,0)</f>
        <v>#REF!</v>
      </c>
      <c r="GO165" s="585" t="e">
        <f>IF(#REF!=$N165,$CZ165,0)</f>
        <v>#REF!</v>
      </c>
      <c r="GP165" s="585" t="e">
        <f>IF(#REF!=$N165,$CZ165,0)</f>
        <v>#REF!</v>
      </c>
      <c r="GQ165" s="585" t="e">
        <f>IF(#REF!=$N165,$CZ165,0)</f>
        <v>#REF!</v>
      </c>
      <c r="GR165" s="585" t="e">
        <f>IF(#REF!=$N165,$CZ165,0)</f>
        <v>#REF!</v>
      </c>
      <c r="GS165" s="585" t="e">
        <f>IF(#REF!=$N165,$CZ165,0)</f>
        <v>#REF!</v>
      </c>
      <c r="GT165" s="585" t="e">
        <f>IF(#REF!=$N165,$CZ165,0)</f>
        <v>#REF!</v>
      </c>
      <c r="GU165" s="585" t="e">
        <f>IF(#REF!=$N165,$CZ165,0)</f>
        <v>#REF!</v>
      </c>
      <c r="GV165" s="585" t="e">
        <f>IF(#REF!=$N165,$CZ165,0)</f>
        <v>#REF!</v>
      </c>
      <c r="GW165" s="585" t="e">
        <f>IF(#REF!=$N165,$CZ165,0)</f>
        <v>#REF!</v>
      </c>
      <c r="GX165" s="585" t="e">
        <f>IF(#REF!=$N165,$CZ165,0)</f>
        <v>#REF!</v>
      </c>
      <c r="GY165" s="585" t="e">
        <f>IF(#REF!=$N165,$CZ165,0)</f>
        <v>#REF!</v>
      </c>
      <c r="GZ165" s="585" t="e">
        <f>IF(#REF!=$N165,$CZ165,0)</f>
        <v>#REF!</v>
      </c>
      <c r="HA165" s="585" t="e">
        <f>IF(#REF!=$N165,$CZ165,0)</f>
        <v>#REF!</v>
      </c>
      <c r="HB165" s="585" t="e">
        <f>IF(#REF!=$N165,$CZ165,0)</f>
        <v>#REF!</v>
      </c>
      <c r="HC165" s="585" t="e">
        <f>IF(#REF!=$N165,$CZ165,0)</f>
        <v>#REF!</v>
      </c>
      <c r="HD165" s="585" t="e">
        <f>IF(#REF!=$N165,$CZ165,0)</f>
        <v>#REF!</v>
      </c>
      <c r="HE165" s="585" t="e">
        <f>IF(#REF!=$N165,$CZ165,0)</f>
        <v>#REF!</v>
      </c>
      <c r="HF165" s="585" t="e">
        <f>IF(#REF!=$N165,$CZ165,0)</f>
        <v>#REF!</v>
      </c>
    </row>
    <row r="166" spans="1:214" ht="20.100000000000001" customHeight="1" x14ac:dyDescent="0.4">
      <c r="A166" s="594"/>
      <c r="B166" s="594"/>
      <c r="C166" s="595"/>
      <c r="D166" s="578"/>
      <c r="E166" s="578"/>
      <c r="F166" s="578"/>
      <c r="G166" s="578"/>
      <c r="H166" s="578"/>
      <c r="I166" s="578"/>
      <c r="J166" s="578" t="s">
        <v>172</v>
      </c>
      <c r="K166" s="625"/>
      <c r="L166" s="549"/>
      <c r="M166" s="500"/>
      <c r="N166" s="512">
        <v>3221</v>
      </c>
      <c r="O166" s="476" t="s">
        <v>202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563"/>
      <c r="AJ166" s="31"/>
      <c r="AK166" s="31"/>
      <c r="AL166" s="31"/>
      <c r="AM166" s="31"/>
      <c r="AN166" s="50"/>
      <c r="AO166" s="50"/>
      <c r="AP166" s="50"/>
      <c r="AQ166" s="50"/>
      <c r="AR166" s="50">
        <v>0</v>
      </c>
      <c r="AS166" s="50"/>
      <c r="AT166" s="50"/>
      <c r="AU166" s="50"/>
      <c r="AV166" s="50">
        <v>0</v>
      </c>
      <c r="AW166" s="50"/>
      <c r="AX166" s="50"/>
      <c r="AY166" s="50">
        <f>(BB166-AV166)</f>
        <v>280.52999999999997</v>
      </c>
      <c r="AZ166" s="31"/>
      <c r="BA166" s="31"/>
      <c r="BB166" s="103">
        <v>280.52999999999997</v>
      </c>
      <c r="BC166" s="103">
        <v>280.52999999999997</v>
      </c>
      <c r="BD166" s="50">
        <v>0</v>
      </c>
      <c r="BE166" s="103">
        <v>84.78</v>
      </c>
      <c r="BF166" s="103">
        <v>780.53</v>
      </c>
      <c r="BG166" s="103">
        <v>103.18</v>
      </c>
      <c r="BH166" s="103">
        <v>2000</v>
      </c>
      <c r="BI166" s="50">
        <f>(BJ166-BH166)</f>
        <v>0</v>
      </c>
      <c r="BJ166" s="103">
        <v>2000</v>
      </c>
      <c r="BK166" s="99">
        <v>1266.3</v>
      </c>
      <c r="BL166" s="50">
        <f t="shared" si="226"/>
        <v>63.314999999999998</v>
      </c>
      <c r="BM166" s="50"/>
      <c r="BN166" s="50"/>
      <c r="BO166" s="103">
        <v>2000</v>
      </c>
      <c r="BP166" s="103"/>
      <c r="BQ166" s="103"/>
      <c r="BR166" s="50">
        <f>(BS166-BO166)</f>
        <v>0</v>
      </c>
      <c r="BS166" s="103">
        <v>2000</v>
      </c>
      <c r="BT166" s="103">
        <v>1734.61</v>
      </c>
      <c r="BU166" s="50">
        <f>(BY166-BO166)</f>
        <v>-1529.9</v>
      </c>
      <c r="BV166" s="103">
        <v>2000</v>
      </c>
      <c r="BW166" s="103"/>
      <c r="BX166" s="103"/>
      <c r="BY166" s="103">
        <v>470.1</v>
      </c>
      <c r="BZ166" s="103">
        <v>468.31</v>
      </c>
      <c r="CA166" s="103">
        <f t="shared" si="228"/>
        <v>453.87672029463067</v>
      </c>
      <c r="CB166" s="103">
        <f t="shared" si="229"/>
        <v>99.619229951074246</v>
      </c>
      <c r="CC166" s="103"/>
      <c r="CD166" s="103"/>
      <c r="CE166" s="103">
        <v>2000</v>
      </c>
      <c r="CF166" s="103">
        <v>0</v>
      </c>
      <c r="CG166" s="103">
        <f t="shared" si="188"/>
        <v>0</v>
      </c>
      <c r="CH166" s="103">
        <f>(CI166-CE166)</f>
        <v>1000</v>
      </c>
      <c r="CI166" s="103">
        <v>3000</v>
      </c>
      <c r="CJ166" s="103"/>
      <c r="CK166" s="103">
        <f t="shared" si="223"/>
        <v>0</v>
      </c>
      <c r="CL166" s="103">
        <f>(CM166-CI166)</f>
        <v>0</v>
      </c>
      <c r="CM166" s="103">
        <v>3000</v>
      </c>
      <c r="CN166" s="103"/>
      <c r="CO166" s="103">
        <f t="shared" si="224"/>
        <v>0</v>
      </c>
      <c r="CP166" s="103">
        <f>(CQ166-CM166)</f>
        <v>0</v>
      </c>
      <c r="CQ166" s="103">
        <v>3000</v>
      </c>
      <c r="CR166" s="103"/>
      <c r="CS166" s="103">
        <f>IFERROR(CR166/CQ166*100,)</f>
        <v>0</v>
      </c>
      <c r="CT166" s="103">
        <f>(CU166-CQ166)</f>
        <v>-2036</v>
      </c>
      <c r="CU166" s="103">
        <v>964</v>
      </c>
      <c r="CV166" s="103"/>
      <c r="CW166" s="103">
        <f>IFERROR(CV166/CU166*100,)</f>
        <v>0</v>
      </c>
      <c r="CX166" s="103">
        <f>(CY166-CU166)</f>
        <v>0</v>
      </c>
      <c r="CY166" s="103">
        <v>964</v>
      </c>
      <c r="CZ166" s="103">
        <v>3000</v>
      </c>
      <c r="DA166" s="103"/>
      <c r="DB166" s="103"/>
      <c r="DC166" s="695" t="e">
        <f>IF(#REF!=B166,CZ166,0)</f>
        <v>#REF!</v>
      </c>
      <c r="DD166" s="103"/>
      <c r="DE166" s="103"/>
      <c r="DJ166" s="585" t="e">
        <f>IF(#REF!=$K166,$CY166,0)</f>
        <v>#REF!</v>
      </c>
      <c r="DK166" s="585" t="e">
        <f>IF(#REF!=$K166,$CY166,0)</f>
        <v>#REF!</v>
      </c>
      <c r="DL166" s="585" t="e">
        <f>IF(#REF!=$K166,$CY166,0)</f>
        <v>#REF!</v>
      </c>
      <c r="DM166" s="585" t="e">
        <f>IF(#REF!=$K166,$CY166,0)</f>
        <v>#REF!</v>
      </c>
      <c r="DN166" s="585" t="e">
        <f>IF(#REF!=$K166,$CY166,0)</f>
        <v>#REF!</v>
      </c>
      <c r="DO166" s="585" t="e">
        <f>IF(#REF!=$K166,$CY166,0)</f>
        <v>#REF!</v>
      </c>
      <c r="DP166" s="585" t="e">
        <f>IF(#REF!=$K166,$CY166,0)</f>
        <v>#REF!</v>
      </c>
      <c r="DQ166" s="585" t="e">
        <f>IF(#REF!=$K166,$CY166,0)</f>
        <v>#REF!</v>
      </c>
      <c r="DR166" s="585" t="e">
        <f>IF(#REF!=$K166,$CY166,0)</f>
        <v>#REF!</v>
      </c>
      <c r="DS166" s="585" t="e">
        <f>IF(#REF!=$K166,$CY166,0)</f>
        <v>#REF!</v>
      </c>
      <c r="DT166" s="585" t="e">
        <f>IF(#REF!=$K166,$CY166,0)</f>
        <v>#REF!</v>
      </c>
      <c r="DU166" s="585" t="e">
        <f>IF(#REF!=$K166,$CY166,0)</f>
        <v>#REF!</v>
      </c>
      <c r="DV166" s="585" t="e">
        <f>IF(#REF!=$K166,$CY166,0)</f>
        <v>#REF!</v>
      </c>
      <c r="DW166" s="585" t="e">
        <f>IF(#REF!=$K166,$CY166,0)</f>
        <v>#REF!</v>
      </c>
      <c r="DX166" s="585" t="e">
        <f>IF(#REF!=$K166,$CY166,0)</f>
        <v>#REF!</v>
      </c>
      <c r="DY166" s="585" t="e">
        <f>IF(#REF!=$K166,$CY166,0)</f>
        <v>#REF!</v>
      </c>
      <c r="DZ166" s="585" t="e">
        <f>IF(#REF!=$K166,$CY166,0)</f>
        <v>#REF!</v>
      </c>
      <c r="EC166" s="585" t="e">
        <f>IF(#REF!=$N166,$CZ166,0)</f>
        <v>#REF!</v>
      </c>
      <c r="ED166" s="585" t="e">
        <f>IF(#REF!=$N166,$CZ166,0)</f>
        <v>#REF!</v>
      </c>
      <c r="EE166" s="585" t="e">
        <f>IF(#REF!=$N166,$CZ166,0)</f>
        <v>#REF!</v>
      </c>
      <c r="EF166" s="585" t="e">
        <f>IF(#REF!=$N166,$CZ166,0)</f>
        <v>#REF!</v>
      </c>
      <c r="EG166" s="585" t="e">
        <f>IF(#REF!=$N166,$CZ166,0)</f>
        <v>#REF!</v>
      </c>
      <c r="EH166" s="585" t="e">
        <f>IF(#REF!=$N166,$CZ166,0)</f>
        <v>#REF!</v>
      </c>
      <c r="EI166" s="585" t="e">
        <f>IF(#REF!=$N166,$CZ166,0)</f>
        <v>#REF!</v>
      </c>
      <c r="EJ166" s="585" t="e">
        <f>IF(#REF!=$N166,$CZ166,0)</f>
        <v>#REF!</v>
      </c>
      <c r="EK166" s="585" t="e">
        <f>IF(#REF!=$N166,$CZ166,0)</f>
        <v>#REF!</v>
      </c>
      <c r="EL166" s="585" t="e">
        <f>IF(#REF!=$N166,$CZ166,0)</f>
        <v>#REF!</v>
      </c>
      <c r="EM166" s="585" t="e">
        <f>IF(#REF!=$N166,$CZ166,0)</f>
        <v>#REF!</v>
      </c>
      <c r="EN166" s="585" t="e">
        <f>IF(#REF!=$N166,$CZ166,0)</f>
        <v>#REF!</v>
      </c>
      <c r="EO166" s="585" t="e">
        <f>IF(#REF!=$N166,$CZ166,0)</f>
        <v>#REF!</v>
      </c>
      <c r="EP166" s="585" t="e">
        <f>IF(#REF!=$N166,$CZ166,0)</f>
        <v>#REF!</v>
      </c>
      <c r="EQ166" s="585" t="e">
        <f>IF(#REF!=$N166,$CZ166,0)</f>
        <v>#REF!</v>
      </c>
      <c r="ER166" s="585" t="e">
        <f>IF(#REF!=$N166,$CZ166,0)</f>
        <v>#REF!</v>
      </c>
      <c r="ES166" s="585" t="e">
        <f>IF(#REF!=$N166,$CZ166,0)</f>
        <v>#REF!</v>
      </c>
      <c r="ET166" s="585" t="e">
        <f>IF(#REF!=$N166,$CZ166,0)</f>
        <v>#REF!</v>
      </c>
      <c r="EU166" s="585" t="e">
        <f>IF(#REF!=$N166,$CZ166,0)</f>
        <v>#REF!</v>
      </c>
      <c r="EV166" s="585" t="e">
        <f>IF(#REF!=$N166,$CZ166,0)</f>
        <v>#REF!</v>
      </c>
      <c r="EW166" s="585" t="e">
        <f>IF(#REF!=$N166,$CZ166,0)</f>
        <v>#REF!</v>
      </c>
      <c r="EX166" s="585" t="e">
        <f>IF(#REF!=$N166,$CZ166,0)</f>
        <v>#REF!</v>
      </c>
      <c r="EY166" s="585" t="e">
        <f>IF(#REF!=$N166,$CZ166,0)</f>
        <v>#REF!</v>
      </c>
      <c r="EZ166" s="585" t="e">
        <f>IF(#REF!=$N166,$CZ166,0)</f>
        <v>#REF!</v>
      </c>
      <c r="FA166" s="585" t="e">
        <f>IF(#REF!=$N166,$CZ166,0)</f>
        <v>#REF!</v>
      </c>
      <c r="FB166" s="585" t="e">
        <f>IF(#REF!=$N166,$CZ166,0)</f>
        <v>#REF!</v>
      </c>
      <c r="FC166" s="585" t="e">
        <f>IF(#REF!=$N166,$CZ166,0)</f>
        <v>#REF!</v>
      </c>
      <c r="FD166" s="585" t="e">
        <f>IF(#REF!=$N166,$CZ166,0)</f>
        <v>#REF!</v>
      </c>
      <c r="FE166" s="585" t="e">
        <f>IF(#REF!=$N166,$CZ166,0)</f>
        <v>#REF!</v>
      </c>
      <c r="FF166" s="585" t="e">
        <f>IF(#REF!=$N166,$CZ166,0)</f>
        <v>#REF!</v>
      </c>
      <c r="FG166" s="585" t="e">
        <f>IF(#REF!=$N166,$CZ166,0)</f>
        <v>#REF!</v>
      </c>
      <c r="FH166" s="585" t="e">
        <f>IF(#REF!=$N166,$CZ166,0)</f>
        <v>#REF!</v>
      </c>
      <c r="FI166" s="585" t="e">
        <f>IF(#REF!=$N166,$CZ166,0)</f>
        <v>#REF!</v>
      </c>
      <c r="FJ166" s="585" t="e">
        <f>IF(#REF!=$N166,$CZ166,0)</f>
        <v>#REF!</v>
      </c>
      <c r="FK166" s="585" t="e">
        <f>IF(#REF!=$N166,$CZ166,0)</f>
        <v>#REF!</v>
      </c>
      <c r="FL166" s="585" t="e">
        <f>IF(#REF!=$N166,$CZ166,0)</f>
        <v>#REF!</v>
      </c>
      <c r="FM166" s="585" t="e">
        <f>IF(#REF!=$N166,$CZ166,0)</f>
        <v>#REF!</v>
      </c>
      <c r="FN166" s="585" t="e">
        <f>IF(#REF!=$N166,$CZ166,0)</f>
        <v>#REF!</v>
      </c>
      <c r="FO166" s="585" t="e">
        <f>IF(#REF!=$N166,$CZ166,0)</f>
        <v>#REF!</v>
      </c>
      <c r="FP166" s="585" t="e">
        <f>IF(#REF!=$N166,$CZ166,0)</f>
        <v>#REF!</v>
      </c>
      <c r="FQ166" s="585" t="e">
        <f>IF(#REF!=$N166,$CZ166,0)</f>
        <v>#REF!</v>
      </c>
      <c r="FR166" s="585" t="e">
        <f>IF(#REF!=$N166,$CZ166,0)</f>
        <v>#REF!</v>
      </c>
      <c r="FS166" s="585" t="e">
        <f>IF(#REF!=$N166,$CZ166,0)</f>
        <v>#REF!</v>
      </c>
      <c r="FT166" s="585" t="e">
        <f>IF(#REF!=$N166,$CZ166,0)</f>
        <v>#REF!</v>
      </c>
      <c r="FU166" s="585" t="e">
        <f>IF(#REF!=$N166,$CZ166,0)</f>
        <v>#REF!</v>
      </c>
      <c r="FV166" s="585" t="e">
        <f>IF(#REF!=$N166,$CZ166,0)</f>
        <v>#REF!</v>
      </c>
      <c r="FW166" s="585" t="e">
        <f>IF(#REF!=$N166,$CZ166,0)</f>
        <v>#REF!</v>
      </c>
      <c r="FX166" s="585" t="e">
        <f>IF(#REF!=$N166,$CZ166,0)</f>
        <v>#REF!</v>
      </c>
      <c r="FY166" s="585" t="e">
        <f>IF(#REF!=$N166,$CZ166,0)</f>
        <v>#REF!</v>
      </c>
      <c r="FZ166" s="585" t="e">
        <f>IF(#REF!=$N166,$CZ166,0)</f>
        <v>#REF!</v>
      </c>
      <c r="GA166" s="585" t="e">
        <f>IF(#REF!=$N166,$CZ166,0)</f>
        <v>#REF!</v>
      </c>
      <c r="GB166" s="585" t="e">
        <f>IF(#REF!=$N166,$CZ166,0)</f>
        <v>#REF!</v>
      </c>
      <c r="GC166" s="585" t="e">
        <f>IF(#REF!=$N166,$CZ166,0)</f>
        <v>#REF!</v>
      </c>
      <c r="GD166" s="585" t="e">
        <f>IF(#REF!=$N166,$CZ166,0)</f>
        <v>#REF!</v>
      </c>
      <c r="GE166" s="585" t="e">
        <f>IF(#REF!=$N166,$CZ166,0)</f>
        <v>#REF!</v>
      </c>
      <c r="GF166" s="585" t="e">
        <f>IF(#REF!=$N166,$CZ166,0)</f>
        <v>#REF!</v>
      </c>
      <c r="GG166" s="585" t="e">
        <f>IF(#REF!=$N166,$CZ166,0)</f>
        <v>#REF!</v>
      </c>
      <c r="GH166" s="585" t="e">
        <f>IF(#REF!=$N166,$CZ166,0)</f>
        <v>#REF!</v>
      </c>
      <c r="GI166" s="585" t="e">
        <f>IF(#REF!=$N166,$CZ166,0)</f>
        <v>#REF!</v>
      </c>
      <c r="GJ166" s="585" t="e">
        <f>IF(#REF!=$N166,$CZ166,0)</f>
        <v>#REF!</v>
      </c>
      <c r="GK166" s="585" t="e">
        <f>IF(#REF!=$N166,$CZ166,0)</f>
        <v>#REF!</v>
      </c>
      <c r="GL166" s="585" t="e">
        <f>IF(#REF!=$N166,$CZ166,0)</f>
        <v>#REF!</v>
      </c>
      <c r="GM166" s="585" t="e">
        <f>IF(#REF!=$N166,$CZ166,0)</f>
        <v>#REF!</v>
      </c>
      <c r="GN166" s="585" t="e">
        <f>IF(#REF!=$N166,$CZ166,0)</f>
        <v>#REF!</v>
      </c>
      <c r="GO166" s="585" t="e">
        <f>IF(#REF!=$N166,$CZ166,0)</f>
        <v>#REF!</v>
      </c>
      <c r="GP166" s="585" t="e">
        <f>IF(#REF!=$N166,$CZ166,0)</f>
        <v>#REF!</v>
      </c>
      <c r="GQ166" s="585" t="e">
        <f>IF(#REF!=$N166,$CZ166,0)</f>
        <v>#REF!</v>
      </c>
      <c r="GR166" s="585" t="e">
        <f>IF(#REF!=$N166,$CZ166,0)</f>
        <v>#REF!</v>
      </c>
      <c r="GS166" s="585" t="e">
        <f>IF(#REF!=$N166,$CZ166,0)</f>
        <v>#REF!</v>
      </c>
      <c r="GT166" s="585" t="e">
        <f>IF(#REF!=$N166,$CZ166,0)</f>
        <v>#REF!</v>
      </c>
      <c r="GU166" s="585" t="e">
        <f>IF(#REF!=$N166,$CZ166,0)</f>
        <v>#REF!</v>
      </c>
      <c r="GV166" s="585" t="e">
        <f>IF(#REF!=$N166,$CZ166,0)</f>
        <v>#REF!</v>
      </c>
      <c r="GW166" s="585" t="e">
        <f>IF(#REF!=$N166,$CZ166,0)</f>
        <v>#REF!</v>
      </c>
      <c r="GX166" s="585" t="e">
        <f>IF(#REF!=$N166,$CZ166,0)</f>
        <v>#REF!</v>
      </c>
      <c r="GY166" s="585" t="e">
        <f>IF(#REF!=$N166,$CZ166,0)</f>
        <v>#REF!</v>
      </c>
      <c r="GZ166" s="585" t="e">
        <f>IF(#REF!=$N166,$CZ166,0)</f>
        <v>#REF!</v>
      </c>
      <c r="HA166" s="585" t="e">
        <f>IF(#REF!=$N166,$CZ166,0)</f>
        <v>#REF!</v>
      </c>
      <c r="HB166" s="585" t="e">
        <f>IF(#REF!=$N166,$CZ166,0)</f>
        <v>#REF!</v>
      </c>
      <c r="HC166" s="585" t="e">
        <f>IF(#REF!=$N166,$CZ166,0)</f>
        <v>#REF!</v>
      </c>
      <c r="HD166" s="585" t="e">
        <f>IF(#REF!=$N166,$CZ166,0)</f>
        <v>#REF!</v>
      </c>
      <c r="HE166" s="585" t="e">
        <f>IF(#REF!=$N166,$CZ166,0)</f>
        <v>#REF!</v>
      </c>
      <c r="HF166" s="585" t="e">
        <f>IF(#REF!=$N166,$CZ166,0)</f>
        <v>#REF!</v>
      </c>
    </row>
    <row r="167" spans="1:214" ht="20.100000000000001" customHeight="1" x14ac:dyDescent="0.4">
      <c r="A167" s="594"/>
      <c r="B167" s="594"/>
      <c r="C167" s="595"/>
      <c r="D167" s="578"/>
      <c r="E167" s="578"/>
      <c r="F167" s="578"/>
      <c r="G167" s="578"/>
      <c r="H167" s="578"/>
      <c r="I167" s="578"/>
      <c r="J167" s="578" t="s">
        <v>172</v>
      </c>
      <c r="K167" s="625"/>
      <c r="L167" s="549"/>
      <c r="M167" s="558"/>
      <c r="N167" s="559">
        <v>3224</v>
      </c>
      <c r="O167" s="596" t="s">
        <v>30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563"/>
      <c r="AJ167" s="31"/>
      <c r="AK167" s="31"/>
      <c r="AL167" s="31"/>
      <c r="AM167" s="31"/>
      <c r="AN167" s="50"/>
      <c r="AO167" s="50"/>
      <c r="AP167" s="50"/>
      <c r="AQ167" s="50"/>
      <c r="AR167" s="50">
        <v>0</v>
      </c>
      <c r="AS167" s="50"/>
      <c r="AT167" s="50"/>
      <c r="AU167" s="50"/>
      <c r="AV167" s="50">
        <v>0</v>
      </c>
      <c r="AW167" s="50"/>
      <c r="AX167" s="50"/>
      <c r="AY167" s="50"/>
      <c r="AZ167" s="31"/>
      <c r="BA167" s="31"/>
      <c r="BB167" s="103">
        <v>0</v>
      </c>
      <c r="BC167" s="103">
        <v>0</v>
      </c>
      <c r="BD167" s="50">
        <v>195.75</v>
      </c>
      <c r="BE167" s="103">
        <v>195.75</v>
      </c>
      <c r="BF167" s="103">
        <v>0</v>
      </c>
      <c r="BG167" s="103">
        <v>195.75</v>
      </c>
      <c r="BH167" s="103">
        <v>0</v>
      </c>
      <c r="BI167" s="50">
        <f>(BJ167-BH167)</f>
        <v>0</v>
      </c>
      <c r="BJ167" s="103">
        <v>0</v>
      </c>
      <c r="BK167" s="50">
        <v>0</v>
      </c>
      <c r="BL167" s="50">
        <f t="shared" si="226"/>
        <v>0</v>
      </c>
      <c r="BM167" s="50"/>
      <c r="BN167" s="50"/>
      <c r="BO167" s="103">
        <v>7541.5</v>
      </c>
      <c r="BP167" s="103"/>
      <c r="BQ167" s="103"/>
      <c r="BR167" s="50">
        <f>(BS167-BO167)</f>
        <v>-541.5</v>
      </c>
      <c r="BS167" s="103">
        <v>7000</v>
      </c>
      <c r="BT167" s="103">
        <v>0</v>
      </c>
      <c r="BU167" s="50">
        <f>(BY167-BO167)</f>
        <v>429.89999999999964</v>
      </c>
      <c r="BV167" s="103">
        <v>7000</v>
      </c>
      <c r="BW167" s="103"/>
      <c r="BX167" s="103"/>
      <c r="BY167" s="103">
        <v>7971.4</v>
      </c>
      <c r="BZ167" s="103">
        <v>0</v>
      </c>
      <c r="CA167" s="103">
        <f t="shared" si="228"/>
        <v>0</v>
      </c>
      <c r="CB167" s="103">
        <f t="shared" si="229"/>
        <v>0</v>
      </c>
      <c r="CC167" s="103"/>
      <c r="CD167" s="103"/>
      <c r="CE167" s="103">
        <v>7000</v>
      </c>
      <c r="CF167" s="103">
        <v>0</v>
      </c>
      <c r="CG167" s="103">
        <f t="shared" si="188"/>
        <v>0</v>
      </c>
      <c r="CH167" s="103">
        <f>(CI167-CE167)</f>
        <v>-6000</v>
      </c>
      <c r="CI167" s="103">
        <v>1000</v>
      </c>
      <c r="CJ167" s="103"/>
      <c r="CK167" s="103">
        <f t="shared" si="223"/>
        <v>0</v>
      </c>
      <c r="CL167" s="103">
        <f>(CM167-CI167)</f>
        <v>0</v>
      </c>
      <c r="CM167" s="103">
        <v>1000</v>
      </c>
      <c r="CN167" s="103"/>
      <c r="CO167" s="103">
        <f t="shared" si="224"/>
        <v>0</v>
      </c>
      <c r="CP167" s="103">
        <f>(CQ167-CM167)</f>
        <v>0</v>
      </c>
      <c r="CQ167" s="103">
        <v>1000</v>
      </c>
      <c r="CR167" s="103"/>
      <c r="CS167" s="103">
        <f>IFERROR(CR167/CQ167*100,)</f>
        <v>0</v>
      </c>
      <c r="CT167" s="103">
        <f>(CU167-CQ167)</f>
        <v>7928</v>
      </c>
      <c r="CU167" s="103">
        <v>8928</v>
      </c>
      <c r="CV167" s="103"/>
      <c r="CW167" s="103">
        <f>IFERROR(CV167/CU167*100,)</f>
        <v>0</v>
      </c>
      <c r="CX167" s="103">
        <f>(CY167-CU167)</f>
        <v>0</v>
      </c>
      <c r="CY167" s="103">
        <v>8928</v>
      </c>
      <c r="CZ167" s="103">
        <v>1000</v>
      </c>
      <c r="DA167" s="103"/>
      <c r="DB167" s="103"/>
      <c r="DC167" s="695" t="e">
        <f>IF(#REF!=B167,CZ167,0)</f>
        <v>#REF!</v>
      </c>
      <c r="DD167" s="103"/>
      <c r="DE167" s="103"/>
      <c r="DJ167" s="585" t="e">
        <f>IF(#REF!=$K167,$CY167,0)</f>
        <v>#REF!</v>
      </c>
      <c r="DK167" s="585" t="e">
        <f>IF(#REF!=$K167,$CY167,0)</f>
        <v>#REF!</v>
      </c>
      <c r="DL167" s="585" t="e">
        <f>IF(#REF!=$K167,$CY167,0)</f>
        <v>#REF!</v>
      </c>
      <c r="DM167" s="585" t="e">
        <f>IF(#REF!=$K167,$CY167,0)</f>
        <v>#REF!</v>
      </c>
      <c r="DN167" s="585" t="e">
        <f>IF(#REF!=$K167,$CY167,0)</f>
        <v>#REF!</v>
      </c>
      <c r="DO167" s="585" t="e">
        <f>IF(#REF!=$K167,$CY167,0)</f>
        <v>#REF!</v>
      </c>
      <c r="DP167" s="585" t="e">
        <f>IF(#REF!=$K167,$CY167,0)</f>
        <v>#REF!</v>
      </c>
      <c r="DQ167" s="585" t="e">
        <f>IF(#REF!=$K167,$CY167,0)</f>
        <v>#REF!</v>
      </c>
      <c r="DR167" s="585" t="e">
        <f>IF(#REF!=$K167,$CY167,0)</f>
        <v>#REF!</v>
      </c>
      <c r="DS167" s="585" t="e">
        <f>IF(#REF!=$K167,$CY167,0)</f>
        <v>#REF!</v>
      </c>
      <c r="DT167" s="585" t="e">
        <f>IF(#REF!=$K167,$CY167,0)</f>
        <v>#REF!</v>
      </c>
      <c r="DU167" s="585" t="e">
        <f>IF(#REF!=$K167,$CY167,0)</f>
        <v>#REF!</v>
      </c>
      <c r="DV167" s="585" t="e">
        <f>IF(#REF!=$K167,$CY167,0)</f>
        <v>#REF!</v>
      </c>
      <c r="DW167" s="585" t="e">
        <f>IF(#REF!=$K167,$CY167,0)</f>
        <v>#REF!</v>
      </c>
      <c r="DX167" s="585" t="e">
        <f>IF(#REF!=$K167,$CY167,0)</f>
        <v>#REF!</v>
      </c>
      <c r="DY167" s="585" t="e">
        <f>IF(#REF!=$K167,$CY167,0)</f>
        <v>#REF!</v>
      </c>
      <c r="DZ167" s="585" t="e">
        <f>IF(#REF!=$K167,$CY167,0)</f>
        <v>#REF!</v>
      </c>
      <c r="EC167" s="585" t="e">
        <f>IF(#REF!=$N167,$CZ167,0)</f>
        <v>#REF!</v>
      </c>
      <c r="ED167" s="585" t="e">
        <f>IF(#REF!=$N167,$CZ167,0)</f>
        <v>#REF!</v>
      </c>
      <c r="EE167" s="585" t="e">
        <f>IF(#REF!=$N167,$CZ167,0)</f>
        <v>#REF!</v>
      </c>
      <c r="EF167" s="585" t="e">
        <f>IF(#REF!=$N167,$CZ167,0)</f>
        <v>#REF!</v>
      </c>
      <c r="EG167" s="585" t="e">
        <f>IF(#REF!=$N167,$CZ167,0)</f>
        <v>#REF!</v>
      </c>
      <c r="EH167" s="585" t="e">
        <f>IF(#REF!=$N167,$CZ167,0)</f>
        <v>#REF!</v>
      </c>
      <c r="EI167" s="585" t="e">
        <f>IF(#REF!=$N167,$CZ167,0)</f>
        <v>#REF!</v>
      </c>
      <c r="EJ167" s="585" t="e">
        <f>IF(#REF!=$N167,$CZ167,0)</f>
        <v>#REF!</v>
      </c>
      <c r="EK167" s="585" t="e">
        <f>IF(#REF!=$N167,$CZ167,0)</f>
        <v>#REF!</v>
      </c>
      <c r="EL167" s="585" t="e">
        <f>IF(#REF!=$N167,$CZ167,0)</f>
        <v>#REF!</v>
      </c>
      <c r="EM167" s="585" t="e">
        <f>IF(#REF!=$N167,$CZ167,0)</f>
        <v>#REF!</v>
      </c>
      <c r="EN167" s="585" t="e">
        <f>IF(#REF!=$N167,$CZ167,0)</f>
        <v>#REF!</v>
      </c>
      <c r="EO167" s="585" t="e">
        <f>IF(#REF!=$N167,$CZ167,0)</f>
        <v>#REF!</v>
      </c>
      <c r="EP167" s="585" t="e">
        <f>IF(#REF!=$N167,$CZ167,0)</f>
        <v>#REF!</v>
      </c>
      <c r="EQ167" s="585" t="e">
        <f>IF(#REF!=$N167,$CZ167,0)</f>
        <v>#REF!</v>
      </c>
      <c r="ER167" s="585" t="e">
        <f>IF(#REF!=$N167,$CZ167,0)</f>
        <v>#REF!</v>
      </c>
      <c r="ES167" s="585" t="e">
        <f>IF(#REF!=$N167,$CZ167,0)</f>
        <v>#REF!</v>
      </c>
      <c r="ET167" s="585" t="e">
        <f>IF(#REF!=$N167,$CZ167,0)</f>
        <v>#REF!</v>
      </c>
      <c r="EU167" s="585" t="e">
        <f>IF(#REF!=$N167,$CZ167,0)</f>
        <v>#REF!</v>
      </c>
      <c r="EV167" s="585" t="e">
        <f>IF(#REF!=$N167,$CZ167,0)</f>
        <v>#REF!</v>
      </c>
      <c r="EW167" s="585" t="e">
        <f>IF(#REF!=$N167,$CZ167,0)</f>
        <v>#REF!</v>
      </c>
      <c r="EX167" s="585" t="e">
        <f>IF(#REF!=$N167,$CZ167,0)</f>
        <v>#REF!</v>
      </c>
      <c r="EY167" s="585" t="e">
        <f>IF(#REF!=$N167,$CZ167,0)</f>
        <v>#REF!</v>
      </c>
      <c r="EZ167" s="585" t="e">
        <f>IF(#REF!=$N167,$CZ167,0)</f>
        <v>#REF!</v>
      </c>
      <c r="FA167" s="585" t="e">
        <f>IF(#REF!=$N167,$CZ167,0)</f>
        <v>#REF!</v>
      </c>
      <c r="FB167" s="585" t="e">
        <f>IF(#REF!=$N167,$CZ167,0)</f>
        <v>#REF!</v>
      </c>
      <c r="FC167" s="585" t="e">
        <f>IF(#REF!=$N167,$CZ167,0)</f>
        <v>#REF!</v>
      </c>
      <c r="FD167" s="585" t="e">
        <f>IF(#REF!=$N167,$CZ167,0)</f>
        <v>#REF!</v>
      </c>
      <c r="FE167" s="585" t="e">
        <f>IF(#REF!=$N167,$CZ167,0)</f>
        <v>#REF!</v>
      </c>
      <c r="FF167" s="585" t="e">
        <f>IF(#REF!=$N167,$CZ167,0)</f>
        <v>#REF!</v>
      </c>
      <c r="FG167" s="585" t="e">
        <f>IF(#REF!=$N167,$CZ167,0)</f>
        <v>#REF!</v>
      </c>
      <c r="FH167" s="585" t="e">
        <f>IF(#REF!=$N167,$CZ167,0)</f>
        <v>#REF!</v>
      </c>
      <c r="FI167" s="585" t="e">
        <f>IF(#REF!=$N167,$CZ167,0)</f>
        <v>#REF!</v>
      </c>
      <c r="FJ167" s="585" t="e">
        <f>IF(#REF!=$N167,$CZ167,0)</f>
        <v>#REF!</v>
      </c>
      <c r="FK167" s="585" t="e">
        <f>IF(#REF!=$N167,$CZ167,0)</f>
        <v>#REF!</v>
      </c>
      <c r="FL167" s="585" t="e">
        <f>IF(#REF!=$N167,$CZ167,0)</f>
        <v>#REF!</v>
      </c>
      <c r="FM167" s="585" t="e">
        <f>IF(#REF!=$N167,$CZ167,0)</f>
        <v>#REF!</v>
      </c>
      <c r="FN167" s="585" t="e">
        <f>IF(#REF!=$N167,$CZ167,0)</f>
        <v>#REF!</v>
      </c>
      <c r="FO167" s="585" t="e">
        <f>IF(#REF!=$N167,$CZ167,0)</f>
        <v>#REF!</v>
      </c>
      <c r="FP167" s="585" t="e">
        <f>IF(#REF!=$N167,$CZ167,0)</f>
        <v>#REF!</v>
      </c>
      <c r="FQ167" s="585" t="e">
        <f>IF(#REF!=$N167,$CZ167,0)</f>
        <v>#REF!</v>
      </c>
      <c r="FR167" s="585" t="e">
        <f>IF(#REF!=$N167,$CZ167,0)</f>
        <v>#REF!</v>
      </c>
      <c r="FS167" s="585" t="e">
        <f>IF(#REF!=$N167,$CZ167,0)</f>
        <v>#REF!</v>
      </c>
      <c r="FT167" s="585" t="e">
        <f>IF(#REF!=$N167,$CZ167,0)</f>
        <v>#REF!</v>
      </c>
      <c r="FU167" s="585" t="e">
        <f>IF(#REF!=$N167,$CZ167,0)</f>
        <v>#REF!</v>
      </c>
      <c r="FV167" s="585" t="e">
        <f>IF(#REF!=$N167,$CZ167,0)</f>
        <v>#REF!</v>
      </c>
      <c r="FW167" s="585" t="e">
        <f>IF(#REF!=$N167,$CZ167,0)</f>
        <v>#REF!</v>
      </c>
      <c r="FX167" s="585" t="e">
        <f>IF(#REF!=$N167,$CZ167,0)</f>
        <v>#REF!</v>
      </c>
      <c r="FY167" s="585" t="e">
        <f>IF(#REF!=$N167,$CZ167,0)</f>
        <v>#REF!</v>
      </c>
      <c r="FZ167" s="585" t="e">
        <f>IF(#REF!=$N167,$CZ167,0)</f>
        <v>#REF!</v>
      </c>
      <c r="GA167" s="585" t="e">
        <f>IF(#REF!=$N167,$CZ167,0)</f>
        <v>#REF!</v>
      </c>
      <c r="GB167" s="585" t="e">
        <f>IF(#REF!=$N167,$CZ167,0)</f>
        <v>#REF!</v>
      </c>
      <c r="GC167" s="585" t="e">
        <f>IF(#REF!=$N167,$CZ167,0)</f>
        <v>#REF!</v>
      </c>
      <c r="GD167" s="585" t="e">
        <f>IF(#REF!=$N167,$CZ167,0)</f>
        <v>#REF!</v>
      </c>
      <c r="GE167" s="585" t="e">
        <f>IF(#REF!=$N167,$CZ167,0)</f>
        <v>#REF!</v>
      </c>
      <c r="GF167" s="585" t="e">
        <f>IF(#REF!=$N167,$CZ167,0)</f>
        <v>#REF!</v>
      </c>
      <c r="GG167" s="585" t="e">
        <f>IF(#REF!=$N167,$CZ167,0)</f>
        <v>#REF!</v>
      </c>
      <c r="GH167" s="585" t="e">
        <f>IF(#REF!=$N167,$CZ167,0)</f>
        <v>#REF!</v>
      </c>
      <c r="GI167" s="585" t="e">
        <f>IF(#REF!=$N167,$CZ167,0)</f>
        <v>#REF!</v>
      </c>
      <c r="GJ167" s="585" t="e">
        <f>IF(#REF!=$N167,$CZ167,0)</f>
        <v>#REF!</v>
      </c>
      <c r="GK167" s="585" t="e">
        <f>IF(#REF!=$N167,$CZ167,0)</f>
        <v>#REF!</v>
      </c>
      <c r="GL167" s="585" t="e">
        <f>IF(#REF!=$N167,$CZ167,0)</f>
        <v>#REF!</v>
      </c>
      <c r="GM167" s="585" t="e">
        <f>IF(#REF!=$N167,$CZ167,0)</f>
        <v>#REF!</v>
      </c>
      <c r="GN167" s="585" t="e">
        <f>IF(#REF!=$N167,$CZ167,0)</f>
        <v>#REF!</v>
      </c>
      <c r="GO167" s="585" t="e">
        <f>IF(#REF!=$N167,$CZ167,0)</f>
        <v>#REF!</v>
      </c>
      <c r="GP167" s="585" t="e">
        <f>IF(#REF!=$N167,$CZ167,0)</f>
        <v>#REF!</v>
      </c>
      <c r="GQ167" s="585" t="e">
        <f>IF(#REF!=$N167,$CZ167,0)</f>
        <v>#REF!</v>
      </c>
      <c r="GR167" s="585" t="e">
        <f>IF(#REF!=$N167,$CZ167,0)</f>
        <v>#REF!</v>
      </c>
      <c r="GS167" s="585" t="e">
        <f>IF(#REF!=$N167,$CZ167,0)</f>
        <v>#REF!</v>
      </c>
      <c r="GT167" s="585" t="e">
        <f>IF(#REF!=$N167,$CZ167,0)</f>
        <v>#REF!</v>
      </c>
      <c r="GU167" s="585" t="e">
        <f>IF(#REF!=$N167,$CZ167,0)</f>
        <v>#REF!</v>
      </c>
      <c r="GV167" s="585" t="e">
        <f>IF(#REF!=$N167,$CZ167,0)</f>
        <v>#REF!</v>
      </c>
      <c r="GW167" s="585" t="e">
        <f>IF(#REF!=$N167,$CZ167,0)</f>
        <v>#REF!</v>
      </c>
      <c r="GX167" s="585" t="e">
        <f>IF(#REF!=$N167,$CZ167,0)</f>
        <v>#REF!</v>
      </c>
      <c r="GY167" s="585" t="e">
        <f>IF(#REF!=$N167,$CZ167,0)</f>
        <v>#REF!</v>
      </c>
      <c r="GZ167" s="585" t="e">
        <f>IF(#REF!=$N167,$CZ167,0)</f>
        <v>#REF!</v>
      </c>
      <c r="HA167" s="585" t="e">
        <f>IF(#REF!=$N167,$CZ167,0)</f>
        <v>#REF!</v>
      </c>
      <c r="HB167" s="585" t="e">
        <f>IF(#REF!=$N167,$CZ167,0)</f>
        <v>#REF!</v>
      </c>
      <c r="HC167" s="585" t="e">
        <f>IF(#REF!=$N167,$CZ167,0)</f>
        <v>#REF!</v>
      </c>
      <c r="HD167" s="585" t="e">
        <f>IF(#REF!=$N167,$CZ167,0)</f>
        <v>#REF!</v>
      </c>
      <c r="HE167" s="585" t="e">
        <f>IF(#REF!=$N167,$CZ167,0)</f>
        <v>#REF!</v>
      </c>
      <c r="HF167" s="585" t="e">
        <f>IF(#REF!=$N167,$CZ167,0)</f>
        <v>#REF!</v>
      </c>
    </row>
    <row r="168" spans="1:214" ht="20.100000000000001" customHeight="1" x14ac:dyDescent="0.4">
      <c r="A168" s="594"/>
      <c r="B168" s="594"/>
      <c r="C168" s="595"/>
      <c r="D168" s="578"/>
      <c r="E168" s="578"/>
      <c r="F168" s="578"/>
      <c r="G168" s="578"/>
      <c r="H168" s="578"/>
      <c r="I168" s="578"/>
      <c r="J168" s="578" t="s">
        <v>172</v>
      </c>
      <c r="K168" s="625"/>
      <c r="L168" s="549"/>
      <c r="M168" s="558"/>
      <c r="N168" s="559">
        <v>3225</v>
      </c>
      <c r="O168" s="596" t="s">
        <v>31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563"/>
      <c r="AJ168" s="31"/>
      <c r="AK168" s="31"/>
      <c r="AL168" s="31"/>
      <c r="AM168" s="31"/>
      <c r="AN168" s="50"/>
      <c r="AO168" s="50"/>
      <c r="AP168" s="50"/>
      <c r="AQ168" s="50"/>
      <c r="AR168" s="50">
        <v>0</v>
      </c>
      <c r="AS168" s="50"/>
      <c r="AT168" s="50"/>
      <c r="AU168" s="50"/>
      <c r="AV168" s="50">
        <v>0</v>
      </c>
      <c r="AW168" s="50"/>
      <c r="AX168" s="50"/>
      <c r="AY168" s="50"/>
      <c r="AZ168" s="31"/>
      <c r="BA168" s="31"/>
      <c r="BB168" s="103">
        <v>0</v>
      </c>
      <c r="BC168" s="103">
        <v>0</v>
      </c>
      <c r="BD168" s="50"/>
      <c r="BE168" s="103">
        <v>0</v>
      </c>
      <c r="BF168" s="103">
        <v>500</v>
      </c>
      <c r="BG168" s="103">
        <v>981.6</v>
      </c>
      <c r="BH168" s="103">
        <v>0</v>
      </c>
      <c r="BI168" s="50">
        <f>(BJ168-BH168)</f>
        <v>0</v>
      </c>
      <c r="BJ168" s="103">
        <v>0</v>
      </c>
      <c r="BK168" s="50"/>
      <c r="BL168" s="50">
        <f t="shared" si="226"/>
        <v>0</v>
      </c>
      <c r="BM168" s="50"/>
      <c r="BN168" s="50"/>
      <c r="BO168" s="103">
        <v>0</v>
      </c>
      <c r="BP168" s="103"/>
      <c r="BQ168" s="103"/>
      <c r="BR168" s="50">
        <f>(BS168-BO168)</f>
        <v>0</v>
      </c>
      <c r="BS168" s="103"/>
      <c r="BT168" s="103">
        <v>429.9</v>
      </c>
      <c r="BU168" s="50">
        <f>(BY168-BO168)</f>
        <v>0</v>
      </c>
      <c r="BV168" s="103"/>
      <c r="BW168" s="103"/>
      <c r="BX168" s="103"/>
      <c r="BY168" s="103">
        <v>0</v>
      </c>
      <c r="BZ168" s="103">
        <v>7971.4</v>
      </c>
      <c r="CA168" s="103">
        <f t="shared" si="228"/>
        <v>812.08231458842693</v>
      </c>
      <c r="CB168" s="103">
        <f t="shared" si="229"/>
        <v>0</v>
      </c>
      <c r="CC168" s="103"/>
      <c r="CD168" s="103"/>
      <c r="CE168" s="103">
        <v>0</v>
      </c>
      <c r="CF168" s="103"/>
      <c r="CG168" s="103">
        <f t="shared" si="188"/>
        <v>0</v>
      </c>
      <c r="CH168" s="103">
        <f>(CI168-CE168)</f>
        <v>0</v>
      </c>
      <c r="CI168" s="103">
        <v>0</v>
      </c>
      <c r="CJ168" s="103"/>
      <c r="CK168" s="103">
        <f t="shared" si="223"/>
        <v>0</v>
      </c>
      <c r="CL168" s="103">
        <f>(CM168-CI168)</f>
        <v>0</v>
      </c>
      <c r="CM168" s="103">
        <v>0</v>
      </c>
      <c r="CN168" s="103"/>
      <c r="CO168" s="103">
        <f t="shared" si="224"/>
        <v>0</v>
      </c>
      <c r="CP168" s="103">
        <f>(CQ168-CM168)</f>
        <v>0</v>
      </c>
      <c r="CQ168" s="103">
        <v>0</v>
      </c>
      <c r="CR168" s="103"/>
      <c r="CS168" s="103">
        <f>IFERROR(CR168/CQ168*100,)</f>
        <v>0</v>
      </c>
      <c r="CT168" s="103">
        <f>(CU168-CQ168)</f>
        <v>0</v>
      </c>
      <c r="CU168" s="103">
        <v>0</v>
      </c>
      <c r="CV168" s="103"/>
      <c r="CW168" s="103">
        <f>IFERROR(CV168/CU168*100,)</f>
        <v>0</v>
      </c>
      <c r="CX168" s="103">
        <f>(CY168-CU168)</f>
        <v>0</v>
      </c>
      <c r="CY168" s="103">
        <v>0</v>
      </c>
      <c r="CZ168" s="103">
        <v>0</v>
      </c>
      <c r="DA168" s="103"/>
      <c r="DB168" s="103"/>
      <c r="DC168" s="695" t="e">
        <f>IF(#REF!=B168,CZ168,0)</f>
        <v>#REF!</v>
      </c>
      <c r="DD168" s="103"/>
      <c r="DE168" s="103"/>
      <c r="DJ168" s="585" t="e">
        <f>IF(#REF!=$K168,$CY168,0)</f>
        <v>#REF!</v>
      </c>
      <c r="DK168" s="585" t="e">
        <f>IF(#REF!=$K168,$CY168,0)</f>
        <v>#REF!</v>
      </c>
      <c r="DL168" s="585" t="e">
        <f>IF(#REF!=$K168,$CY168,0)</f>
        <v>#REF!</v>
      </c>
      <c r="DM168" s="585" t="e">
        <f>IF(#REF!=$K168,$CY168,0)</f>
        <v>#REF!</v>
      </c>
      <c r="DN168" s="585" t="e">
        <f>IF(#REF!=$K168,$CY168,0)</f>
        <v>#REF!</v>
      </c>
      <c r="DO168" s="585" t="e">
        <f>IF(#REF!=$K168,$CY168,0)</f>
        <v>#REF!</v>
      </c>
      <c r="DP168" s="585" t="e">
        <f>IF(#REF!=$K168,$CY168,0)</f>
        <v>#REF!</v>
      </c>
      <c r="DQ168" s="585" t="e">
        <f>IF(#REF!=$K168,$CY168,0)</f>
        <v>#REF!</v>
      </c>
      <c r="DR168" s="585" t="e">
        <f>IF(#REF!=$K168,$CY168,0)</f>
        <v>#REF!</v>
      </c>
      <c r="DS168" s="585" t="e">
        <f>IF(#REF!=$K168,$CY168,0)</f>
        <v>#REF!</v>
      </c>
      <c r="DT168" s="585" t="e">
        <f>IF(#REF!=$K168,$CY168,0)</f>
        <v>#REF!</v>
      </c>
      <c r="DU168" s="585" t="e">
        <f>IF(#REF!=$K168,$CY168,0)</f>
        <v>#REF!</v>
      </c>
      <c r="DV168" s="585" t="e">
        <f>IF(#REF!=$K168,$CY168,0)</f>
        <v>#REF!</v>
      </c>
      <c r="DW168" s="585" t="e">
        <f>IF(#REF!=$K168,$CY168,0)</f>
        <v>#REF!</v>
      </c>
      <c r="DX168" s="585" t="e">
        <f>IF(#REF!=$K168,$CY168,0)</f>
        <v>#REF!</v>
      </c>
      <c r="DY168" s="585" t="e">
        <f>IF(#REF!=$K168,$CY168,0)</f>
        <v>#REF!</v>
      </c>
      <c r="DZ168" s="585" t="e">
        <f>IF(#REF!=$K168,$CY168,0)</f>
        <v>#REF!</v>
      </c>
      <c r="EC168" s="585" t="e">
        <f>IF(#REF!=$N168,$CZ168,0)</f>
        <v>#REF!</v>
      </c>
      <c r="ED168" s="585" t="e">
        <f>IF(#REF!=$N168,$CZ168,0)</f>
        <v>#REF!</v>
      </c>
      <c r="EE168" s="585" t="e">
        <f>IF(#REF!=$N168,$CZ168,0)</f>
        <v>#REF!</v>
      </c>
      <c r="EF168" s="585" t="e">
        <f>IF(#REF!=$N168,$CZ168,0)</f>
        <v>#REF!</v>
      </c>
      <c r="EG168" s="585" t="e">
        <f>IF(#REF!=$N168,$CZ168,0)</f>
        <v>#REF!</v>
      </c>
      <c r="EH168" s="585" t="e">
        <f>IF(#REF!=$N168,$CZ168,0)</f>
        <v>#REF!</v>
      </c>
      <c r="EI168" s="585" t="e">
        <f>IF(#REF!=$N168,$CZ168,0)</f>
        <v>#REF!</v>
      </c>
      <c r="EJ168" s="585" t="e">
        <f>IF(#REF!=$N168,$CZ168,0)</f>
        <v>#REF!</v>
      </c>
      <c r="EK168" s="585" t="e">
        <f>IF(#REF!=$N168,$CZ168,0)</f>
        <v>#REF!</v>
      </c>
      <c r="EL168" s="585" t="e">
        <f>IF(#REF!=$N168,$CZ168,0)</f>
        <v>#REF!</v>
      </c>
      <c r="EM168" s="585" t="e">
        <f>IF(#REF!=$N168,$CZ168,0)</f>
        <v>#REF!</v>
      </c>
      <c r="EN168" s="585" t="e">
        <f>IF(#REF!=$N168,$CZ168,0)</f>
        <v>#REF!</v>
      </c>
      <c r="EO168" s="585" t="e">
        <f>IF(#REF!=$N168,$CZ168,0)</f>
        <v>#REF!</v>
      </c>
      <c r="EP168" s="585" t="e">
        <f>IF(#REF!=$N168,$CZ168,0)</f>
        <v>#REF!</v>
      </c>
      <c r="EQ168" s="585" t="e">
        <f>IF(#REF!=$N168,$CZ168,0)</f>
        <v>#REF!</v>
      </c>
      <c r="ER168" s="585" t="e">
        <f>IF(#REF!=$N168,$CZ168,0)</f>
        <v>#REF!</v>
      </c>
      <c r="ES168" s="585" t="e">
        <f>IF(#REF!=$N168,$CZ168,0)</f>
        <v>#REF!</v>
      </c>
      <c r="ET168" s="585" t="e">
        <f>IF(#REF!=$N168,$CZ168,0)</f>
        <v>#REF!</v>
      </c>
      <c r="EU168" s="585" t="e">
        <f>IF(#REF!=$N168,$CZ168,0)</f>
        <v>#REF!</v>
      </c>
      <c r="EV168" s="585" t="e">
        <f>IF(#REF!=$N168,$CZ168,0)</f>
        <v>#REF!</v>
      </c>
      <c r="EW168" s="585" t="e">
        <f>IF(#REF!=$N168,$CZ168,0)</f>
        <v>#REF!</v>
      </c>
      <c r="EX168" s="585" t="e">
        <f>IF(#REF!=$N168,$CZ168,0)</f>
        <v>#REF!</v>
      </c>
      <c r="EY168" s="585" t="e">
        <f>IF(#REF!=$N168,$CZ168,0)</f>
        <v>#REF!</v>
      </c>
      <c r="EZ168" s="585" t="e">
        <f>IF(#REF!=$N168,$CZ168,0)</f>
        <v>#REF!</v>
      </c>
      <c r="FA168" s="585" t="e">
        <f>IF(#REF!=$N168,$CZ168,0)</f>
        <v>#REF!</v>
      </c>
      <c r="FB168" s="585" t="e">
        <f>IF(#REF!=$N168,$CZ168,0)</f>
        <v>#REF!</v>
      </c>
      <c r="FC168" s="585" t="e">
        <f>IF(#REF!=$N168,$CZ168,0)</f>
        <v>#REF!</v>
      </c>
      <c r="FD168" s="585" t="e">
        <f>IF(#REF!=$N168,$CZ168,0)</f>
        <v>#REF!</v>
      </c>
      <c r="FE168" s="585" t="e">
        <f>IF(#REF!=$N168,$CZ168,0)</f>
        <v>#REF!</v>
      </c>
      <c r="FF168" s="585" t="e">
        <f>IF(#REF!=$N168,$CZ168,0)</f>
        <v>#REF!</v>
      </c>
      <c r="FG168" s="585" t="e">
        <f>IF(#REF!=$N168,$CZ168,0)</f>
        <v>#REF!</v>
      </c>
      <c r="FH168" s="585" t="e">
        <f>IF(#REF!=$N168,$CZ168,0)</f>
        <v>#REF!</v>
      </c>
      <c r="FI168" s="585" t="e">
        <f>IF(#REF!=$N168,$CZ168,0)</f>
        <v>#REF!</v>
      </c>
      <c r="FJ168" s="585" t="e">
        <f>IF(#REF!=$N168,$CZ168,0)</f>
        <v>#REF!</v>
      </c>
      <c r="FK168" s="585" t="e">
        <f>IF(#REF!=$N168,$CZ168,0)</f>
        <v>#REF!</v>
      </c>
      <c r="FL168" s="585" t="e">
        <f>IF(#REF!=$N168,$CZ168,0)</f>
        <v>#REF!</v>
      </c>
      <c r="FM168" s="585" t="e">
        <f>IF(#REF!=$N168,$CZ168,0)</f>
        <v>#REF!</v>
      </c>
      <c r="FN168" s="585" t="e">
        <f>IF(#REF!=$N168,$CZ168,0)</f>
        <v>#REF!</v>
      </c>
      <c r="FO168" s="585" t="e">
        <f>IF(#REF!=$N168,$CZ168,0)</f>
        <v>#REF!</v>
      </c>
      <c r="FP168" s="585" t="e">
        <f>IF(#REF!=$N168,$CZ168,0)</f>
        <v>#REF!</v>
      </c>
      <c r="FQ168" s="585" t="e">
        <f>IF(#REF!=$N168,$CZ168,0)</f>
        <v>#REF!</v>
      </c>
      <c r="FR168" s="585" t="e">
        <f>IF(#REF!=$N168,$CZ168,0)</f>
        <v>#REF!</v>
      </c>
      <c r="FS168" s="585" t="e">
        <f>IF(#REF!=$N168,$CZ168,0)</f>
        <v>#REF!</v>
      </c>
      <c r="FT168" s="585" t="e">
        <f>IF(#REF!=$N168,$CZ168,0)</f>
        <v>#REF!</v>
      </c>
      <c r="FU168" s="585" t="e">
        <f>IF(#REF!=$N168,$CZ168,0)</f>
        <v>#REF!</v>
      </c>
      <c r="FV168" s="585" t="e">
        <f>IF(#REF!=$N168,$CZ168,0)</f>
        <v>#REF!</v>
      </c>
      <c r="FW168" s="585" t="e">
        <f>IF(#REF!=$N168,$CZ168,0)</f>
        <v>#REF!</v>
      </c>
      <c r="FX168" s="585" t="e">
        <f>IF(#REF!=$N168,$CZ168,0)</f>
        <v>#REF!</v>
      </c>
      <c r="FY168" s="585" t="e">
        <f>IF(#REF!=$N168,$CZ168,0)</f>
        <v>#REF!</v>
      </c>
      <c r="FZ168" s="585" t="e">
        <f>IF(#REF!=$N168,$CZ168,0)</f>
        <v>#REF!</v>
      </c>
      <c r="GA168" s="585" t="e">
        <f>IF(#REF!=$N168,$CZ168,0)</f>
        <v>#REF!</v>
      </c>
      <c r="GB168" s="585" t="e">
        <f>IF(#REF!=$N168,$CZ168,0)</f>
        <v>#REF!</v>
      </c>
      <c r="GC168" s="585" t="e">
        <f>IF(#REF!=$N168,$CZ168,0)</f>
        <v>#REF!</v>
      </c>
      <c r="GD168" s="585" t="e">
        <f>IF(#REF!=$N168,$CZ168,0)</f>
        <v>#REF!</v>
      </c>
      <c r="GE168" s="585" t="e">
        <f>IF(#REF!=$N168,$CZ168,0)</f>
        <v>#REF!</v>
      </c>
      <c r="GF168" s="585" t="e">
        <f>IF(#REF!=$N168,$CZ168,0)</f>
        <v>#REF!</v>
      </c>
      <c r="GG168" s="585" t="e">
        <f>IF(#REF!=$N168,$CZ168,0)</f>
        <v>#REF!</v>
      </c>
      <c r="GH168" s="585" t="e">
        <f>IF(#REF!=$N168,$CZ168,0)</f>
        <v>#REF!</v>
      </c>
      <c r="GI168" s="585" t="e">
        <f>IF(#REF!=$N168,$CZ168,0)</f>
        <v>#REF!</v>
      </c>
      <c r="GJ168" s="585" t="e">
        <f>IF(#REF!=$N168,$CZ168,0)</f>
        <v>#REF!</v>
      </c>
      <c r="GK168" s="585" t="e">
        <f>IF(#REF!=$N168,$CZ168,0)</f>
        <v>#REF!</v>
      </c>
      <c r="GL168" s="585" t="e">
        <f>IF(#REF!=$N168,$CZ168,0)</f>
        <v>#REF!</v>
      </c>
      <c r="GM168" s="585" t="e">
        <f>IF(#REF!=$N168,$CZ168,0)</f>
        <v>#REF!</v>
      </c>
      <c r="GN168" s="585" t="e">
        <f>IF(#REF!=$N168,$CZ168,0)</f>
        <v>#REF!</v>
      </c>
      <c r="GO168" s="585" t="e">
        <f>IF(#REF!=$N168,$CZ168,0)</f>
        <v>#REF!</v>
      </c>
      <c r="GP168" s="585" t="e">
        <f>IF(#REF!=$N168,$CZ168,0)</f>
        <v>#REF!</v>
      </c>
      <c r="GQ168" s="585" t="e">
        <f>IF(#REF!=$N168,$CZ168,0)</f>
        <v>#REF!</v>
      </c>
      <c r="GR168" s="585" t="e">
        <f>IF(#REF!=$N168,$CZ168,0)</f>
        <v>#REF!</v>
      </c>
      <c r="GS168" s="585" t="e">
        <f>IF(#REF!=$N168,$CZ168,0)</f>
        <v>#REF!</v>
      </c>
      <c r="GT168" s="585" t="e">
        <f>IF(#REF!=$N168,$CZ168,0)</f>
        <v>#REF!</v>
      </c>
      <c r="GU168" s="585" t="e">
        <f>IF(#REF!=$N168,$CZ168,0)</f>
        <v>#REF!</v>
      </c>
      <c r="GV168" s="585" t="e">
        <f>IF(#REF!=$N168,$CZ168,0)</f>
        <v>#REF!</v>
      </c>
      <c r="GW168" s="585" t="e">
        <f>IF(#REF!=$N168,$CZ168,0)</f>
        <v>#REF!</v>
      </c>
      <c r="GX168" s="585" t="e">
        <f>IF(#REF!=$N168,$CZ168,0)</f>
        <v>#REF!</v>
      </c>
      <c r="GY168" s="585" t="e">
        <f>IF(#REF!=$N168,$CZ168,0)</f>
        <v>#REF!</v>
      </c>
      <c r="GZ168" s="585" t="e">
        <f>IF(#REF!=$N168,$CZ168,0)</f>
        <v>#REF!</v>
      </c>
      <c r="HA168" s="585" t="e">
        <f>IF(#REF!=$N168,$CZ168,0)</f>
        <v>#REF!</v>
      </c>
      <c r="HB168" s="585" t="e">
        <f>IF(#REF!=$N168,$CZ168,0)</f>
        <v>#REF!</v>
      </c>
      <c r="HC168" s="585" t="e">
        <f>IF(#REF!=$N168,$CZ168,0)</f>
        <v>#REF!</v>
      </c>
      <c r="HD168" s="585" t="e">
        <f>IF(#REF!=$N168,$CZ168,0)</f>
        <v>#REF!</v>
      </c>
      <c r="HE168" s="585" t="e">
        <f>IF(#REF!=$N168,$CZ168,0)</f>
        <v>#REF!</v>
      </c>
      <c r="HF168" s="585" t="e">
        <f>IF(#REF!=$N168,$CZ168,0)</f>
        <v>#REF!</v>
      </c>
    </row>
    <row r="169" spans="1:214" ht="20.100000000000001" customHeight="1" x14ac:dyDescent="0.4">
      <c r="A169" s="594"/>
      <c r="B169" s="594" t="s">
        <v>546</v>
      </c>
      <c r="C169" s="595" t="s">
        <v>397</v>
      </c>
      <c r="D169" s="578"/>
      <c r="E169" s="578"/>
      <c r="F169" s="578"/>
      <c r="G169" s="578"/>
      <c r="H169" s="578"/>
      <c r="I169" s="578"/>
      <c r="J169" s="578" t="s">
        <v>172</v>
      </c>
      <c r="K169" s="679"/>
      <c r="L169" s="549"/>
      <c r="M169" s="687">
        <v>323</v>
      </c>
      <c r="N169" s="687" t="s">
        <v>32</v>
      </c>
      <c r="O169" s="469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563"/>
      <c r="AJ169" s="31"/>
      <c r="AK169" s="31"/>
      <c r="AL169" s="31"/>
      <c r="AM169" s="31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31"/>
      <c r="BA169" s="31"/>
      <c r="BB169" s="103"/>
      <c r="BC169" s="103"/>
      <c r="BD169" s="50"/>
      <c r="BE169" s="103"/>
      <c r="BF169" s="103"/>
      <c r="BG169" s="103"/>
      <c r="BH169" s="103"/>
      <c r="BI169" s="50"/>
      <c r="BJ169" s="103"/>
      <c r="BK169" s="50"/>
      <c r="BL169" s="50"/>
      <c r="BM169" s="50"/>
      <c r="BN169" s="50"/>
      <c r="BO169" s="103"/>
      <c r="BP169" s="103"/>
      <c r="BQ169" s="103"/>
      <c r="BR169" s="50"/>
      <c r="BS169" s="103"/>
      <c r="BT169" s="103"/>
      <c r="BU169" s="50"/>
      <c r="BV169" s="103"/>
      <c r="BW169" s="103"/>
      <c r="BX169" s="103"/>
      <c r="BY169" s="103"/>
      <c r="BZ169" s="102">
        <f t="shared" ref="BZ169:CU169" si="236">SUM(BZ170:BZ171)</f>
        <v>0</v>
      </c>
      <c r="CA169" s="102">
        <f t="shared" si="236"/>
        <v>0</v>
      </c>
      <c r="CB169" s="102">
        <f t="shared" si="236"/>
        <v>0</v>
      </c>
      <c r="CC169" s="102">
        <f t="shared" si="236"/>
        <v>0</v>
      </c>
      <c r="CD169" s="102">
        <f t="shared" si="236"/>
        <v>0</v>
      </c>
      <c r="CE169" s="102">
        <f t="shared" si="236"/>
        <v>0</v>
      </c>
      <c r="CF169" s="102">
        <f t="shared" si="236"/>
        <v>0</v>
      </c>
      <c r="CG169" s="102">
        <f t="shared" si="236"/>
        <v>0</v>
      </c>
      <c r="CH169" s="102">
        <f t="shared" si="236"/>
        <v>0</v>
      </c>
      <c r="CI169" s="102">
        <f t="shared" si="236"/>
        <v>0</v>
      </c>
      <c r="CJ169" s="102">
        <f t="shared" si="236"/>
        <v>0</v>
      </c>
      <c r="CK169" s="102">
        <f t="shared" si="236"/>
        <v>0</v>
      </c>
      <c r="CL169" s="102">
        <f t="shared" si="236"/>
        <v>0</v>
      </c>
      <c r="CM169" s="102">
        <f t="shared" si="236"/>
        <v>0</v>
      </c>
      <c r="CN169" s="102">
        <f t="shared" si="236"/>
        <v>0</v>
      </c>
      <c r="CO169" s="102">
        <f t="shared" si="236"/>
        <v>0</v>
      </c>
      <c r="CP169" s="102">
        <f t="shared" si="236"/>
        <v>0</v>
      </c>
      <c r="CQ169" s="102">
        <f t="shared" si="236"/>
        <v>0</v>
      </c>
      <c r="CR169" s="102">
        <f t="shared" si="236"/>
        <v>0</v>
      </c>
      <c r="CS169" s="102">
        <f t="shared" si="236"/>
        <v>0</v>
      </c>
      <c r="CT169" s="102">
        <f t="shared" si="236"/>
        <v>938</v>
      </c>
      <c r="CU169" s="102">
        <f t="shared" si="236"/>
        <v>938</v>
      </c>
      <c r="CV169" s="102">
        <f>SUM(CV170:CV171)</f>
        <v>0</v>
      </c>
      <c r="CW169" s="102">
        <f>SUM(CW170:CW171)</f>
        <v>0</v>
      </c>
      <c r="CX169" s="102">
        <f>SUM(CX170:CX171)</f>
        <v>0</v>
      </c>
      <c r="CY169" s="102">
        <f>SUM(CY170:CY171)</f>
        <v>938</v>
      </c>
      <c r="CZ169" s="102">
        <f>SUM(CZ170:CZ171)</f>
        <v>3000</v>
      </c>
      <c r="DA169" s="102">
        <f>SUM(DA170)</f>
        <v>0</v>
      </c>
      <c r="DB169" s="102">
        <f>SUM(DB170)</f>
        <v>0</v>
      </c>
      <c r="DC169" s="695" t="e">
        <f>IF(#REF!=B169,CZ169,0)</f>
        <v>#REF!</v>
      </c>
      <c r="DD169" s="108"/>
      <c r="DE169" s="108"/>
      <c r="DJ169" s="585" t="e">
        <f>IF(#REF!=$K169,$CY169,0)</f>
        <v>#REF!</v>
      </c>
      <c r="DK169" s="585" t="e">
        <f>IF(#REF!=$K169,$CY169,0)</f>
        <v>#REF!</v>
      </c>
      <c r="DL169" s="585" t="e">
        <f>IF(#REF!=$K169,$CY169,0)</f>
        <v>#REF!</v>
      </c>
      <c r="DM169" s="585" t="e">
        <f>IF(#REF!=$K169,$CY169,0)</f>
        <v>#REF!</v>
      </c>
      <c r="DN169" s="585" t="e">
        <f>IF(#REF!=$K169,$CY169,0)</f>
        <v>#REF!</v>
      </c>
      <c r="DO169" s="585" t="e">
        <f>IF(#REF!=$K169,$CY169,0)</f>
        <v>#REF!</v>
      </c>
      <c r="DP169" s="585" t="e">
        <f>IF(#REF!=$K169,$CY169,0)</f>
        <v>#REF!</v>
      </c>
      <c r="DQ169" s="585" t="e">
        <f>IF(#REF!=$K169,$CY169,0)</f>
        <v>#REF!</v>
      </c>
      <c r="DR169" s="585" t="e">
        <f>IF(#REF!=$K169,$CY169,0)</f>
        <v>#REF!</v>
      </c>
      <c r="DS169" s="585" t="e">
        <f>IF(#REF!=$K169,$CY169,0)</f>
        <v>#REF!</v>
      </c>
      <c r="DT169" s="585" t="e">
        <f>IF(#REF!=$K169,$CY169,0)</f>
        <v>#REF!</v>
      </c>
      <c r="DU169" s="585" t="e">
        <f>IF(#REF!=$K169,$CY169,0)</f>
        <v>#REF!</v>
      </c>
      <c r="DV169" s="585" t="e">
        <f>IF(#REF!=$K169,$CY169,0)</f>
        <v>#REF!</v>
      </c>
      <c r="DW169" s="585" t="e">
        <f>IF(#REF!=$K169,$CY169,0)</f>
        <v>#REF!</v>
      </c>
      <c r="DX169" s="585" t="e">
        <f>IF(#REF!=$K169,$CY169,0)</f>
        <v>#REF!</v>
      </c>
      <c r="DY169" s="585" t="e">
        <f>IF(#REF!=$K169,$CY169,0)</f>
        <v>#REF!</v>
      </c>
      <c r="DZ169" s="585" t="e">
        <f>IF(#REF!=$K169,$CY169,0)</f>
        <v>#REF!</v>
      </c>
      <c r="EC169" s="585" t="e">
        <f>IF(#REF!=$N169,$CZ169,0)</f>
        <v>#REF!</v>
      </c>
      <c r="ED169" s="585" t="e">
        <f>IF(#REF!=$N169,$CZ169,0)</f>
        <v>#REF!</v>
      </c>
      <c r="EE169" s="585" t="e">
        <f>IF(#REF!=$N169,$CZ169,0)</f>
        <v>#REF!</v>
      </c>
      <c r="EF169" s="585" t="e">
        <f>IF(#REF!=$N169,$CZ169,0)</f>
        <v>#REF!</v>
      </c>
      <c r="EG169" s="585" t="e">
        <f>IF(#REF!=$N169,$CZ169,0)</f>
        <v>#REF!</v>
      </c>
      <c r="EH169" s="585" t="e">
        <f>IF(#REF!=$N169,$CZ169,0)</f>
        <v>#REF!</v>
      </c>
      <c r="EI169" s="585" t="e">
        <f>IF(#REF!=$N169,$CZ169,0)</f>
        <v>#REF!</v>
      </c>
      <c r="EJ169" s="585" t="e">
        <f>IF(#REF!=$N169,$CZ169,0)</f>
        <v>#REF!</v>
      </c>
      <c r="EK169" s="585" t="e">
        <f>IF(#REF!=$N169,$CZ169,0)</f>
        <v>#REF!</v>
      </c>
      <c r="EL169" s="585" t="e">
        <f>IF(#REF!=$N169,$CZ169,0)</f>
        <v>#REF!</v>
      </c>
      <c r="EM169" s="585" t="e">
        <f>IF(#REF!=$N169,$CZ169,0)</f>
        <v>#REF!</v>
      </c>
      <c r="EN169" s="585" t="e">
        <f>IF(#REF!=$N169,$CZ169,0)</f>
        <v>#REF!</v>
      </c>
      <c r="EO169" s="585" t="e">
        <f>IF(#REF!=$N169,$CZ169,0)</f>
        <v>#REF!</v>
      </c>
      <c r="EP169" s="585" t="e">
        <f>IF(#REF!=$N169,$CZ169,0)</f>
        <v>#REF!</v>
      </c>
      <c r="EQ169" s="585" t="e">
        <f>IF(#REF!=$N169,$CZ169,0)</f>
        <v>#REF!</v>
      </c>
      <c r="ER169" s="585" t="e">
        <f>IF(#REF!=$N169,$CZ169,0)</f>
        <v>#REF!</v>
      </c>
      <c r="ES169" s="585" t="e">
        <f>IF(#REF!=$N169,$CZ169,0)</f>
        <v>#REF!</v>
      </c>
      <c r="ET169" s="585" t="e">
        <f>IF(#REF!=$N169,$CZ169,0)</f>
        <v>#REF!</v>
      </c>
      <c r="EU169" s="585" t="e">
        <f>IF(#REF!=$N169,$CZ169,0)</f>
        <v>#REF!</v>
      </c>
      <c r="EV169" s="585" t="e">
        <f>IF(#REF!=$N169,$CZ169,0)</f>
        <v>#REF!</v>
      </c>
      <c r="EW169" s="585" t="e">
        <f>IF(#REF!=$N169,$CZ169,0)</f>
        <v>#REF!</v>
      </c>
      <c r="EX169" s="585" t="e">
        <f>IF(#REF!=$N169,$CZ169,0)</f>
        <v>#REF!</v>
      </c>
      <c r="EY169" s="585" t="e">
        <f>IF(#REF!=$N169,$CZ169,0)</f>
        <v>#REF!</v>
      </c>
      <c r="EZ169" s="585" t="e">
        <f>IF(#REF!=$N169,$CZ169,0)</f>
        <v>#REF!</v>
      </c>
      <c r="FA169" s="585" t="e">
        <f>IF(#REF!=$N169,$CZ169,0)</f>
        <v>#REF!</v>
      </c>
      <c r="FB169" s="585" t="e">
        <f>IF(#REF!=$N169,$CZ169,0)</f>
        <v>#REF!</v>
      </c>
      <c r="FC169" s="585" t="e">
        <f>IF(#REF!=$N169,$CZ169,0)</f>
        <v>#REF!</v>
      </c>
      <c r="FD169" s="585" t="e">
        <f>IF(#REF!=$N169,$CZ169,0)</f>
        <v>#REF!</v>
      </c>
      <c r="FE169" s="585" t="e">
        <f>IF(#REF!=$N169,$CZ169,0)</f>
        <v>#REF!</v>
      </c>
      <c r="FF169" s="585" t="e">
        <f>IF(#REF!=$N169,$CZ169,0)</f>
        <v>#REF!</v>
      </c>
      <c r="FG169" s="585" t="e">
        <f>IF(#REF!=$N169,$CZ169,0)</f>
        <v>#REF!</v>
      </c>
      <c r="FH169" s="585" t="e">
        <f>IF(#REF!=$N169,$CZ169,0)</f>
        <v>#REF!</v>
      </c>
      <c r="FI169" s="585" t="e">
        <f>IF(#REF!=$N169,$CZ169,0)</f>
        <v>#REF!</v>
      </c>
      <c r="FJ169" s="585" t="e">
        <f>IF(#REF!=$N169,$CZ169,0)</f>
        <v>#REF!</v>
      </c>
      <c r="FK169" s="585" t="e">
        <f>IF(#REF!=$N169,$CZ169,0)</f>
        <v>#REF!</v>
      </c>
      <c r="FL169" s="585" t="e">
        <f>IF(#REF!=$N169,$CZ169,0)</f>
        <v>#REF!</v>
      </c>
      <c r="FM169" s="585" t="e">
        <f>IF(#REF!=$N169,$CZ169,0)</f>
        <v>#REF!</v>
      </c>
      <c r="FN169" s="585" t="e">
        <f>IF(#REF!=$N169,$CZ169,0)</f>
        <v>#REF!</v>
      </c>
      <c r="FO169" s="585" t="e">
        <f>IF(#REF!=$N169,$CZ169,0)</f>
        <v>#REF!</v>
      </c>
      <c r="FP169" s="585" t="e">
        <f>IF(#REF!=$N169,$CZ169,0)</f>
        <v>#REF!</v>
      </c>
      <c r="FQ169" s="585" t="e">
        <f>IF(#REF!=$N169,$CZ169,0)</f>
        <v>#REF!</v>
      </c>
      <c r="FR169" s="585" t="e">
        <f>IF(#REF!=$N169,$CZ169,0)</f>
        <v>#REF!</v>
      </c>
      <c r="FS169" s="585" t="e">
        <f>IF(#REF!=$N169,$CZ169,0)</f>
        <v>#REF!</v>
      </c>
      <c r="FT169" s="585" t="e">
        <f>IF(#REF!=$N169,$CZ169,0)</f>
        <v>#REF!</v>
      </c>
      <c r="FU169" s="585" t="e">
        <f>IF(#REF!=$N169,$CZ169,0)</f>
        <v>#REF!</v>
      </c>
      <c r="FV169" s="585" t="e">
        <f>IF(#REF!=$N169,$CZ169,0)</f>
        <v>#REF!</v>
      </c>
      <c r="FW169" s="585" t="e">
        <f>IF(#REF!=$N169,$CZ169,0)</f>
        <v>#REF!</v>
      </c>
      <c r="FX169" s="585" t="e">
        <f>IF(#REF!=$N169,$CZ169,0)</f>
        <v>#REF!</v>
      </c>
      <c r="FY169" s="585" t="e">
        <f>IF(#REF!=$N169,$CZ169,0)</f>
        <v>#REF!</v>
      </c>
      <c r="FZ169" s="585" t="e">
        <f>IF(#REF!=$N169,$CZ169,0)</f>
        <v>#REF!</v>
      </c>
      <c r="GA169" s="585" t="e">
        <f>IF(#REF!=$N169,$CZ169,0)</f>
        <v>#REF!</v>
      </c>
      <c r="GB169" s="585" t="e">
        <f>IF(#REF!=$N169,$CZ169,0)</f>
        <v>#REF!</v>
      </c>
      <c r="GC169" s="585" t="e">
        <f>IF(#REF!=$N169,$CZ169,0)</f>
        <v>#REF!</v>
      </c>
      <c r="GD169" s="585" t="e">
        <f>IF(#REF!=$N169,$CZ169,0)</f>
        <v>#REF!</v>
      </c>
      <c r="GE169" s="585" t="e">
        <f>IF(#REF!=$N169,$CZ169,0)</f>
        <v>#REF!</v>
      </c>
      <c r="GF169" s="585" t="e">
        <f>IF(#REF!=$N169,$CZ169,0)</f>
        <v>#REF!</v>
      </c>
      <c r="GG169" s="585" t="e">
        <f>IF(#REF!=$N169,$CZ169,0)</f>
        <v>#REF!</v>
      </c>
      <c r="GH169" s="585" t="e">
        <f>IF(#REF!=$N169,$CZ169,0)</f>
        <v>#REF!</v>
      </c>
      <c r="GI169" s="585" t="e">
        <f>IF(#REF!=$N169,$CZ169,0)</f>
        <v>#REF!</v>
      </c>
      <c r="GJ169" s="585" t="e">
        <f>IF(#REF!=$N169,$CZ169,0)</f>
        <v>#REF!</v>
      </c>
      <c r="GK169" s="585" t="e">
        <f>IF(#REF!=$N169,$CZ169,0)</f>
        <v>#REF!</v>
      </c>
      <c r="GL169" s="585" t="e">
        <f>IF(#REF!=$N169,$CZ169,0)</f>
        <v>#REF!</v>
      </c>
      <c r="GM169" s="585" t="e">
        <f>IF(#REF!=$N169,$CZ169,0)</f>
        <v>#REF!</v>
      </c>
      <c r="GN169" s="585" t="e">
        <f>IF(#REF!=$N169,$CZ169,0)</f>
        <v>#REF!</v>
      </c>
      <c r="GO169" s="585" t="e">
        <f>IF(#REF!=$N169,$CZ169,0)</f>
        <v>#REF!</v>
      </c>
      <c r="GP169" s="585" t="e">
        <f>IF(#REF!=$N169,$CZ169,0)</f>
        <v>#REF!</v>
      </c>
      <c r="GQ169" s="585" t="e">
        <f>IF(#REF!=$N169,$CZ169,0)</f>
        <v>#REF!</v>
      </c>
      <c r="GR169" s="585" t="e">
        <f>IF(#REF!=$N169,$CZ169,0)</f>
        <v>#REF!</v>
      </c>
      <c r="GS169" s="585" t="e">
        <f>IF(#REF!=$N169,$CZ169,0)</f>
        <v>#REF!</v>
      </c>
      <c r="GT169" s="585" t="e">
        <f>IF(#REF!=$N169,$CZ169,0)</f>
        <v>#REF!</v>
      </c>
      <c r="GU169" s="585" t="e">
        <f>IF(#REF!=$N169,$CZ169,0)</f>
        <v>#REF!</v>
      </c>
      <c r="GV169" s="585" t="e">
        <f>IF(#REF!=$N169,$CZ169,0)</f>
        <v>#REF!</v>
      </c>
      <c r="GW169" s="585" t="e">
        <f>IF(#REF!=$N169,$CZ169,0)</f>
        <v>#REF!</v>
      </c>
      <c r="GX169" s="585" t="e">
        <f>IF(#REF!=$N169,$CZ169,0)</f>
        <v>#REF!</v>
      </c>
      <c r="GY169" s="585" t="e">
        <f>IF(#REF!=$N169,$CZ169,0)</f>
        <v>#REF!</v>
      </c>
      <c r="GZ169" s="585" t="e">
        <f>IF(#REF!=$N169,$CZ169,0)</f>
        <v>#REF!</v>
      </c>
      <c r="HA169" s="585" t="e">
        <f>IF(#REF!=$N169,$CZ169,0)</f>
        <v>#REF!</v>
      </c>
      <c r="HB169" s="585" t="e">
        <f>IF(#REF!=$N169,$CZ169,0)</f>
        <v>#REF!</v>
      </c>
      <c r="HC169" s="585" t="e">
        <f>IF(#REF!=$N169,$CZ169,0)</f>
        <v>#REF!</v>
      </c>
      <c r="HD169" s="585" t="e">
        <f>IF(#REF!=$N169,$CZ169,0)</f>
        <v>#REF!</v>
      </c>
      <c r="HE169" s="585" t="e">
        <f>IF(#REF!=$N169,$CZ169,0)</f>
        <v>#REF!</v>
      </c>
      <c r="HF169" s="585" t="e">
        <f>IF(#REF!=$N169,$CZ169,0)</f>
        <v>#REF!</v>
      </c>
    </row>
    <row r="170" spans="1:214" ht="20.100000000000001" customHeight="1" x14ac:dyDescent="0.4">
      <c r="A170" s="594"/>
      <c r="B170" s="594"/>
      <c r="C170" s="595"/>
      <c r="D170" s="578"/>
      <c r="E170" s="578"/>
      <c r="F170" s="578"/>
      <c r="G170" s="578"/>
      <c r="H170" s="578"/>
      <c r="I170" s="578"/>
      <c r="J170" s="578" t="s">
        <v>172</v>
      </c>
      <c r="K170" s="679"/>
      <c r="L170" s="549"/>
      <c r="M170" s="500"/>
      <c r="N170" s="512">
        <v>3231</v>
      </c>
      <c r="O170" s="476" t="s">
        <v>33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563"/>
      <c r="AJ170" s="31"/>
      <c r="AK170" s="31"/>
      <c r="AL170" s="31"/>
      <c r="AM170" s="31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31"/>
      <c r="BA170" s="31"/>
      <c r="BB170" s="103"/>
      <c r="BC170" s="103"/>
      <c r="BD170" s="50"/>
      <c r="BE170" s="103"/>
      <c r="BF170" s="103"/>
      <c r="BG170" s="103"/>
      <c r="BH170" s="103"/>
      <c r="BI170" s="50"/>
      <c r="BJ170" s="103"/>
      <c r="BK170" s="50"/>
      <c r="BL170" s="50"/>
      <c r="BM170" s="50"/>
      <c r="BN170" s="50"/>
      <c r="BO170" s="103"/>
      <c r="BP170" s="103"/>
      <c r="BQ170" s="103"/>
      <c r="BR170" s="50"/>
      <c r="BS170" s="103"/>
      <c r="BT170" s="103"/>
      <c r="BU170" s="50"/>
      <c r="BV170" s="103"/>
      <c r="BW170" s="103"/>
      <c r="BX170" s="103"/>
      <c r="BY170" s="103"/>
      <c r="BZ170" s="103">
        <v>0</v>
      </c>
      <c r="CA170" s="103"/>
      <c r="CB170" s="103"/>
      <c r="CC170" s="103"/>
      <c r="CD170" s="103"/>
      <c r="CE170" s="103">
        <v>0</v>
      </c>
      <c r="CF170" s="103"/>
      <c r="CG170" s="103"/>
      <c r="CH170" s="103"/>
      <c r="CI170" s="103">
        <v>0</v>
      </c>
      <c r="CJ170" s="103"/>
      <c r="CK170" s="103"/>
      <c r="CL170" s="103"/>
      <c r="CM170" s="103">
        <v>0</v>
      </c>
      <c r="CN170" s="103"/>
      <c r="CO170" s="103"/>
      <c r="CP170" s="103"/>
      <c r="CQ170" s="103">
        <v>0</v>
      </c>
      <c r="CR170" s="103">
        <v>0</v>
      </c>
      <c r="CS170" s="103">
        <f>IFERROR(CR170/CQ170*100,)</f>
        <v>0</v>
      </c>
      <c r="CT170" s="103">
        <f>(CU170-CQ170)</f>
        <v>0</v>
      </c>
      <c r="CU170" s="103">
        <v>0</v>
      </c>
      <c r="CV170" s="103">
        <v>0</v>
      </c>
      <c r="CW170" s="103">
        <f>IFERROR(CV170/CU170*100,)</f>
        <v>0</v>
      </c>
      <c r="CX170" s="103">
        <f>(CY170-CU170)</f>
        <v>0</v>
      </c>
      <c r="CY170" s="103">
        <v>0</v>
      </c>
      <c r="CZ170" s="103">
        <v>3000</v>
      </c>
      <c r="DA170" s="103"/>
      <c r="DB170" s="103"/>
      <c r="DC170" s="695" t="e">
        <f>IF(#REF!=B170,CZ170,0)</f>
        <v>#REF!</v>
      </c>
      <c r="DD170" s="103"/>
      <c r="DE170" s="103"/>
      <c r="DJ170" s="585" t="e">
        <f>IF(#REF!=$K170,$CY170,0)</f>
        <v>#REF!</v>
      </c>
      <c r="DK170" s="585" t="e">
        <f>IF(#REF!=$K170,$CY170,0)</f>
        <v>#REF!</v>
      </c>
      <c r="DL170" s="585" t="e">
        <f>IF(#REF!=$K170,$CY170,0)</f>
        <v>#REF!</v>
      </c>
      <c r="DM170" s="585" t="e">
        <f>IF(#REF!=$K170,$CY170,0)</f>
        <v>#REF!</v>
      </c>
      <c r="DN170" s="585" t="e">
        <f>IF(#REF!=$K170,$CY170,0)</f>
        <v>#REF!</v>
      </c>
      <c r="DO170" s="585" t="e">
        <f>IF(#REF!=$K170,$CY170,0)</f>
        <v>#REF!</v>
      </c>
      <c r="DP170" s="585" t="e">
        <f>IF(#REF!=$K170,$CY170,0)</f>
        <v>#REF!</v>
      </c>
      <c r="DQ170" s="585" t="e">
        <f>IF(#REF!=$K170,$CY170,0)</f>
        <v>#REF!</v>
      </c>
      <c r="DR170" s="585" t="e">
        <f>IF(#REF!=$K170,$CY170,0)</f>
        <v>#REF!</v>
      </c>
      <c r="DS170" s="585" t="e">
        <f>IF(#REF!=$K170,$CY170,0)</f>
        <v>#REF!</v>
      </c>
      <c r="DT170" s="585" t="e">
        <f>IF(#REF!=$K170,$CY170,0)</f>
        <v>#REF!</v>
      </c>
      <c r="DU170" s="585" t="e">
        <f>IF(#REF!=$K170,$CY170,0)</f>
        <v>#REF!</v>
      </c>
      <c r="DV170" s="585" t="e">
        <f>IF(#REF!=$K170,$CY170,0)</f>
        <v>#REF!</v>
      </c>
      <c r="DW170" s="585" t="e">
        <f>IF(#REF!=$K170,$CY170,0)</f>
        <v>#REF!</v>
      </c>
      <c r="DX170" s="585" t="e">
        <f>IF(#REF!=$K170,$CY170,0)</f>
        <v>#REF!</v>
      </c>
      <c r="DY170" s="585" t="e">
        <f>IF(#REF!=$K170,$CY170,0)</f>
        <v>#REF!</v>
      </c>
      <c r="DZ170" s="585" t="e">
        <f>IF(#REF!=$K170,$CY170,0)</f>
        <v>#REF!</v>
      </c>
      <c r="EC170" s="585" t="e">
        <f>IF(#REF!=$N170,$CZ170,0)</f>
        <v>#REF!</v>
      </c>
      <c r="ED170" s="585" t="e">
        <f>IF(#REF!=$N170,$CZ170,0)</f>
        <v>#REF!</v>
      </c>
      <c r="EE170" s="585" t="e">
        <f>IF(#REF!=$N170,$CZ170,0)</f>
        <v>#REF!</v>
      </c>
      <c r="EF170" s="585" t="e">
        <f>IF(#REF!=$N170,$CZ170,0)</f>
        <v>#REF!</v>
      </c>
      <c r="EG170" s="585" t="e">
        <f>IF(#REF!=$N170,$CZ170,0)</f>
        <v>#REF!</v>
      </c>
      <c r="EH170" s="585" t="e">
        <f>IF(#REF!=$N170,$CZ170,0)</f>
        <v>#REF!</v>
      </c>
      <c r="EI170" s="585" t="e">
        <f>IF(#REF!=$N170,$CZ170,0)</f>
        <v>#REF!</v>
      </c>
      <c r="EJ170" s="585" t="e">
        <f>IF(#REF!=$N170,$CZ170,0)</f>
        <v>#REF!</v>
      </c>
      <c r="EK170" s="585" t="e">
        <f>IF(#REF!=$N170,$CZ170,0)</f>
        <v>#REF!</v>
      </c>
      <c r="EL170" s="585" t="e">
        <f>IF(#REF!=$N170,$CZ170,0)</f>
        <v>#REF!</v>
      </c>
      <c r="EM170" s="585" t="e">
        <f>IF(#REF!=$N170,$CZ170,0)</f>
        <v>#REF!</v>
      </c>
      <c r="EN170" s="585" t="e">
        <f>IF(#REF!=$N170,$CZ170,0)</f>
        <v>#REF!</v>
      </c>
      <c r="EO170" s="585" t="e">
        <f>IF(#REF!=$N170,$CZ170,0)</f>
        <v>#REF!</v>
      </c>
      <c r="EP170" s="585" t="e">
        <f>IF(#REF!=$N170,$CZ170,0)</f>
        <v>#REF!</v>
      </c>
      <c r="EQ170" s="585" t="e">
        <f>IF(#REF!=$N170,$CZ170,0)</f>
        <v>#REF!</v>
      </c>
      <c r="ER170" s="585" t="e">
        <f>IF(#REF!=$N170,$CZ170,0)</f>
        <v>#REF!</v>
      </c>
      <c r="ES170" s="585" t="e">
        <f>IF(#REF!=$N170,$CZ170,0)</f>
        <v>#REF!</v>
      </c>
      <c r="ET170" s="585" t="e">
        <f>IF(#REF!=$N170,$CZ170,0)</f>
        <v>#REF!</v>
      </c>
      <c r="EU170" s="585" t="e">
        <f>IF(#REF!=$N170,$CZ170,0)</f>
        <v>#REF!</v>
      </c>
      <c r="EV170" s="585" t="e">
        <f>IF(#REF!=$N170,$CZ170,0)</f>
        <v>#REF!</v>
      </c>
      <c r="EW170" s="585" t="e">
        <f>IF(#REF!=$N170,$CZ170,0)</f>
        <v>#REF!</v>
      </c>
      <c r="EX170" s="585" t="e">
        <f>IF(#REF!=$N170,$CZ170,0)</f>
        <v>#REF!</v>
      </c>
      <c r="EY170" s="585" t="e">
        <f>IF(#REF!=$N170,$CZ170,0)</f>
        <v>#REF!</v>
      </c>
      <c r="EZ170" s="585" t="e">
        <f>IF(#REF!=$N170,$CZ170,0)</f>
        <v>#REF!</v>
      </c>
      <c r="FA170" s="585" t="e">
        <f>IF(#REF!=$N170,$CZ170,0)</f>
        <v>#REF!</v>
      </c>
      <c r="FB170" s="585" t="e">
        <f>IF(#REF!=$N170,$CZ170,0)</f>
        <v>#REF!</v>
      </c>
      <c r="FC170" s="585" t="e">
        <f>IF(#REF!=$N170,$CZ170,0)</f>
        <v>#REF!</v>
      </c>
      <c r="FD170" s="585" t="e">
        <f>IF(#REF!=$N170,$CZ170,0)</f>
        <v>#REF!</v>
      </c>
      <c r="FE170" s="585" t="e">
        <f>IF(#REF!=$N170,$CZ170,0)</f>
        <v>#REF!</v>
      </c>
      <c r="FF170" s="585" t="e">
        <f>IF(#REF!=$N170,$CZ170,0)</f>
        <v>#REF!</v>
      </c>
      <c r="FG170" s="585" t="e">
        <f>IF(#REF!=$N170,$CZ170,0)</f>
        <v>#REF!</v>
      </c>
      <c r="FH170" s="585" t="e">
        <f>IF(#REF!=$N170,$CZ170,0)</f>
        <v>#REF!</v>
      </c>
      <c r="FI170" s="585" t="e">
        <f>IF(#REF!=$N170,$CZ170,0)</f>
        <v>#REF!</v>
      </c>
      <c r="FJ170" s="585" t="e">
        <f>IF(#REF!=$N170,$CZ170,0)</f>
        <v>#REF!</v>
      </c>
      <c r="FK170" s="585" t="e">
        <f>IF(#REF!=$N170,$CZ170,0)</f>
        <v>#REF!</v>
      </c>
      <c r="FL170" s="585" t="e">
        <f>IF(#REF!=$N170,$CZ170,0)</f>
        <v>#REF!</v>
      </c>
      <c r="FM170" s="585" t="e">
        <f>IF(#REF!=$N170,$CZ170,0)</f>
        <v>#REF!</v>
      </c>
      <c r="FN170" s="585" t="e">
        <f>IF(#REF!=$N170,$CZ170,0)</f>
        <v>#REF!</v>
      </c>
      <c r="FO170" s="585" t="e">
        <f>IF(#REF!=$N170,$CZ170,0)</f>
        <v>#REF!</v>
      </c>
      <c r="FP170" s="585" t="e">
        <f>IF(#REF!=$N170,$CZ170,0)</f>
        <v>#REF!</v>
      </c>
      <c r="FQ170" s="585" t="e">
        <f>IF(#REF!=$N170,$CZ170,0)</f>
        <v>#REF!</v>
      </c>
      <c r="FR170" s="585" t="e">
        <f>IF(#REF!=$N170,$CZ170,0)</f>
        <v>#REF!</v>
      </c>
      <c r="FS170" s="585" t="e">
        <f>IF(#REF!=$N170,$CZ170,0)</f>
        <v>#REF!</v>
      </c>
      <c r="FT170" s="585" t="e">
        <f>IF(#REF!=$N170,$CZ170,0)</f>
        <v>#REF!</v>
      </c>
      <c r="FU170" s="585" t="e">
        <f>IF(#REF!=$N170,$CZ170,0)</f>
        <v>#REF!</v>
      </c>
      <c r="FV170" s="585" t="e">
        <f>IF(#REF!=$N170,$CZ170,0)</f>
        <v>#REF!</v>
      </c>
      <c r="FW170" s="585" t="e">
        <f>IF(#REF!=$N170,$CZ170,0)</f>
        <v>#REF!</v>
      </c>
      <c r="FX170" s="585" t="e">
        <f>IF(#REF!=$N170,$CZ170,0)</f>
        <v>#REF!</v>
      </c>
      <c r="FY170" s="585" t="e">
        <f>IF(#REF!=$N170,$CZ170,0)</f>
        <v>#REF!</v>
      </c>
      <c r="FZ170" s="585" t="e">
        <f>IF(#REF!=$N170,$CZ170,0)</f>
        <v>#REF!</v>
      </c>
      <c r="GA170" s="585" t="e">
        <f>IF(#REF!=$N170,$CZ170,0)</f>
        <v>#REF!</v>
      </c>
      <c r="GB170" s="585" t="e">
        <f>IF(#REF!=$N170,$CZ170,0)</f>
        <v>#REF!</v>
      </c>
      <c r="GC170" s="585" t="e">
        <f>IF(#REF!=$N170,$CZ170,0)</f>
        <v>#REF!</v>
      </c>
      <c r="GD170" s="585" t="e">
        <f>IF(#REF!=$N170,$CZ170,0)</f>
        <v>#REF!</v>
      </c>
      <c r="GE170" s="585" t="e">
        <f>IF(#REF!=$N170,$CZ170,0)</f>
        <v>#REF!</v>
      </c>
      <c r="GF170" s="585" t="e">
        <f>IF(#REF!=$N170,$CZ170,0)</f>
        <v>#REF!</v>
      </c>
      <c r="GG170" s="585" t="e">
        <f>IF(#REF!=$N170,$CZ170,0)</f>
        <v>#REF!</v>
      </c>
      <c r="GH170" s="585" t="e">
        <f>IF(#REF!=$N170,$CZ170,0)</f>
        <v>#REF!</v>
      </c>
      <c r="GI170" s="585" t="e">
        <f>IF(#REF!=$N170,$CZ170,0)</f>
        <v>#REF!</v>
      </c>
      <c r="GJ170" s="585" t="e">
        <f>IF(#REF!=$N170,$CZ170,0)</f>
        <v>#REF!</v>
      </c>
      <c r="GK170" s="585" t="e">
        <f>IF(#REF!=$N170,$CZ170,0)</f>
        <v>#REF!</v>
      </c>
      <c r="GL170" s="585" t="e">
        <f>IF(#REF!=$N170,$CZ170,0)</f>
        <v>#REF!</v>
      </c>
      <c r="GM170" s="585" t="e">
        <f>IF(#REF!=$N170,$CZ170,0)</f>
        <v>#REF!</v>
      </c>
      <c r="GN170" s="585" t="e">
        <f>IF(#REF!=$N170,$CZ170,0)</f>
        <v>#REF!</v>
      </c>
      <c r="GO170" s="585" t="e">
        <f>IF(#REF!=$N170,$CZ170,0)</f>
        <v>#REF!</v>
      </c>
      <c r="GP170" s="585" t="e">
        <f>IF(#REF!=$N170,$CZ170,0)</f>
        <v>#REF!</v>
      </c>
      <c r="GQ170" s="585" t="e">
        <f>IF(#REF!=$N170,$CZ170,0)</f>
        <v>#REF!</v>
      </c>
      <c r="GR170" s="585" t="e">
        <f>IF(#REF!=$N170,$CZ170,0)</f>
        <v>#REF!</v>
      </c>
      <c r="GS170" s="585" t="e">
        <f>IF(#REF!=$N170,$CZ170,0)</f>
        <v>#REF!</v>
      </c>
      <c r="GT170" s="585" t="e">
        <f>IF(#REF!=$N170,$CZ170,0)</f>
        <v>#REF!</v>
      </c>
      <c r="GU170" s="585" t="e">
        <f>IF(#REF!=$N170,$CZ170,0)</f>
        <v>#REF!</v>
      </c>
      <c r="GV170" s="585" t="e">
        <f>IF(#REF!=$N170,$CZ170,0)</f>
        <v>#REF!</v>
      </c>
      <c r="GW170" s="585" t="e">
        <f>IF(#REF!=$N170,$CZ170,0)</f>
        <v>#REF!</v>
      </c>
      <c r="GX170" s="585" t="e">
        <f>IF(#REF!=$N170,$CZ170,0)</f>
        <v>#REF!</v>
      </c>
      <c r="GY170" s="585" t="e">
        <f>IF(#REF!=$N170,$CZ170,0)</f>
        <v>#REF!</v>
      </c>
      <c r="GZ170" s="585" t="e">
        <f>IF(#REF!=$N170,$CZ170,0)</f>
        <v>#REF!</v>
      </c>
      <c r="HA170" s="585" t="e">
        <f>IF(#REF!=$N170,$CZ170,0)</f>
        <v>#REF!</v>
      </c>
      <c r="HB170" s="585" t="e">
        <f>IF(#REF!=$N170,$CZ170,0)</f>
        <v>#REF!</v>
      </c>
      <c r="HC170" s="585" t="e">
        <f>IF(#REF!=$N170,$CZ170,0)</f>
        <v>#REF!</v>
      </c>
      <c r="HD170" s="585" t="e">
        <f>IF(#REF!=$N170,$CZ170,0)</f>
        <v>#REF!</v>
      </c>
      <c r="HE170" s="585" t="e">
        <f>IF(#REF!=$N170,$CZ170,0)</f>
        <v>#REF!</v>
      </c>
      <c r="HF170" s="585" t="e">
        <f>IF(#REF!=$N170,$CZ170,0)</f>
        <v>#REF!</v>
      </c>
    </row>
    <row r="171" spans="1:214" ht="20.100000000000001" customHeight="1" x14ac:dyDescent="0.4">
      <c r="A171" s="594"/>
      <c r="B171" s="594"/>
      <c r="C171" s="595"/>
      <c r="D171" s="578"/>
      <c r="E171" s="578"/>
      <c r="F171" s="578"/>
      <c r="G171" s="578"/>
      <c r="H171" s="578"/>
      <c r="I171" s="578"/>
      <c r="J171" s="578" t="s">
        <v>172</v>
      </c>
      <c r="K171" s="698"/>
      <c r="L171" s="549"/>
      <c r="M171" s="558"/>
      <c r="N171" s="559">
        <v>3238</v>
      </c>
      <c r="O171" s="596" t="s">
        <v>40</v>
      </c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563"/>
      <c r="AJ171" s="31"/>
      <c r="AK171" s="31"/>
      <c r="AL171" s="31"/>
      <c r="AM171" s="31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31"/>
      <c r="BA171" s="31"/>
      <c r="BB171" s="103"/>
      <c r="BC171" s="103"/>
      <c r="BD171" s="50"/>
      <c r="BE171" s="103"/>
      <c r="BF171" s="103"/>
      <c r="BG171" s="103"/>
      <c r="BH171" s="103"/>
      <c r="BI171" s="50"/>
      <c r="BJ171" s="103"/>
      <c r="BK171" s="50"/>
      <c r="BL171" s="50"/>
      <c r="BM171" s="50"/>
      <c r="BN171" s="50"/>
      <c r="BO171" s="103"/>
      <c r="BP171" s="103"/>
      <c r="BQ171" s="103"/>
      <c r="BR171" s="50"/>
      <c r="BS171" s="103"/>
      <c r="BT171" s="103"/>
      <c r="BU171" s="50"/>
      <c r="BV171" s="103"/>
      <c r="BW171" s="103"/>
      <c r="BX171" s="103"/>
      <c r="BY171" s="103"/>
      <c r="BZ171" s="103">
        <v>0</v>
      </c>
      <c r="CA171" s="103">
        <v>0</v>
      </c>
      <c r="CB171" s="103">
        <v>0</v>
      </c>
      <c r="CC171" s="103">
        <v>0</v>
      </c>
      <c r="CD171" s="103">
        <v>0</v>
      </c>
      <c r="CE171" s="103">
        <v>0</v>
      </c>
      <c r="CF171" s="103">
        <v>0</v>
      </c>
      <c r="CG171" s="103">
        <v>0</v>
      </c>
      <c r="CH171" s="103">
        <v>0</v>
      </c>
      <c r="CI171" s="103">
        <v>0</v>
      </c>
      <c r="CJ171" s="103">
        <v>0</v>
      </c>
      <c r="CK171" s="103">
        <v>0</v>
      </c>
      <c r="CL171" s="103">
        <v>0</v>
      </c>
      <c r="CM171" s="103">
        <v>0</v>
      </c>
      <c r="CN171" s="103">
        <v>0</v>
      </c>
      <c r="CO171" s="103">
        <v>0</v>
      </c>
      <c r="CP171" s="103">
        <v>0</v>
      </c>
      <c r="CQ171" s="103">
        <v>0</v>
      </c>
      <c r="CR171" s="103">
        <v>0</v>
      </c>
      <c r="CS171" s="103">
        <f>IFERROR(CR171/CQ171*100,)</f>
        <v>0</v>
      </c>
      <c r="CT171" s="103">
        <f>(CU171-CQ171)</f>
        <v>938</v>
      </c>
      <c r="CU171" s="103">
        <v>938</v>
      </c>
      <c r="CV171" s="103">
        <v>0</v>
      </c>
      <c r="CW171" s="103">
        <f>IFERROR(CV171/CU171*100,)</f>
        <v>0</v>
      </c>
      <c r="CX171" s="103">
        <f>(CY171-CU171)</f>
        <v>0</v>
      </c>
      <c r="CY171" s="103">
        <v>938</v>
      </c>
      <c r="CZ171" s="103"/>
      <c r="DA171" s="103"/>
      <c r="DB171" s="103"/>
      <c r="DC171" s="695" t="e">
        <f>IF(#REF!=B171,CZ171,0)</f>
        <v>#REF!</v>
      </c>
      <c r="DD171" s="103"/>
      <c r="DE171" s="103"/>
      <c r="DJ171" s="585" t="e">
        <f>IF(#REF!=$K171,$CY171,0)</f>
        <v>#REF!</v>
      </c>
      <c r="DK171" s="585" t="e">
        <f>IF(#REF!=$K171,$CY171,0)</f>
        <v>#REF!</v>
      </c>
      <c r="DL171" s="585" t="e">
        <f>IF(#REF!=$K171,$CY171,0)</f>
        <v>#REF!</v>
      </c>
      <c r="DM171" s="585" t="e">
        <f>IF(#REF!=$K171,$CY171,0)</f>
        <v>#REF!</v>
      </c>
      <c r="DN171" s="585" t="e">
        <f>IF(#REF!=$K171,$CY171,0)</f>
        <v>#REF!</v>
      </c>
      <c r="DO171" s="585" t="e">
        <f>IF(#REF!=$K171,$CY171,0)</f>
        <v>#REF!</v>
      </c>
      <c r="DP171" s="585" t="e">
        <f>IF(#REF!=$K171,$CY171,0)</f>
        <v>#REF!</v>
      </c>
      <c r="DQ171" s="585" t="e">
        <f>IF(#REF!=$K171,$CY171,0)</f>
        <v>#REF!</v>
      </c>
      <c r="DR171" s="585" t="e">
        <f>IF(#REF!=$K171,$CY171,0)</f>
        <v>#REF!</v>
      </c>
      <c r="DS171" s="585" t="e">
        <f>IF(#REF!=$K171,$CY171,0)</f>
        <v>#REF!</v>
      </c>
      <c r="DT171" s="585" t="e">
        <f>IF(#REF!=$K171,$CY171,0)</f>
        <v>#REF!</v>
      </c>
      <c r="DU171" s="585" t="e">
        <f>IF(#REF!=$K171,$CY171,0)</f>
        <v>#REF!</v>
      </c>
      <c r="DV171" s="585" t="e">
        <f>IF(#REF!=$K171,$CY171,0)</f>
        <v>#REF!</v>
      </c>
      <c r="DW171" s="585" t="e">
        <f>IF(#REF!=$K171,$CY171,0)</f>
        <v>#REF!</v>
      </c>
      <c r="DX171" s="585" t="e">
        <f>IF(#REF!=$K171,$CY171,0)</f>
        <v>#REF!</v>
      </c>
      <c r="DY171" s="585" t="e">
        <f>IF(#REF!=$K171,$CY171,0)</f>
        <v>#REF!</v>
      </c>
      <c r="DZ171" s="585" t="e">
        <f>IF(#REF!=$K171,$CY171,0)</f>
        <v>#REF!</v>
      </c>
      <c r="EC171" s="585" t="e">
        <f>IF(#REF!=$N171,$CZ171,0)</f>
        <v>#REF!</v>
      </c>
      <c r="ED171" s="585" t="e">
        <f>IF(#REF!=$N171,$CZ171,0)</f>
        <v>#REF!</v>
      </c>
      <c r="EE171" s="585" t="e">
        <f>IF(#REF!=$N171,$CZ171,0)</f>
        <v>#REF!</v>
      </c>
      <c r="EF171" s="585" t="e">
        <f>IF(#REF!=$N171,$CZ171,0)</f>
        <v>#REF!</v>
      </c>
      <c r="EG171" s="585" t="e">
        <f>IF(#REF!=$N171,$CZ171,0)</f>
        <v>#REF!</v>
      </c>
      <c r="EH171" s="585" t="e">
        <f>IF(#REF!=$N171,$CZ171,0)</f>
        <v>#REF!</v>
      </c>
      <c r="EI171" s="585" t="e">
        <f>IF(#REF!=$N171,$CZ171,0)</f>
        <v>#REF!</v>
      </c>
      <c r="EJ171" s="585" t="e">
        <f>IF(#REF!=$N171,$CZ171,0)</f>
        <v>#REF!</v>
      </c>
      <c r="EK171" s="585" t="e">
        <f>IF(#REF!=$N171,$CZ171,0)</f>
        <v>#REF!</v>
      </c>
      <c r="EL171" s="585" t="e">
        <f>IF(#REF!=$N171,$CZ171,0)</f>
        <v>#REF!</v>
      </c>
      <c r="EM171" s="585" t="e">
        <f>IF(#REF!=$N171,$CZ171,0)</f>
        <v>#REF!</v>
      </c>
      <c r="EN171" s="585" t="e">
        <f>IF(#REF!=$N171,$CZ171,0)</f>
        <v>#REF!</v>
      </c>
      <c r="EO171" s="585" t="e">
        <f>IF(#REF!=$N171,$CZ171,0)</f>
        <v>#REF!</v>
      </c>
      <c r="EP171" s="585" t="e">
        <f>IF(#REF!=$N171,$CZ171,0)</f>
        <v>#REF!</v>
      </c>
      <c r="EQ171" s="585" t="e">
        <f>IF(#REF!=$N171,$CZ171,0)</f>
        <v>#REF!</v>
      </c>
      <c r="ER171" s="585" t="e">
        <f>IF(#REF!=$N171,$CZ171,0)</f>
        <v>#REF!</v>
      </c>
      <c r="ES171" s="585" t="e">
        <f>IF(#REF!=$N171,$CZ171,0)</f>
        <v>#REF!</v>
      </c>
      <c r="ET171" s="585" t="e">
        <f>IF(#REF!=$N171,$CZ171,0)</f>
        <v>#REF!</v>
      </c>
      <c r="EU171" s="585" t="e">
        <f>IF(#REF!=$N171,$CZ171,0)</f>
        <v>#REF!</v>
      </c>
      <c r="EV171" s="585" t="e">
        <f>IF(#REF!=$N171,$CZ171,0)</f>
        <v>#REF!</v>
      </c>
      <c r="EW171" s="585" t="e">
        <f>IF(#REF!=$N171,$CZ171,0)</f>
        <v>#REF!</v>
      </c>
      <c r="EX171" s="585" t="e">
        <f>IF(#REF!=$N171,$CZ171,0)</f>
        <v>#REF!</v>
      </c>
      <c r="EY171" s="585" t="e">
        <f>IF(#REF!=$N171,$CZ171,0)</f>
        <v>#REF!</v>
      </c>
      <c r="EZ171" s="585" t="e">
        <f>IF(#REF!=$N171,$CZ171,0)</f>
        <v>#REF!</v>
      </c>
      <c r="FA171" s="585" t="e">
        <f>IF(#REF!=$N171,$CZ171,0)</f>
        <v>#REF!</v>
      </c>
      <c r="FB171" s="585" t="e">
        <f>IF(#REF!=$N171,$CZ171,0)</f>
        <v>#REF!</v>
      </c>
      <c r="FC171" s="585" t="e">
        <f>IF(#REF!=$N171,$CZ171,0)</f>
        <v>#REF!</v>
      </c>
      <c r="FD171" s="585" t="e">
        <f>IF(#REF!=$N171,$CZ171,0)</f>
        <v>#REF!</v>
      </c>
      <c r="FE171" s="585" t="e">
        <f>IF(#REF!=$N171,$CZ171,0)</f>
        <v>#REF!</v>
      </c>
      <c r="FF171" s="585" t="e">
        <f>IF(#REF!=$N171,$CZ171,0)</f>
        <v>#REF!</v>
      </c>
      <c r="FG171" s="585" t="e">
        <f>IF(#REF!=$N171,$CZ171,0)</f>
        <v>#REF!</v>
      </c>
      <c r="FH171" s="585" t="e">
        <f>IF(#REF!=$N171,$CZ171,0)</f>
        <v>#REF!</v>
      </c>
      <c r="FI171" s="585" t="e">
        <f>IF(#REF!=$N171,$CZ171,0)</f>
        <v>#REF!</v>
      </c>
      <c r="FJ171" s="585" t="e">
        <f>IF(#REF!=$N171,$CZ171,0)</f>
        <v>#REF!</v>
      </c>
      <c r="FK171" s="585" t="e">
        <f>IF(#REF!=$N171,$CZ171,0)</f>
        <v>#REF!</v>
      </c>
      <c r="FL171" s="585" t="e">
        <f>IF(#REF!=$N171,$CZ171,0)</f>
        <v>#REF!</v>
      </c>
      <c r="FM171" s="585" t="e">
        <f>IF(#REF!=$N171,$CZ171,0)</f>
        <v>#REF!</v>
      </c>
      <c r="FN171" s="585" t="e">
        <f>IF(#REF!=$N171,$CZ171,0)</f>
        <v>#REF!</v>
      </c>
      <c r="FO171" s="585" t="e">
        <f>IF(#REF!=$N171,$CZ171,0)</f>
        <v>#REF!</v>
      </c>
      <c r="FP171" s="585" t="e">
        <f>IF(#REF!=$N171,$CZ171,0)</f>
        <v>#REF!</v>
      </c>
      <c r="FQ171" s="585" t="e">
        <f>IF(#REF!=$N171,$CZ171,0)</f>
        <v>#REF!</v>
      </c>
      <c r="FR171" s="585" t="e">
        <f>IF(#REF!=$N171,$CZ171,0)</f>
        <v>#REF!</v>
      </c>
      <c r="FS171" s="585" t="e">
        <f>IF(#REF!=$N171,$CZ171,0)</f>
        <v>#REF!</v>
      </c>
      <c r="FT171" s="585" t="e">
        <f>IF(#REF!=$N171,$CZ171,0)</f>
        <v>#REF!</v>
      </c>
      <c r="FU171" s="585" t="e">
        <f>IF(#REF!=$N171,$CZ171,0)</f>
        <v>#REF!</v>
      </c>
      <c r="FV171" s="585" t="e">
        <f>IF(#REF!=$N171,$CZ171,0)</f>
        <v>#REF!</v>
      </c>
      <c r="FW171" s="585" t="e">
        <f>IF(#REF!=$N171,$CZ171,0)</f>
        <v>#REF!</v>
      </c>
      <c r="FX171" s="585" t="e">
        <f>IF(#REF!=$N171,$CZ171,0)</f>
        <v>#REF!</v>
      </c>
      <c r="FY171" s="585" t="e">
        <f>IF(#REF!=$N171,$CZ171,0)</f>
        <v>#REF!</v>
      </c>
      <c r="FZ171" s="585" t="e">
        <f>IF(#REF!=$N171,$CZ171,0)</f>
        <v>#REF!</v>
      </c>
      <c r="GA171" s="585" t="e">
        <f>IF(#REF!=$N171,$CZ171,0)</f>
        <v>#REF!</v>
      </c>
      <c r="GB171" s="585" t="e">
        <f>IF(#REF!=$N171,$CZ171,0)</f>
        <v>#REF!</v>
      </c>
      <c r="GC171" s="585" t="e">
        <f>IF(#REF!=$N171,$CZ171,0)</f>
        <v>#REF!</v>
      </c>
      <c r="GD171" s="585" t="e">
        <f>IF(#REF!=$N171,$CZ171,0)</f>
        <v>#REF!</v>
      </c>
      <c r="GE171" s="585" t="e">
        <f>IF(#REF!=$N171,$CZ171,0)</f>
        <v>#REF!</v>
      </c>
      <c r="GF171" s="585" t="e">
        <f>IF(#REF!=$N171,$CZ171,0)</f>
        <v>#REF!</v>
      </c>
      <c r="GG171" s="585" t="e">
        <f>IF(#REF!=$N171,$CZ171,0)</f>
        <v>#REF!</v>
      </c>
      <c r="GH171" s="585" t="e">
        <f>IF(#REF!=$N171,$CZ171,0)</f>
        <v>#REF!</v>
      </c>
      <c r="GI171" s="585" t="e">
        <f>IF(#REF!=$N171,$CZ171,0)</f>
        <v>#REF!</v>
      </c>
      <c r="GJ171" s="585" t="e">
        <f>IF(#REF!=$N171,$CZ171,0)</f>
        <v>#REF!</v>
      </c>
      <c r="GK171" s="585" t="e">
        <f>IF(#REF!=$N171,$CZ171,0)</f>
        <v>#REF!</v>
      </c>
      <c r="GL171" s="585" t="e">
        <f>IF(#REF!=$N171,$CZ171,0)</f>
        <v>#REF!</v>
      </c>
      <c r="GM171" s="585" t="e">
        <f>IF(#REF!=$N171,$CZ171,0)</f>
        <v>#REF!</v>
      </c>
      <c r="GN171" s="585" t="e">
        <f>IF(#REF!=$N171,$CZ171,0)</f>
        <v>#REF!</v>
      </c>
      <c r="GO171" s="585" t="e">
        <f>IF(#REF!=$N171,$CZ171,0)</f>
        <v>#REF!</v>
      </c>
      <c r="GP171" s="585" t="e">
        <f>IF(#REF!=$N171,$CZ171,0)</f>
        <v>#REF!</v>
      </c>
      <c r="GQ171" s="585" t="e">
        <f>IF(#REF!=$N171,$CZ171,0)</f>
        <v>#REF!</v>
      </c>
      <c r="GR171" s="585" t="e">
        <f>IF(#REF!=$N171,$CZ171,0)</f>
        <v>#REF!</v>
      </c>
      <c r="GS171" s="585" t="e">
        <f>IF(#REF!=$N171,$CZ171,0)</f>
        <v>#REF!</v>
      </c>
      <c r="GT171" s="585" t="e">
        <f>IF(#REF!=$N171,$CZ171,0)</f>
        <v>#REF!</v>
      </c>
      <c r="GU171" s="585" t="e">
        <f>IF(#REF!=$N171,$CZ171,0)</f>
        <v>#REF!</v>
      </c>
      <c r="GV171" s="585" t="e">
        <f>IF(#REF!=$N171,$CZ171,0)</f>
        <v>#REF!</v>
      </c>
      <c r="GW171" s="585" t="e">
        <f>IF(#REF!=$N171,$CZ171,0)</f>
        <v>#REF!</v>
      </c>
      <c r="GX171" s="585" t="e">
        <f>IF(#REF!=$N171,$CZ171,0)</f>
        <v>#REF!</v>
      </c>
      <c r="GY171" s="585" t="e">
        <f>IF(#REF!=$N171,$CZ171,0)</f>
        <v>#REF!</v>
      </c>
      <c r="GZ171" s="585" t="e">
        <f>IF(#REF!=$N171,$CZ171,0)</f>
        <v>#REF!</v>
      </c>
      <c r="HA171" s="585" t="e">
        <f>IF(#REF!=$N171,$CZ171,0)</f>
        <v>#REF!</v>
      </c>
      <c r="HB171" s="585" t="e">
        <f>IF(#REF!=$N171,$CZ171,0)</f>
        <v>#REF!</v>
      </c>
      <c r="HC171" s="585" t="e">
        <f>IF(#REF!=$N171,$CZ171,0)</f>
        <v>#REF!</v>
      </c>
      <c r="HD171" s="585" t="e">
        <f>IF(#REF!=$N171,$CZ171,0)</f>
        <v>#REF!</v>
      </c>
      <c r="HE171" s="585" t="e">
        <f>IF(#REF!=$N171,$CZ171,0)</f>
        <v>#REF!</v>
      </c>
      <c r="HF171" s="585" t="e">
        <f>IF(#REF!=$N171,$CZ171,0)</f>
        <v>#REF!</v>
      </c>
    </row>
    <row r="172" spans="1:214" ht="20.100000000000001" customHeight="1" x14ac:dyDescent="0.4">
      <c r="A172" s="594"/>
      <c r="B172" s="578" t="s">
        <v>430</v>
      </c>
      <c r="C172" s="595" t="s">
        <v>397</v>
      </c>
      <c r="D172" s="578"/>
      <c r="E172" s="578"/>
      <c r="F172" s="578"/>
      <c r="G172" s="578"/>
      <c r="H172" s="578"/>
      <c r="I172" s="578"/>
      <c r="J172" s="578" t="s">
        <v>172</v>
      </c>
      <c r="K172" s="625"/>
      <c r="L172" s="549"/>
      <c r="M172" s="634">
        <v>329</v>
      </c>
      <c r="N172" s="634" t="s">
        <v>158</v>
      </c>
      <c r="O172" s="618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563"/>
      <c r="AJ172" s="31"/>
      <c r="AK172" s="31"/>
      <c r="AL172" s="31"/>
      <c r="AM172" s="31"/>
      <c r="AN172" s="50"/>
      <c r="AO172" s="50"/>
      <c r="AP172" s="50"/>
      <c r="AQ172" s="50"/>
      <c r="AR172" s="102">
        <v>0</v>
      </c>
      <c r="AS172" s="50"/>
      <c r="AT172" s="50"/>
      <c r="AU172" s="50"/>
      <c r="AV172" s="102">
        <f>SUM(AV173)</f>
        <v>0</v>
      </c>
      <c r="AW172" s="102"/>
      <c r="AX172" s="102"/>
      <c r="AY172" s="102">
        <f>SUM(AY173)</f>
        <v>6618</v>
      </c>
      <c r="AZ172" s="31"/>
      <c r="BA172" s="31"/>
      <c r="BB172" s="102">
        <f t="shared" ref="BB172:BK172" si="237">SUM(BB173)</f>
        <v>6618</v>
      </c>
      <c r="BC172" s="102">
        <f t="shared" si="237"/>
        <v>6618</v>
      </c>
      <c r="BD172" s="102">
        <f t="shared" si="237"/>
        <v>6618</v>
      </c>
      <c r="BE172" s="102">
        <f t="shared" si="237"/>
        <v>6618</v>
      </c>
      <c r="BF172" s="102">
        <f t="shared" si="237"/>
        <v>6618</v>
      </c>
      <c r="BG172" s="102">
        <f t="shared" si="237"/>
        <v>6618</v>
      </c>
      <c r="BH172" s="102">
        <f t="shared" si="237"/>
        <v>0</v>
      </c>
      <c r="BI172" s="102">
        <f>SUM(BI173)</f>
        <v>0</v>
      </c>
      <c r="BJ172" s="102">
        <f>SUM(BJ173)</f>
        <v>0</v>
      </c>
      <c r="BK172" s="102">
        <f t="shared" si="237"/>
        <v>0</v>
      </c>
      <c r="BL172" s="102">
        <f t="shared" si="226"/>
        <v>0</v>
      </c>
      <c r="BM172" s="102"/>
      <c r="BN172" s="102"/>
      <c r="BO172" s="102">
        <f>SUM(BO173)</f>
        <v>0</v>
      </c>
      <c r="BP172" s="102"/>
      <c r="BQ172" s="102"/>
      <c r="BR172" s="102">
        <f>SUM(BR173)</f>
        <v>0</v>
      </c>
      <c r="BS172" s="102">
        <f>SUM(BS173)</f>
        <v>0</v>
      </c>
      <c r="BT172" s="102">
        <f>SUM(BT173)</f>
        <v>0</v>
      </c>
      <c r="BU172" s="102">
        <f>SUM(BU173)</f>
        <v>0</v>
      </c>
      <c r="BV172" s="102">
        <f>SUM(BV173)</f>
        <v>0</v>
      </c>
      <c r="BW172" s="102"/>
      <c r="BX172" s="102"/>
      <c r="BY172" s="102">
        <f>SUM(BY173)</f>
        <v>0</v>
      </c>
      <c r="BZ172" s="102">
        <f>SUM(BZ173)</f>
        <v>0</v>
      </c>
      <c r="CA172" s="102">
        <f t="shared" si="228"/>
        <v>0</v>
      </c>
      <c r="CB172" s="102">
        <f t="shared" si="229"/>
        <v>0</v>
      </c>
      <c r="CC172" s="102">
        <f>SUM(CC173)</f>
        <v>0</v>
      </c>
      <c r="CD172" s="102">
        <f>SUM(CD173)</f>
        <v>0</v>
      </c>
      <c r="CE172" s="102">
        <f>SUM(CE173)</f>
        <v>0</v>
      </c>
      <c r="CF172" s="102">
        <f>SUM(CF173)</f>
        <v>0</v>
      </c>
      <c r="CG172" s="102">
        <f t="shared" si="188"/>
        <v>0</v>
      </c>
      <c r="CH172" s="102">
        <f>SUM(CH173)</f>
        <v>0</v>
      </c>
      <c r="CI172" s="102">
        <f>SUM(CI173)</f>
        <v>0</v>
      </c>
      <c r="CJ172" s="102"/>
      <c r="CK172" s="102">
        <f t="shared" si="223"/>
        <v>0</v>
      </c>
      <c r="CL172" s="102">
        <f>SUM(CL173)</f>
        <v>0</v>
      </c>
      <c r="CM172" s="102">
        <f>SUM(CM173)</f>
        <v>0</v>
      </c>
      <c r="CN172" s="102"/>
      <c r="CO172" s="102">
        <f t="shared" si="224"/>
        <v>0</v>
      </c>
      <c r="CP172" s="102">
        <f>SUM(CP173)</f>
        <v>0</v>
      </c>
      <c r="CQ172" s="102">
        <f>SUM(CQ173)</f>
        <v>0</v>
      </c>
      <c r="CR172" s="102">
        <f>SUM(CR173)</f>
        <v>0</v>
      </c>
      <c r="CS172" s="102">
        <f>IFERROR(CR172/CQ172*100,)</f>
        <v>0</v>
      </c>
      <c r="CT172" s="102">
        <f>SUM(CT173)</f>
        <v>0</v>
      </c>
      <c r="CU172" s="102">
        <f>SUM(CU173)</f>
        <v>0</v>
      </c>
      <c r="CV172" s="102">
        <f>SUM(CV173)</f>
        <v>0</v>
      </c>
      <c r="CW172" s="102">
        <f>IFERROR(CV172/CU172*100,)</f>
        <v>0</v>
      </c>
      <c r="CX172" s="102">
        <f>SUM(CX173)</f>
        <v>0</v>
      </c>
      <c r="CY172" s="102">
        <f>SUM(CY173)</f>
        <v>0</v>
      </c>
      <c r="CZ172" s="102">
        <f>SUM(CZ173)</f>
        <v>2000</v>
      </c>
      <c r="DA172" s="102">
        <f>SUM(DA173)</f>
        <v>0</v>
      </c>
      <c r="DB172" s="102">
        <f>SUM(DB173)</f>
        <v>0</v>
      </c>
      <c r="DC172" s="695" t="e">
        <f>IF(#REF!=B172,CZ172,0)</f>
        <v>#REF!</v>
      </c>
      <c r="DD172" s="108"/>
      <c r="DE172" s="108"/>
      <c r="DJ172" s="585" t="e">
        <f>IF(#REF!=$K172,$CY172,0)</f>
        <v>#REF!</v>
      </c>
      <c r="DK172" s="585" t="e">
        <f>IF(#REF!=$K172,$CY172,0)</f>
        <v>#REF!</v>
      </c>
      <c r="DL172" s="585" t="e">
        <f>IF(#REF!=$K172,$CY172,0)</f>
        <v>#REF!</v>
      </c>
      <c r="DM172" s="585" t="e">
        <f>IF(#REF!=$K172,$CY172,0)</f>
        <v>#REF!</v>
      </c>
      <c r="DN172" s="585" t="e">
        <f>IF(#REF!=$K172,$CY172,0)</f>
        <v>#REF!</v>
      </c>
      <c r="DO172" s="585" t="e">
        <f>IF(#REF!=$K172,$CY172,0)</f>
        <v>#REF!</v>
      </c>
      <c r="DP172" s="585" t="e">
        <f>IF(#REF!=$K172,$CY172,0)</f>
        <v>#REF!</v>
      </c>
      <c r="DQ172" s="585" t="e">
        <f>IF(#REF!=$K172,$CY172,0)</f>
        <v>#REF!</v>
      </c>
      <c r="DR172" s="585" t="e">
        <f>IF(#REF!=$K172,$CY172,0)</f>
        <v>#REF!</v>
      </c>
      <c r="DS172" s="585" t="e">
        <f>IF(#REF!=$K172,$CY172,0)</f>
        <v>#REF!</v>
      </c>
      <c r="DT172" s="585" t="e">
        <f>IF(#REF!=$K172,$CY172,0)</f>
        <v>#REF!</v>
      </c>
      <c r="DU172" s="585" t="e">
        <f>IF(#REF!=$K172,$CY172,0)</f>
        <v>#REF!</v>
      </c>
      <c r="DV172" s="585" t="e">
        <f>IF(#REF!=$K172,$CY172,0)</f>
        <v>#REF!</v>
      </c>
      <c r="DW172" s="585" t="e">
        <f>IF(#REF!=$K172,$CY172,0)</f>
        <v>#REF!</v>
      </c>
      <c r="DX172" s="585" t="e">
        <f>IF(#REF!=$K172,$CY172,0)</f>
        <v>#REF!</v>
      </c>
      <c r="DY172" s="585" t="e">
        <f>IF(#REF!=$K172,$CY172,0)</f>
        <v>#REF!</v>
      </c>
      <c r="DZ172" s="585" t="e">
        <f>IF(#REF!=$K172,$CY172,0)</f>
        <v>#REF!</v>
      </c>
      <c r="EC172" s="585" t="e">
        <f>IF(#REF!=$N172,$CZ172,0)</f>
        <v>#REF!</v>
      </c>
      <c r="ED172" s="585" t="e">
        <f>IF(#REF!=$N172,$CZ172,0)</f>
        <v>#REF!</v>
      </c>
      <c r="EE172" s="585" t="e">
        <f>IF(#REF!=$N172,$CZ172,0)</f>
        <v>#REF!</v>
      </c>
      <c r="EF172" s="585" t="e">
        <f>IF(#REF!=$N172,$CZ172,0)</f>
        <v>#REF!</v>
      </c>
      <c r="EG172" s="585" t="e">
        <f>IF(#REF!=$N172,$CZ172,0)</f>
        <v>#REF!</v>
      </c>
      <c r="EH172" s="585" t="e">
        <f>IF(#REF!=$N172,$CZ172,0)</f>
        <v>#REF!</v>
      </c>
      <c r="EI172" s="585" t="e">
        <f>IF(#REF!=$N172,$CZ172,0)</f>
        <v>#REF!</v>
      </c>
      <c r="EJ172" s="585" t="e">
        <f>IF(#REF!=$N172,$CZ172,0)</f>
        <v>#REF!</v>
      </c>
      <c r="EK172" s="585" t="e">
        <f>IF(#REF!=$N172,$CZ172,0)</f>
        <v>#REF!</v>
      </c>
      <c r="EL172" s="585" t="e">
        <f>IF(#REF!=$N172,$CZ172,0)</f>
        <v>#REF!</v>
      </c>
      <c r="EM172" s="585" t="e">
        <f>IF(#REF!=$N172,$CZ172,0)</f>
        <v>#REF!</v>
      </c>
      <c r="EN172" s="585" t="e">
        <f>IF(#REF!=$N172,$CZ172,0)</f>
        <v>#REF!</v>
      </c>
      <c r="EO172" s="585" t="e">
        <f>IF(#REF!=$N172,$CZ172,0)</f>
        <v>#REF!</v>
      </c>
      <c r="EP172" s="585" t="e">
        <f>IF(#REF!=$N172,$CZ172,0)</f>
        <v>#REF!</v>
      </c>
      <c r="EQ172" s="585" t="e">
        <f>IF(#REF!=$N172,$CZ172,0)</f>
        <v>#REF!</v>
      </c>
      <c r="ER172" s="585" t="e">
        <f>IF(#REF!=$N172,$CZ172,0)</f>
        <v>#REF!</v>
      </c>
      <c r="ES172" s="585" t="e">
        <f>IF(#REF!=$N172,$CZ172,0)</f>
        <v>#REF!</v>
      </c>
      <c r="ET172" s="585" t="e">
        <f>IF(#REF!=$N172,$CZ172,0)</f>
        <v>#REF!</v>
      </c>
      <c r="EU172" s="585" t="e">
        <f>IF(#REF!=$N172,$CZ172,0)</f>
        <v>#REF!</v>
      </c>
      <c r="EV172" s="585" t="e">
        <f>IF(#REF!=$N172,$CZ172,0)</f>
        <v>#REF!</v>
      </c>
      <c r="EW172" s="585" t="e">
        <f>IF(#REF!=$N172,$CZ172,0)</f>
        <v>#REF!</v>
      </c>
      <c r="EX172" s="585" t="e">
        <f>IF(#REF!=$N172,$CZ172,0)</f>
        <v>#REF!</v>
      </c>
      <c r="EY172" s="585" t="e">
        <f>IF(#REF!=$N172,$CZ172,0)</f>
        <v>#REF!</v>
      </c>
      <c r="EZ172" s="585" t="e">
        <f>IF(#REF!=$N172,$CZ172,0)</f>
        <v>#REF!</v>
      </c>
      <c r="FA172" s="585" t="e">
        <f>IF(#REF!=$N172,$CZ172,0)</f>
        <v>#REF!</v>
      </c>
      <c r="FB172" s="585" t="e">
        <f>IF(#REF!=$N172,$CZ172,0)</f>
        <v>#REF!</v>
      </c>
      <c r="FC172" s="585" t="e">
        <f>IF(#REF!=$N172,$CZ172,0)</f>
        <v>#REF!</v>
      </c>
      <c r="FD172" s="585" t="e">
        <f>IF(#REF!=$N172,$CZ172,0)</f>
        <v>#REF!</v>
      </c>
      <c r="FE172" s="585" t="e">
        <f>IF(#REF!=$N172,$CZ172,0)</f>
        <v>#REF!</v>
      </c>
      <c r="FF172" s="585" t="e">
        <f>IF(#REF!=$N172,$CZ172,0)</f>
        <v>#REF!</v>
      </c>
      <c r="FG172" s="585" t="e">
        <f>IF(#REF!=$N172,$CZ172,0)</f>
        <v>#REF!</v>
      </c>
      <c r="FH172" s="585" t="e">
        <f>IF(#REF!=$N172,$CZ172,0)</f>
        <v>#REF!</v>
      </c>
      <c r="FI172" s="585" t="e">
        <f>IF(#REF!=$N172,$CZ172,0)</f>
        <v>#REF!</v>
      </c>
      <c r="FJ172" s="585" t="e">
        <f>IF(#REF!=$N172,$CZ172,0)</f>
        <v>#REF!</v>
      </c>
      <c r="FK172" s="585" t="e">
        <f>IF(#REF!=$N172,$CZ172,0)</f>
        <v>#REF!</v>
      </c>
      <c r="FL172" s="585" t="e">
        <f>IF(#REF!=$N172,$CZ172,0)</f>
        <v>#REF!</v>
      </c>
      <c r="FM172" s="585" t="e">
        <f>IF(#REF!=$N172,$CZ172,0)</f>
        <v>#REF!</v>
      </c>
      <c r="FN172" s="585" t="e">
        <f>IF(#REF!=$N172,$CZ172,0)</f>
        <v>#REF!</v>
      </c>
      <c r="FO172" s="585" t="e">
        <f>IF(#REF!=$N172,$CZ172,0)</f>
        <v>#REF!</v>
      </c>
      <c r="FP172" s="585" t="e">
        <f>IF(#REF!=$N172,$CZ172,0)</f>
        <v>#REF!</v>
      </c>
      <c r="FQ172" s="585" t="e">
        <f>IF(#REF!=$N172,$CZ172,0)</f>
        <v>#REF!</v>
      </c>
      <c r="FR172" s="585" t="e">
        <f>IF(#REF!=$N172,$CZ172,0)</f>
        <v>#REF!</v>
      </c>
      <c r="FS172" s="585" t="e">
        <f>IF(#REF!=$N172,$CZ172,0)</f>
        <v>#REF!</v>
      </c>
      <c r="FT172" s="585" t="e">
        <f>IF(#REF!=$N172,$CZ172,0)</f>
        <v>#REF!</v>
      </c>
      <c r="FU172" s="585" t="e">
        <f>IF(#REF!=$N172,$CZ172,0)</f>
        <v>#REF!</v>
      </c>
      <c r="FV172" s="585" t="e">
        <f>IF(#REF!=$N172,$CZ172,0)</f>
        <v>#REF!</v>
      </c>
      <c r="FW172" s="585" t="e">
        <f>IF(#REF!=$N172,$CZ172,0)</f>
        <v>#REF!</v>
      </c>
      <c r="FX172" s="585" t="e">
        <f>IF(#REF!=$N172,$CZ172,0)</f>
        <v>#REF!</v>
      </c>
      <c r="FY172" s="585" t="e">
        <f>IF(#REF!=$N172,$CZ172,0)</f>
        <v>#REF!</v>
      </c>
      <c r="FZ172" s="585" t="e">
        <f>IF(#REF!=$N172,$CZ172,0)</f>
        <v>#REF!</v>
      </c>
      <c r="GA172" s="585" t="e">
        <f>IF(#REF!=$N172,$CZ172,0)</f>
        <v>#REF!</v>
      </c>
      <c r="GB172" s="585" t="e">
        <f>IF(#REF!=$N172,$CZ172,0)</f>
        <v>#REF!</v>
      </c>
      <c r="GC172" s="585" t="e">
        <f>IF(#REF!=$N172,$CZ172,0)</f>
        <v>#REF!</v>
      </c>
      <c r="GD172" s="585" t="e">
        <f>IF(#REF!=$N172,$CZ172,0)</f>
        <v>#REF!</v>
      </c>
      <c r="GE172" s="585" t="e">
        <f>IF(#REF!=$N172,$CZ172,0)</f>
        <v>#REF!</v>
      </c>
      <c r="GF172" s="585" t="e">
        <f>IF(#REF!=$N172,$CZ172,0)</f>
        <v>#REF!</v>
      </c>
      <c r="GG172" s="585" t="e">
        <f>IF(#REF!=$N172,$CZ172,0)</f>
        <v>#REF!</v>
      </c>
      <c r="GH172" s="585" t="e">
        <f>IF(#REF!=$N172,$CZ172,0)</f>
        <v>#REF!</v>
      </c>
      <c r="GI172" s="585" t="e">
        <f>IF(#REF!=$N172,$CZ172,0)</f>
        <v>#REF!</v>
      </c>
      <c r="GJ172" s="585" t="e">
        <f>IF(#REF!=$N172,$CZ172,0)</f>
        <v>#REF!</v>
      </c>
      <c r="GK172" s="585" t="e">
        <f>IF(#REF!=$N172,$CZ172,0)</f>
        <v>#REF!</v>
      </c>
      <c r="GL172" s="585" t="e">
        <f>IF(#REF!=$N172,$CZ172,0)</f>
        <v>#REF!</v>
      </c>
      <c r="GM172" s="585" t="e">
        <f>IF(#REF!=$N172,$CZ172,0)</f>
        <v>#REF!</v>
      </c>
      <c r="GN172" s="585" t="e">
        <f>IF(#REF!=$N172,$CZ172,0)</f>
        <v>#REF!</v>
      </c>
      <c r="GO172" s="585" t="e">
        <f>IF(#REF!=$N172,$CZ172,0)</f>
        <v>#REF!</v>
      </c>
      <c r="GP172" s="585" t="e">
        <f>IF(#REF!=$N172,$CZ172,0)</f>
        <v>#REF!</v>
      </c>
      <c r="GQ172" s="585" t="e">
        <f>IF(#REF!=$N172,$CZ172,0)</f>
        <v>#REF!</v>
      </c>
      <c r="GR172" s="585" t="e">
        <f>IF(#REF!=$N172,$CZ172,0)</f>
        <v>#REF!</v>
      </c>
      <c r="GS172" s="585" t="e">
        <f>IF(#REF!=$N172,$CZ172,0)</f>
        <v>#REF!</v>
      </c>
      <c r="GT172" s="585" t="e">
        <f>IF(#REF!=$N172,$CZ172,0)</f>
        <v>#REF!</v>
      </c>
      <c r="GU172" s="585" t="e">
        <f>IF(#REF!=$N172,$CZ172,0)</f>
        <v>#REF!</v>
      </c>
      <c r="GV172" s="585" t="e">
        <f>IF(#REF!=$N172,$CZ172,0)</f>
        <v>#REF!</v>
      </c>
      <c r="GW172" s="585" t="e">
        <f>IF(#REF!=$N172,$CZ172,0)</f>
        <v>#REF!</v>
      </c>
      <c r="GX172" s="585" t="e">
        <f>IF(#REF!=$N172,$CZ172,0)</f>
        <v>#REF!</v>
      </c>
      <c r="GY172" s="585" t="e">
        <f>IF(#REF!=$N172,$CZ172,0)</f>
        <v>#REF!</v>
      </c>
      <c r="GZ172" s="585" t="e">
        <f>IF(#REF!=$N172,$CZ172,0)</f>
        <v>#REF!</v>
      </c>
      <c r="HA172" s="585" t="e">
        <f>IF(#REF!=$N172,$CZ172,0)</f>
        <v>#REF!</v>
      </c>
      <c r="HB172" s="585" t="e">
        <f>IF(#REF!=$N172,$CZ172,0)</f>
        <v>#REF!</v>
      </c>
      <c r="HC172" s="585" t="e">
        <f>IF(#REF!=$N172,$CZ172,0)</f>
        <v>#REF!</v>
      </c>
      <c r="HD172" s="585" t="e">
        <f>IF(#REF!=$N172,$CZ172,0)</f>
        <v>#REF!</v>
      </c>
      <c r="HE172" s="585" t="e">
        <f>IF(#REF!=$N172,$CZ172,0)</f>
        <v>#REF!</v>
      </c>
      <c r="HF172" s="585" t="e">
        <f>IF(#REF!=$N172,$CZ172,0)</f>
        <v>#REF!</v>
      </c>
    </row>
    <row r="173" spans="1:214" ht="20.100000000000001" customHeight="1" x14ac:dyDescent="0.4">
      <c r="A173" s="594"/>
      <c r="B173" s="594"/>
      <c r="C173" s="595"/>
      <c r="D173" s="578"/>
      <c r="E173" s="578"/>
      <c r="F173" s="578"/>
      <c r="G173" s="578"/>
      <c r="H173" s="578"/>
      <c r="I173" s="578"/>
      <c r="J173" s="578" t="s">
        <v>172</v>
      </c>
      <c r="K173" s="625"/>
      <c r="L173" s="549"/>
      <c r="M173" s="500"/>
      <c r="N173" s="559">
        <v>3299</v>
      </c>
      <c r="O173" s="560" t="s">
        <v>149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563"/>
      <c r="AJ173" s="31"/>
      <c r="AK173" s="31"/>
      <c r="AL173" s="31"/>
      <c r="AM173" s="31"/>
      <c r="AN173" s="50"/>
      <c r="AO173" s="50"/>
      <c r="AP173" s="50"/>
      <c r="AQ173" s="50"/>
      <c r="AR173" s="50">
        <v>0</v>
      </c>
      <c r="AS173" s="50"/>
      <c r="AT173" s="50"/>
      <c r="AU173" s="50"/>
      <c r="AV173" s="50">
        <v>0</v>
      </c>
      <c r="AW173" s="50"/>
      <c r="AX173" s="50"/>
      <c r="AY173" s="50">
        <f>(BB173-AV173)</f>
        <v>6618</v>
      </c>
      <c r="AZ173" s="31"/>
      <c r="BA173" s="31"/>
      <c r="BB173" s="103">
        <v>6618</v>
      </c>
      <c r="BC173" s="103">
        <v>6618</v>
      </c>
      <c r="BD173" s="50">
        <v>6618</v>
      </c>
      <c r="BE173" s="103">
        <v>6618</v>
      </c>
      <c r="BF173" s="103">
        <v>6618</v>
      </c>
      <c r="BG173" s="103">
        <v>6618</v>
      </c>
      <c r="BH173" s="103">
        <v>0</v>
      </c>
      <c r="BI173" s="50">
        <f>(BJ173-BH173)</f>
        <v>0</v>
      </c>
      <c r="BJ173" s="103">
        <v>0</v>
      </c>
      <c r="BK173" s="50"/>
      <c r="BL173" s="50">
        <f t="shared" si="226"/>
        <v>0</v>
      </c>
      <c r="BM173" s="50"/>
      <c r="BN173" s="50"/>
      <c r="BO173" s="103">
        <v>0</v>
      </c>
      <c r="BP173" s="103"/>
      <c r="BQ173" s="103"/>
      <c r="BR173" s="50">
        <f>(BS173-BO173)</f>
        <v>0</v>
      </c>
      <c r="BS173" s="103"/>
      <c r="BT173" s="103">
        <v>0</v>
      </c>
      <c r="BU173" s="50">
        <f>(BY173-BO173)</f>
        <v>0</v>
      </c>
      <c r="BV173" s="103"/>
      <c r="BW173" s="103"/>
      <c r="BX173" s="103"/>
      <c r="BY173" s="103">
        <v>0</v>
      </c>
      <c r="BZ173" s="103">
        <v>0</v>
      </c>
      <c r="CA173" s="103">
        <f t="shared" si="228"/>
        <v>0</v>
      </c>
      <c r="CB173" s="103">
        <f t="shared" si="229"/>
        <v>0</v>
      </c>
      <c r="CC173" s="103"/>
      <c r="CD173" s="103"/>
      <c r="CE173" s="103">
        <v>0</v>
      </c>
      <c r="CF173" s="103"/>
      <c r="CG173" s="103">
        <f t="shared" si="188"/>
        <v>0</v>
      </c>
      <c r="CH173" s="103">
        <f>(CI173-CE173)</f>
        <v>0</v>
      </c>
      <c r="CI173" s="103">
        <v>0</v>
      </c>
      <c r="CJ173" s="103"/>
      <c r="CK173" s="103">
        <f t="shared" si="223"/>
        <v>0</v>
      </c>
      <c r="CL173" s="103">
        <f>(CM173-CI173)</f>
        <v>0</v>
      </c>
      <c r="CM173" s="103">
        <v>0</v>
      </c>
      <c r="CN173" s="103"/>
      <c r="CO173" s="103">
        <f t="shared" si="224"/>
        <v>0</v>
      </c>
      <c r="CP173" s="103">
        <f>(CQ173-CM173)</f>
        <v>0</v>
      </c>
      <c r="CQ173" s="103">
        <v>0</v>
      </c>
      <c r="CR173" s="103"/>
      <c r="CS173" s="103">
        <f>IFERROR(CR173/CQ173*100,)</f>
        <v>0</v>
      </c>
      <c r="CT173" s="103">
        <f>(CU173-CQ173)</f>
        <v>0</v>
      </c>
      <c r="CU173" s="103">
        <v>0</v>
      </c>
      <c r="CV173" s="103"/>
      <c r="CW173" s="103">
        <f>IFERROR(CV173/CU173*100,)</f>
        <v>0</v>
      </c>
      <c r="CX173" s="103">
        <f>(CY173-CU173)</f>
        <v>0</v>
      </c>
      <c r="CY173" s="103">
        <v>0</v>
      </c>
      <c r="CZ173" s="103">
        <v>2000</v>
      </c>
      <c r="DA173" s="103"/>
      <c r="DB173" s="103"/>
      <c r="DC173" s="695" t="e">
        <f>IF(#REF!=B173,CZ173,0)</f>
        <v>#REF!</v>
      </c>
      <c r="DD173" s="103"/>
      <c r="DE173" s="103"/>
      <c r="DJ173" s="585" t="e">
        <f>IF(#REF!=$K173,$CY173,0)</f>
        <v>#REF!</v>
      </c>
      <c r="DK173" s="585" t="e">
        <f>IF(#REF!=$K173,$CY173,0)</f>
        <v>#REF!</v>
      </c>
      <c r="DL173" s="585" t="e">
        <f>IF(#REF!=$K173,$CY173,0)</f>
        <v>#REF!</v>
      </c>
      <c r="DM173" s="585" t="e">
        <f>IF(#REF!=$K173,$CY173,0)</f>
        <v>#REF!</v>
      </c>
      <c r="DN173" s="585" t="e">
        <f>IF(#REF!=$K173,$CY173,0)</f>
        <v>#REF!</v>
      </c>
      <c r="DO173" s="585" t="e">
        <f>IF(#REF!=$K173,$CY173,0)</f>
        <v>#REF!</v>
      </c>
      <c r="DP173" s="585" t="e">
        <f>IF(#REF!=$K173,$CY173,0)</f>
        <v>#REF!</v>
      </c>
      <c r="DQ173" s="585" t="e">
        <f>IF(#REF!=$K173,$CY173,0)</f>
        <v>#REF!</v>
      </c>
      <c r="DR173" s="585" t="e">
        <f>IF(#REF!=$K173,$CY173,0)</f>
        <v>#REF!</v>
      </c>
      <c r="DS173" s="585" t="e">
        <f>IF(#REF!=$K173,$CY173,0)</f>
        <v>#REF!</v>
      </c>
      <c r="DT173" s="585" t="e">
        <f>IF(#REF!=$K173,$CY173,0)</f>
        <v>#REF!</v>
      </c>
      <c r="DU173" s="585" t="e">
        <f>IF(#REF!=$K173,$CY173,0)</f>
        <v>#REF!</v>
      </c>
      <c r="DV173" s="585" t="e">
        <f>IF(#REF!=$K173,$CY173,0)</f>
        <v>#REF!</v>
      </c>
      <c r="DW173" s="585" t="e">
        <f>IF(#REF!=$K173,$CY173,0)</f>
        <v>#REF!</v>
      </c>
      <c r="DX173" s="585" t="e">
        <f>IF(#REF!=$K173,$CY173,0)</f>
        <v>#REF!</v>
      </c>
      <c r="DY173" s="585" t="e">
        <f>IF(#REF!=$K173,$CY173,0)</f>
        <v>#REF!</v>
      </c>
      <c r="DZ173" s="585" t="e">
        <f>IF(#REF!=$K173,$CY173,0)</f>
        <v>#REF!</v>
      </c>
      <c r="EC173" s="585" t="e">
        <f>IF(#REF!=$N173,$CZ173,0)</f>
        <v>#REF!</v>
      </c>
      <c r="ED173" s="585" t="e">
        <f>IF(#REF!=$N173,$CZ173,0)</f>
        <v>#REF!</v>
      </c>
      <c r="EE173" s="585" t="e">
        <f>IF(#REF!=$N173,$CZ173,0)</f>
        <v>#REF!</v>
      </c>
      <c r="EF173" s="585" t="e">
        <f>IF(#REF!=$N173,$CZ173,0)</f>
        <v>#REF!</v>
      </c>
      <c r="EG173" s="585" t="e">
        <f>IF(#REF!=$N173,$CZ173,0)</f>
        <v>#REF!</v>
      </c>
      <c r="EH173" s="585" t="e">
        <f>IF(#REF!=$N173,$CZ173,0)</f>
        <v>#REF!</v>
      </c>
      <c r="EI173" s="585" t="e">
        <f>IF(#REF!=$N173,$CZ173,0)</f>
        <v>#REF!</v>
      </c>
      <c r="EJ173" s="585" t="e">
        <f>IF(#REF!=$N173,$CZ173,0)</f>
        <v>#REF!</v>
      </c>
      <c r="EK173" s="585" t="e">
        <f>IF(#REF!=$N173,$CZ173,0)</f>
        <v>#REF!</v>
      </c>
      <c r="EL173" s="585" t="e">
        <f>IF(#REF!=$N173,$CZ173,0)</f>
        <v>#REF!</v>
      </c>
      <c r="EM173" s="585" t="e">
        <f>IF(#REF!=$N173,$CZ173,0)</f>
        <v>#REF!</v>
      </c>
      <c r="EN173" s="585" t="e">
        <f>IF(#REF!=$N173,$CZ173,0)</f>
        <v>#REF!</v>
      </c>
      <c r="EO173" s="585" t="e">
        <f>IF(#REF!=$N173,$CZ173,0)</f>
        <v>#REF!</v>
      </c>
      <c r="EP173" s="585" t="e">
        <f>IF(#REF!=$N173,$CZ173,0)</f>
        <v>#REF!</v>
      </c>
      <c r="EQ173" s="585" t="e">
        <f>IF(#REF!=$N173,$CZ173,0)</f>
        <v>#REF!</v>
      </c>
      <c r="ER173" s="585" t="e">
        <f>IF(#REF!=$N173,$CZ173,0)</f>
        <v>#REF!</v>
      </c>
      <c r="ES173" s="585" t="e">
        <f>IF(#REF!=$N173,$CZ173,0)</f>
        <v>#REF!</v>
      </c>
      <c r="ET173" s="585" t="e">
        <f>IF(#REF!=$N173,$CZ173,0)</f>
        <v>#REF!</v>
      </c>
      <c r="EU173" s="585" t="e">
        <f>IF(#REF!=$N173,$CZ173,0)</f>
        <v>#REF!</v>
      </c>
      <c r="EV173" s="585" t="e">
        <f>IF(#REF!=$N173,$CZ173,0)</f>
        <v>#REF!</v>
      </c>
      <c r="EW173" s="585" t="e">
        <f>IF(#REF!=$N173,$CZ173,0)</f>
        <v>#REF!</v>
      </c>
      <c r="EX173" s="585" t="e">
        <f>IF(#REF!=$N173,$CZ173,0)</f>
        <v>#REF!</v>
      </c>
      <c r="EY173" s="585" t="e">
        <f>IF(#REF!=$N173,$CZ173,0)</f>
        <v>#REF!</v>
      </c>
      <c r="EZ173" s="585" t="e">
        <f>IF(#REF!=$N173,$CZ173,0)</f>
        <v>#REF!</v>
      </c>
      <c r="FA173" s="585" t="e">
        <f>IF(#REF!=$N173,$CZ173,0)</f>
        <v>#REF!</v>
      </c>
      <c r="FB173" s="585" t="e">
        <f>IF(#REF!=$N173,$CZ173,0)</f>
        <v>#REF!</v>
      </c>
      <c r="FC173" s="585" t="e">
        <f>IF(#REF!=$N173,$CZ173,0)</f>
        <v>#REF!</v>
      </c>
      <c r="FD173" s="585" t="e">
        <f>IF(#REF!=$N173,$CZ173,0)</f>
        <v>#REF!</v>
      </c>
      <c r="FE173" s="585" t="e">
        <f>IF(#REF!=$N173,$CZ173,0)</f>
        <v>#REF!</v>
      </c>
      <c r="FF173" s="585" t="e">
        <f>IF(#REF!=$N173,$CZ173,0)</f>
        <v>#REF!</v>
      </c>
      <c r="FG173" s="585" t="e">
        <f>IF(#REF!=$N173,$CZ173,0)</f>
        <v>#REF!</v>
      </c>
      <c r="FH173" s="585" t="e">
        <f>IF(#REF!=$N173,$CZ173,0)</f>
        <v>#REF!</v>
      </c>
      <c r="FI173" s="585" t="e">
        <f>IF(#REF!=$N173,$CZ173,0)</f>
        <v>#REF!</v>
      </c>
      <c r="FJ173" s="585" t="e">
        <f>IF(#REF!=$N173,$CZ173,0)</f>
        <v>#REF!</v>
      </c>
      <c r="FK173" s="585" t="e">
        <f>IF(#REF!=$N173,$CZ173,0)</f>
        <v>#REF!</v>
      </c>
      <c r="FL173" s="585" t="e">
        <f>IF(#REF!=$N173,$CZ173,0)</f>
        <v>#REF!</v>
      </c>
      <c r="FM173" s="585" t="e">
        <f>IF(#REF!=$N173,$CZ173,0)</f>
        <v>#REF!</v>
      </c>
      <c r="FN173" s="585" t="e">
        <f>IF(#REF!=$N173,$CZ173,0)</f>
        <v>#REF!</v>
      </c>
      <c r="FO173" s="585" t="e">
        <f>IF(#REF!=$N173,$CZ173,0)</f>
        <v>#REF!</v>
      </c>
      <c r="FP173" s="585" t="e">
        <f>IF(#REF!=$N173,$CZ173,0)</f>
        <v>#REF!</v>
      </c>
      <c r="FQ173" s="585" t="e">
        <f>IF(#REF!=$N173,$CZ173,0)</f>
        <v>#REF!</v>
      </c>
      <c r="FR173" s="585" t="e">
        <f>IF(#REF!=$N173,$CZ173,0)</f>
        <v>#REF!</v>
      </c>
      <c r="FS173" s="585" t="e">
        <f>IF(#REF!=$N173,$CZ173,0)</f>
        <v>#REF!</v>
      </c>
      <c r="FT173" s="585" t="e">
        <f>IF(#REF!=$N173,$CZ173,0)</f>
        <v>#REF!</v>
      </c>
      <c r="FU173" s="585" t="e">
        <f>IF(#REF!=$N173,$CZ173,0)</f>
        <v>#REF!</v>
      </c>
      <c r="FV173" s="585" t="e">
        <f>IF(#REF!=$N173,$CZ173,0)</f>
        <v>#REF!</v>
      </c>
      <c r="FW173" s="585" t="e">
        <f>IF(#REF!=$N173,$CZ173,0)</f>
        <v>#REF!</v>
      </c>
      <c r="FX173" s="585" t="e">
        <f>IF(#REF!=$N173,$CZ173,0)</f>
        <v>#REF!</v>
      </c>
      <c r="FY173" s="585" t="e">
        <f>IF(#REF!=$N173,$CZ173,0)</f>
        <v>#REF!</v>
      </c>
      <c r="FZ173" s="585" t="e">
        <f>IF(#REF!=$N173,$CZ173,0)</f>
        <v>#REF!</v>
      </c>
      <c r="GA173" s="585" t="e">
        <f>IF(#REF!=$N173,$CZ173,0)</f>
        <v>#REF!</v>
      </c>
      <c r="GB173" s="585" t="e">
        <f>IF(#REF!=$N173,$CZ173,0)</f>
        <v>#REF!</v>
      </c>
      <c r="GC173" s="585" t="e">
        <f>IF(#REF!=$N173,$CZ173,0)</f>
        <v>#REF!</v>
      </c>
      <c r="GD173" s="585" t="e">
        <f>IF(#REF!=$N173,$CZ173,0)</f>
        <v>#REF!</v>
      </c>
      <c r="GE173" s="585" t="e">
        <f>IF(#REF!=$N173,$CZ173,0)</f>
        <v>#REF!</v>
      </c>
      <c r="GF173" s="585" t="e">
        <f>IF(#REF!=$N173,$CZ173,0)</f>
        <v>#REF!</v>
      </c>
      <c r="GG173" s="585" t="e">
        <f>IF(#REF!=$N173,$CZ173,0)</f>
        <v>#REF!</v>
      </c>
      <c r="GH173" s="585" t="e">
        <f>IF(#REF!=$N173,$CZ173,0)</f>
        <v>#REF!</v>
      </c>
      <c r="GI173" s="585" t="e">
        <f>IF(#REF!=$N173,$CZ173,0)</f>
        <v>#REF!</v>
      </c>
      <c r="GJ173" s="585" t="e">
        <f>IF(#REF!=$N173,$CZ173,0)</f>
        <v>#REF!</v>
      </c>
      <c r="GK173" s="585" t="e">
        <f>IF(#REF!=$N173,$CZ173,0)</f>
        <v>#REF!</v>
      </c>
      <c r="GL173" s="585" t="e">
        <f>IF(#REF!=$N173,$CZ173,0)</f>
        <v>#REF!</v>
      </c>
      <c r="GM173" s="585" t="e">
        <f>IF(#REF!=$N173,$CZ173,0)</f>
        <v>#REF!</v>
      </c>
      <c r="GN173" s="585" t="e">
        <f>IF(#REF!=$N173,$CZ173,0)</f>
        <v>#REF!</v>
      </c>
      <c r="GO173" s="585" t="e">
        <f>IF(#REF!=$N173,$CZ173,0)</f>
        <v>#REF!</v>
      </c>
      <c r="GP173" s="585" t="e">
        <f>IF(#REF!=$N173,$CZ173,0)</f>
        <v>#REF!</v>
      </c>
      <c r="GQ173" s="585" t="e">
        <f>IF(#REF!=$N173,$CZ173,0)</f>
        <v>#REF!</v>
      </c>
      <c r="GR173" s="585" t="e">
        <f>IF(#REF!=$N173,$CZ173,0)</f>
        <v>#REF!</v>
      </c>
      <c r="GS173" s="585" t="e">
        <f>IF(#REF!=$N173,$CZ173,0)</f>
        <v>#REF!</v>
      </c>
      <c r="GT173" s="585" t="e">
        <f>IF(#REF!=$N173,$CZ173,0)</f>
        <v>#REF!</v>
      </c>
      <c r="GU173" s="585" t="e">
        <f>IF(#REF!=$N173,$CZ173,0)</f>
        <v>#REF!</v>
      </c>
      <c r="GV173" s="585" t="e">
        <f>IF(#REF!=$N173,$CZ173,0)</f>
        <v>#REF!</v>
      </c>
      <c r="GW173" s="585" t="e">
        <f>IF(#REF!=$N173,$CZ173,0)</f>
        <v>#REF!</v>
      </c>
      <c r="GX173" s="585" t="e">
        <f>IF(#REF!=$N173,$CZ173,0)</f>
        <v>#REF!</v>
      </c>
      <c r="GY173" s="585" t="e">
        <f>IF(#REF!=$N173,$CZ173,0)</f>
        <v>#REF!</v>
      </c>
      <c r="GZ173" s="585" t="e">
        <f>IF(#REF!=$N173,$CZ173,0)</f>
        <v>#REF!</v>
      </c>
      <c r="HA173" s="585" t="e">
        <f>IF(#REF!=$N173,$CZ173,0)</f>
        <v>#REF!</v>
      </c>
      <c r="HB173" s="585" t="e">
        <f>IF(#REF!=$N173,$CZ173,0)</f>
        <v>#REF!</v>
      </c>
      <c r="HC173" s="585" t="e">
        <f>IF(#REF!=$N173,$CZ173,0)</f>
        <v>#REF!</v>
      </c>
      <c r="HD173" s="585" t="e">
        <f>IF(#REF!=$N173,$CZ173,0)</f>
        <v>#REF!</v>
      </c>
      <c r="HE173" s="585" t="e">
        <f>IF(#REF!=$N173,$CZ173,0)</f>
        <v>#REF!</v>
      </c>
      <c r="HF173" s="585" t="e">
        <f>IF(#REF!=$N173,$CZ173,0)</f>
        <v>#REF!</v>
      </c>
    </row>
    <row r="174" spans="1:214" ht="20.100000000000001" customHeight="1" x14ac:dyDescent="0.4">
      <c r="A174" s="594"/>
      <c r="B174" s="594"/>
      <c r="C174" s="595"/>
      <c r="D174" s="578"/>
      <c r="E174" s="578"/>
      <c r="F174" s="578"/>
      <c r="G174" s="578"/>
      <c r="H174" s="578"/>
      <c r="I174" s="578"/>
      <c r="J174" s="578" t="s">
        <v>172</v>
      </c>
      <c r="K174" s="626">
        <v>4</v>
      </c>
      <c r="L174" s="508" t="s">
        <v>155</v>
      </c>
      <c r="M174" s="634"/>
      <c r="N174" s="634"/>
      <c r="O174" s="427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563"/>
      <c r="AJ174" s="31"/>
      <c r="AK174" s="31"/>
      <c r="AL174" s="31"/>
      <c r="AM174" s="31"/>
      <c r="AN174" s="50"/>
      <c r="AO174" s="50"/>
      <c r="AP174" s="50"/>
      <c r="AQ174" s="50"/>
      <c r="AR174" s="102">
        <v>0</v>
      </c>
      <c r="AS174" s="50"/>
      <c r="AT174" s="50"/>
      <c r="AU174" s="50"/>
      <c r="AV174" s="102">
        <f t="shared" ref="AV174:AY176" si="238">SUM(AV175)</f>
        <v>0</v>
      </c>
      <c r="AW174" s="102">
        <f t="shared" si="238"/>
        <v>0</v>
      </c>
      <c r="AX174" s="102">
        <f t="shared" si="238"/>
        <v>0</v>
      </c>
      <c r="AY174" s="102">
        <f t="shared" si="238"/>
        <v>3101.47</v>
      </c>
      <c r="AZ174" s="31"/>
      <c r="BA174" s="31"/>
      <c r="BB174" s="102">
        <f t="shared" ref="BB174:BK176" si="239">SUM(BB175)</f>
        <v>3101.47</v>
      </c>
      <c r="BC174" s="102">
        <f t="shared" si="239"/>
        <v>3101.47</v>
      </c>
      <c r="BD174" s="102">
        <f t="shared" si="239"/>
        <v>3101.47</v>
      </c>
      <c r="BE174" s="102">
        <f t="shared" si="239"/>
        <v>3101.47</v>
      </c>
      <c r="BF174" s="102">
        <f t="shared" si="239"/>
        <v>3101.47</v>
      </c>
      <c r="BG174" s="102">
        <f t="shared" si="239"/>
        <v>3101.47</v>
      </c>
      <c r="BH174" s="102">
        <f t="shared" si="239"/>
        <v>0</v>
      </c>
      <c r="BI174" s="102">
        <f t="shared" si="239"/>
        <v>0</v>
      </c>
      <c r="BJ174" s="102">
        <f t="shared" si="239"/>
        <v>0</v>
      </c>
      <c r="BK174" s="102">
        <f t="shared" si="239"/>
        <v>0</v>
      </c>
      <c r="BL174" s="102">
        <f t="shared" si="226"/>
        <v>0</v>
      </c>
      <c r="BM174" s="102"/>
      <c r="BN174" s="102"/>
      <c r="BO174" s="102">
        <f>SUM(BO175)</f>
        <v>116050</v>
      </c>
      <c r="BP174" s="102"/>
      <c r="BQ174" s="102"/>
      <c r="BR174" s="102">
        <f t="shared" ref="BR174:BS176" si="240">SUM(BR175)</f>
        <v>-96050</v>
      </c>
      <c r="BS174" s="102">
        <f t="shared" si="240"/>
        <v>20000</v>
      </c>
      <c r="BT174" s="102">
        <f t="shared" ref="BT174:BU176" si="241">SUM(BT175)</f>
        <v>0</v>
      </c>
      <c r="BU174" s="102">
        <f t="shared" si="241"/>
        <v>0</v>
      </c>
      <c r="BV174" s="102">
        <f>SUM(BV175)</f>
        <v>20000</v>
      </c>
      <c r="BW174" s="102"/>
      <c r="BX174" s="102"/>
      <c r="BY174" s="102">
        <f t="shared" ref="BY174:BZ178" si="242">SUM(BY175)</f>
        <v>116050</v>
      </c>
      <c r="BZ174" s="102">
        <f>SUM(BZ175+BZ178)</f>
        <v>116050</v>
      </c>
      <c r="CA174" s="102">
        <f t="shared" ref="CA174:CZ174" si="243">SUM(CA175+CA178)</f>
        <v>3741.7740619770625</v>
      </c>
      <c r="CB174" s="102">
        <f t="shared" si="243"/>
        <v>100</v>
      </c>
      <c r="CC174" s="102">
        <f t="shared" si="243"/>
        <v>20000</v>
      </c>
      <c r="CD174" s="102">
        <f t="shared" si="243"/>
        <v>20000</v>
      </c>
      <c r="CE174" s="102">
        <f t="shared" si="243"/>
        <v>20000</v>
      </c>
      <c r="CF174" s="102">
        <f t="shared" si="243"/>
        <v>0</v>
      </c>
      <c r="CG174" s="102">
        <f t="shared" si="243"/>
        <v>0</v>
      </c>
      <c r="CH174" s="102">
        <f t="shared" si="243"/>
        <v>0</v>
      </c>
      <c r="CI174" s="102">
        <f t="shared" si="243"/>
        <v>20000</v>
      </c>
      <c r="CJ174" s="102">
        <f t="shared" si="243"/>
        <v>0</v>
      </c>
      <c r="CK174" s="102">
        <f t="shared" si="243"/>
        <v>0</v>
      </c>
      <c r="CL174" s="102">
        <f t="shared" si="243"/>
        <v>0</v>
      </c>
      <c r="CM174" s="102">
        <f t="shared" si="243"/>
        <v>20000</v>
      </c>
      <c r="CN174" s="102">
        <f t="shared" si="243"/>
        <v>0</v>
      </c>
      <c r="CO174" s="102">
        <f t="shared" si="243"/>
        <v>0</v>
      </c>
      <c r="CP174" s="102">
        <f t="shared" si="243"/>
        <v>0</v>
      </c>
      <c r="CQ174" s="102">
        <f t="shared" si="243"/>
        <v>20000</v>
      </c>
      <c r="CR174" s="102">
        <f t="shared" si="243"/>
        <v>0</v>
      </c>
      <c r="CS174" s="102">
        <f t="shared" si="243"/>
        <v>0</v>
      </c>
      <c r="CT174" s="102">
        <f t="shared" si="243"/>
        <v>160000</v>
      </c>
      <c r="CU174" s="102">
        <f t="shared" si="243"/>
        <v>180000</v>
      </c>
      <c r="CV174" s="102">
        <f>SUM(CV175+CV178)</f>
        <v>0</v>
      </c>
      <c r="CW174" s="102">
        <f>SUM(CW175+CW178)</f>
        <v>0</v>
      </c>
      <c r="CX174" s="102">
        <f>SUM(CX175+CX178)</f>
        <v>26000</v>
      </c>
      <c r="CY174" s="102">
        <f>SUM(CY175+CY178)</f>
        <v>206000</v>
      </c>
      <c r="CZ174" s="102">
        <f t="shared" si="243"/>
        <v>20000</v>
      </c>
      <c r="DA174" s="102">
        <f>SUM(DA175)</f>
        <v>20000</v>
      </c>
      <c r="DB174" s="102">
        <f>SUM(DB175)</f>
        <v>20000</v>
      </c>
      <c r="DC174" s="695" t="e">
        <f>IF(#REF!=B174,CZ174,0)</f>
        <v>#REF!</v>
      </c>
      <c r="DD174" s="108"/>
      <c r="DE174" s="108"/>
      <c r="DJ174" s="585" t="e">
        <f>IF(#REF!=$K174,$CY174,0)</f>
        <v>#REF!</v>
      </c>
      <c r="DK174" s="585" t="e">
        <f>IF(#REF!=$K174,$CY174,0)</f>
        <v>#REF!</v>
      </c>
      <c r="DL174" s="585" t="e">
        <f>IF(#REF!=$K174,$CY174,0)</f>
        <v>#REF!</v>
      </c>
      <c r="DM174" s="585" t="e">
        <f>IF(#REF!=$K174,$CY174,0)</f>
        <v>#REF!</v>
      </c>
      <c r="DN174" s="585" t="e">
        <f>IF(#REF!=$K174,$CY174,0)</f>
        <v>#REF!</v>
      </c>
      <c r="DO174" s="585" t="e">
        <f>IF(#REF!=$K174,$CY174,0)</f>
        <v>#REF!</v>
      </c>
      <c r="DP174" s="585" t="e">
        <f>IF(#REF!=$K174,$CY174,0)</f>
        <v>#REF!</v>
      </c>
      <c r="DQ174" s="585" t="e">
        <f>IF(#REF!=$K174,$CY174,0)</f>
        <v>#REF!</v>
      </c>
      <c r="DR174" s="585" t="e">
        <f>IF(#REF!=$K174,$CY174,0)</f>
        <v>#REF!</v>
      </c>
      <c r="DS174" s="585" t="e">
        <f>IF(#REF!=$K174,$CY174,0)</f>
        <v>#REF!</v>
      </c>
      <c r="DT174" s="585" t="e">
        <f>IF(#REF!=$K174,$CY174,0)</f>
        <v>#REF!</v>
      </c>
      <c r="DU174" s="585" t="e">
        <f>IF(#REF!=$K174,$CY174,0)</f>
        <v>#REF!</v>
      </c>
      <c r="DV174" s="585" t="e">
        <f>IF(#REF!=$K174,$CY174,0)</f>
        <v>#REF!</v>
      </c>
      <c r="DW174" s="585" t="e">
        <f>IF(#REF!=$K174,$CY174,0)</f>
        <v>#REF!</v>
      </c>
      <c r="DX174" s="585" t="e">
        <f>IF(#REF!=$K174,$CY174,0)</f>
        <v>#REF!</v>
      </c>
      <c r="DY174" s="585" t="e">
        <f>IF(#REF!=$K174,$CY174,0)</f>
        <v>#REF!</v>
      </c>
      <c r="DZ174" s="585" t="e">
        <f>IF(#REF!=$K174,$CY174,0)</f>
        <v>#REF!</v>
      </c>
      <c r="EC174" s="585" t="e">
        <f>IF(#REF!=$N174,$CZ174,0)</f>
        <v>#REF!</v>
      </c>
      <c r="ED174" s="585" t="e">
        <f>IF(#REF!=$N174,$CZ174,0)</f>
        <v>#REF!</v>
      </c>
      <c r="EE174" s="585" t="e">
        <f>IF(#REF!=$N174,$CZ174,0)</f>
        <v>#REF!</v>
      </c>
      <c r="EF174" s="585" t="e">
        <f>IF(#REF!=$N174,$CZ174,0)</f>
        <v>#REF!</v>
      </c>
      <c r="EG174" s="585" t="e">
        <f>IF(#REF!=$N174,$CZ174,0)</f>
        <v>#REF!</v>
      </c>
      <c r="EH174" s="585" t="e">
        <f>IF(#REF!=$N174,$CZ174,0)</f>
        <v>#REF!</v>
      </c>
      <c r="EI174" s="585" t="e">
        <f>IF(#REF!=$N174,$CZ174,0)</f>
        <v>#REF!</v>
      </c>
      <c r="EJ174" s="585" t="e">
        <f>IF(#REF!=$N174,$CZ174,0)</f>
        <v>#REF!</v>
      </c>
      <c r="EK174" s="585" t="e">
        <f>IF(#REF!=$N174,$CZ174,0)</f>
        <v>#REF!</v>
      </c>
      <c r="EL174" s="585" t="e">
        <f>IF(#REF!=$N174,$CZ174,0)</f>
        <v>#REF!</v>
      </c>
      <c r="EM174" s="585" t="e">
        <f>IF(#REF!=$N174,$CZ174,0)</f>
        <v>#REF!</v>
      </c>
      <c r="EN174" s="585" t="e">
        <f>IF(#REF!=$N174,$CZ174,0)</f>
        <v>#REF!</v>
      </c>
      <c r="EO174" s="585" t="e">
        <f>IF(#REF!=$N174,$CZ174,0)</f>
        <v>#REF!</v>
      </c>
      <c r="EP174" s="585" t="e">
        <f>IF(#REF!=$N174,$CZ174,0)</f>
        <v>#REF!</v>
      </c>
      <c r="EQ174" s="585" t="e">
        <f>IF(#REF!=$N174,$CZ174,0)</f>
        <v>#REF!</v>
      </c>
      <c r="ER174" s="585" t="e">
        <f>IF(#REF!=$N174,$CZ174,0)</f>
        <v>#REF!</v>
      </c>
      <c r="ES174" s="585" t="e">
        <f>IF(#REF!=$N174,$CZ174,0)</f>
        <v>#REF!</v>
      </c>
      <c r="ET174" s="585" t="e">
        <f>IF(#REF!=$N174,$CZ174,0)</f>
        <v>#REF!</v>
      </c>
      <c r="EU174" s="585" t="e">
        <f>IF(#REF!=$N174,$CZ174,0)</f>
        <v>#REF!</v>
      </c>
      <c r="EV174" s="585" t="e">
        <f>IF(#REF!=$N174,$CZ174,0)</f>
        <v>#REF!</v>
      </c>
      <c r="EW174" s="585" t="e">
        <f>IF(#REF!=$N174,$CZ174,0)</f>
        <v>#REF!</v>
      </c>
      <c r="EX174" s="585" t="e">
        <f>IF(#REF!=$N174,$CZ174,0)</f>
        <v>#REF!</v>
      </c>
      <c r="EY174" s="585" t="e">
        <f>IF(#REF!=$N174,$CZ174,0)</f>
        <v>#REF!</v>
      </c>
      <c r="EZ174" s="585" t="e">
        <f>IF(#REF!=$N174,$CZ174,0)</f>
        <v>#REF!</v>
      </c>
      <c r="FA174" s="585" t="e">
        <f>IF(#REF!=$N174,$CZ174,0)</f>
        <v>#REF!</v>
      </c>
      <c r="FB174" s="585" t="e">
        <f>IF(#REF!=$N174,$CZ174,0)</f>
        <v>#REF!</v>
      </c>
      <c r="FC174" s="585" t="e">
        <f>IF(#REF!=$N174,$CZ174,0)</f>
        <v>#REF!</v>
      </c>
      <c r="FD174" s="585" t="e">
        <f>IF(#REF!=$N174,$CZ174,0)</f>
        <v>#REF!</v>
      </c>
      <c r="FE174" s="585" t="e">
        <f>IF(#REF!=$N174,$CZ174,0)</f>
        <v>#REF!</v>
      </c>
      <c r="FF174" s="585" t="e">
        <f>IF(#REF!=$N174,$CZ174,0)</f>
        <v>#REF!</v>
      </c>
      <c r="FG174" s="585" t="e">
        <f>IF(#REF!=$N174,$CZ174,0)</f>
        <v>#REF!</v>
      </c>
      <c r="FH174" s="585" t="e">
        <f>IF(#REF!=$N174,$CZ174,0)</f>
        <v>#REF!</v>
      </c>
      <c r="FI174" s="585" t="e">
        <f>IF(#REF!=$N174,$CZ174,0)</f>
        <v>#REF!</v>
      </c>
      <c r="FJ174" s="585" t="e">
        <f>IF(#REF!=$N174,$CZ174,0)</f>
        <v>#REF!</v>
      </c>
      <c r="FK174" s="585" t="e">
        <f>IF(#REF!=$N174,$CZ174,0)</f>
        <v>#REF!</v>
      </c>
      <c r="FL174" s="585" t="e">
        <f>IF(#REF!=$N174,$CZ174,0)</f>
        <v>#REF!</v>
      </c>
      <c r="FM174" s="585" t="e">
        <f>IF(#REF!=$N174,$CZ174,0)</f>
        <v>#REF!</v>
      </c>
      <c r="FN174" s="585" t="e">
        <f>IF(#REF!=$N174,$CZ174,0)</f>
        <v>#REF!</v>
      </c>
      <c r="FO174" s="585" t="e">
        <f>IF(#REF!=$N174,$CZ174,0)</f>
        <v>#REF!</v>
      </c>
      <c r="FP174" s="585" t="e">
        <f>IF(#REF!=$N174,$CZ174,0)</f>
        <v>#REF!</v>
      </c>
      <c r="FQ174" s="585" t="e">
        <f>IF(#REF!=$N174,$CZ174,0)</f>
        <v>#REF!</v>
      </c>
      <c r="FR174" s="585" t="e">
        <f>IF(#REF!=$N174,$CZ174,0)</f>
        <v>#REF!</v>
      </c>
      <c r="FS174" s="585" t="e">
        <f>IF(#REF!=$N174,$CZ174,0)</f>
        <v>#REF!</v>
      </c>
      <c r="FT174" s="585" t="e">
        <f>IF(#REF!=$N174,$CZ174,0)</f>
        <v>#REF!</v>
      </c>
      <c r="FU174" s="585" t="e">
        <f>IF(#REF!=$N174,$CZ174,0)</f>
        <v>#REF!</v>
      </c>
      <c r="FV174" s="585" t="e">
        <f>IF(#REF!=$N174,$CZ174,0)</f>
        <v>#REF!</v>
      </c>
      <c r="FW174" s="585" t="e">
        <f>IF(#REF!=$N174,$CZ174,0)</f>
        <v>#REF!</v>
      </c>
      <c r="FX174" s="585" t="e">
        <f>IF(#REF!=$N174,$CZ174,0)</f>
        <v>#REF!</v>
      </c>
      <c r="FY174" s="585" t="e">
        <f>IF(#REF!=$N174,$CZ174,0)</f>
        <v>#REF!</v>
      </c>
      <c r="FZ174" s="585" t="e">
        <f>IF(#REF!=$N174,$CZ174,0)</f>
        <v>#REF!</v>
      </c>
      <c r="GA174" s="585" t="e">
        <f>IF(#REF!=$N174,$CZ174,0)</f>
        <v>#REF!</v>
      </c>
      <c r="GB174" s="585" t="e">
        <f>IF(#REF!=$N174,$CZ174,0)</f>
        <v>#REF!</v>
      </c>
      <c r="GC174" s="585" t="e">
        <f>IF(#REF!=$N174,$CZ174,0)</f>
        <v>#REF!</v>
      </c>
      <c r="GD174" s="585" t="e">
        <f>IF(#REF!=$N174,$CZ174,0)</f>
        <v>#REF!</v>
      </c>
      <c r="GE174" s="585" t="e">
        <f>IF(#REF!=$N174,$CZ174,0)</f>
        <v>#REF!</v>
      </c>
      <c r="GF174" s="585" t="e">
        <f>IF(#REF!=$N174,$CZ174,0)</f>
        <v>#REF!</v>
      </c>
      <c r="GG174" s="585" t="e">
        <f>IF(#REF!=$N174,$CZ174,0)</f>
        <v>#REF!</v>
      </c>
      <c r="GH174" s="585" t="e">
        <f>IF(#REF!=$N174,$CZ174,0)</f>
        <v>#REF!</v>
      </c>
      <c r="GI174" s="585" t="e">
        <f>IF(#REF!=$N174,$CZ174,0)</f>
        <v>#REF!</v>
      </c>
      <c r="GJ174" s="585" t="e">
        <f>IF(#REF!=$N174,$CZ174,0)</f>
        <v>#REF!</v>
      </c>
      <c r="GK174" s="585" t="e">
        <f>IF(#REF!=$N174,$CZ174,0)</f>
        <v>#REF!</v>
      </c>
      <c r="GL174" s="585" t="e">
        <f>IF(#REF!=$N174,$CZ174,0)</f>
        <v>#REF!</v>
      </c>
      <c r="GM174" s="585" t="e">
        <f>IF(#REF!=$N174,$CZ174,0)</f>
        <v>#REF!</v>
      </c>
      <c r="GN174" s="585" t="e">
        <f>IF(#REF!=$N174,$CZ174,0)</f>
        <v>#REF!</v>
      </c>
      <c r="GO174" s="585" t="e">
        <f>IF(#REF!=$N174,$CZ174,0)</f>
        <v>#REF!</v>
      </c>
      <c r="GP174" s="585" t="e">
        <f>IF(#REF!=$N174,$CZ174,0)</f>
        <v>#REF!</v>
      </c>
      <c r="GQ174" s="585" t="e">
        <f>IF(#REF!=$N174,$CZ174,0)</f>
        <v>#REF!</v>
      </c>
      <c r="GR174" s="585" t="e">
        <f>IF(#REF!=$N174,$CZ174,0)</f>
        <v>#REF!</v>
      </c>
      <c r="GS174" s="585" t="e">
        <f>IF(#REF!=$N174,$CZ174,0)</f>
        <v>#REF!</v>
      </c>
      <c r="GT174" s="585" t="e">
        <f>IF(#REF!=$N174,$CZ174,0)</f>
        <v>#REF!</v>
      </c>
      <c r="GU174" s="585" t="e">
        <f>IF(#REF!=$N174,$CZ174,0)</f>
        <v>#REF!</v>
      </c>
      <c r="GV174" s="585" t="e">
        <f>IF(#REF!=$N174,$CZ174,0)</f>
        <v>#REF!</v>
      </c>
      <c r="GW174" s="585" t="e">
        <f>IF(#REF!=$N174,$CZ174,0)</f>
        <v>#REF!</v>
      </c>
      <c r="GX174" s="585" t="e">
        <f>IF(#REF!=$N174,$CZ174,0)</f>
        <v>#REF!</v>
      </c>
      <c r="GY174" s="585" t="e">
        <f>IF(#REF!=$N174,$CZ174,0)</f>
        <v>#REF!</v>
      </c>
      <c r="GZ174" s="585" t="e">
        <f>IF(#REF!=$N174,$CZ174,0)</f>
        <v>#REF!</v>
      </c>
      <c r="HA174" s="585" t="e">
        <f>IF(#REF!=$N174,$CZ174,0)</f>
        <v>#REF!</v>
      </c>
      <c r="HB174" s="585" t="e">
        <f>IF(#REF!=$N174,$CZ174,0)</f>
        <v>#REF!</v>
      </c>
      <c r="HC174" s="585" t="e">
        <f>IF(#REF!=$N174,$CZ174,0)</f>
        <v>#REF!</v>
      </c>
      <c r="HD174" s="585" t="e">
        <f>IF(#REF!=$N174,$CZ174,0)</f>
        <v>#REF!</v>
      </c>
      <c r="HE174" s="585" t="e">
        <f>IF(#REF!=$N174,$CZ174,0)</f>
        <v>#REF!</v>
      </c>
      <c r="HF174" s="585" t="e">
        <f>IF(#REF!=$N174,$CZ174,0)</f>
        <v>#REF!</v>
      </c>
    </row>
    <row r="175" spans="1:214" ht="20.100000000000001" customHeight="1" x14ac:dyDescent="0.4">
      <c r="A175" s="594"/>
      <c r="B175" s="594"/>
      <c r="C175" s="595"/>
      <c r="D175" s="578"/>
      <c r="E175" s="578"/>
      <c r="F175" s="578"/>
      <c r="G175" s="578"/>
      <c r="H175" s="578"/>
      <c r="I175" s="578"/>
      <c r="J175" s="578" t="s">
        <v>172</v>
      </c>
      <c r="K175" s="625"/>
      <c r="L175" s="500">
        <v>42</v>
      </c>
      <c r="M175" s="500" t="s">
        <v>154</v>
      </c>
      <c r="N175" s="515"/>
      <c r="O175" s="453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563"/>
      <c r="AJ175" s="31"/>
      <c r="AK175" s="31"/>
      <c r="AL175" s="31"/>
      <c r="AM175" s="31"/>
      <c r="AN175" s="50"/>
      <c r="AO175" s="50"/>
      <c r="AP175" s="50"/>
      <c r="AQ175" s="50"/>
      <c r="AR175" s="102">
        <v>0</v>
      </c>
      <c r="AS175" s="50"/>
      <c r="AT175" s="50"/>
      <c r="AU175" s="50"/>
      <c r="AV175" s="102">
        <f t="shared" si="238"/>
        <v>0</v>
      </c>
      <c r="AW175" s="102">
        <f t="shared" si="238"/>
        <v>0</v>
      </c>
      <c r="AX175" s="102">
        <f t="shared" si="238"/>
        <v>0</v>
      </c>
      <c r="AY175" s="102">
        <f t="shared" si="238"/>
        <v>3101.47</v>
      </c>
      <c r="AZ175" s="31"/>
      <c r="BA175" s="31"/>
      <c r="BB175" s="102">
        <f t="shared" si="239"/>
        <v>3101.47</v>
      </c>
      <c r="BC175" s="102">
        <f t="shared" si="239"/>
        <v>3101.47</v>
      </c>
      <c r="BD175" s="102">
        <f t="shared" si="239"/>
        <v>3101.47</v>
      </c>
      <c r="BE175" s="102">
        <f t="shared" si="239"/>
        <v>3101.47</v>
      </c>
      <c r="BF175" s="102">
        <f t="shared" si="239"/>
        <v>3101.47</v>
      </c>
      <c r="BG175" s="102">
        <f t="shared" si="239"/>
        <v>3101.47</v>
      </c>
      <c r="BH175" s="102">
        <f t="shared" si="239"/>
        <v>0</v>
      </c>
      <c r="BI175" s="102">
        <f t="shared" si="239"/>
        <v>0</v>
      </c>
      <c r="BJ175" s="102">
        <f t="shared" si="239"/>
        <v>0</v>
      </c>
      <c r="BK175" s="102">
        <f t="shared" si="239"/>
        <v>0</v>
      </c>
      <c r="BL175" s="102">
        <f t="shared" si="226"/>
        <v>0</v>
      </c>
      <c r="BM175" s="102"/>
      <c r="BN175" s="102"/>
      <c r="BO175" s="102">
        <f>SUM(BO176)</f>
        <v>116050</v>
      </c>
      <c r="BP175" s="102"/>
      <c r="BQ175" s="102"/>
      <c r="BR175" s="102">
        <f t="shared" si="240"/>
        <v>-96050</v>
      </c>
      <c r="BS175" s="102">
        <f t="shared" si="240"/>
        <v>20000</v>
      </c>
      <c r="BT175" s="102">
        <f t="shared" si="241"/>
        <v>0</v>
      </c>
      <c r="BU175" s="102">
        <f t="shared" si="241"/>
        <v>0</v>
      </c>
      <c r="BV175" s="102">
        <f>SUM(BV176)</f>
        <v>20000</v>
      </c>
      <c r="BW175" s="102"/>
      <c r="BX175" s="102"/>
      <c r="BY175" s="102">
        <f t="shared" si="242"/>
        <v>116050</v>
      </c>
      <c r="BZ175" s="102">
        <f t="shared" si="242"/>
        <v>116050</v>
      </c>
      <c r="CA175" s="102">
        <f t="shared" si="228"/>
        <v>3741.7740619770625</v>
      </c>
      <c r="CB175" s="102">
        <f t="shared" si="229"/>
        <v>100</v>
      </c>
      <c r="CC175" s="102">
        <v>20000</v>
      </c>
      <c r="CD175" s="102">
        <v>20000</v>
      </c>
      <c r="CE175" s="102">
        <f>SUM(CE176)</f>
        <v>20000</v>
      </c>
      <c r="CF175" s="102">
        <f>SUM(CF176)</f>
        <v>0</v>
      </c>
      <c r="CG175" s="102">
        <f t="shared" ref="CG175:CG204" si="244">IFERROR(CF175/CE175*100,)</f>
        <v>0</v>
      </c>
      <c r="CH175" s="102">
        <f t="shared" ref="CH175:CI178" si="245">SUM(CH176)</f>
        <v>0</v>
      </c>
      <c r="CI175" s="102">
        <f t="shared" si="245"/>
        <v>20000</v>
      </c>
      <c r="CJ175" s="102"/>
      <c r="CK175" s="102">
        <f t="shared" si="223"/>
        <v>0</v>
      </c>
      <c r="CL175" s="102">
        <f>SUM(CL176)</f>
        <v>0</v>
      </c>
      <c r="CM175" s="102">
        <f>SUM(CM176)</f>
        <v>20000</v>
      </c>
      <c r="CN175" s="102"/>
      <c r="CO175" s="102">
        <f t="shared" si="224"/>
        <v>0</v>
      </c>
      <c r="CP175" s="102">
        <f t="shared" ref="CP175:CR176" si="246">SUM(CP176)</f>
        <v>0</v>
      </c>
      <c r="CQ175" s="102">
        <f t="shared" si="246"/>
        <v>20000</v>
      </c>
      <c r="CR175" s="102">
        <f t="shared" si="246"/>
        <v>0</v>
      </c>
      <c r="CS175" s="102">
        <f>IFERROR(CR175/CQ175*100,)</f>
        <v>0</v>
      </c>
      <c r="CT175" s="102">
        <f t="shared" ref="CT175:CV176" si="247">SUM(CT176)</f>
        <v>140000</v>
      </c>
      <c r="CU175" s="102">
        <f t="shared" si="247"/>
        <v>160000</v>
      </c>
      <c r="CV175" s="102">
        <f t="shared" si="247"/>
        <v>0</v>
      </c>
      <c r="CW175" s="102">
        <f>IFERROR(CV175/CU175*100,)</f>
        <v>0</v>
      </c>
      <c r="CX175" s="102">
        <f t="shared" ref="CX175:CZ176" si="248">SUM(CX176)</f>
        <v>26000</v>
      </c>
      <c r="CY175" s="102">
        <f t="shared" si="248"/>
        <v>186000</v>
      </c>
      <c r="CZ175" s="102">
        <f t="shared" si="248"/>
        <v>20000</v>
      </c>
      <c r="DA175" s="102">
        <v>20000</v>
      </c>
      <c r="DB175" s="102">
        <v>20000</v>
      </c>
      <c r="DC175" s="695" t="e">
        <f>IF(#REF!=B175,CZ175,0)</f>
        <v>#REF!</v>
      </c>
      <c r="DD175" s="108"/>
      <c r="DE175" s="108"/>
      <c r="DJ175" s="585" t="e">
        <f>IF(#REF!=$K175,$CY175,0)</f>
        <v>#REF!</v>
      </c>
      <c r="DK175" s="585" t="e">
        <f>IF(#REF!=$K175,$CY175,0)</f>
        <v>#REF!</v>
      </c>
      <c r="DL175" s="585" t="e">
        <f>IF(#REF!=$K175,$CY175,0)</f>
        <v>#REF!</v>
      </c>
      <c r="DM175" s="585" t="e">
        <f>IF(#REF!=$K175,$CY175,0)</f>
        <v>#REF!</v>
      </c>
      <c r="DN175" s="585" t="e">
        <f>IF(#REF!=$K175,$CY175,0)</f>
        <v>#REF!</v>
      </c>
      <c r="DO175" s="585" t="e">
        <f>IF(#REF!=$K175,$CY175,0)</f>
        <v>#REF!</v>
      </c>
      <c r="DP175" s="585" t="e">
        <f>IF(#REF!=$K175,$CY175,0)</f>
        <v>#REF!</v>
      </c>
      <c r="DQ175" s="585" t="e">
        <f>IF(#REF!=$K175,$CY175,0)</f>
        <v>#REF!</v>
      </c>
      <c r="DR175" s="585" t="e">
        <f>IF(#REF!=$K175,$CY175,0)</f>
        <v>#REF!</v>
      </c>
      <c r="DS175" s="585" t="e">
        <f>IF(#REF!=$K175,$CY175,0)</f>
        <v>#REF!</v>
      </c>
      <c r="DT175" s="585" t="e">
        <f>IF(#REF!=$K175,$CY175,0)</f>
        <v>#REF!</v>
      </c>
      <c r="DU175" s="585" t="e">
        <f>IF(#REF!=$K175,$CY175,0)</f>
        <v>#REF!</v>
      </c>
      <c r="DV175" s="585" t="e">
        <f>IF(#REF!=$K175,$CY175,0)</f>
        <v>#REF!</v>
      </c>
      <c r="DW175" s="585" t="e">
        <f>IF(#REF!=$K175,$CY175,0)</f>
        <v>#REF!</v>
      </c>
      <c r="DX175" s="585" t="e">
        <f>IF(#REF!=$K175,$CY175,0)</f>
        <v>#REF!</v>
      </c>
      <c r="DY175" s="585" t="e">
        <f>IF(#REF!=$K175,$CY175,0)</f>
        <v>#REF!</v>
      </c>
      <c r="DZ175" s="585" t="e">
        <f>IF(#REF!=$K175,$CY175,0)</f>
        <v>#REF!</v>
      </c>
      <c r="EC175" s="585" t="e">
        <f>IF(#REF!=$N175,$CZ175,0)</f>
        <v>#REF!</v>
      </c>
      <c r="ED175" s="585" t="e">
        <f>IF(#REF!=$N175,$CZ175,0)</f>
        <v>#REF!</v>
      </c>
      <c r="EE175" s="585" t="e">
        <f>IF(#REF!=$N175,$CZ175,0)</f>
        <v>#REF!</v>
      </c>
      <c r="EF175" s="585" t="e">
        <f>IF(#REF!=$N175,$CZ175,0)</f>
        <v>#REF!</v>
      </c>
      <c r="EG175" s="585" t="e">
        <f>IF(#REF!=$N175,$CZ175,0)</f>
        <v>#REF!</v>
      </c>
      <c r="EH175" s="585" t="e">
        <f>IF(#REF!=$N175,$CZ175,0)</f>
        <v>#REF!</v>
      </c>
      <c r="EI175" s="585" t="e">
        <f>IF(#REF!=$N175,$CZ175,0)</f>
        <v>#REF!</v>
      </c>
      <c r="EJ175" s="585" t="e">
        <f>IF(#REF!=$N175,$CZ175,0)</f>
        <v>#REF!</v>
      </c>
      <c r="EK175" s="585" t="e">
        <f>IF(#REF!=$N175,$CZ175,0)</f>
        <v>#REF!</v>
      </c>
      <c r="EL175" s="585" t="e">
        <f>IF(#REF!=$N175,$CZ175,0)</f>
        <v>#REF!</v>
      </c>
      <c r="EM175" s="585" t="e">
        <f>IF(#REF!=$N175,$CZ175,0)</f>
        <v>#REF!</v>
      </c>
      <c r="EN175" s="585" t="e">
        <f>IF(#REF!=$N175,$CZ175,0)</f>
        <v>#REF!</v>
      </c>
      <c r="EO175" s="585" t="e">
        <f>IF(#REF!=$N175,$CZ175,0)</f>
        <v>#REF!</v>
      </c>
      <c r="EP175" s="585" t="e">
        <f>IF(#REF!=$N175,$CZ175,0)</f>
        <v>#REF!</v>
      </c>
      <c r="EQ175" s="585" t="e">
        <f>IF(#REF!=$N175,$CZ175,0)</f>
        <v>#REF!</v>
      </c>
      <c r="ER175" s="585" t="e">
        <f>IF(#REF!=$N175,$CZ175,0)</f>
        <v>#REF!</v>
      </c>
      <c r="ES175" s="585" t="e">
        <f>IF(#REF!=$N175,$CZ175,0)</f>
        <v>#REF!</v>
      </c>
      <c r="ET175" s="585" t="e">
        <f>IF(#REF!=$N175,$CZ175,0)</f>
        <v>#REF!</v>
      </c>
      <c r="EU175" s="585" t="e">
        <f>IF(#REF!=$N175,$CZ175,0)</f>
        <v>#REF!</v>
      </c>
      <c r="EV175" s="585" t="e">
        <f>IF(#REF!=$N175,$CZ175,0)</f>
        <v>#REF!</v>
      </c>
      <c r="EW175" s="585" t="e">
        <f>IF(#REF!=$N175,$CZ175,0)</f>
        <v>#REF!</v>
      </c>
      <c r="EX175" s="585" t="e">
        <f>IF(#REF!=$N175,$CZ175,0)</f>
        <v>#REF!</v>
      </c>
      <c r="EY175" s="585" t="e">
        <f>IF(#REF!=$N175,$CZ175,0)</f>
        <v>#REF!</v>
      </c>
      <c r="EZ175" s="585" t="e">
        <f>IF(#REF!=$N175,$CZ175,0)</f>
        <v>#REF!</v>
      </c>
      <c r="FA175" s="585" t="e">
        <f>IF(#REF!=$N175,$CZ175,0)</f>
        <v>#REF!</v>
      </c>
      <c r="FB175" s="585" t="e">
        <f>IF(#REF!=$N175,$CZ175,0)</f>
        <v>#REF!</v>
      </c>
      <c r="FC175" s="585" t="e">
        <f>IF(#REF!=$N175,$CZ175,0)</f>
        <v>#REF!</v>
      </c>
      <c r="FD175" s="585" t="e">
        <f>IF(#REF!=$N175,$CZ175,0)</f>
        <v>#REF!</v>
      </c>
      <c r="FE175" s="585" t="e">
        <f>IF(#REF!=$N175,$CZ175,0)</f>
        <v>#REF!</v>
      </c>
      <c r="FF175" s="585" t="e">
        <f>IF(#REF!=$N175,$CZ175,0)</f>
        <v>#REF!</v>
      </c>
      <c r="FG175" s="585" t="e">
        <f>IF(#REF!=$N175,$CZ175,0)</f>
        <v>#REF!</v>
      </c>
      <c r="FH175" s="585" t="e">
        <f>IF(#REF!=$N175,$CZ175,0)</f>
        <v>#REF!</v>
      </c>
      <c r="FI175" s="585" t="e">
        <f>IF(#REF!=$N175,$CZ175,0)</f>
        <v>#REF!</v>
      </c>
      <c r="FJ175" s="585" t="e">
        <f>IF(#REF!=$N175,$CZ175,0)</f>
        <v>#REF!</v>
      </c>
      <c r="FK175" s="585" t="e">
        <f>IF(#REF!=$N175,$CZ175,0)</f>
        <v>#REF!</v>
      </c>
      <c r="FL175" s="585" t="e">
        <f>IF(#REF!=$N175,$CZ175,0)</f>
        <v>#REF!</v>
      </c>
      <c r="FM175" s="585" t="e">
        <f>IF(#REF!=$N175,$CZ175,0)</f>
        <v>#REF!</v>
      </c>
      <c r="FN175" s="585" t="e">
        <f>IF(#REF!=$N175,$CZ175,0)</f>
        <v>#REF!</v>
      </c>
      <c r="FO175" s="585" t="e">
        <f>IF(#REF!=$N175,$CZ175,0)</f>
        <v>#REF!</v>
      </c>
      <c r="FP175" s="585" t="e">
        <f>IF(#REF!=$N175,$CZ175,0)</f>
        <v>#REF!</v>
      </c>
      <c r="FQ175" s="585" t="e">
        <f>IF(#REF!=$N175,$CZ175,0)</f>
        <v>#REF!</v>
      </c>
      <c r="FR175" s="585" t="e">
        <f>IF(#REF!=$N175,$CZ175,0)</f>
        <v>#REF!</v>
      </c>
      <c r="FS175" s="585" t="e">
        <f>IF(#REF!=$N175,$CZ175,0)</f>
        <v>#REF!</v>
      </c>
      <c r="FT175" s="585" t="e">
        <f>IF(#REF!=$N175,$CZ175,0)</f>
        <v>#REF!</v>
      </c>
      <c r="FU175" s="585" t="e">
        <f>IF(#REF!=$N175,$CZ175,0)</f>
        <v>#REF!</v>
      </c>
      <c r="FV175" s="585" t="e">
        <f>IF(#REF!=$N175,$CZ175,0)</f>
        <v>#REF!</v>
      </c>
      <c r="FW175" s="585" t="e">
        <f>IF(#REF!=$N175,$CZ175,0)</f>
        <v>#REF!</v>
      </c>
      <c r="FX175" s="585" t="e">
        <f>IF(#REF!=$N175,$CZ175,0)</f>
        <v>#REF!</v>
      </c>
      <c r="FY175" s="585" t="e">
        <f>IF(#REF!=$N175,$CZ175,0)</f>
        <v>#REF!</v>
      </c>
      <c r="FZ175" s="585" t="e">
        <f>IF(#REF!=$N175,$CZ175,0)</f>
        <v>#REF!</v>
      </c>
      <c r="GA175" s="585" t="e">
        <f>IF(#REF!=$N175,$CZ175,0)</f>
        <v>#REF!</v>
      </c>
      <c r="GB175" s="585" t="e">
        <f>IF(#REF!=$N175,$CZ175,0)</f>
        <v>#REF!</v>
      </c>
      <c r="GC175" s="585" t="e">
        <f>IF(#REF!=$N175,$CZ175,0)</f>
        <v>#REF!</v>
      </c>
      <c r="GD175" s="585" t="e">
        <f>IF(#REF!=$N175,$CZ175,0)</f>
        <v>#REF!</v>
      </c>
      <c r="GE175" s="585" t="e">
        <f>IF(#REF!=$N175,$CZ175,0)</f>
        <v>#REF!</v>
      </c>
      <c r="GF175" s="585" t="e">
        <f>IF(#REF!=$N175,$CZ175,0)</f>
        <v>#REF!</v>
      </c>
      <c r="GG175" s="585" t="e">
        <f>IF(#REF!=$N175,$CZ175,0)</f>
        <v>#REF!</v>
      </c>
      <c r="GH175" s="585" t="e">
        <f>IF(#REF!=$N175,$CZ175,0)</f>
        <v>#REF!</v>
      </c>
      <c r="GI175" s="585" t="e">
        <f>IF(#REF!=$N175,$CZ175,0)</f>
        <v>#REF!</v>
      </c>
      <c r="GJ175" s="585" t="e">
        <f>IF(#REF!=$N175,$CZ175,0)</f>
        <v>#REF!</v>
      </c>
      <c r="GK175" s="585" t="e">
        <f>IF(#REF!=$N175,$CZ175,0)</f>
        <v>#REF!</v>
      </c>
      <c r="GL175" s="585" t="e">
        <f>IF(#REF!=$N175,$CZ175,0)</f>
        <v>#REF!</v>
      </c>
      <c r="GM175" s="585" t="e">
        <f>IF(#REF!=$N175,$CZ175,0)</f>
        <v>#REF!</v>
      </c>
      <c r="GN175" s="585" t="e">
        <f>IF(#REF!=$N175,$CZ175,0)</f>
        <v>#REF!</v>
      </c>
      <c r="GO175" s="585" t="e">
        <f>IF(#REF!=$N175,$CZ175,0)</f>
        <v>#REF!</v>
      </c>
      <c r="GP175" s="585" t="e">
        <f>IF(#REF!=$N175,$CZ175,0)</f>
        <v>#REF!</v>
      </c>
      <c r="GQ175" s="585" t="e">
        <f>IF(#REF!=$N175,$CZ175,0)</f>
        <v>#REF!</v>
      </c>
      <c r="GR175" s="585" t="e">
        <f>IF(#REF!=$N175,$CZ175,0)</f>
        <v>#REF!</v>
      </c>
      <c r="GS175" s="585" t="e">
        <f>IF(#REF!=$N175,$CZ175,0)</f>
        <v>#REF!</v>
      </c>
      <c r="GT175" s="585" t="e">
        <f>IF(#REF!=$N175,$CZ175,0)</f>
        <v>#REF!</v>
      </c>
      <c r="GU175" s="585" t="e">
        <f>IF(#REF!=$N175,$CZ175,0)</f>
        <v>#REF!</v>
      </c>
      <c r="GV175" s="585" t="e">
        <f>IF(#REF!=$N175,$CZ175,0)</f>
        <v>#REF!</v>
      </c>
      <c r="GW175" s="585" t="e">
        <f>IF(#REF!=$N175,$CZ175,0)</f>
        <v>#REF!</v>
      </c>
      <c r="GX175" s="585" t="e">
        <f>IF(#REF!=$N175,$CZ175,0)</f>
        <v>#REF!</v>
      </c>
      <c r="GY175" s="585" t="e">
        <f>IF(#REF!=$N175,$CZ175,0)</f>
        <v>#REF!</v>
      </c>
      <c r="GZ175" s="585" t="e">
        <f>IF(#REF!=$N175,$CZ175,0)</f>
        <v>#REF!</v>
      </c>
      <c r="HA175" s="585" t="e">
        <f>IF(#REF!=$N175,$CZ175,0)</f>
        <v>#REF!</v>
      </c>
      <c r="HB175" s="585" t="e">
        <f>IF(#REF!=$N175,$CZ175,0)</f>
        <v>#REF!</v>
      </c>
      <c r="HC175" s="585" t="e">
        <f>IF(#REF!=$N175,$CZ175,0)</f>
        <v>#REF!</v>
      </c>
      <c r="HD175" s="585" t="e">
        <f>IF(#REF!=$N175,$CZ175,0)</f>
        <v>#REF!</v>
      </c>
      <c r="HE175" s="585" t="e">
        <f>IF(#REF!=$N175,$CZ175,0)</f>
        <v>#REF!</v>
      </c>
      <c r="HF175" s="585" t="e">
        <f>IF(#REF!=$N175,$CZ175,0)</f>
        <v>#REF!</v>
      </c>
    </row>
    <row r="176" spans="1:214" ht="20.100000000000001" customHeight="1" x14ac:dyDescent="0.4">
      <c r="A176" s="594"/>
      <c r="B176" s="578" t="s">
        <v>431</v>
      </c>
      <c r="C176" s="595" t="s">
        <v>397</v>
      </c>
      <c r="D176" s="578"/>
      <c r="E176" s="578"/>
      <c r="F176" s="578"/>
      <c r="G176" s="578"/>
      <c r="H176" s="578"/>
      <c r="I176" s="578"/>
      <c r="J176" s="578" t="s">
        <v>172</v>
      </c>
      <c r="K176" s="625"/>
      <c r="L176" s="549"/>
      <c r="M176" s="507">
        <v>422</v>
      </c>
      <c r="N176" s="498" t="s">
        <v>80</v>
      </c>
      <c r="O176" s="43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563"/>
      <c r="AJ176" s="31"/>
      <c r="AK176" s="31"/>
      <c r="AL176" s="31"/>
      <c r="AM176" s="31"/>
      <c r="AN176" s="50"/>
      <c r="AO176" s="50"/>
      <c r="AP176" s="50"/>
      <c r="AQ176" s="50"/>
      <c r="AR176" s="102">
        <v>0</v>
      </c>
      <c r="AS176" s="50"/>
      <c r="AT176" s="50"/>
      <c r="AU176" s="50"/>
      <c r="AV176" s="102">
        <f t="shared" si="238"/>
        <v>0</v>
      </c>
      <c r="AW176" s="102">
        <f t="shared" si="238"/>
        <v>0</v>
      </c>
      <c r="AX176" s="102">
        <f t="shared" si="238"/>
        <v>0</v>
      </c>
      <c r="AY176" s="102">
        <f t="shared" si="238"/>
        <v>3101.47</v>
      </c>
      <c r="AZ176" s="31"/>
      <c r="BA176" s="31"/>
      <c r="BB176" s="102">
        <f t="shared" si="239"/>
        <v>3101.47</v>
      </c>
      <c r="BC176" s="102">
        <f t="shared" si="239"/>
        <v>3101.47</v>
      </c>
      <c r="BD176" s="102">
        <f t="shared" si="239"/>
        <v>3101.47</v>
      </c>
      <c r="BE176" s="102">
        <f t="shared" si="239"/>
        <v>3101.47</v>
      </c>
      <c r="BF176" s="102">
        <f t="shared" si="239"/>
        <v>3101.47</v>
      </c>
      <c r="BG176" s="102">
        <f t="shared" si="239"/>
        <v>3101.47</v>
      </c>
      <c r="BH176" s="102">
        <f t="shared" si="239"/>
        <v>0</v>
      </c>
      <c r="BI176" s="102">
        <f t="shared" si="239"/>
        <v>0</v>
      </c>
      <c r="BJ176" s="102">
        <f t="shared" si="239"/>
        <v>0</v>
      </c>
      <c r="BK176" s="102">
        <f t="shared" si="239"/>
        <v>0</v>
      </c>
      <c r="BL176" s="102">
        <f t="shared" si="226"/>
        <v>0</v>
      </c>
      <c r="BM176" s="102"/>
      <c r="BN176" s="102"/>
      <c r="BO176" s="102">
        <f>SUM(BO177)</f>
        <v>116050</v>
      </c>
      <c r="BP176" s="102"/>
      <c r="BQ176" s="102"/>
      <c r="BR176" s="102">
        <f t="shared" si="240"/>
        <v>-96050</v>
      </c>
      <c r="BS176" s="102">
        <f t="shared" si="240"/>
        <v>20000</v>
      </c>
      <c r="BT176" s="102">
        <f t="shared" si="241"/>
        <v>0</v>
      </c>
      <c r="BU176" s="102">
        <f t="shared" si="241"/>
        <v>0</v>
      </c>
      <c r="BV176" s="102">
        <f>SUM(BV177)</f>
        <v>20000</v>
      </c>
      <c r="BW176" s="102"/>
      <c r="BX176" s="102"/>
      <c r="BY176" s="102">
        <f t="shared" si="242"/>
        <v>116050</v>
      </c>
      <c r="BZ176" s="102">
        <f t="shared" si="242"/>
        <v>116050</v>
      </c>
      <c r="CA176" s="102">
        <f t="shared" si="228"/>
        <v>3741.7740619770625</v>
      </c>
      <c r="CB176" s="102">
        <f t="shared" si="229"/>
        <v>100</v>
      </c>
      <c r="CC176" s="102">
        <f>SUM(CC177)</f>
        <v>0</v>
      </c>
      <c r="CD176" s="102">
        <f>SUM(CD177)</f>
        <v>0</v>
      </c>
      <c r="CE176" s="102">
        <f>SUM(CE177)</f>
        <v>20000</v>
      </c>
      <c r="CF176" s="102">
        <f>SUM(CF177)</f>
        <v>0</v>
      </c>
      <c r="CG176" s="102">
        <f t="shared" si="244"/>
        <v>0</v>
      </c>
      <c r="CH176" s="102">
        <f t="shared" si="245"/>
        <v>0</v>
      </c>
      <c r="CI176" s="102">
        <f t="shared" si="245"/>
        <v>20000</v>
      </c>
      <c r="CJ176" s="102"/>
      <c r="CK176" s="102">
        <f t="shared" si="223"/>
        <v>0</v>
      </c>
      <c r="CL176" s="102">
        <f>SUM(CL177)</f>
        <v>0</v>
      </c>
      <c r="CM176" s="102">
        <f>SUM(CM177)</f>
        <v>20000</v>
      </c>
      <c r="CN176" s="102"/>
      <c r="CO176" s="102">
        <f t="shared" si="224"/>
        <v>0</v>
      </c>
      <c r="CP176" s="102">
        <f t="shared" si="246"/>
        <v>0</v>
      </c>
      <c r="CQ176" s="102">
        <f t="shared" si="246"/>
        <v>20000</v>
      </c>
      <c r="CR176" s="102">
        <f t="shared" si="246"/>
        <v>0</v>
      </c>
      <c r="CS176" s="102">
        <f>IFERROR(CR176/CQ176*100,)</f>
        <v>0</v>
      </c>
      <c r="CT176" s="102">
        <f t="shared" si="247"/>
        <v>140000</v>
      </c>
      <c r="CU176" s="102">
        <f t="shared" si="247"/>
        <v>160000</v>
      </c>
      <c r="CV176" s="102">
        <f t="shared" si="247"/>
        <v>0</v>
      </c>
      <c r="CW176" s="102">
        <f>IFERROR(CV176/CU176*100,)</f>
        <v>0</v>
      </c>
      <c r="CX176" s="102">
        <f t="shared" si="248"/>
        <v>26000</v>
      </c>
      <c r="CY176" s="102">
        <f t="shared" si="248"/>
        <v>186000</v>
      </c>
      <c r="CZ176" s="102">
        <f t="shared" si="248"/>
        <v>20000</v>
      </c>
      <c r="DA176" s="102">
        <f>SUM(DA177)</f>
        <v>0</v>
      </c>
      <c r="DB176" s="102">
        <f>SUM(DB177)</f>
        <v>0</v>
      </c>
      <c r="DC176" s="695" t="e">
        <f>IF(#REF!=B176,CZ176,0)</f>
        <v>#REF!</v>
      </c>
      <c r="DD176" s="108"/>
      <c r="DE176" s="108"/>
      <c r="DJ176" s="585" t="e">
        <f>IF(#REF!=$K176,$CY176,0)</f>
        <v>#REF!</v>
      </c>
      <c r="DK176" s="585" t="e">
        <f>IF(#REF!=$K176,$CY176,0)</f>
        <v>#REF!</v>
      </c>
      <c r="DL176" s="585" t="e">
        <f>IF(#REF!=$K176,$CY176,0)</f>
        <v>#REF!</v>
      </c>
      <c r="DM176" s="585" t="e">
        <f>IF(#REF!=$K176,$CY176,0)</f>
        <v>#REF!</v>
      </c>
      <c r="DN176" s="585" t="e">
        <f>IF(#REF!=$K176,$CY176,0)</f>
        <v>#REF!</v>
      </c>
      <c r="DO176" s="585" t="e">
        <f>IF(#REF!=$K176,$CY176,0)</f>
        <v>#REF!</v>
      </c>
      <c r="DP176" s="585" t="e">
        <f>IF(#REF!=$K176,$CY176,0)</f>
        <v>#REF!</v>
      </c>
      <c r="DQ176" s="585" t="e">
        <f>IF(#REF!=$K176,$CY176,0)</f>
        <v>#REF!</v>
      </c>
      <c r="DR176" s="585" t="e">
        <f>IF(#REF!=$K176,$CY176,0)</f>
        <v>#REF!</v>
      </c>
      <c r="DS176" s="585" t="e">
        <f>IF(#REF!=$K176,$CY176,0)</f>
        <v>#REF!</v>
      </c>
      <c r="DT176" s="585" t="e">
        <f>IF(#REF!=$K176,$CY176,0)</f>
        <v>#REF!</v>
      </c>
      <c r="DU176" s="585" t="e">
        <f>IF(#REF!=$K176,$CY176,0)</f>
        <v>#REF!</v>
      </c>
      <c r="DV176" s="585" t="e">
        <f>IF(#REF!=$K176,$CY176,0)</f>
        <v>#REF!</v>
      </c>
      <c r="DW176" s="585" t="e">
        <f>IF(#REF!=$K176,$CY176,0)</f>
        <v>#REF!</v>
      </c>
      <c r="DX176" s="585" t="e">
        <f>IF(#REF!=$K176,$CY176,0)</f>
        <v>#REF!</v>
      </c>
      <c r="DY176" s="585" t="e">
        <f>IF(#REF!=$K176,$CY176,0)</f>
        <v>#REF!</v>
      </c>
      <c r="DZ176" s="585" t="e">
        <f>IF(#REF!=$K176,$CY176,0)</f>
        <v>#REF!</v>
      </c>
      <c r="EC176" s="585" t="e">
        <f>IF(#REF!=$N176,$CZ176,0)</f>
        <v>#REF!</v>
      </c>
      <c r="ED176" s="585" t="e">
        <f>IF(#REF!=$N176,$CZ176,0)</f>
        <v>#REF!</v>
      </c>
      <c r="EE176" s="585" t="e">
        <f>IF(#REF!=$N176,$CZ176,0)</f>
        <v>#REF!</v>
      </c>
      <c r="EF176" s="585" t="e">
        <f>IF(#REF!=$N176,$CZ176,0)</f>
        <v>#REF!</v>
      </c>
      <c r="EG176" s="585" t="e">
        <f>IF(#REF!=$N176,$CZ176,0)</f>
        <v>#REF!</v>
      </c>
      <c r="EH176" s="585" t="e">
        <f>IF(#REF!=$N176,$CZ176,0)</f>
        <v>#REF!</v>
      </c>
      <c r="EI176" s="585" t="e">
        <f>IF(#REF!=$N176,$CZ176,0)</f>
        <v>#REF!</v>
      </c>
      <c r="EJ176" s="585" t="e">
        <f>IF(#REF!=$N176,$CZ176,0)</f>
        <v>#REF!</v>
      </c>
      <c r="EK176" s="585" t="e">
        <f>IF(#REF!=$N176,$CZ176,0)</f>
        <v>#REF!</v>
      </c>
      <c r="EL176" s="585" t="e">
        <f>IF(#REF!=$N176,$CZ176,0)</f>
        <v>#REF!</v>
      </c>
      <c r="EM176" s="585" t="e">
        <f>IF(#REF!=$N176,$CZ176,0)</f>
        <v>#REF!</v>
      </c>
      <c r="EN176" s="585" t="e">
        <f>IF(#REF!=$N176,$CZ176,0)</f>
        <v>#REF!</v>
      </c>
      <c r="EO176" s="585" t="e">
        <f>IF(#REF!=$N176,$CZ176,0)</f>
        <v>#REF!</v>
      </c>
      <c r="EP176" s="585" t="e">
        <f>IF(#REF!=$N176,$CZ176,0)</f>
        <v>#REF!</v>
      </c>
      <c r="EQ176" s="585" t="e">
        <f>IF(#REF!=$N176,$CZ176,0)</f>
        <v>#REF!</v>
      </c>
      <c r="ER176" s="585" t="e">
        <f>IF(#REF!=$N176,$CZ176,0)</f>
        <v>#REF!</v>
      </c>
      <c r="ES176" s="585" t="e">
        <f>IF(#REF!=$N176,$CZ176,0)</f>
        <v>#REF!</v>
      </c>
      <c r="ET176" s="585" t="e">
        <f>IF(#REF!=$N176,$CZ176,0)</f>
        <v>#REF!</v>
      </c>
      <c r="EU176" s="585" t="e">
        <f>IF(#REF!=$N176,$CZ176,0)</f>
        <v>#REF!</v>
      </c>
      <c r="EV176" s="585" t="e">
        <f>IF(#REF!=$N176,$CZ176,0)</f>
        <v>#REF!</v>
      </c>
      <c r="EW176" s="585" t="e">
        <f>IF(#REF!=$N176,$CZ176,0)</f>
        <v>#REF!</v>
      </c>
      <c r="EX176" s="585" t="e">
        <f>IF(#REF!=$N176,$CZ176,0)</f>
        <v>#REF!</v>
      </c>
      <c r="EY176" s="585" t="e">
        <f>IF(#REF!=$N176,$CZ176,0)</f>
        <v>#REF!</v>
      </c>
      <c r="EZ176" s="585" t="e">
        <f>IF(#REF!=$N176,$CZ176,0)</f>
        <v>#REF!</v>
      </c>
      <c r="FA176" s="585" t="e">
        <f>IF(#REF!=$N176,$CZ176,0)</f>
        <v>#REF!</v>
      </c>
      <c r="FB176" s="585" t="e">
        <f>IF(#REF!=$N176,$CZ176,0)</f>
        <v>#REF!</v>
      </c>
      <c r="FC176" s="585" t="e">
        <f>IF(#REF!=$N176,$CZ176,0)</f>
        <v>#REF!</v>
      </c>
      <c r="FD176" s="585" t="e">
        <f>IF(#REF!=$N176,$CZ176,0)</f>
        <v>#REF!</v>
      </c>
      <c r="FE176" s="585" t="e">
        <f>IF(#REF!=$N176,$CZ176,0)</f>
        <v>#REF!</v>
      </c>
      <c r="FF176" s="585" t="e">
        <f>IF(#REF!=$N176,$CZ176,0)</f>
        <v>#REF!</v>
      </c>
      <c r="FG176" s="585" t="e">
        <f>IF(#REF!=$N176,$CZ176,0)</f>
        <v>#REF!</v>
      </c>
      <c r="FH176" s="585" t="e">
        <f>IF(#REF!=$N176,$CZ176,0)</f>
        <v>#REF!</v>
      </c>
      <c r="FI176" s="585" t="e">
        <f>IF(#REF!=$N176,$CZ176,0)</f>
        <v>#REF!</v>
      </c>
      <c r="FJ176" s="585" t="e">
        <f>IF(#REF!=$N176,$CZ176,0)</f>
        <v>#REF!</v>
      </c>
      <c r="FK176" s="585" t="e">
        <f>IF(#REF!=$N176,$CZ176,0)</f>
        <v>#REF!</v>
      </c>
      <c r="FL176" s="585" t="e">
        <f>IF(#REF!=$N176,$CZ176,0)</f>
        <v>#REF!</v>
      </c>
      <c r="FM176" s="585" t="e">
        <f>IF(#REF!=$N176,$CZ176,0)</f>
        <v>#REF!</v>
      </c>
      <c r="FN176" s="585" t="e">
        <f>IF(#REF!=$N176,$CZ176,0)</f>
        <v>#REF!</v>
      </c>
      <c r="FO176" s="585" t="e">
        <f>IF(#REF!=$N176,$CZ176,0)</f>
        <v>#REF!</v>
      </c>
      <c r="FP176" s="585" t="e">
        <f>IF(#REF!=$N176,$CZ176,0)</f>
        <v>#REF!</v>
      </c>
      <c r="FQ176" s="585" t="e">
        <f>IF(#REF!=$N176,$CZ176,0)</f>
        <v>#REF!</v>
      </c>
      <c r="FR176" s="585" t="e">
        <f>IF(#REF!=$N176,$CZ176,0)</f>
        <v>#REF!</v>
      </c>
      <c r="FS176" s="585" t="e">
        <f>IF(#REF!=$N176,$CZ176,0)</f>
        <v>#REF!</v>
      </c>
      <c r="FT176" s="585" t="e">
        <f>IF(#REF!=$N176,$CZ176,0)</f>
        <v>#REF!</v>
      </c>
      <c r="FU176" s="585" t="e">
        <f>IF(#REF!=$N176,$CZ176,0)</f>
        <v>#REF!</v>
      </c>
      <c r="FV176" s="585" t="e">
        <f>IF(#REF!=$N176,$CZ176,0)</f>
        <v>#REF!</v>
      </c>
      <c r="FW176" s="585" t="e">
        <f>IF(#REF!=$N176,$CZ176,0)</f>
        <v>#REF!</v>
      </c>
      <c r="FX176" s="585" t="e">
        <f>IF(#REF!=$N176,$CZ176,0)</f>
        <v>#REF!</v>
      </c>
      <c r="FY176" s="585" t="e">
        <f>IF(#REF!=$N176,$CZ176,0)</f>
        <v>#REF!</v>
      </c>
      <c r="FZ176" s="585" t="e">
        <f>IF(#REF!=$N176,$CZ176,0)</f>
        <v>#REF!</v>
      </c>
      <c r="GA176" s="585" t="e">
        <f>IF(#REF!=$N176,$CZ176,0)</f>
        <v>#REF!</v>
      </c>
      <c r="GB176" s="585" t="e">
        <f>IF(#REF!=$N176,$CZ176,0)</f>
        <v>#REF!</v>
      </c>
      <c r="GC176" s="585" t="e">
        <f>IF(#REF!=$N176,$CZ176,0)</f>
        <v>#REF!</v>
      </c>
      <c r="GD176" s="585" t="e">
        <f>IF(#REF!=$N176,$CZ176,0)</f>
        <v>#REF!</v>
      </c>
      <c r="GE176" s="585" t="e">
        <f>IF(#REF!=$N176,$CZ176,0)</f>
        <v>#REF!</v>
      </c>
      <c r="GF176" s="585" t="e">
        <f>IF(#REF!=$N176,$CZ176,0)</f>
        <v>#REF!</v>
      </c>
      <c r="GG176" s="585" t="e">
        <f>IF(#REF!=$N176,$CZ176,0)</f>
        <v>#REF!</v>
      </c>
      <c r="GH176" s="585" t="e">
        <f>IF(#REF!=$N176,$CZ176,0)</f>
        <v>#REF!</v>
      </c>
      <c r="GI176" s="585" t="e">
        <f>IF(#REF!=$N176,$CZ176,0)</f>
        <v>#REF!</v>
      </c>
      <c r="GJ176" s="585" t="e">
        <f>IF(#REF!=$N176,$CZ176,0)</f>
        <v>#REF!</v>
      </c>
      <c r="GK176" s="585" t="e">
        <f>IF(#REF!=$N176,$CZ176,0)</f>
        <v>#REF!</v>
      </c>
      <c r="GL176" s="585" t="e">
        <f>IF(#REF!=$N176,$CZ176,0)</f>
        <v>#REF!</v>
      </c>
      <c r="GM176" s="585" t="e">
        <f>IF(#REF!=$N176,$CZ176,0)</f>
        <v>#REF!</v>
      </c>
      <c r="GN176" s="585" t="e">
        <f>IF(#REF!=$N176,$CZ176,0)</f>
        <v>#REF!</v>
      </c>
      <c r="GO176" s="585" t="e">
        <f>IF(#REF!=$N176,$CZ176,0)</f>
        <v>#REF!</v>
      </c>
      <c r="GP176" s="585" t="e">
        <f>IF(#REF!=$N176,$CZ176,0)</f>
        <v>#REF!</v>
      </c>
      <c r="GQ176" s="585" t="e">
        <f>IF(#REF!=$N176,$CZ176,0)</f>
        <v>#REF!</v>
      </c>
      <c r="GR176" s="585" t="e">
        <f>IF(#REF!=$N176,$CZ176,0)</f>
        <v>#REF!</v>
      </c>
      <c r="GS176" s="585" t="e">
        <f>IF(#REF!=$N176,$CZ176,0)</f>
        <v>#REF!</v>
      </c>
      <c r="GT176" s="585" t="e">
        <f>IF(#REF!=$N176,$CZ176,0)</f>
        <v>#REF!</v>
      </c>
      <c r="GU176" s="585" t="e">
        <f>IF(#REF!=$N176,$CZ176,0)</f>
        <v>#REF!</v>
      </c>
      <c r="GV176" s="585" t="e">
        <f>IF(#REF!=$N176,$CZ176,0)</f>
        <v>#REF!</v>
      </c>
      <c r="GW176" s="585" t="e">
        <f>IF(#REF!=$N176,$CZ176,0)</f>
        <v>#REF!</v>
      </c>
      <c r="GX176" s="585" t="e">
        <f>IF(#REF!=$N176,$CZ176,0)</f>
        <v>#REF!</v>
      </c>
      <c r="GY176" s="585" t="e">
        <f>IF(#REF!=$N176,$CZ176,0)</f>
        <v>#REF!</v>
      </c>
      <c r="GZ176" s="585" t="e">
        <f>IF(#REF!=$N176,$CZ176,0)</f>
        <v>#REF!</v>
      </c>
      <c r="HA176" s="585" t="e">
        <f>IF(#REF!=$N176,$CZ176,0)</f>
        <v>#REF!</v>
      </c>
      <c r="HB176" s="585" t="e">
        <f>IF(#REF!=$N176,$CZ176,0)</f>
        <v>#REF!</v>
      </c>
      <c r="HC176" s="585" t="e">
        <f>IF(#REF!=$N176,$CZ176,0)</f>
        <v>#REF!</v>
      </c>
      <c r="HD176" s="585" t="e">
        <f>IF(#REF!=$N176,$CZ176,0)</f>
        <v>#REF!</v>
      </c>
      <c r="HE176" s="585" t="e">
        <f>IF(#REF!=$N176,$CZ176,0)</f>
        <v>#REF!</v>
      </c>
      <c r="HF176" s="585" t="e">
        <f>IF(#REF!=$N176,$CZ176,0)</f>
        <v>#REF!</v>
      </c>
    </row>
    <row r="177" spans="1:214" ht="20.100000000000001" customHeight="1" x14ac:dyDescent="0.4">
      <c r="A177" s="594"/>
      <c r="B177" s="594"/>
      <c r="C177" s="595"/>
      <c r="D177" s="578"/>
      <c r="E177" s="578"/>
      <c r="F177" s="578"/>
      <c r="G177" s="578"/>
      <c r="H177" s="578"/>
      <c r="I177" s="578"/>
      <c r="J177" s="578" t="s">
        <v>172</v>
      </c>
      <c r="K177" s="698"/>
      <c r="L177" s="549"/>
      <c r="M177" s="646"/>
      <c r="N177" s="559">
        <v>4227</v>
      </c>
      <c r="O177" s="644" t="s">
        <v>501</v>
      </c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563"/>
      <c r="AJ177" s="31"/>
      <c r="AK177" s="31"/>
      <c r="AL177" s="31"/>
      <c r="AM177" s="31"/>
      <c r="AN177" s="50"/>
      <c r="AO177" s="50"/>
      <c r="AP177" s="50"/>
      <c r="AQ177" s="50"/>
      <c r="AR177" s="50">
        <v>0</v>
      </c>
      <c r="AS177" s="50"/>
      <c r="AT177" s="50"/>
      <c r="AU177" s="50"/>
      <c r="AV177" s="50">
        <v>0</v>
      </c>
      <c r="AW177" s="50"/>
      <c r="AX177" s="50"/>
      <c r="AY177" s="50">
        <f>(BB177-AV177)</f>
        <v>3101.47</v>
      </c>
      <c r="AZ177" s="31"/>
      <c r="BA177" s="31"/>
      <c r="BB177" s="50">
        <v>3101.47</v>
      </c>
      <c r="BC177" s="50">
        <v>3101.47</v>
      </c>
      <c r="BD177" s="50">
        <v>3101.47</v>
      </c>
      <c r="BE177" s="50">
        <v>3101.47</v>
      </c>
      <c r="BF177" s="50">
        <v>3101.47</v>
      </c>
      <c r="BG177" s="50">
        <v>3101.47</v>
      </c>
      <c r="BH177" s="50">
        <v>0</v>
      </c>
      <c r="BI177" s="50">
        <f>(BJ177-BH177)</f>
        <v>0</v>
      </c>
      <c r="BJ177" s="50">
        <v>0</v>
      </c>
      <c r="BK177" s="641">
        <v>0</v>
      </c>
      <c r="BL177" s="50">
        <f t="shared" si="226"/>
        <v>0</v>
      </c>
      <c r="BM177" s="50"/>
      <c r="BN177" s="50"/>
      <c r="BO177" s="50">
        <v>116050</v>
      </c>
      <c r="BP177" s="50"/>
      <c r="BQ177" s="50"/>
      <c r="BR177" s="50">
        <f>(BS177-BO177)</f>
        <v>-96050</v>
      </c>
      <c r="BS177" s="50">
        <v>20000</v>
      </c>
      <c r="BT177" s="50">
        <v>0</v>
      </c>
      <c r="BU177" s="50">
        <f>(BY177-BO177)</f>
        <v>0</v>
      </c>
      <c r="BV177" s="50">
        <v>20000</v>
      </c>
      <c r="BW177" s="50"/>
      <c r="BX177" s="50"/>
      <c r="BY177" s="50">
        <v>116050</v>
      </c>
      <c r="BZ177" s="50">
        <v>116050</v>
      </c>
      <c r="CA177" s="50">
        <f t="shared" si="228"/>
        <v>3741.7740619770625</v>
      </c>
      <c r="CB177" s="50">
        <f t="shared" si="229"/>
        <v>100</v>
      </c>
      <c r="CC177" s="50"/>
      <c r="CD177" s="50"/>
      <c r="CE177" s="50">
        <v>20000</v>
      </c>
      <c r="CF177" s="50">
        <v>0</v>
      </c>
      <c r="CG177" s="50">
        <f t="shared" si="244"/>
        <v>0</v>
      </c>
      <c r="CH177" s="50">
        <f>(CI177-CE177)</f>
        <v>0</v>
      </c>
      <c r="CI177" s="50">
        <v>20000</v>
      </c>
      <c r="CJ177" s="50"/>
      <c r="CK177" s="50">
        <f t="shared" si="223"/>
        <v>0</v>
      </c>
      <c r="CL177" s="50">
        <f>(CM177-CI177)</f>
        <v>0</v>
      </c>
      <c r="CM177" s="50">
        <v>20000</v>
      </c>
      <c r="CN177" s="50"/>
      <c r="CO177" s="50">
        <f t="shared" si="224"/>
        <v>0</v>
      </c>
      <c r="CP177" s="50">
        <f>(CQ177-CM177)</f>
        <v>0</v>
      </c>
      <c r="CQ177" s="50">
        <v>20000</v>
      </c>
      <c r="CR177" s="50"/>
      <c r="CS177" s="50">
        <f>IFERROR(CR177/CQ177*100,)</f>
        <v>0</v>
      </c>
      <c r="CT177" s="50">
        <f>(CU177-CQ177)</f>
        <v>140000</v>
      </c>
      <c r="CU177" s="50">
        <v>160000</v>
      </c>
      <c r="CV177" s="50"/>
      <c r="CW177" s="50">
        <f>IFERROR(CV177/CU177*100,)</f>
        <v>0</v>
      </c>
      <c r="CX177" s="50">
        <f>(CY177-CU177)</f>
        <v>26000</v>
      </c>
      <c r="CY177" s="50">
        <v>186000</v>
      </c>
      <c r="CZ177" s="50">
        <v>20000</v>
      </c>
      <c r="DA177" s="50"/>
      <c r="DB177" s="50"/>
      <c r="DC177" s="695" t="e">
        <f>IF(#REF!=B177,CZ177,0)</f>
        <v>#REF!</v>
      </c>
      <c r="DD177" s="50"/>
      <c r="DE177" s="50"/>
      <c r="DJ177" s="585" t="e">
        <f>IF(#REF!=$K177,$CY177,0)</f>
        <v>#REF!</v>
      </c>
      <c r="DK177" s="585" t="e">
        <f>IF(#REF!=$K177,$CY177,0)</f>
        <v>#REF!</v>
      </c>
      <c r="DL177" s="585" t="e">
        <f>IF(#REF!=$K177,$CY177,0)</f>
        <v>#REF!</v>
      </c>
      <c r="DM177" s="585" t="e">
        <f>IF(#REF!=$K177,$CY177,0)</f>
        <v>#REF!</v>
      </c>
      <c r="DN177" s="585" t="e">
        <f>IF(#REF!=$K177,$CY177,0)</f>
        <v>#REF!</v>
      </c>
      <c r="DO177" s="585" t="e">
        <f>IF(#REF!=$K177,$CY177,0)</f>
        <v>#REF!</v>
      </c>
      <c r="DP177" s="585" t="e">
        <f>IF(#REF!=$K177,$CY177,0)</f>
        <v>#REF!</v>
      </c>
      <c r="DQ177" s="585" t="e">
        <f>IF(#REF!=$K177,$CY177,0)</f>
        <v>#REF!</v>
      </c>
      <c r="DR177" s="585" t="e">
        <f>IF(#REF!=$K177,$CY177,0)</f>
        <v>#REF!</v>
      </c>
      <c r="DS177" s="585" t="e">
        <f>IF(#REF!=$K177,$CY177,0)</f>
        <v>#REF!</v>
      </c>
      <c r="DT177" s="585" t="e">
        <f>IF(#REF!=$K177,$CY177,0)</f>
        <v>#REF!</v>
      </c>
      <c r="DU177" s="585" t="e">
        <f>IF(#REF!=$K177,$CY177,0)</f>
        <v>#REF!</v>
      </c>
      <c r="DV177" s="585" t="e">
        <f>IF(#REF!=$K177,$CY177,0)</f>
        <v>#REF!</v>
      </c>
      <c r="DW177" s="585" t="e">
        <f>IF(#REF!=$K177,$CY177,0)</f>
        <v>#REF!</v>
      </c>
      <c r="DX177" s="585" t="e">
        <f>IF(#REF!=$K177,$CY177,0)</f>
        <v>#REF!</v>
      </c>
      <c r="DY177" s="585" t="e">
        <f>IF(#REF!=$K177,$CY177,0)</f>
        <v>#REF!</v>
      </c>
      <c r="DZ177" s="585" t="e">
        <f>IF(#REF!=$K177,$CY177,0)</f>
        <v>#REF!</v>
      </c>
      <c r="EC177" s="585" t="e">
        <f>IF(#REF!=$N177,$CZ177,0)</f>
        <v>#REF!</v>
      </c>
      <c r="ED177" s="585" t="e">
        <f>IF(#REF!=$N177,$CZ177,0)</f>
        <v>#REF!</v>
      </c>
      <c r="EE177" s="585" t="e">
        <f>IF(#REF!=$N177,$CZ177,0)</f>
        <v>#REF!</v>
      </c>
      <c r="EF177" s="585" t="e">
        <f>IF(#REF!=$N177,$CZ177,0)</f>
        <v>#REF!</v>
      </c>
      <c r="EG177" s="585" t="e">
        <f>IF(#REF!=$N177,$CZ177,0)</f>
        <v>#REF!</v>
      </c>
      <c r="EH177" s="585" t="e">
        <f>IF(#REF!=$N177,$CZ177,0)</f>
        <v>#REF!</v>
      </c>
      <c r="EI177" s="585" t="e">
        <f>IF(#REF!=$N177,$CZ177,0)</f>
        <v>#REF!</v>
      </c>
      <c r="EJ177" s="585" t="e">
        <f>IF(#REF!=$N177,$CZ177,0)</f>
        <v>#REF!</v>
      </c>
      <c r="EK177" s="585" t="e">
        <f>IF(#REF!=$N177,$CZ177,0)</f>
        <v>#REF!</v>
      </c>
      <c r="EL177" s="585" t="e">
        <f>IF(#REF!=$N177,$CZ177,0)</f>
        <v>#REF!</v>
      </c>
      <c r="EM177" s="585" t="e">
        <f>IF(#REF!=$N177,$CZ177,0)</f>
        <v>#REF!</v>
      </c>
      <c r="EN177" s="585" t="e">
        <f>IF(#REF!=$N177,$CZ177,0)</f>
        <v>#REF!</v>
      </c>
      <c r="EO177" s="585" t="e">
        <f>IF(#REF!=$N177,$CZ177,0)</f>
        <v>#REF!</v>
      </c>
      <c r="EP177" s="585" t="e">
        <f>IF(#REF!=$N177,$CZ177,0)</f>
        <v>#REF!</v>
      </c>
      <c r="EQ177" s="585" t="e">
        <f>IF(#REF!=$N177,$CZ177,0)</f>
        <v>#REF!</v>
      </c>
      <c r="ER177" s="585" t="e">
        <f>IF(#REF!=$N177,$CZ177,0)</f>
        <v>#REF!</v>
      </c>
      <c r="ES177" s="585" t="e">
        <f>IF(#REF!=$N177,$CZ177,0)</f>
        <v>#REF!</v>
      </c>
      <c r="ET177" s="585" t="e">
        <f>IF(#REF!=$N177,$CZ177,0)</f>
        <v>#REF!</v>
      </c>
      <c r="EU177" s="585" t="e">
        <f>IF(#REF!=$N177,$CZ177,0)</f>
        <v>#REF!</v>
      </c>
      <c r="EV177" s="585" t="e">
        <f>IF(#REF!=$N177,$CZ177,0)</f>
        <v>#REF!</v>
      </c>
      <c r="EW177" s="585" t="e">
        <f>IF(#REF!=$N177,$CZ177,0)</f>
        <v>#REF!</v>
      </c>
      <c r="EX177" s="585" t="e">
        <f>IF(#REF!=$N177,$CZ177,0)</f>
        <v>#REF!</v>
      </c>
      <c r="EY177" s="585" t="e">
        <f>IF(#REF!=$N177,$CZ177,0)</f>
        <v>#REF!</v>
      </c>
      <c r="EZ177" s="585" t="e">
        <f>IF(#REF!=$N177,$CZ177,0)</f>
        <v>#REF!</v>
      </c>
      <c r="FA177" s="585" t="e">
        <f>IF(#REF!=$N177,$CZ177,0)</f>
        <v>#REF!</v>
      </c>
      <c r="FB177" s="585" t="e">
        <f>IF(#REF!=$N177,$CZ177,0)</f>
        <v>#REF!</v>
      </c>
      <c r="FC177" s="585" t="e">
        <f>IF(#REF!=$N177,$CZ177,0)</f>
        <v>#REF!</v>
      </c>
      <c r="FD177" s="585" t="e">
        <f>IF(#REF!=$N177,$CZ177,0)</f>
        <v>#REF!</v>
      </c>
      <c r="FE177" s="585" t="e">
        <f>IF(#REF!=$N177,$CZ177,0)</f>
        <v>#REF!</v>
      </c>
      <c r="FF177" s="585" t="e">
        <f>IF(#REF!=$N177,$CZ177,0)</f>
        <v>#REF!</v>
      </c>
      <c r="FG177" s="585" t="e">
        <f>IF(#REF!=$N177,$CZ177,0)</f>
        <v>#REF!</v>
      </c>
      <c r="FH177" s="585" t="e">
        <f>IF(#REF!=$N177,$CZ177,0)</f>
        <v>#REF!</v>
      </c>
      <c r="FI177" s="585" t="e">
        <f>IF(#REF!=$N177,$CZ177,0)</f>
        <v>#REF!</v>
      </c>
      <c r="FJ177" s="585" t="e">
        <f>IF(#REF!=$N177,$CZ177,0)</f>
        <v>#REF!</v>
      </c>
      <c r="FK177" s="585" t="e">
        <f>IF(#REF!=$N177,$CZ177,0)</f>
        <v>#REF!</v>
      </c>
      <c r="FL177" s="585" t="e">
        <f>IF(#REF!=$N177,$CZ177,0)</f>
        <v>#REF!</v>
      </c>
      <c r="FM177" s="585" t="e">
        <f>IF(#REF!=$N177,$CZ177,0)</f>
        <v>#REF!</v>
      </c>
      <c r="FN177" s="585" t="e">
        <f>IF(#REF!=$N177,$CZ177,0)</f>
        <v>#REF!</v>
      </c>
      <c r="FO177" s="585" t="e">
        <f>IF(#REF!=$N177,$CZ177,0)</f>
        <v>#REF!</v>
      </c>
      <c r="FP177" s="585" t="e">
        <f>IF(#REF!=$N177,$CZ177,0)</f>
        <v>#REF!</v>
      </c>
      <c r="FQ177" s="585" t="e">
        <f>IF(#REF!=$N177,$CZ177,0)</f>
        <v>#REF!</v>
      </c>
      <c r="FR177" s="585" t="e">
        <f>IF(#REF!=$N177,$CZ177,0)</f>
        <v>#REF!</v>
      </c>
      <c r="FS177" s="585" t="e">
        <f>IF(#REF!=$N177,$CZ177,0)</f>
        <v>#REF!</v>
      </c>
      <c r="FT177" s="585" t="e">
        <f>IF(#REF!=$N177,$CZ177,0)</f>
        <v>#REF!</v>
      </c>
      <c r="FU177" s="585" t="e">
        <f>IF(#REF!=$N177,$CZ177,0)</f>
        <v>#REF!</v>
      </c>
      <c r="FV177" s="585" t="e">
        <f>IF(#REF!=$N177,$CZ177,0)</f>
        <v>#REF!</v>
      </c>
      <c r="FW177" s="585" t="e">
        <f>IF(#REF!=$N177,$CZ177,0)</f>
        <v>#REF!</v>
      </c>
      <c r="FX177" s="585" t="e">
        <f>IF(#REF!=$N177,$CZ177,0)</f>
        <v>#REF!</v>
      </c>
      <c r="FY177" s="585" t="e">
        <f>IF(#REF!=$N177,$CZ177,0)</f>
        <v>#REF!</v>
      </c>
      <c r="FZ177" s="585" t="e">
        <f>IF(#REF!=$N177,$CZ177,0)</f>
        <v>#REF!</v>
      </c>
      <c r="GA177" s="585" t="e">
        <f>IF(#REF!=$N177,$CZ177,0)</f>
        <v>#REF!</v>
      </c>
      <c r="GB177" s="585" t="e">
        <f>IF(#REF!=$N177,$CZ177,0)</f>
        <v>#REF!</v>
      </c>
      <c r="GC177" s="585" t="e">
        <f>IF(#REF!=$N177,$CZ177,0)</f>
        <v>#REF!</v>
      </c>
      <c r="GD177" s="585" t="e">
        <f>IF(#REF!=$N177,$CZ177,0)</f>
        <v>#REF!</v>
      </c>
      <c r="GE177" s="585" t="e">
        <f>IF(#REF!=$N177,$CZ177,0)</f>
        <v>#REF!</v>
      </c>
      <c r="GF177" s="585" t="e">
        <f>IF(#REF!=$N177,$CZ177,0)</f>
        <v>#REF!</v>
      </c>
      <c r="GG177" s="585" t="e">
        <f>IF(#REF!=$N177,$CZ177,0)</f>
        <v>#REF!</v>
      </c>
      <c r="GH177" s="585" t="e">
        <f>IF(#REF!=$N177,$CZ177,0)</f>
        <v>#REF!</v>
      </c>
      <c r="GI177" s="585" t="e">
        <f>IF(#REF!=$N177,$CZ177,0)</f>
        <v>#REF!</v>
      </c>
      <c r="GJ177" s="585" t="e">
        <f>IF(#REF!=$N177,$CZ177,0)</f>
        <v>#REF!</v>
      </c>
      <c r="GK177" s="585" t="e">
        <f>IF(#REF!=$N177,$CZ177,0)</f>
        <v>#REF!</v>
      </c>
      <c r="GL177" s="585" t="e">
        <f>IF(#REF!=$N177,$CZ177,0)</f>
        <v>#REF!</v>
      </c>
      <c r="GM177" s="585" t="e">
        <f>IF(#REF!=$N177,$CZ177,0)</f>
        <v>#REF!</v>
      </c>
      <c r="GN177" s="585" t="e">
        <f>IF(#REF!=$N177,$CZ177,0)</f>
        <v>#REF!</v>
      </c>
      <c r="GO177" s="585" t="e">
        <f>IF(#REF!=$N177,$CZ177,0)</f>
        <v>#REF!</v>
      </c>
      <c r="GP177" s="585" t="e">
        <f>IF(#REF!=$N177,$CZ177,0)</f>
        <v>#REF!</v>
      </c>
      <c r="GQ177" s="585" t="e">
        <f>IF(#REF!=$N177,$CZ177,0)</f>
        <v>#REF!</v>
      </c>
      <c r="GR177" s="585" t="e">
        <f>IF(#REF!=$N177,$CZ177,0)</f>
        <v>#REF!</v>
      </c>
      <c r="GS177" s="585" t="e">
        <f>IF(#REF!=$N177,$CZ177,0)</f>
        <v>#REF!</v>
      </c>
      <c r="GT177" s="585" t="e">
        <f>IF(#REF!=$N177,$CZ177,0)</f>
        <v>#REF!</v>
      </c>
      <c r="GU177" s="585" t="e">
        <f>IF(#REF!=$N177,$CZ177,0)</f>
        <v>#REF!</v>
      </c>
      <c r="GV177" s="585" t="e">
        <f>IF(#REF!=$N177,$CZ177,0)</f>
        <v>#REF!</v>
      </c>
      <c r="GW177" s="585" t="e">
        <f>IF(#REF!=$N177,$CZ177,0)</f>
        <v>#REF!</v>
      </c>
      <c r="GX177" s="585" t="e">
        <f>IF(#REF!=$N177,$CZ177,0)</f>
        <v>#REF!</v>
      </c>
      <c r="GY177" s="585" t="e">
        <f>IF(#REF!=$N177,$CZ177,0)</f>
        <v>#REF!</v>
      </c>
      <c r="GZ177" s="585" t="e">
        <f>IF(#REF!=$N177,$CZ177,0)</f>
        <v>#REF!</v>
      </c>
      <c r="HA177" s="585" t="e">
        <f>IF(#REF!=$N177,$CZ177,0)</f>
        <v>#REF!</v>
      </c>
      <c r="HB177" s="585" t="e">
        <f>IF(#REF!=$N177,$CZ177,0)</f>
        <v>#REF!</v>
      </c>
      <c r="HC177" s="585" t="e">
        <f>IF(#REF!=$N177,$CZ177,0)</f>
        <v>#REF!</v>
      </c>
      <c r="HD177" s="585" t="e">
        <f>IF(#REF!=$N177,$CZ177,0)</f>
        <v>#REF!</v>
      </c>
      <c r="HE177" s="585" t="e">
        <f>IF(#REF!=$N177,$CZ177,0)</f>
        <v>#REF!</v>
      </c>
      <c r="HF177" s="585" t="e">
        <f>IF(#REF!=$N177,$CZ177,0)</f>
        <v>#REF!</v>
      </c>
    </row>
    <row r="178" spans="1:214" ht="20.100000000000001" customHeight="1" x14ac:dyDescent="0.4">
      <c r="A178" s="594"/>
      <c r="B178" s="594"/>
      <c r="C178" s="595"/>
      <c r="D178" s="578"/>
      <c r="E178" s="578"/>
      <c r="F178" s="578"/>
      <c r="G178" s="578"/>
      <c r="H178" s="578"/>
      <c r="I178" s="578"/>
      <c r="J178" s="578" t="s">
        <v>172</v>
      </c>
      <c r="K178" s="698"/>
      <c r="L178" s="558">
        <v>45</v>
      </c>
      <c r="M178" s="558" t="s">
        <v>168</v>
      </c>
      <c r="N178" s="515"/>
      <c r="O178" s="453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563"/>
      <c r="AJ178" s="31"/>
      <c r="AK178" s="31"/>
      <c r="AL178" s="31"/>
      <c r="AM178" s="31"/>
      <c r="AN178" s="50"/>
      <c r="AO178" s="50"/>
      <c r="AP178" s="50"/>
      <c r="AQ178" s="50"/>
      <c r="AR178" s="102"/>
      <c r="AS178" s="50"/>
      <c r="AT178" s="50"/>
      <c r="AU178" s="50"/>
      <c r="AV178" s="102"/>
      <c r="AW178" s="102"/>
      <c r="AX178" s="102"/>
      <c r="AY178" s="102"/>
      <c r="AZ178" s="31"/>
      <c r="BA178" s="31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>
        <f t="shared" si="242"/>
        <v>0</v>
      </c>
      <c r="CA178" s="102">
        <f>IFERROR(BZ178/BG178*100,)</f>
        <v>0</v>
      </c>
      <c r="CB178" s="102">
        <f>IFERROR(BZ178/BY178*100,)</f>
        <v>0</v>
      </c>
      <c r="CC178" s="102">
        <f t="shared" ref="CC178:CF179" si="249">SUM(CC179)</f>
        <v>0</v>
      </c>
      <c r="CD178" s="102">
        <f t="shared" si="249"/>
        <v>0</v>
      </c>
      <c r="CE178" s="102">
        <f t="shared" si="249"/>
        <v>0</v>
      </c>
      <c r="CF178" s="102">
        <f t="shared" si="249"/>
        <v>0</v>
      </c>
      <c r="CG178" s="102">
        <f>IFERROR(CF178/CE178*100,)</f>
        <v>0</v>
      </c>
      <c r="CH178" s="102">
        <f t="shared" si="245"/>
        <v>0</v>
      </c>
      <c r="CI178" s="102">
        <f t="shared" si="245"/>
        <v>0</v>
      </c>
      <c r="CJ178" s="102"/>
      <c r="CK178" s="102">
        <f>IFERROR(CJ178/CI178*100,)</f>
        <v>0</v>
      </c>
      <c r="CL178" s="102">
        <f>SUM(CL179)</f>
        <v>0</v>
      </c>
      <c r="CM178" s="102">
        <f>SUM(CM179)</f>
        <v>0</v>
      </c>
      <c r="CN178" s="102"/>
      <c r="CO178" s="102">
        <f>IFERROR(CN178/CM178*100,)</f>
        <v>0</v>
      </c>
      <c r="CP178" s="102">
        <f>SUM(CP179)</f>
        <v>0</v>
      </c>
      <c r="CQ178" s="102">
        <f>SUM(CQ179)</f>
        <v>0</v>
      </c>
      <c r="CR178" s="102">
        <f>SUM(CR179)</f>
        <v>0</v>
      </c>
      <c r="CS178" s="102">
        <f>IFERROR(CR178/CQ178*100,)</f>
        <v>0</v>
      </c>
      <c r="CT178" s="102">
        <f>SUM(CT179)</f>
        <v>20000</v>
      </c>
      <c r="CU178" s="102">
        <f>SUM(CU179)</f>
        <v>20000</v>
      </c>
      <c r="CV178" s="102">
        <f>SUM(CV179)</f>
        <v>0</v>
      </c>
      <c r="CW178" s="102">
        <f>IFERROR(CV178/CU178*100,)</f>
        <v>0</v>
      </c>
      <c r="CX178" s="102">
        <f>SUM(CX179)</f>
        <v>0</v>
      </c>
      <c r="CY178" s="102">
        <f>SUM(CY179)</f>
        <v>20000</v>
      </c>
      <c r="CZ178" s="102">
        <f>SUM(CZ179)</f>
        <v>0</v>
      </c>
      <c r="DA178" s="102"/>
      <c r="DB178" s="102"/>
      <c r="DC178" s="695" t="e">
        <f>IF(#REF!=B178,CZ178,0)</f>
        <v>#REF!</v>
      </c>
      <c r="DD178" s="108"/>
      <c r="DE178" s="108"/>
      <c r="DJ178" s="585" t="e">
        <f>IF(#REF!=$K178,$CY178,0)</f>
        <v>#REF!</v>
      </c>
      <c r="DK178" s="585" t="e">
        <f>IF(#REF!=$K178,$CY178,0)</f>
        <v>#REF!</v>
      </c>
      <c r="DL178" s="585" t="e">
        <f>IF(#REF!=$K178,$CY178,0)</f>
        <v>#REF!</v>
      </c>
      <c r="DM178" s="585" t="e">
        <f>IF(#REF!=$K178,$CY178,0)</f>
        <v>#REF!</v>
      </c>
      <c r="DN178" s="585" t="e">
        <f>IF(#REF!=$K178,$CY178,0)</f>
        <v>#REF!</v>
      </c>
      <c r="DO178" s="585" t="e">
        <f>IF(#REF!=$K178,$CY178,0)</f>
        <v>#REF!</v>
      </c>
      <c r="DP178" s="585" t="e">
        <f>IF(#REF!=$K178,$CY178,0)</f>
        <v>#REF!</v>
      </c>
      <c r="DQ178" s="585" t="e">
        <f>IF(#REF!=$K178,$CY178,0)</f>
        <v>#REF!</v>
      </c>
      <c r="DR178" s="585" t="e">
        <f>IF(#REF!=$K178,$CY178,0)</f>
        <v>#REF!</v>
      </c>
      <c r="DS178" s="585" t="e">
        <f>IF(#REF!=$K178,$CY178,0)</f>
        <v>#REF!</v>
      </c>
      <c r="DT178" s="585" t="e">
        <f>IF(#REF!=$K178,$CY178,0)</f>
        <v>#REF!</v>
      </c>
      <c r="DU178" s="585" t="e">
        <f>IF(#REF!=$K178,$CY178,0)</f>
        <v>#REF!</v>
      </c>
      <c r="DV178" s="585" t="e">
        <f>IF(#REF!=$K178,$CY178,0)</f>
        <v>#REF!</v>
      </c>
      <c r="DW178" s="585" t="e">
        <f>IF(#REF!=$K178,$CY178,0)</f>
        <v>#REF!</v>
      </c>
      <c r="DX178" s="585" t="e">
        <f>IF(#REF!=$K178,$CY178,0)</f>
        <v>#REF!</v>
      </c>
      <c r="DY178" s="585" t="e">
        <f>IF(#REF!=$K178,$CY178,0)</f>
        <v>#REF!</v>
      </c>
      <c r="DZ178" s="585" t="e">
        <f>IF(#REF!=$K178,$CY178,0)</f>
        <v>#REF!</v>
      </c>
      <c r="EC178" s="585" t="e">
        <f>IF(#REF!=$N178,$CZ178,0)</f>
        <v>#REF!</v>
      </c>
      <c r="ED178" s="585" t="e">
        <f>IF(#REF!=$N178,$CZ178,0)</f>
        <v>#REF!</v>
      </c>
      <c r="EE178" s="585" t="e">
        <f>IF(#REF!=$N178,$CZ178,0)</f>
        <v>#REF!</v>
      </c>
      <c r="EF178" s="585" t="e">
        <f>IF(#REF!=$N178,$CZ178,0)</f>
        <v>#REF!</v>
      </c>
      <c r="EG178" s="585" t="e">
        <f>IF(#REF!=$N178,$CZ178,0)</f>
        <v>#REF!</v>
      </c>
      <c r="EH178" s="585" t="e">
        <f>IF(#REF!=$N178,$CZ178,0)</f>
        <v>#REF!</v>
      </c>
      <c r="EI178" s="585" t="e">
        <f>IF(#REF!=$N178,$CZ178,0)</f>
        <v>#REF!</v>
      </c>
      <c r="EJ178" s="585" t="e">
        <f>IF(#REF!=$N178,$CZ178,0)</f>
        <v>#REF!</v>
      </c>
      <c r="EK178" s="585" t="e">
        <f>IF(#REF!=$N178,$CZ178,0)</f>
        <v>#REF!</v>
      </c>
      <c r="EL178" s="585" t="e">
        <f>IF(#REF!=$N178,$CZ178,0)</f>
        <v>#REF!</v>
      </c>
      <c r="EM178" s="585" t="e">
        <f>IF(#REF!=$N178,$CZ178,0)</f>
        <v>#REF!</v>
      </c>
      <c r="EN178" s="585" t="e">
        <f>IF(#REF!=$N178,$CZ178,0)</f>
        <v>#REF!</v>
      </c>
      <c r="EO178" s="585" t="e">
        <f>IF(#REF!=$N178,$CZ178,0)</f>
        <v>#REF!</v>
      </c>
      <c r="EP178" s="585" t="e">
        <f>IF(#REF!=$N178,$CZ178,0)</f>
        <v>#REF!</v>
      </c>
      <c r="EQ178" s="585" t="e">
        <f>IF(#REF!=$N178,$CZ178,0)</f>
        <v>#REF!</v>
      </c>
      <c r="ER178" s="585" t="e">
        <f>IF(#REF!=$N178,$CZ178,0)</f>
        <v>#REF!</v>
      </c>
      <c r="ES178" s="585" t="e">
        <f>IF(#REF!=$N178,$CZ178,0)</f>
        <v>#REF!</v>
      </c>
      <c r="ET178" s="585" t="e">
        <f>IF(#REF!=$N178,$CZ178,0)</f>
        <v>#REF!</v>
      </c>
      <c r="EU178" s="585" t="e">
        <f>IF(#REF!=$N178,$CZ178,0)</f>
        <v>#REF!</v>
      </c>
      <c r="EV178" s="585" t="e">
        <f>IF(#REF!=$N178,$CZ178,0)</f>
        <v>#REF!</v>
      </c>
      <c r="EW178" s="585" t="e">
        <f>IF(#REF!=$N178,$CZ178,0)</f>
        <v>#REF!</v>
      </c>
      <c r="EX178" s="585" t="e">
        <f>IF(#REF!=$N178,$CZ178,0)</f>
        <v>#REF!</v>
      </c>
      <c r="EY178" s="585" t="e">
        <f>IF(#REF!=$N178,$CZ178,0)</f>
        <v>#REF!</v>
      </c>
      <c r="EZ178" s="585" t="e">
        <f>IF(#REF!=$N178,$CZ178,0)</f>
        <v>#REF!</v>
      </c>
      <c r="FA178" s="585" t="e">
        <f>IF(#REF!=$N178,$CZ178,0)</f>
        <v>#REF!</v>
      </c>
      <c r="FB178" s="585" t="e">
        <f>IF(#REF!=$N178,$CZ178,0)</f>
        <v>#REF!</v>
      </c>
      <c r="FC178" s="585" t="e">
        <f>IF(#REF!=$N178,$CZ178,0)</f>
        <v>#REF!</v>
      </c>
      <c r="FD178" s="585" t="e">
        <f>IF(#REF!=$N178,$CZ178,0)</f>
        <v>#REF!</v>
      </c>
      <c r="FE178" s="585" t="e">
        <f>IF(#REF!=$N178,$CZ178,0)</f>
        <v>#REF!</v>
      </c>
      <c r="FF178" s="585" t="e">
        <f>IF(#REF!=$N178,$CZ178,0)</f>
        <v>#REF!</v>
      </c>
      <c r="FG178" s="585" t="e">
        <f>IF(#REF!=$N178,$CZ178,0)</f>
        <v>#REF!</v>
      </c>
      <c r="FH178" s="585" t="e">
        <f>IF(#REF!=$N178,$CZ178,0)</f>
        <v>#REF!</v>
      </c>
      <c r="FI178" s="585" t="e">
        <f>IF(#REF!=$N178,$CZ178,0)</f>
        <v>#REF!</v>
      </c>
      <c r="FJ178" s="585" t="e">
        <f>IF(#REF!=$N178,$CZ178,0)</f>
        <v>#REF!</v>
      </c>
      <c r="FK178" s="585" t="e">
        <f>IF(#REF!=$N178,$CZ178,0)</f>
        <v>#REF!</v>
      </c>
      <c r="FL178" s="585" t="e">
        <f>IF(#REF!=$N178,$CZ178,0)</f>
        <v>#REF!</v>
      </c>
      <c r="FM178" s="585" t="e">
        <f>IF(#REF!=$N178,$CZ178,0)</f>
        <v>#REF!</v>
      </c>
      <c r="FN178" s="585" t="e">
        <f>IF(#REF!=$N178,$CZ178,0)</f>
        <v>#REF!</v>
      </c>
      <c r="FO178" s="585" t="e">
        <f>IF(#REF!=$N178,$CZ178,0)</f>
        <v>#REF!</v>
      </c>
      <c r="FP178" s="585" t="e">
        <f>IF(#REF!=$N178,$CZ178,0)</f>
        <v>#REF!</v>
      </c>
      <c r="FQ178" s="585" t="e">
        <f>IF(#REF!=$N178,$CZ178,0)</f>
        <v>#REF!</v>
      </c>
      <c r="FR178" s="585" t="e">
        <f>IF(#REF!=$N178,$CZ178,0)</f>
        <v>#REF!</v>
      </c>
      <c r="FS178" s="585" t="e">
        <f>IF(#REF!=$N178,$CZ178,0)</f>
        <v>#REF!</v>
      </c>
      <c r="FT178" s="585" t="e">
        <f>IF(#REF!=$N178,$CZ178,0)</f>
        <v>#REF!</v>
      </c>
      <c r="FU178" s="585" t="e">
        <f>IF(#REF!=$N178,$CZ178,0)</f>
        <v>#REF!</v>
      </c>
      <c r="FV178" s="585" t="e">
        <f>IF(#REF!=$N178,$CZ178,0)</f>
        <v>#REF!</v>
      </c>
      <c r="FW178" s="585" t="e">
        <f>IF(#REF!=$N178,$CZ178,0)</f>
        <v>#REF!</v>
      </c>
      <c r="FX178" s="585" t="e">
        <f>IF(#REF!=$N178,$CZ178,0)</f>
        <v>#REF!</v>
      </c>
      <c r="FY178" s="585" t="e">
        <f>IF(#REF!=$N178,$CZ178,0)</f>
        <v>#REF!</v>
      </c>
      <c r="FZ178" s="585" t="e">
        <f>IF(#REF!=$N178,$CZ178,0)</f>
        <v>#REF!</v>
      </c>
      <c r="GA178" s="585" t="e">
        <f>IF(#REF!=$N178,$CZ178,0)</f>
        <v>#REF!</v>
      </c>
      <c r="GB178" s="585" t="e">
        <f>IF(#REF!=$N178,$CZ178,0)</f>
        <v>#REF!</v>
      </c>
      <c r="GC178" s="585" t="e">
        <f>IF(#REF!=$N178,$CZ178,0)</f>
        <v>#REF!</v>
      </c>
      <c r="GD178" s="585" t="e">
        <f>IF(#REF!=$N178,$CZ178,0)</f>
        <v>#REF!</v>
      </c>
      <c r="GE178" s="585" t="e">
        <f>IF(#REF!=$N178,$CZ178,0)</f>
        <v>#REF!</v>
      </c>
      <c r="GF178" s="585" t="e">
        <f>IF(#REF!=$N178,$CZ178,0)</f>
        <v>#REF!</v>
      </c>
      <c r="GG178" s="585" t="e">
        <f>IF(#REF!=$N178,$CZ178,0)</f>
        <v>#REF!</v>
      </c>
      <c r="GH178" s="585" t="e">
        <f>IF(#REF!=$N178,$CZ178,0)</f>
        <v>#REF!</v>
      </c>
      <c r="GI178" s="585" t="e">
        <f>IF(#REF!=$N178,$CZ178,0)</f>
        <v>#REF!</v>
      </c>
      <c r="GJ178" s="585" t="e">
        <f>IF(#REF!=$N178,$CZ178,0)</f>
        <v>#REF!</v>
      </c>
      <c r="GK178" s="585" t="e">
        <f>IF(#REF!=$N178,$CZ178,0)</f>
        <v>#REF!</v>
      </c>
      <c r="GL178" s="585" t="e">
        <f>IF(#REF!=$N178,$CZ178,0)</f>
        <v>#REF!</v>
      </c>
      <c r="GM178" s="585" t="e">
        <f>IF(#REF!=$N178,$CZ178,0)</f>
        <v>#REF!</v>
      </c>
      <c r="GN178" s="585" t="e">
        <f>IF(#REF!=$N178,$CZ178,0)</f>
        <v>#REF!</v>
      </c>
      <c r="GO178" s="585" t="e">
        <f>IF(#REF!=$N178,$CZ178,0)</f>
        <v>#REF!</v>
      </c>
      <c r="GP178" s="585" t="e">
        <f>IF(#REF!=$N178,$CZ178,0)</f>
        <v>#REF!</v>
      </c>
      <c r="GQ178" s="585" t="e">
        <f>IF(#REF!=$N178,$CZ178,0)</f>
        <v>#REF!</v>
      </c>
      <c r="GR178" s="585" t="e">
        <f>IF(#REF!=$N178,$CZ178,0)</f>
        <v>#REF!</v>
      </c>
      <c r="GS178" s="585" t="e">
        <f>IF(#REF!=$N178,$CZ178,0)</f>
        <v>#REF!</v>
      </c>
      <c r="GT178" s="585" t="e">
        <f>IF(#REF!=$N178,$CZ178,0)</f>
        <v>#REF!</v>
      </c>
      <c r="GU178" s="585" t="e">
        <f>IF(#REF!=$N178,$CZ178,0)</f>
        <v>#REF!</v>
      </c>
      <c r="GV178" s="585" t="e">
        <f>IF(#REF!=$N178,$CZ178,0)</f>
        <v>#REF!</v>
      </c>
      <c r="GW178" s="585" t="e">
        <f>IF(#REF!=$N178,$CZ178,0)</f>
        <v>#REF!</v>
      </c>
      <c r="GX178" s="585" t="e">
        <f>IF(#REF!=$N178,$CZ178,0)</f>
        <v>#REF!</v>
      </c>
      <c r="GY178" s="585" t="e">
        <f>IF(#REF!=$N178,$CZ178,0)</f>
        <v>#REF!</v>
      </c>
      <c r="GZ178" s="585" t="e">
        <f>IF(#REF!=$N178,$CZ178,0)</f>
        <v>#REF!</v>
      </c>
      <c r="HA178" s="585" t="e">
        <f>IF(#REF!=$N178,$CZ178,0)</f>
        <v>#REF!</v>
      </c>
      <c r="HB178" s="585" t="e">
        <f>IF(#REF!=$N178,$CZ178,0)</f>
        <v>#REF!</v>
      </c>
      <c r="HC178" s="585" t="e">
        <f>IF(#REF!=$N178,$CZ178,0)</f>
        <v>#REF!</v>
      </c>
      <c r="HD178" s="585" t="e">
        <f>IF(#REF!=$N178,$CZ178,0)</f>
        <v>#REF!</v>
      </c>
      <c r="HE178" s="585" t="e">
        <f>IF(#REF!=$N178,$CZ178,0)</f>
        <v>#REF!</v>
      </c>
      <c r="HF178" s="585" t="e">
        <f>IF(#REF!=$N178,$CZ178,0)</f>
        <v>#REF!</v>
      </c>
    </row>
    <row r="179" spans="1:214" ht="20.100000000000001" customHeight="1" x14ac:dyDescent="0.4">
      <c r="A179" s="594"/>
      <c r="B179" s="594" t="s">
        <v>547</v>
      </c>
      <c r="C179" s="595" t="s">
        <v>397</v>
      </c>
      <c r="D179" s="578"/>
      <c r="E179" s="578"/>
      <c r="F179" s="578"/>
      <c r="G179" s="578"/>
      <c r="H179" s="578"/>
      <c r="I179" s="578"/>
      <c r="J179" s="578" t="s">
        <v>172</v>
      </c>
      <c r="K179" s="698"/>
      <c r="L179" s="549"/>
      <c r="M179" s="703">
        <v>451</v>
      </c>
      <c r="N179" s="703" t="s">
        <v>169</v>
      </c>
      <c r="O179" s="469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563"/>
      <c r="AJ179" s="31"/>
      <c r="AK179" s="31"/>
      <c r="AL179" s="31"/>
      <c r="AM179" s="31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31"/>
      <c r="BA179" s="31"/>
      <c r="BB179" s="103"/>
      <c r="BC179" s="103"/>
      <c r="BD179" s="50"/>
      <c r="BE179" s="103"/>
      <c r="BF179" s="103"/>
      <c r="BG179" s="103"/>
      <c r="BH179" s="103"/>
      <c r="BI179" s="50"/>
      <c r="BJ179" s="103"/>
      <c r="BK179" s="50"/>
      <c r="BL179" s="50"/>
      <c r="BM179" s="50"/>
      <c r="BN179" s="50"/>
      <c r="BO179" s="103"/>
      <c r="BP179" s="103"/>
      <c r="BQ179" s="103"/>
      <c r="BR179" s="50"/>
      <c r="BS179" s="103"/>
      <c r="BT179" s="103"/>
      <c r="BU179" s="50"/>
      <c r="BV179" s="103"/>
      <c r="BW179" s="103"/>
      <c r="BX179" s="103"/>
      <c r="BY179" s="103"/>
      <c r="BZ179" s="102">
        <f>SUM(BZ180)</f>
        <v>0</v>
      </c>
      <c r="CA179" s="102">
        <f>IFERROR(BZ179/BG179*100,)</f>
        <v>0</v>
      </c>
      <c r="CB179" s="102">
        <f>IFERROR(BZ179/BY179*100,)</f>
        <v>0</v>
      </c>
      <c r="CC179" s="102">
        <f t="shared" si="249"/>
        <v>0</v>
      </c>
      <c r="CD179" s="102">
        <f t="shared" si="249"/>
        <v>0</v>
      </c>
      <c r="CE179" s="102">
        <f t="shared" si="249"/>
        <v>0</v>
      </c>
      <c r="CF179" s="102">
        <f t="shared" si="249"/>
        <v>0</v>
      </c>
      <c r="CG179" s="102">
        <f>IFERROR(CF179/CE179*100,)</f>
        <v>0</v>
      </c>
      <c r="CH179" s="102">
        <f>SUM(CH180)</f>
        <v>0</v>
      </c>
      <c r="CI179" s="102">
        <f>SUM(CI180)</f>
        <v>0</v>
      </c>
      <c r="CJ179" s="102"/>
      <c r="CK179" s="102">
        <f>IFERROR(CJ179/CI179*100,)</f>
        <v>0</v>
      </c>
      <c r="CL179" s="102">
        <f t="shared" ref="CL179:DB179" si="250">SUM(CL180)</f>
        <v>0</v>
      </c>
      <c r="CM179" s="102">
        <f t="shared" si="250"/>
        <v>0</v>
      </c>
      <c r="CN179" s="102"/>
      <c r="CO179" s="102">
        <f>IFERROR(CN179/CM179*100,)</f>
        <v>0</v>
      </c>
      <c r="CP179" s="102">
        <f t="shared" si="250"/>
        <v>0</v>
      </c>
      <c r="CQ179" s="102">
        <f t="shared" si="250"/>
        <v>0</v>
      </c>
      <c r="CR179" s="102">
        <f>SUM(CR180)</f>
        <v>0</v>
      </c>
      <c r="CS179" s="102">
        <f>IFERROR(CR179/CQ179*100,)</f>
        <v>0</v>
      </c>
      <c r="CT179" s="102">
        <f t="shared" si="250"/>
        <v>20000</v>
      </c>
      <c r="CU179" s="102">
        <f t="shared" si="250"/>
        <v>20000</v>
      </c>
      <c r="CV179" s="102">
        <f>SUM(CV180)</f>
        <v>0</v>
      </c>
      <c r="CW179" s="102">
        <f>IFERROR(CV179/CU179*100,)</f>
        <v>0</v>
      </c>
      <c r="CX179" s="102">
        <f t="shared" si="250"/>
        <v>0</v>
      </c>
      <c r="CY179" s="102">
        <f t="shared" si="250"/>
        <v>20000</v>
      </c>
      <c r="CZ179" s="102">
        <f t="shared" si="250"/>
        <v>0</v>
      </c>
      <c r="DA179" s="102">
        <f t="shared" si="250"/>
        <v>0</v>
      </c>
      <c r="DB179" s="102">
        <f t="shared" si="250"/>
        <v>0</v>
      </c>
      <c r="DC179" s="695" t="e">
        <f>IF(#REF!=B179,CZ179,0)</f>
        <v>#REF!</v>
      </c>
      <c r="DD179" s="108"/>
      <c r="DE179" s="108"/>
      <c r="DJ179" s="585" t="e">
        <f>IF(#REF!=$K179,$CY179,0)</f>
        <v>#REF!</v>
      </c>
      <c r="DK179" s="585" t="e">
        <f>IF(#REF!=$K179,$CY179,0)</f>
        <v>#REF!</v>
      </c>
      <c r="DL179" s="585" t="e">
        <f>IF(#REF!=$K179,$CY179,0)</f>
        <v>#REF!</v>
      </c>
      <c r="DM179" s="585" t="e">
        <f>IF(#REF!=$K179,$CY179,0)</f>
        <v>#REF!</v>
      </c>
      <c r="DN179" s="585" t="e">
        <f>IF(#REF!=$K179,$CY179,0)</f>
        <v>#REF!</v>
      </c>
      <c r="DO179" s="585" t="e">
        <f>IF(#REF!=$K179,$CY179,0)</f>
        <v>#REF!</v>
      </c>
      <c r="DP179" s="585" t="e">
        <f>IF(#REF!=$K179,$CY179,0)</f>
        <v>#REF!</v>
      </c>
      <c r="DQ179" s="585" t="e">
        <f>IF(#REF!=$K179,$CY179,0)</f>
        <v>#REF!</v>
      </c>
      <c r="DR179" s="585" t="e">
        <f>IF(#REF!=$K179,$CY179,0)</f>
        <v>#REF!</v>
      </c>
      <c r="DS179" s="585" t="e">
        <f>IF(#REF!=$K179,$CY179,0)</f>
        <v>#REF!</v>
      </c>
      <c r="DT179" s="585" t="e">
        <f>IF(#REF!=$K179,$CY179,0)</f>
        <v>#REF!</v>
      </c>
      <c r="DU179" s="585" t="e">
        <f>IF(#REF!=$K179,$CY179,0)</f>
        <v>#REF!</v>
      </c>
      <c r="DV179" s="585" t="e">
        <f>IF(#REF!=$K179,$CY179,0)</f>
        <v>#REF!</v>
      </c>
      <c r="DW179" s="585" t="e">
        <f>IF(#REF!=$K179,$CY179,0)</f>
        <v>#REF!</v>
      </c>
      <c r="DX179" s="585" t="e">
        <f>IF(#REF!=$K179,$CY179,0)</f>
        <v>#REF!</v>
      </c>
      <c r="DY179" s="585" t="e">
        <f>IF(#REF!=$K179,$CY179,0)</f>
        <v>#REF!</v>
      </c>
      <c r="DZ179" s="585" t="e">
        <f>IF(#REF!=$K179,$CY179,0)</f>
        <v>#REF!</v>
      </c>
      <c r="EC179" s="585" t="e">
        <f>IF(#REF!=$N179,$CZ179,0)</f>
        <v>#REF!</v>
      </c>
      <c r="ED179" s="585" t="e">
        <f>IF(#REF!=$N179,$CZ179,0)</f>
        <v>#REF!</v>
      </c>
      <c r="EE179" s="585" t="e">
        <f>IF(#REF!=$N179,$CZ179,0)</f>
        <v>#REF!</v>
      </c>
      <c r="EF179" s="585" t="e">
        <f>IF(#REF!=$N179,$CZ179,0)</f>
        <v>#REF!</v>
      </c>
      <c r="EG179" s="585" t="e">
        <f>IF(#REF!=$N179,$CZ179,0)</f>
        <v>#REF!</v>
      </c>
      <c r="EH179" s="585" t="e">
        <f>IF(#REF!=$N179,$CZ179,0)</f>
        <v>#REF!</v>
      </c>
      <c r="EI179" s="585" t="e">
        <f>IF(#REF!=$N179,$CZ179,0)</f>
        <v>#REF!</v>
      </c>
      <c r="EJ179" s="585" t="e">
        <f>IF(#REF!=$N179,$CZ179,0)</f>
        <v>#REF!</v>
      </c>
      <c r="EK179" s="585" t="e">
        <f>IF(#REF!=$N179,$CZ179,0)</f>
        <v>#REF!</v>
      </c>
      <c r="EL179" s="585" t="e">
        <f>IF(#REF!=$N179,$CZ179,0)</f>
        <v>#REF!</v>
      </c>
      <c r="EM179" s="585" t="e">
        <f>IF(#REF!=$N179,$CZ179,0)</f>
        <v>#REF!</v>
      </c>
      <c r="EN179" s="585" t="e">
        <f>IF(#REF!=$N179,$CZ179,0)</f>
        <v>#REF!</v>
      </c>
      <c r="EO179" s="585" t="e">
        <f>IF(#REF!=$N179,$CZ179,0)</f>
        <v>#REF!</v>
      </c>
      <c r="EP179" s="585" t="e">
        <f>IF(#REF!=$N179,$CZ179,0)</f>
        <v>#REF!</v>
      </c>
      <c r="EQ179" s="585" t="e">
        <f>IF(#REF!=$N179,$CZ179,0)</f>
        <v>#REF!</v>
      </c>
      <c r="ER179" s="585" t="e">
        <f>IF(#REF!=$N179,$CZ179,0)</f>
        <v>#REF!</v>
      </c>
      <c r="ES179" s="585" t="e">
        <f>IF(#REF!=$N179,$CZ179,0)</f>
        <v>#REF!</v>
      </c>
      <c r="ET179" s="585" t="e">
        <f>IF(#REF!=$N179,$CZ179,0)</f>
        <v>#REF!</v>
      </c>
      <c r="EU179" s="585" t="e">
        <f>IF(#REF!=$N179,$CZ179,0)</f>
        <v>#REF!</v>
      </c>
      <c r="EV179" s="585" t="e">
        <f>IF(#REF!=$N179,$CZ179,0)</f>
        <v>#REF!</v>
      </c>
      <c r="EW179" s="585" t="e">
        <f>IF(#REF!=$N179,$CZ179,0)</f>
        <v>#REF!</v>
      </c>
      <c r="EX179" s="585" t="e">
        <f>IF(#REF!=$N179,$CZ179,0)</f>
        <v>#REF!</v>
      </c>
      <c r="EY179" s="585" t="e">
        <f>IF(#REF!=$N179,$CZ179,0)</f>
        <v>#REF!</v>
      </c>
      <c r="EZ179" s="585" t="e">
        <f>IF(#REF!=$N179,$CZ179,0)</f>
        <v>#REF!</v>
      </c>
      <c r="FA179" s="585" t="e">
        <f>IF(#REF!=$N179,$CZ179,0)</f>
        <v>#REF!</v>
      </c>
      <c r="FB179" s="585" t="e">
        <f>IF(#REF!=$N179,$CZ179,0)</f>
        <v>#REF!</v>
      </c>
      <c r="FC179" s="585" t="e">
        <f>IF(#REF!=$N179,$CZ179,0)</f>
        <v>#REF!</v>
      </c>
      <c r="FD179" s="585" t="e">
        <f>IF(#REF!=$N179,$CZ179,0)</f>
        <v>#REF!</v>
      </c>
      <c r="FE179" s="585" t="e">
        <f>IF(#REF!=$N179,$CZ179,0)</f>
        <v>#REF!</v>
      </c>
      <c r="FF179" s="585" t="e">
        <f>IF(#REF!=$N179,$CZ179,0)</f>
        <v>#REF!</v>
      </c>
      <c r="FG179" s="585" t="e">
        <f>IF(#REF!=$N179,$CZ179,0)</f>
        <v>#REF!</v>
      </c>
      <c r="FH179" s="585" t="e">
        <f>IF(#REF!=$N179,$CZ179,0)</f>
        <v>#REF!</v>
      </c>
      <c r="FI179" s="585" t="e">
        <f>IF(#REF!=$N179,$CZ179,0)</f>
        <v>#REF!</v>
      </c>
      <c r="FJ179" s="585" t="e">
        <f>IF(#REF!=$N179,$CZ179,0)</f>
        <v>#REF!</v>
      </c>
      <c r="FK179" s="585" t="e">
        <f>IF(#REF!=$N179,$CZ179,0)</f>
        <v>#REF!</v>
      </c>
      <c r="FL179" s="585" t="e">
        <f>IF(#REF!=$N179,$CZ179,0)</f>
        <v>#REF!</v>
      </c>
      <c r="FM179" s="585" t="e">
        <f>IF(#REF!=$N179,$CZ179,0)</f>
        <v>#REF!</v>
      </c>
      <c r="FN179" s="585" t="e">
        <f>IF(#REF!=$N179,$CZ179,0)</f>
        <v>#REF!</v>
      </c>
      <c r="FO179" s="585" t="e">
        <f>IF(#REF!=$N179,$CZ179,0)</f>
        <v>#REF!</v>
      </c>
      <c r="FP179" s="585" t="e">
        <f>IF(#REF!=$N179,$CZ179,0)</f>
        <v>#REF!</v>
      </c>
      <c r="FQ179" s="585" t="e">
        <f>IF(#REF!=$N179,$CZ179,0)</f>
        <v>#REF!</v>
      </c>
      <c r="FR179" s="585" t="e">
        <f>IF(#REF!=$N179,$CZ179,0)</f>
        <v>#REF!</v>
      </c>
      <c r="FS179" s="585" t="e">
        <f>IF(#REF!=$N179,$CZ179,0)</f>
        <v>#REF!</v>
      </c>
      <c r="FT179" s="585" t="e">
        <f>IF(#REF!=$N179,$CZ179,0)</f>
        <v>#REF!</v>
      </c>
      <c r="FU179" s="585" t="e">
        <f>IF(#REF!=$N179,$CZ179,0)</f>
        <v>#REF!</v>
      </c>
      <c r="FV179" s="585" t="e">
        <f>IF(#REF!=$N179,$CZ179,0)</f>
        <v>#REF!</v>
      </c>
      <c r="FW179" s="585" t="e">
        <f>IF(#REF!=$N179,$CZ179,0)</f>
        <v>#REF!</v>
      </c>
      <c r="FX179" s="585" t="e">
        <f>IF(#REF!=$N179,$CZ179,0)</f>
        <v>#REF!</v>
      </c>
      <c r="FY179" s="585" t="e">
        <f>IF(#REF!=$N179,$CZ179,0)</f>
        <v>#REF!</v>
      </c>
      <c r="FZ179" s="585" t="e">
        <f>IF(#REF!=$N179,$CZ179,0)</f>
        <v>#REF!</v>
      </c>
      <c r="GA179" s="585" t="e">
        <f>IF(#REF!=$N179,$CZ179,0)</f>
        <v>#REF!</v>
      </c>
      <c r="GB179" s="585" t="e">
        <f>IF(#REF!=$N179,$CZ179,0)</f>
        <v>#REF!</v>
      </c>
      <c r="GC179" s="585" t="e">
        <f>IF(#REF!=$N179,$CZ179,0)</f>
        <v>#REF!</v>
      </c>
      <c r="GD179" s="585" t="e">
        <f>IF(#REF!=$N179,$CZ179,0)</f>
        <v>#REF!</v>
      </c>
      <c r="GE179" s="585" t="e">
        <f>IF(#REF!=$N179,$CZ179,0)</f>
        <v>#REF!</v>
      </c>
      <c r="GF179" s="585" t="e">
        <f>IF(#REF!=$N179,$CZ179,0)</f>
        <v>#REF!</v>
      </c>
      <c r="GG179" s="585" t="e">
        <f>IF(#REF!=$N179,$CZ179,0)</f>
        <v>#REF!</v>
      </c>
      <c r="GH179" s="585" t="e">
        <f>IF(#REF!=$N179,$CZ179,0)</f>
        <v>#REF!</v>
      </c>
      <c r="GI179" s="585" t="e">
        <f>IF(#REF!=$N179,$CZ179,0)</f>
        <v>#REF!</v>
      </c>
      <c r="GJ179" s="585" t="e">
        <f>IF(#REF!=$N179,$CZ179,0)</f>
        <v>#REF!</v>
      </c>
      <c r="GK179" s="585" t="e">
        <f>IF(#REF!=$N179,$CZ179,0)</f>
        <v>#REF!</v>
      </c>
      <c r="GL179" s="585" t="e">
        <f>IF(#REF!=$N179,$CZ179,0)</f>
        <v>#REF!</v>
      </c>
      <c r="GM179" s="585" t="e">
        <f>IF(#REF!=$N179,$CZ179,0)</f>
        <v>#REF!</v>
      </c>
      <c r="GN179" s="585" t="e">
        <f>IF(#REF!=$N179,$CZ179,0)</f>
        <v>#REF!</v>
      </c>
      <c r="GO179" s="585" t="e">
        <f>IF(#REF!=$N179,$CZ179,0)</f>
        <v>#REF!</v>
      </c>
      <c r="GP179" s="585" t="e">
        <f>IF(#REF!=$N179,$CZ179,0)</f>
        <v>#REF!</v>
      </c>
      <c r="GQ179" s="585" t="e">
        <f>IF(#REF!=$N179,$CZ179,0)</f>
        <v>#REF!</v>
      </c>
      <c r="GR179" s="585" t="e">
        <f>IF(#REF!=$N179,$CZ179,0)</f>
        <v>#REF!</v>
      </c>
      <c r="GS179" s="585" t="e">
        <f>IF(#REF!=$N179,$CZ179,0)</f>
        <v>#REF!</v>
      </c>
      <c r="GT179" s="585" t="e">
        <f>IF(#REF!=$N179,$CZ179,0)</f>
        <v>#REF!</v>
      </c>
      <c r="GU179" s="585" t="e">
        <f>IF(#REF!=$N179,$CZ179,0)</f>
        <v>#REF!</v>
      </c>
      <c r="GV179" s="585" t="e">
        <f>IF(#REF!=$N179,$CZ179,0)</f>
        <v>#REF!</v>
      </c>
      <c r="GW179" s="585" t="e">
        <f>IF(#REF!=$N179,$CZ179,0)</f>
        <v>#REF!</v>
      </c>
      <c r="GX179" s="585" t="e">
        <f>IF(#REF!=$N179,$CZ179,0)</f>
        <v>#REF!</v>
      </c>
      <c r="GY179" s="585" t="e">
        <f>IF(#REF!=$N179,$CZ179,0)</f>
        <v>#REF!</v>
      </c>
      <c r="GZ179" s="585" t="e">
        <f>IF(#REF!=$N179,$CZ179,0)</f>
        <v>#REF!</v>
      </c>
      <c r="HA179" s="585" t="e">
        <f>IF(#REF!=$N179,$CZ179,0)</f>
        <v>#REF!</v>
      </c>
      <c r="HB179" s="585" t="e">
        <f>IF(#REF!=$N179,$CZ179,0)</f>
        <v>#REF!</v>
      </c>
      <c r="HC179" s="585" t="e">
        <f>IF(#REF!=$N179,$CZ179,0)</f>
        <v>#REF!</v>
      </c>
      <c r="HD179" s="585" t="e">
        <f>IF(#REF!=$N179,$CZ179,0)</f>
        <v>#REF!</v>
      </c>
      <c r="HE179" s="585" t="e">
        <f>IF(#REF!=$N179,$CZ179,0)</f>
        <v>#REF!</v>
      </c>
      <c r="HF179" s="585" t="e">
        <f>IF(#REF!=$N179,$CZ179,0)</f>
        <v>#REF!</v>
      </c>
    </row>
    <row r="180" spans="1:214" ht="20.100000000000001" customHeight="1" x14ac:dyDescent="0.4">
      <c r="A180" s="594"/>
      <c r="B180" s="594"/>
      <c r="C180" s="595"/>
      <c r="D180" s="578"/>
      <c r="E180" s="578"/>
      <c r="F180" s="578"/>
      <c r="G180" s="578"/>
      <c r="H180" s="578"/>
      <c r="I180" s="578"/>
      <c r="J180" s="578" t="s">
        <v>172</v>
      </c>
      <c r="K180" s="698"/>
      <c r="L180" s="549"/>
      <c r="M180" s="500"/>
      <c r="N180" s="512">
        <v>4511</v>
      </c>
      <c r="O180" s="476" t="s">
        <v>169</v>
      </c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563"/>
      <c r="AJ180" s="31"/>
      <c r="AK180" s="31"/>
      <c r="AL180" s="31"/>
      <c r="AM180" s="31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31"/>
      <c r="BA180" s="31"/>
      <c r="BB180" s="103"/>
      <c r="BC180" s="103"/>
      <c r="BD180" s="50"/>
      <c r="BE180" s="103"/>
      <c r="BF180" s="103"/>
      <c r="BG180" s="103"/>
      <c r="BH180" s="103"/>
      <c r="BI180" s="50"/>
      <c r="BJ180" s="103"/>
      <c r="BK180" s="50"/>
      <c r="BL180" s="50"/>
      <c r="BM180" s="50"/>
      <c r="BN180" s="50"/>
      <c r="BO180" s="103"/>
      <c r="BP180" s="103"/>
      <c r="BQ180" s="103"/>
      <c r="BR180" s="50"/>
      <c r="BS180" s="103"/>
      <c r="BT180" s="103"/>
      <c r="BU180" s="50"/>
      <c r="BV180" s="103"/>
      <c r="BW180" s="103"/>
      <c r="BX180" s="103"/>
      <c r="BY180" s="103"/>
      <c r="BZ180" s="103">
        <v>0</v>
      </c>
      <c r="CA180" s="103">
        <v>0</v>
      </c>
      <c r="CB180" s="103">
        <v>0</v>
      </c>
      <c r="CC180" s="103">
        <v>0</v>
      </c>
      <c r="CD180" s="103">
        <v>0</v>
      </c>
      <c r="CE180" s="103">
        <v>0</v>
      </c>
      <c r="CF180" s="103">
        <v>0</v>
      </c>
      <c r="CG180" s="103">
        <v>0</v>
      </c>
      <c r="CH180" s="103">
        <v>0</v>
      </c>
      <c r="CI180" s="103">
        <v>0</v>
      </c>
      <c r="CJ180" s="103">
        <v>0</v>
      </c>
      <c r="CK180" s="103">
        <v>0</v>
      </c>
      <c r="CL180" s="103">
        <v>0</v>
      </c>
      <c r="CM180" s="103">
        <v>0</v>
      </c>
      <c r="CN180" s="103">
        <v>0</v>
      </c>
      <c r="CO180" s="103">
        <v>0</v>
      </c>
      <c r="CP180" s="103">
        <v>0</v>
      </c>
      <c r="CQ180" s="103">
        <v>0</v>
      </c>
      <c r="CR180" s="103"/>
      <c r="CS180" s="103"/>
      <c r="CT180" s="103">
        <f>(CU180-CQ180)</f>
        <v>20000</v>
      </c>
      <c r="CU180" s="103">
        <v>20000</v>
      </c>
      <c r="CV180" s="103"/>
      <c r="CW180" s="103"/>
      <c r="CX180" s="103">
        <f>(CY180-CU180)</f>
        <v>0</v>
      </c>
      <c r="CY180" s="103">
        <v>20000</v>
      </c>
      <c r="CZ180" s="103"/>
      <c r="DA180" s="103"/>
      <c r="DB180" s="103"/>
      <c r="DC180" s="695" t="e">
        <f>IF(#REF!=B180,CZ180,0)</f>
        <v>#REF!</v>
      </c>
      <c r="DD180" s="103"/>
      <c r="DE180" s="103"/>
      <c r="DJ180" s="585" t="e">
        <f>IF(#REF!=$K180,$CY180,0)</f>
        <v>#REF!</v>
      </c>
      <c r="DK180" s="585" t="e">
        <f>IF(#REF!=$K180,$CY180,0)</f>
        <v>#REF!</v>
      </c>
      <c r="DL180" s="585" t="e">
        <f>IF(#REF!=$K180,$CY180,0)</f>
        <v>#REF!</v>
      </c>
      <c r="DM180" s="585" t="e">
        <f>IF(#REF!=$K180,$CY180,0)</f>
        <v>#REF!</v>
      </c>
      <c r="DN180" s="585" t="e">
        <f>IF(#REF!=$K180,$CY180,0)</f>
        <v>#REF!</v>
      </c>
      <c r="DO180" s="585" t="e">
        <f>IF(#REF!=$K180,$CY180,0)</f>
        <v>#REF!</v>
      </c>
      <c r="DP180" s="585" t="e">
        <f>IF(#REF!=$K180,$CY180,0)</f>
        <v>#REF!</v>
      </c>
      <c r="DQ180" s="585" t="e">
        <f>IF(#REF!=$K180,$CY180,0)</f>
        <v>#REF!</v>
      </c>
      <c r="DR180" s="585" t="e">
        <f>IF(#REF!=$K180,$CY180,0)</f>
        <v>#REF!</v>
      </c>
      <c r="DS180" s="585" t="e">
        <f>IF(#REF!=$K180,$CY180,0)</f>
        <v>#REF!</v>
      </c>
      <c r="DT180" s="585" t="e">
        <f>IF(#REF!=$K180,$CY180,0)</f>
        <v>#REF!</v>
      </c>
      <c r="DU180" s="585" t="e">
        <f>IF(#REF!=$K180,$CY180,0)</f>
        <v>#REF!</v>
      </c>
      <c r="DV180" s="585" t="e">
        <f>IF(#REF!=$K180,$CY180,0)</f>
        <v>#REF!</v>
      </c>
      <c r="DW180" s="585" t="e">
        <f>IF(#REF!=$K180,$CY180,0)</f>
        <v>#REF!</v>
      </c>
      <c r="DX180" s="585" t="e">
        <f>IF(#REF!=$K180,$CY180,0)</f>
        <v>#REF!</v>
      </c>
      <c r="DY180" s="585" t="e">
        <f>IF(#REF!=$K180,$CY180,0)</f>
        <v>#REF!</v>
      </c>
      <c r="DZ180" s="585" t="e">
        <f>IF(#REF!=$K180,$CY180,0)</f>
        <v>#REF!</v>
      </c>
      <c r="EC180" s="585" t="e">
        <f>IF(#REF!=$N180,$CZ180,0)</f>
        <v>#REF!</v>
      </c>
      <c r="ED180" s="585" t="e">
        <f>IF(#REF!=$N180,$CZ180,0)</f>
        <v>#REF!</v>
      </c>
      <c r="EE180" s="585" t="e">
        <f>IF(#REF!=$N180,$CZ180,0)</f>
        <v>#REF!</v>
      </c>
      <c r="EF180" s="585" t="e">
        <f>IF(#REF!=$N180,$CZ180,0)</f>
        <v>#REF!</v>
      </c>
      <c r="EG180" s="585" t="e">
        <f>IF(#REF!=$N180,$CZ180,0)</f>
        <v>#REF!</v>
      </c>
      <c r="EH180" s="585" t="e">
        <f>IF(#REF!=$N180,$CZ180,0)</f>
        <v>#REF!</v>
      </c>
      <c r="EI180" s="585" t="e">
        <f>IF(#REF!=$N180,$CZ180,0)</f>
        <v>#REF!</v>
      </c>
      <c r="EJ180" s="585" t="e">
        <f>IF(#REF!=$N180,$CZ180,0)</f>
        <v>#REF!</v>
      </c>
      <c r="EK180" s="585" t="e">
        <f>IF(#REF!=$N180,$CZ180,0)</f>
        <v>#REF!</v>
      </c>
      <c r="EL180" s="585" t="e">
        <f>IF(#REF!=$N180,$CZ180,0)</f>
        <v>#REF!</v>
      </c>
      <c r="EM180" s="585" t="e">
        <f>IF(#REF!=$N180,$CZ180,0)</f>
        <v>#REF!</v>
      </c>
      <c r="EN180" s="585" t="e">
        <f>IF(#REF!=$N180,$CZ180,0)</f>
        <v>#REF!</v>
      </c>
      <c r="EO180" s="585" t="e">
        <f>IF(#REF!=$N180,$CZ180,0)</f>
        <v>#REF!</v>
      </c>
      <c r="EP180" s="585" t="e">
        <f>IF(#REF!=$N180,$CZ180,0)</f>
        <v>#REF!</v>
      </c>
      <c r="EQ180" s="585" t="e">
        <f>IF(#REF!=$N180,$CZ180,0)</f>
        <v>#REF!</v>
      </c>
      <c r="ER180" s="585" t="e">
        <f>IF(#REF!=$N180,$CZ180,0)</f>
        <v>#REF!</v>
      </c>
      <c r="ES180" s="585" t="e">
        <f>IF(#REF!=$N180,$CZ180,0)</f>
        <v>#REF!</v>
      </c>
      <c r="ET180" s="585" t="e">
        <f>IF(#REF!=$N180,$CZ180,0)</f>
        <v>#REF!</v>
      </c>
      <c r="EU180" s="585" t="e">
        <f>IF(#REF!=$N180,$CZ180,0)</f>
        <v>#REF!</v>
      </c>
      <c r="EV180" s="585" t="e">
        <f>IF(#REF!=$N180,$CZ180,0)</f>
        <v>#REF!</v>
      </c>
      <c r="EW180" s="585" t="e">
        <f>IF(#REF!=$N180,$CZ180,0)</f>
        <v>#REF!</v>
      </c>
      <c r="EX180" s="585" t="e">
        <f>IF(#REF!=$N180,$CZ180,0)</f>
        <v>#REF!</v>
      </c>
      <c r="EY180" s="585" t="e">
        <f>IF(#REF!=$N180,$CZ180,0)</f>
        <v>#REF!</v>
      </c>
      <c r="EZ180" s="585" t="e">
        <f>IF(#REF!=$N180,$CZ180,0)</f>
        <v>#REF!</v>
      </c>
      <c r="FA180" s="585" t="e">
        <f>IF(#REF!=$N180,$CZ180,0)</f>
        <v>#REF!</v>
      </c>
      <c r="FB180" s="585" t="e">
        <f>IF(#REF!=$N180,$CZ180,0)</f>
        <v>#REF!</v>
      </c>
      <c r="FC180" s="585" t="e">
        <f>IF(#REF!=$N180,$CZ180,0)</f>
        <v>#REF!</v>
      </c>
      <c r="FD180" s="585" t="e">
        <f>IF(#REF!=$N180,$CZ180,0)</f>
        <v>#REF!</v>
      </c>
      <c r="FE180" s="585" t="e">
        <f>IF(#REF!=$N180,$CZ180,0)</f>
        <v>#REF!</v>
      </c>
      <c r="FF180" s="585" t="e">
        <f>IF(#REF!=$N180,$CZ180,0)</f>
        <v>#REF!</v>
      </c>
      <c r="FG180" s="585" t="e">
        <f>IF(#REF!=$N180,$CZ180,0)</f>
        <v>#REF!</v>
      </c>
      <c r="FH180" s="585" t="e">
        <f>IF(#REF!=$N180,$CZ180,0)</f>
        <v>#REF!</v>
      </c>
      <c r="FI180" s="585" t="e">
        <f>IF(#REF!=$N180,$CZ180,0)</f>
        <v>#REF!</v>
      </c>
      <c r="FJ180" s="585" t="e">
        <f>IF(#REF!=$N180,$CZ180,0)</f>
        <v>#REF!</v>
      </c>
      <c r="FK180" s="585" t="e">
        <f>IF(#REF!=$N180,$CZ180,0)</f>
        <v>#REF!</v>
      </c>
      <c r="FL180" s="585" t="e">
        <f>IF(#REF!=$N180,$CZ180,0)</f>
        <v>#REF!</v>
      </c>
      <c r="FM180" s="585" t="e">
        <f>IF(#REF!=$N180,$CZ180,0)</f>
        <v>#REF!</v>
      </c>
      <c r="FN180" s="585" t="e">
        <f>IF(#REF!=$N180,$CZ180,0)</f>
        <v>#REF!</v>
      </c>
      <c r="FO180" s="585" t="e">
        <f>IF(#REF!=$N180,$CZ180,0)</f>
        <v>#REF!</v>
      </c>
      <c r="FP180" s="585" t="e">
        <f>IF(#REF!=$N180,$CZ180,0)</f>
        <v>#REF!</v>
      </c>
      <c r="FQ180" s="585" t="e">
        <f>IF(#REF!=$N180,$CZ180,0)</f>
        <v>#REF!</v>
      </c>
      <c r="FR180" s="585" t="e">
        <f>IF(#REF!=$N180,$CZ180,0)</f>
        <v>#REF!</v>
      </c>
      <c r="FS180" s="585" t="e">
        <f>IF(#REF!=$N180,$CZ180,0)</f>
        <v>#REF!</v>
      </c>
      <c r="FT180" s="585" t="e">
        <f>IF(#REF!=$N180,$CZ180,0)</f>
        <v>#REF!</v>
      </c>
      <c r="FU180" s="585" t="e">
        <f>IF(#REF!=$N180,$CZ180,0)</f>
        <v>#REF!</v>
      </c>
      <c r="FV180" s="585" t="e">
        <f>IF(#REF!=$N180,$CZ180,0)</f>
        <v>#REF!</v>
      </c>
      <c r="FW180" s="585" t="e">
        <f>IF(#REF!=$N180,$CZ180,0)</f>
        <v>#REF!</v>
      </c>
      <c r="FX180" s="585" t="e">
        <f>IF(#REF!=$N180,$CZ180,0)</f>
        <v>#REF!</v>
      </c>
      <c r="FY180" s="585" t="e">
        <f>IF(#REF!=$N180,$CZ180,0)</f>
        <v>#REF!</v>
      </c>
      <c r="FZ180" s="585" t="e">
        <f>IF(#REF!=$N180,$CZ180,0)</f>
        <v>#REF!</v>
      </c>
      <c r="GA180" s="585" t="e">
        <f>IF(#REF!=$N180,$CZ180,0)</f>
        <v>#REF!</v>
      </c>
      <c r="GB180" s="585" t="e">
        <f>IF(#REF!=$N180,$CZ180,0)</f>
        <v>#REF!</v>
      </c>
      <c r="GC180" s="585" t="e">
        <f>IF(#REF!=$N180,$CZ180,0)</f>
        <v>#REF!</v>
      </c>
      <c r="GD180" s="585" t="e">
        <f>IF(#REF!=$N180,$CZ180,0)</f>
        <v>#REF!</v>
      </c>
      <c r="GE180" s="585" t="e">
        <f>IF(#REF!=$N180,$CZ180,0)</f>
        <v>#REF!</v>
      </c>
      <c r="GF180" s="585" t="e">
        <f>IF(#REF!=$N180,$CZ180,0)</f>
        <v>#REF!</v>
      </c>
      <c r="GG180" s="585" t="e">
        <f>IF(#REF!=$N180,$CZ180,0)</f>
        <v>#REF!</v>
      </c>
      <c r="GH180" s="585" t="e">
        <f>IF(#REF!=$N180,$CZ180,0)</f>
        <v>#REF!</v>
      </c>
      <c r="GI180" s="585" t="e">
        <f>IF(#REF!=$N180,$CZ180,0)</f>
        <v>#REF!</v>
      </c>
      <c r="GJ180" s="585" t="e">
        <f>IF(#REF!=$N180,$CZ180,0)</f>
        <v>#REF!</v>
      </c>
      <c r="GK180" s="585" t="e">
        <f>IF(#REF!=$N180,$CZ180,0)</f>
        <v>#REF!</v>
      </c>
      <c r="GL180" s="585" t="e">
        <f>IF(#REF!=$N180,$CZ180,0)</f>
        <v>#REF!</v>
      </c>
      <c r="GM180" s="585" t="e">
        <f>IF(#REF!=$N180,$CZ180,0)</f>
        <v>#REF!</v>
      </c>
      <c r="GN180" s="585" t="e">
        <f>IF(#REF!=$N180,$CZ180,0)</f>
        <v>#REF!</v>
      </c>
      <c r="GO180" s="585" t="e">
        <f>IF(#REF!=$N180,$CZ180,0)</f>
        <v>#REF!</v>
      </c>
      <c r="GP180" s="585" t="e">
        <f>IF(#REF!=$N180,$CZ180,0)</f>
        <v>#REF!</v>
      </c>
      <c r="GQ180" s="585" t="e">
        <f>IF(#REF!=$N180,$CZ180,0)</f>
        <v>#REF!</v>
      </c>
      <c r="GR180" s="585" t="e">
        <f>IF(#REF!=$N180,$CZ180,0)</f>
        <v>#REF!</v>
      </c>
      <c r="GS180" s="585" t="e">
        <f>IF(#REF!=$N180,$CZ180,0)</f>
        <v>#REF!</v>
      </c>
      <c r="GT180" s="585" t="e">
        <f>IF(#REF!=$N180,$CZ180,0)</f>
        <v>#REF!</v>
      </c>
      <c r="GU180" s="585" t="e">
        <f>IF(#REF!=$N180,$CZ180,0)</f>
        <v>#REF!</v>
      </c>
      <c r="GV180" s="585" t="e">
        <f>IF(#REF!=$N180,$CZ180,0)</f>
        <v>#REF!</v>
      </c>
      <c r="GW180" s="585" t="e">
        <f>IF(#REF!=$N180,$CZ180,0)</f>
        <v>#REF!</v>
      </c>
      <c r="GX180" s="585" t="e">
        <f>IF(#REF!=$N180,$CZ180,0)</f>
        <v>#REF!</v>
      </c>
      <c r="GY180" s="585" t="e">
        <f>IF(#REF!=$N180,$CZ180,0)</f>
        <v>#REF!</v>
      </c>
      <c r="GZ180" s="585" t="e">
        <f>IF(#REF!=$N180,$CZ180,0)</f>
        <v>#REF!</v>
      </c>
      <c r="HA180" s="585" t="e">
        <f>IF(#REF!=$N180,$CZ180,0)</f>
        <v>#REF!</v>
      </c>
      <c r="HB180" s="585" t="e">
        <f>IF(#REF!=$N180,$CZ180,0)</f>
        <v>#REF!</v>
      </c>
      <c r="HC180" s="585" t="e">
        <f>IF(#REF!=$N180,$CZ180,0)</f>
        <v>#REF!</v>
      </c>
      <c r="HD180" s="585" t="e">
        <f>IF(#REF!=$N180,$CZ180,0)</f>
        <v>#REF!</v>
      </c>
      <c r="HE180" s="585" t="e">
        <f>IF(#REF!=$N180,$CZ180,0)</f>
        <v>#REF!</v>
      </c>
      <c r="HF180" s="585" t="e">
        <f>IF(#REF!=$N180,$CZ180,0)</f>
        <v>#REF!</v>
      </c>
    </row>
    <row r="181" spans="1:214" s="693" customFormat="1" ht="20.100000000000001" customHeight="1" x14ac:dyDescent="0.4">
      <c r="A181" s="588" t="s">
        <v>210</v>
      </c>
      <c r="B181" s="588" t="s">
        <v>414</v>
      </c>
      <c r="C181" s="472"/>
      <c r="D181" s="588"/>
      <c r="E181" s="588" t="s">
        <v>7</v>
      </c>
      <c r="F181" s="588"/>
      <c r="G181" s="588"/>
      <c r="H181" s="588"/>
      <c r="I181" s="588"/>
      <c r="J181" s="588" t="s">
        <v>172</v>
      </c>
      <c r="K181" s="604"/>
      <c r="L181" s="438" t="s">
        <v>398</v>
      </c>
      <c r="M181" s="438"/>
      <c r="N181" s="438"/>
      <c r="O181" s="696"/>
      <c r="P181" s="642"/>
      <c r="Q181" s="642"/>
      <c r="R181" s="642"/>
      <c r="S181" s="642"/>
      <c r="T181" s="642"/>
      <c r="U181" s="642"/>
      <c r="V181" s="642"/>
      <c r="W181" s="642"/>
      <c r="X181" s="642"/>
      <c r="Y181" s="642"/>
      <c r="Z181" s="642"/>
      <c r="AA181" s="642"/>
      <c r="AB181" s="642"/>
      <c r="AC181" s="642"/>
      <c r="AD181" s="642"/>
      <c r="AE181" s="642"/>
      <c r="AF181" s="642"/>
      <c r="AG181" s="642"/>
      <c r="AH181" s="642"/>
      <c r="AI181" s="643"/>
      <c r="AJ181" s="642"/>
      <c r="AK181" s="642"/>
      <c r="AL181" s="642"/>
      <c r="AM181" s="642"/>
      <c r="AN181" s="100" t="e">
        <f>AN183+#REF!</f>
        <v>#REF!</v>
      </c>
      <c r="AO181" s="100" t="e">
        <f>AO183+#REF!</f>
        <v>#REF!</v>
      </c>
      <c r="AP181" s="100" t="e">
        <f>AP183+#REF!</f>
        <v>#REF!</v>
      </c>
      <c r="AQ181" s="100" t="e">
        <f>AQ183+#REF!</f>
        <v>#REF!</v>
      </c>
      <c r="AR181" s="100">
        <v>0</v>
      </c>
      <c r="AS181" s="641"/>
      <c r="AT181" s="641"/>
      <c r="AU181" s="100" t="e">
        <f>AU183+#REF!</f>
        <v>#REF!</v>
      </c>
      <c r="AV181" s="100">
        <f>AV183</f>
        <v>0</v>
      </c>
      <c r="AW181" s="100" t="e">
        <f>AW183+#REF!</f>
        <v>#REF!</v>
      </c>
      <c r="AX181" s="100" t="e">
        <f>AX183+#REF!</f>
        <v>#REF!</v>
      </c>
      <c r="AY181" s="100">
        <f>AY183</f>
        <v>119500</v>
      </c>
      <c r="AZ181" s="642"/>
      <c r="BA181" s="642"/>
      <c r="BB181" s="100">
        <f t="shared" ref="BB181:BK181" si="251">BB183</f>
        <v>119500</v>
      </c>
      <c r="BC181" s="100">
        <f t="shared" si="251"/>
        <v>119500</v>
      </c>
      <c r="BD181" s="100">
        <f t="shared" si="251"/>
        <v>69070.58</v>
      </c>
      <c r="BE181" s="100">
        <f t="shared" si="251"/>
        <v>69145.58</v>
      </c>
      <c r="BF181" s="100">
        <f t="shared" si="251"/>
        <v>119500</v>
      </c>
      <c r="BG181" s="100">
        <f t="shared" si="251"/>
        <v>103458.40000000001</v>
      </c>
      <c r="BH181" s="100">
        <f t="shared" si="251"/>
        <v>119500</v>
      </c>
      <c r="BI181" s="100">
        <f>BI183</f>
        <v>0</v>
      </c>
      <c r="BJ181" s="100">
        <f>BJ183</f>
        <v>119500</v>
      </c>
      <c r="BK181" s="100">
        <f t="shared" si="251"/>
        <v>32979.22</v>
      </c>
      <c r="BL181" s="100">
        <f t="shared" si="226"/>
        <v>27.597673640167365</v>
      </c>
      <c r="BM181" s="100"/>
      <c r="BN181" s="100"/>
      <c r="BO181" s="100">
        <f>BO183</f>
        <v>119500</v>
      </c>
      <c r="BP181" s="100"/>
      <c r="BQ181" s="100"/>
      <c r="BR181" s="100">
        <f t="shared" ref="BR181:BY181" si="252">BR183</f>
        <v>-50649.999999999993</v>
      </c>
      <c r="BS181" s="100">
        <f t="shared" si="252"/>
        <v>68850</v>
      </c>
      <c r="BT181" s="100">
        <f>BT183</f>
        <v>40026.049999999996</v>
      </c>
      <c r="BU181" s="100">
        <f t="shared" si="252"/>
        <v>-57149.999999999993</v>
      </c>
      <c r="BV181" s="100">
        <f t="shared" si="252"/>
        <v>68850</v>
      </c>
      <c r="BW181" s="100"/>
      <c r="BX181" s="100"/>
      <c r="BY181" s="100">
        <f t="shared" si="252"/>
        <v>62350</v>
      </c>
      <c r="BZ181" s="100">
        <f>BZ183</f>
        <v>54155.9</v>
      </c>
      <c r="CA181" s="100">
        <f t="shared" si="228"/>
        <v>52.345580445860364</v>
      </c>
      <c r="CB181" s="100">
        <f t="shared" si="229"/>
        <v>86.857898957497994</v>
      </c>
      <c r="CC181" s="100">
        <f>CC183</f>
        <v>68850</v>
      </c>
      <c r="CD181" s="100">
        <f>CD183</f>
        <v>68850</v>
      </c>
      <c r="CE181" s="100">
        <f>CE183</f>
        <v>68850</v>
      </c>
      <c r="CF181" s="100">
        <f>CF183</f>
        <v>9388.08</v>
      </c>
      <c r="CG181" s="100">
        <f t="shared" si="244"/>
        <v>13.635555555555555</v>
      </c>
      <c r="CH181" s="100">
        <f>CH183</f>
        <v>0</v>
      </c>
      <c r="CI181" s="100">
        <f>CI183</f>
        <v>68850</v>
      </c>
      <c r="CJ181" s="100"/>
      <c r="CK181" s="100">
        <f t="shared" si="223"/>
        <v>0</v>
      </c>
      <c r="CL181" s="100">
        <f>CL183</f>
        <v>0</v>
      </c>
      <c r="CM181" s="100">
        <f>CM183</f>
        <v>68850</v>
      </c>
      <c r="CN181" s="100"/>
      <c r="CO181" s="100">
        <f t="shared" si="224"/>
        <v>0</v>
      </c>
      <c r="CP181" s="100">
        <f>CP183</f>
        <v>0</v>
      </c>
      <c r="CQ181" s="100">
        <f>CQ183</f>
        <v>68850</v>
      </c>
      <c r="CR181" s="100">
        <f>CR183</f>
        <v>31628.95</v>
      </c>
      <c r="CS181" s="100">
        <f t="shared" ref="CS181:CS215" si="253">IFERROR(CR181/CQ181*100,)</f>
        <v>45.938925199709516</v>
      </c>
      <c r="CT181" s="100">
        <f>CT183</f>
        <v>400</v>
      </c>
      <c r="CU181" s="100">
        <f>CU183</f>
        <v>69250</v>
      </c>
      <c r="CV181" s="100">
        <f>CV183</f>
        <v>31628.95</v>
      </c>
      <c r="CW181" s="100">
        <f t="shared" ref="CW181:CW215" si="254">IFERROR(CV181/CU181*100,)</f>
        <v>45.673574007220218</v>
      </c>
      <c r="CX181" s="100">
        <f>CX183</f>
        <v>0</v>
      </c>
      <c r="CY181" s="100">
        <f>CY183</f>
        <v>69250</v>
      </c>
      <c r="CZ181" s="100">
        <f>CZ183</f>
        <v>75000</v>
      </c>
      <c r="DA181" s="100">
        <f>DA183</f>
        <v>75000</v>
      </c>
      <c r="DB181" s="100">
        <f>DB183</f>
        <v>75000</v>
      </c>
      <c r="DC181" s="695" t="e">
        <f>IF(#REF!=B181,CZ181,0)</f>
        <v>#REF!</v>
      </c>
      <c r="DD181" s="640"/>
      <c r="DE181" s="640"/>
      <c r="DF181" s="692"/>
      <c r="DG181" s="692"/>
      <c r="DH181" s="692"/>
      <c r="DJ181" s="585" t="e">
        <f>IF(#REF!=$K181,$CY181,0)</f>
        <v>#REF!</v>
      </c>
      <c r="DK181" s="585" t="e">
        <f>IF(#REF!=$K181,$CY181,0)</f>
        <v>#REF!</v>
      </c>
      <c r="DL181" s="585" t="e">
        <f>IF(#REF!=$K181,$CY181,0)</f>
        <v>#REF!</v>
      </c>
      <c r="DM181" s="585" t="e">
        <f>IF(#REF!=$K181,$CY181,0)</f>
        <v>#REF!</v>
      </c>
      <c r="DN181" s="585" t="e">
        <f>IF(#REF!=$K181,$CY181,0)</f>
        <v>#REF!</v>
      </c>
      <c r="DO181" s="585" t="e">
        <f>IF(#REF!=$K181,$CY181,0)</f>
        <v>#REF!</v>
      </c>
      <c r="DP181" s="585" t="e">
        <f>IF(#REF!=$K181,$CY181,0)</f>
        <v>#REF!</v>
      </c>
      <c r="DQ181" s="585" t="e">
        <f>IF(#REF!=$K181,$CY181,0)</f>
        <v>#REF!</v>
      </c>
      <c r="DR181" s="585" t="e">
        <f>IF(#REF!=$K181,$CY181,0)</f>
        <v>#REF!</v>
      </c>
      <c r="DS181" s="585" t="e">
        <f>IF(#REF!=$K181,$CY181,0)</f>
        <v>#REF!</v>
      </c>
      <c r="DT181" s="585" t="e">
        <f>IF(#REF!=$K181,$CY181,0)</f>
        <v>#REF!</v>
      </c>
      <c r="DU181" s="585" t="e">
        <f>IF(#REF!=$K181,$CY181,0)</f>
        <v>#REF!</v>
      </c>
      <c r="DV181" s="585" t="e">
        <f>IF(#REF!=$K181,$CY181,0)</f>
        <v>#REF!</v>
      </c>
      <c r="DW181" s="585" t="e">
        <f>IF(#REF!=$K181,$CY181,0)</f>
        <v>#REF!</v>
      </c>
      <c r="DX181" s="585" t="e">
        <f>IF(#REF!=$K181,$CY181,0)</f>
        <v>#REF!</v>
      </c>
      <c r="DY181" s="585" t="e">
        <f>IF(#REF!=$K181,$CY181,0)</f>
        <v>#REF!</v>
      </c>
      <c r="DZ181" s="585" t="e">
        <f>IF(#REF!=$K181,$CY181,0)</f>
        <v>#REF!</v>
      </c>
      <c r="EB181" s="714"/>
      <c r="EC181" s="585" t="e">
        <f>IF(#REF!=$N181,$CZ181,0)</f>
        <v>#REF!</v>
      </c>
      <c r="ED181" s="585" t="e">
        <f>IF(#REF!=$N181,$CZ181,0)</f>
        <v>#REF!</v>
      </c>
      <c r="EE181" s="585" t="e">
        <f>IF(#REF!=$N181,$CZ181,0)</f>
        <v>#REF!</v>
      </c>
      <c r="EF181" s="585" t="e">
        <f>IF(#REF!=$N181,$CZ181,0)</f>
        <v>#REF!</v>
      </c>
      <c r="EG181" s="585" t="e">
        <f>IF(#REF!=$N181,$CZ181,0)</f>
        <v>#REF!</v>
      </c>
      <c r="EH181" s="585" t="e">
        <f>IF(#REF!=$N181,$CZ181,0)</f>
        <v>#REF!</v>
      </c>
      <c r="EI181" s="585" t="e">
        <f>IF(#REF!=$N181,$CZ181,0)</f>
        <v>#REF!</v>
      </c>
      <c r="EJ181" s="585" t="e">
        <f>IF(#REF!=$N181,$CZ181,0)</f>
        <v>#REF!</v>
      </c>
      <c r="EK181" s="585" t="e">
        <f>IF(#REF!=$N181,$CZ181,0)</f>
        <v>#REF!</v>
      </c>
      <c r="EL181" s="585" t="e">
        <f>IF(#REF!=$N181,$CZ181,0)</f>
        <v>#REF!</v>
      </c>
      <c r="EM181" s="585" t="e">
        <f>IF(#REF!=$N181,$CZ181,0)</f>
        <v>#REF!</v>
      </c>
      <c r="EN181" s="585" t="e">
        <f>IF(#REF!=$N181,$CZ181,0)</f>
        <v>#REF!</v>
      </c>
      <c r="EO181" s="585" t="e">
        <f>IF(#REF!=$N181,$CZ181,0)</f>
        <v>#REF!</v>
      </c>
      <c r="EP181" s="585" t="e">
        <f>IF(#REF!=$N181,$CZ181,0)</f>
        <v>#REF!</v>
      </c>
      <c r="EQ181" s="585" t="e">
        <f>IF(#REF!=$N181,$CZ181,0)</f>
        <v>#REF!</v>
      </c>
      <c r="ER181" s="585" t="e">
        <f>IF(#REF!=$N181,$CZ181,0)</f>
        <v>#REF!</v>
      </c>
      <c r="ES181" s="585" t="e">
        <f>IF(#REF!=$N181,$CZ181,0)</f>
        <v>#REF!</v>
      </c>
      <c r="ET181" s="585" t="e">
        <f>IF(#REF!=$N181,$CZ181,0)</f>
        <v>#REF!</v>
      </c>
      <c r="EU181" s="585" t="e">
        <f>IF(#REF!=$N181,$CZ181,0)</f>
        <v>#REF!</v>
      </c>
      <c r="EV181" s="585" t="e">
        <f>IF(#REF!=$N181,$CZ181,0)</f>
        <v>#REF!</v>
      </c>
      <c r="EW181" s="585" t="e">
        <f>IF(#REF!=$N181,$CZ181,0)</f>
        <v>#REF!</v>
      </c>
      <c r="EX181" s="585" t="e">
        <f>IF(#REF!=$N181,$CZ181,0)</f>
        <v>#REF!</v>
      </c>
      <c r="EY181" s="585" t="e">
        <f>IF(#REF!=$N181,$CZ181,0)</f>
        <v>#REF!</v>
      </c>
      <c r="EZ181" s="585" t="e">
        <f>IF(#REF!=$N181,$CZ181,0)</f>
        <v>#REF!</v>
      </c>
      <c r="FA181" s="585" t="e">
        <f>IF(#REF!=$N181,$CZ181,0)</f>
        <v>#REF!</v>
      </c>
      <c r="FB181" s="585" t="e">
        <f>IF(#REF!=$N181,$CZ181,0)</f>
        <v>#REF!</v>
      </c>
      <c r="FC181" s="585" t="e">
        <f>IF(#REF!=$N181,$CZ181,0)</f>
        <v>#REF!</v>
      </c>
      <c r="FD181" s="585" t="e">
        <f>IF(#REF!=$N181,$CZ181,0)</f>
        <v>#REF!</v>
      </c>
      <c r="FE181" s="585" t="e">
        <f>IF(#REF!=$N181,$CZ181,0)</f>
        <v>#REF!</v>
      </c>
      <c r="FF181" s="585" t="e">
        <f>IF(#REF!=$N181,$CZ181,0)</f>
        <v>#REF!</v>
      </c>
      <c r="FG181" s="585" t="e">
        <f>IF(#REF!=$N181,$CZ181,0)</f>
        <v>#REF!</v>
      </c>
      <c r="FH181" s="585" t="e">
        <f>IF(#REF!=$N181,$CZ181,0)</f>
        <v>#REF!</v>
      </c>
      <c r="FI181" s="585" t="e">
        <f>IF(#REF!=$N181,$CZ181,0)</f>
        <v>#REF!</v>
      </c>
      <c r="FJ181" s="585" t="e">
        <f>IF(#REF!=$N181,$CZ181,0)</f>
        <v>#REF!</v>
      </c>
      <c r="FK181" s="585" t="e">
        <f>IF(#REF!=$N181,$CZ181,0)</f>
        <v>#REF!</v>
      </c>
      <c r="FL181" s="585" t="e">
        <f>IF(#REF!=$N181,$CZ181,0)</f>
        <v>#REF!</v>
      </c>
      <c r="FM181" s="585" t="e">
        <f>IF(#REF!=$N181,$CZ181,0)</f>
        <v>#REF!</v>
      </c>
      <c r="FN181" s="585" t="e">
        <f>IF(#REF!=$N181,$CZ181,0)</f>
        <v>#REF!</v>
      </c>
      <c r="FO181" s="585" t="e">
        <f>IF(#REF!=$N181,$CZ181,0)</f>
        <v>#REF!</v>
      </c>
      <c r="FP181" s="585" t="e">
        <f>IF(#REF!=$N181,$CZ181,0)</f>
        <v>#REF!</v>
      </c>
      <c r="FQ181" s="585" t="e">
        <f>IF(#REF!=$N181,$CZ181,0)</f>
        <v>#REF!</v>
      </c>
      <c r="FR181" s="585" t="e">
        <f>IF(#REF!=$N181,$CZ181,0)</f>
        <v>#REF!</v>
      </c>
      <c r="FS181" s="585" t="e">
        <f>IF(#REF!=$N181,$CZ181,0)</f>
        <v>#REF!</v>
      </c>
      <c r="FT181" s="585" t="e">
        <f>IF(#REF!=$N181,$CZ181,0)</f>
        <v>#REF!</v>
      </c>
      <c r="FU181" s="585" t="e">
        <f>IF(#REF!=$N181,$CZ181,0)</f>
        <v>#REF!</v>
      </c>
      <c r="FV181" s="585" t="e">
        <f>IF(#REF!=$N181,$CZ181,0)</f>
        <v>#REF!</v>
      </c>
      <c r="FW181" s="585" t="e">
        <f>IF(#REF!=$N181,$CZ181,0)</f>
        <v>#REF!</v>
      </c>
      <c r="FX181" s="585" t="e">
        <f>IF(#REF!=$N181,$CZ181,0)</f>
        <v>#REF!</v>
      </c>
      <c r="FY181" s="585" t="e">
        <f>IF(#REF!=$N181,$CZ181,0)</f>
        <v>#REF!</v>
      </c>
      <c r="FZ181" s="585" t="e">
        <f>IF(#REF!=$N181,$CZ181,0)</f>
        <v>#REF!</v>
      </c>
      <c r="GA181" s="585" t="e">
        <f>IF(#REF!=$N181,$CZ181,0)</f>
        <v>#REF!</v>
      </c>
      <c r="GB181" s="585" t="e">
        <f>IF(#REF!=$N181,$CZ181,0)</f>
        <v>#REF!</v>
      </c>
      <c r="GC181" s="585" t="e">
        <f>IF(#REF!=$N181,$CZ181,0)</f>
        <v>#REF!</v>
      </c>
      <c r="GD181" s="585" t="e">
        <f>IF(#REF!=$N181,$CZ181,0)</f>
        <v>#REF!</v>
      </c>
      <c r="GE181" s="585" t="e">
        <f>IF(#REF!=$N181,$CZ181,0)</f>
        <v>#REF!</v>
      </c>
      <c r="GF181" s="585" t="e">
        <f>IF(#REF!=$N181,$CZ181,0)</f>
        <v>#REF!</v>
      </c>
      <c r="GG181" s="585" t="e">
        <f>IF(#REF!=$N181,$CZ181,0)</f>
        <v>#REF!</v>
      </c>
      <c r="GH181" s="585" t="e">
        <f>IF(#REF!=$N181,$CZ181,0)</f>
        <v>#REF!</v>
      </c>
      <c r="GI181" s="585" t="e">
        <f>IF(#REF!=$N181,$CZ181,0)</f>
        <v>#REF!</v>
      </c>
      <c r="GJ181" s="585" t="e">
        <f>IF(#REF!=$N181,$CZ181,0)</f>
        <v>#REF!</v>
      </c>
      <c r="GK181" s="585" t="e">
        <f>IF(#REF!=$N181,$CZ181,0)</f>
        <v>#REF!</v>
      </c>
      <c r="GL181" s="585" t="e">
        <f>IF(#REF!=$N181,$CZ181,0)</f>
        <v>#REF!</v>
      </c>
      <c r="GM181" s="585" t="e">
        <f>IF(#REF!=$N181,$CZ181,0)</f>
        <v>#REF!</v>
      </c>
      <c r="GN181" s="585" t="e">
        <f>IF(#REF!=$N181,$CZ181,0)</f>
        <v>#REF!</v>
      </c>
      <c r="GO181" s="585" t="e">
        <f>IF(#REF!=$N181,$CZ181,0)</f>
        <v>#REF!</v>
      </c>
      <c r="GP181" s="585" t="e">
        <f>IF(#REF!=$N181,$CZ181,0)</f>
        <v>#REF!</v>
      </c>
      <c r="GQ181" s="585" t="e">
        <f>IF(#REF!=$N181,$CZ181,0)</f>
        <v>#REF!</v>
      </c>
      <c r="GR181" s="585" t="e">
        <f>IF(#REF!=$N181,$CZ181,0)</f>
        <v>#REF!</v>
      </c>
      <c r="GS181" s="585" t="e">
        <f>IF(#REF!=$N181,$CZ181,0)</f>
        <v>#REF!</v>
      </c>
      <c r="GT181" s="585" t="e">
        <f>IF(#REF!=$N181,$CZ181,0)</f>
        <v>#REF!</v>
      </c>
      <c r="GU181" s="585" t="e">
        <f>IF(#REF!=$N181,$CZ181,0)</f>
        <v>#REF!</v>
      </c>
      <c r="GV181" s="585" t="e">
        <f>IF(#REF!=$N181,$CZ181,0)</f>
        <v>#REF!</v>
      </c>
      <c r="GW181" s="585" t="e">
        <f>IF(#REF!=$N181,$CZ181,0)</f>
        <v>#REF!</v>
      </c>
      <c r="GX181" s="585" t="e">
        <f>IF(#REF!=$N181,$CZ181,0)</f>
        <v>#REF!</v>
      </c>
      <c r="GY181" s="585" t="e">
        <f>IF(#REF!=$N181,$CZ181,0)</f>
        <v>#REF!</v>
      </c>
      <c r="GZ181" s="585" t="e">
        <f>IF(#REF!=$N181,$CZ181,0)</f>
        <v>#REF!</v>
      </c>
      <c r="HA181" s="585" t="e">
        <f>IF(#REF!=$N181,$CZ181,0)</f>
        <v>#REF!</v>
      </c>
      <c r="HB181" s="585" t="e">
        <f>IF(#REF!=$N181,$CZ181,0)</f>
        <v>#REF!</v>
      </c>
      <c r="HC181" s="585" t="e">
        <f>IF(#REF!=$N181,$CZ181,0)</f>
        <v>#REF!</v>
      </c>
      <c r="HD181" s="585" t="e">
        <f>IF(#REF!=$N181,$CZ181,0)</f>
        <v>#REF!</v>
      </c>
      <c r="HE181" s="585" t="e">
        <f>IF(#REF!=$N181,$CZ181,0)</f>
        <v>#REF!</v>
      </c>
      <c r="HF181" s="585" t="e">
        <f>IF(#REF!=$N181,$CZ181,0)</f>
        <v>#REF!</v>
      </c>
    </row>
    <row r="182" spans="1:214" s="584" customFormat="1" ht="20.100000000000001" customHeight="1" x14ac:dyDescent="0.4">
      <c r="A182" s="591"/>
      <c r="B182" s="591"/>
      <c r="C182" s="597"/>
      <c r="D182" s="591"/>
      <c r="E182" s="591"/>
      <c r="F182" s="591"/>
      <c r="G182" s="591"/>
      <c r="H182" s="591"/>
      <c r="I182" s="591"/>
      <c r="J182" s="591"/>
      <c r="K182" s="610" t="s">
        <v>370</v>
      </c>
      <c r="L182" s="499" t="s">
        <v>399</v>
      </c>
      <c r="M182" s="499"/>
      <c r="N182" s="499"/>
      <c r="O182" s="632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563"/>
      <c r="AJ182" s="31"/>
      <c r="AK182" s="31"/>
      <c r="AL182" s="31"/>
      <c r="AM182" s="31"/>
      <c r="AN182" s="105">
        <v>0</v>
      </c>
      <c r="AO182" s="105">
        <v>0</v>
      </c>
      <c r="AP182" s="105">
        <v>0</v>
      </c>
      <c r="AQ182" s="105">
        <v>0</v>
      </c>
      <c r="AR182" s="105">
        <v>0</v>
      </c>
      <c r="AS182" s="50"/>
      <c r="AT182" s="50"/>
      <c r="AU182" s="105">
        <v>24170</v>
      </c>
      <c r="AV182" s="105">
        <f>AV183</f>
        <v>0</v>
      </c>
      <c r="AW182" s="105">
        <v>24170</v>
      </c>
      <c r="AX182" s="105">
        <v>24170</v>
      </c>
      <c r="AY182" s="105">
        <f>AY183</f>
        <v>119500</v>
      </c>
      <c r="AZ182" s="31"/>
      <c r="BA182" s="31"/>
      <c r="BB182" s="105">
        <f>BB183</f>
        <v>119500</v>
      </c>
      <c r="BC182" s="105">
        <f>BC183</f>
        <v>119500</v>
      </c>
      <c r="BD182" s="105">
        <v>69070.58</v>
      </c>
      <c r="BE182" s="105">
        <v>69145.58</v>
      </c>
      <c r="BF182" s="105">
        <f t="shared" ref="BF182:BK183" si="255">BF183</f>
        <v>119500</v>
      </c>
      <c r="BG182" s="105">
        <f t="shared" si="255"/>
        <v>103458.40000000001</v>
      </c>
      <c r="BH182" s="105">
        <f t="shared" si="255"/>
        <v>119500</v>
      </c>
      <c r="BI182" s="105">
        <f>(BJ182-BH182)</f>
        <v>0</v>
      </c>
      <c r="BJ182" s="105">
        <f>BJ183</f>
        <v>119500</v>
      </c>
      <c r="BK182" s="105">
        <f t="shared" si="255"/>
        <v>32979.22</v>
      </c>
      <c r="BL182" s="105">
        <f t="shared" si="226"/>
        <v>27.597673640167365</v>
      </c>
      <c r="BM182" s="105"/>
      <c r="BN182" s="105"/>
      <c r="BO182" s="105">
        <f>BO183</f>
        <v>119500</v>
      </c>
      <c r="BP182" s="105"/>
      <c r="BQ182" s="105"/>
      <c r="BR182" s="105">
        <f>(BS182-BO182)</f>
        <v>-50650</v>
      </c>
      <c r="BS182" s="105">
        <f>BS183</f>
        <v>68850</v>
      </c>
      <c r="BT182" s="105">
        <f>BT183</f>
        <v>40026.049999999996</v>
      </c>
      <c r="BU182" s="105">
        <f>(BY182-BO182)</f>
        <v>-57150</v>
      </c>
      <c r="BV182" s="105">
        <f>BV183</f>
        <v>68850</v>
      </c>
      <c r="BW182" s="105"/>
      <c r="BX182" s="105"/>
      <c r="BY182" s="105">
        <f>BY183</f>
        <v>62350</v>
      </c>
      <c r="BZ182" s="105">
        <f>BZ183</f>
        <v>54155.9</v>
      </c>
      <c r="CA182" s="105">
        <f t="shared" si="228"/>
        <v>52.345580445860364</v>
      </c>
      <c r="CB182" s="105">
        <f t="shared" si="229"/>
        <v>86.857898957497994</v>
      </c>
      <c r="CC182" s="105">
        <f t="shared" ref="CC182:CE183" si="256">CC183</f>
        <v>68850</v>
      </c>
      <c r="CD182" s="105">
        <f t="shared" si="256"/>
        <v>68850</v>
      </c>
      <c r="CE182" s="105">
        <f t="shared" si="256"/>
        <v>68850</v>
      </c>
      <c r="CF182" s="105">
        <f>CF183</f>
        <v>9388.08</v>
      </c>
      <c r="CG182" s="105">
        <f t="shared" si="244"/>
        <v>13.635555555555555</v>
      </c>
      <c r="CH182" s="105">
        <f>(CI182-CE182)</f>
        <v>0</v>
      </c>
      <c r="CI182" s="105">
        <f>CI183</f>
        <v>68850</v>
      </c>
      <c r="CJ182" s="105"/>
      <c r="CK182" s="105">
        <f t="shared" si="223"/>
        <v>0</v>
      </c>
      <c r="CL182" s="105">
        <f>(CM182-CI182)</f>
        <v>0</v>
      </c>
      <c r="CM182" s="105">
        <f>CM183</f>
        <v>68850</v>
      </c>
      <c r="CN182" s="105"/>
      <c r="CO182" s="105">
        <f t="shared" si="224"/>
        <v>0</v>
      </c>
      <c r="CP182" s="105">
        <f>(CQ182-CM182)</f>
        <v>0</v>
      </c>
      <c r="CQ182" s="105">
        <f>CQ183</f>
        <v>68850</v>
      </c>
      <c r="CR182" s="105">
        <f>CR183</f>
        <v>31628.95</v>
      </c>
      <c r="CS182" s="105">
        <f t="shared" si="253"/>
        <v>45.938925199709516</v>
      </c>
      <c r="CT182" s="105">
        <f>(CU182-CQ182)</f>
        <v>400</v>
      </c>
      <c r="CU182" s="105">
        <f>CU183</f>
        <v>69250</v>
      </c>
      <c r="CV182" s="105">
        <f>CV183</f>
        <v>31628.95</v>
      </c>
      <c r="CW182" s="105">
        <f t="shared" si="254"/>
        <v>45.673574007220218</v>
      </c>
      <c r="CX182" s="105">
        <f>(CY182-CU182)</f>
        <v>0</v>
      </c>
      <c r="CY182" s="105">
        <f>CY183</f>
        <v>69250</v>
      </c>
      <c r="CZ182" s="105">
        <f t="shared" ref="CZ182:DB183" si="257">CZ183</f>
        <v>75000</v>
      </c>
      <c r="DA182" s="105">
        <f t="shared" si="257"/>
        <v>75000</v>
      </c>
      <c r="DB182" s="105">
        <f t="shared" si="257"/>
        <v>75000</v>
      </c>
      <c r="DC182" s="695" t="e">
        <f>IF(#REF!=B182,CZ182,0)</f>
        <v>#REF!</v>
      </c>
      <c r="DD182" s="122"/>
      <c r="DE182" s="122"/>
      <c r="DF182" s="518"/>
      <c r="DG182" s="518"/>
      <c r="DH182" s="518"/>
      <c r="DJ182" s="585" t="e">
        <f>IF(#REF!=$K182,$CY182,0)</f>
        <v>#REF!</v>
      </c>
      <c r="DK182" s="585" t="e">
        <f>IF(#REF!=$K182,$CY182,0)</f>
        <v>#REF!</v>
      </c>
      <c r="DL182" s="585" t="e">
        <f>IF(#REF!=$K182,$CY182,0)</f>
        <v>#REF!</v>
      </c>
      <c r="DM182" s="585" t="e">
        <f>IF(#REF!=$K182,$CY182,0)</f>
        <v>#REF!</v>
      </c>
      <c r="DN182" s="585" t="e">
        <f>IF(#REF!=$K182,$CY182,0)</f>
        <v>#REF!</v>
      </c>
      <c r="DO182" s="585" t="e">
        <f>IF(#REF!=$K182,$CY182,0)</f>
        <v>#REF!</v>
      </c>
      <c r="DP182" s="585" t="e">
        <f>IF(#REF!=$K182,$CY182,0)</f>
        <v>#REF!</v>
      </c>
      <c r="DQ182" s="585" t="e">
        <f>IF(#REF!=$K182,$CY182,0)</f>
        <v>#REF!</v>
      </c>
      <c r="DR182" s="585" t="e">
        <f>IF(#REF!=$K182,$CY182,0)</f>
        <v>#REF!</v>
      </c>
      <c r="DS182" s="585" t="e">
        <f>IF(#REF!=$K182,$CY182,0)</f>
        <v>#REF!</v>
      </c>
      <c r="DT182" s="585" t="e">
        <f>IF(#REF!=$K182,$CY182,0)</f>
        <v>#REF!</v>
      </c>
      <c r="DU182" s="585" t="e">
        <f>IF(#REF!=$K182,$CY182,0)</f>
        <v>#REF!</v>
      </c>
      <c r="DV182" s="585" t="e">
        <f>IF(#REF!=$K182,$CY182,0)</f>
        <v>#REF!</v>
      </c>
      <c r="DW182" s="585" t="e">
        <f>IF(#REF!=$K182,$CY182,0)</f>
        <v>#REF!</v>
      </c>
      <c r="DX182" s="585" t="e">
        <f>IF(#REF!=$K182,$CY182,0)</f>
        <v>#REF!</v>
      </c>
      <c r="DY182" s="585" t="e">
        <f>IF(#REF!=$K182,$CY182,0)</f>
        <v>#REF!</v>
      </c>
      <c r="DZ182" s="585" t="e">
        <f>IF(#REF!=$K182,$CY182,0)</f>
        <v>#REF!</v>
      </c>
      <c r="EB182" s="617"/>
      <c r="EC182" s="585" t="e">
        <f>IF(#REF!=$N182,$CZ182,0)</f>
        <v>#REF!</v>
      </c>
      <c r="ED182" s="585" t="e">
        <f>IF(#REF!=$N182,$CZ182,0)</f>
        <v>#REF!</v>
      </c>
      <c r="EE182" s="585" t="e">
        <f>IF(#REF!=$N182,$CZ182,0)</f>
        <v>#REF!</v>
      </c>
      <c r="EF182" s="585" t="e">
        <f>IF(#REF!=$N182,$CZ182,0)</f>
        <v>#REF!</v>
      </c>
      <c r="EG182" s="585" t="e">
        <f>IF(#REF!=$N182,$CZ182,0)</f>
        <v>#REF!</v>
      </c>
      <c r="EH182" s="585" t="e">
        <f>IF(#REF!=$N182,$CZ182,0)</f>
        <v>#REF!</v>
      </c>
      <c r="EI182" s="585" t="e">
        <f>IF(#REF!=$N182,$CZ182,0)</f>
        <v>#REF!</v>
      </c>
      <c r="EJ182" s="585" t="e">
        <f>IF(#REF!=$N182,$CZ182,0)</f>
        <v>#REF!</v>
      </c>
      <c r="EK182" s="585" t="e">
        <f>IF(#REF!=$N182,$CZ182,0)</f>
        <v>#REF!</v>
      </c>
      <c r="EL182" s="585" t="e">
        <f>IF(#REF!=$N182,$CZ182,0)</f>
        <v>#REF!</v>
      </c>
      <c r="EM182" s="585" t="e">
        <f>IF(#REF!=$N182,$CZ182,0)</f>
        <v>#REF!</v>
      </c>
      <c r="EN182" s="585" t="e">
        <f>IF(#REF!=$N182,$CZ182,0)</f>
        <v>#REF!</v>
      </c>
      <c r="EO182" s="585" t="e">
        <f>IF(#REF!=$N182,$CZ182,0)</f>
        <v>#REF!</v>
      </c>
      <c r="EP182" s="585" t="e">
        <f>IF(#REF!=$N182,$CZ182,0)</f>
        <v>#REF!</v>
      </c>
      <c r="EQ182" s="585" t="e">
        <f>IF(#REF!=$N182,$CZ182,0)</f>
        <v>#REF!</v>
      </c>
      <c r="ER182" s="585" t="e">
        <f>IF(#REF!=$N182,$CZ182,0)</f>
        <v>#REF!</v>
      </c>
      <c r="ES182" s="585" t="e">
        <f>IF(#REF!=$N182,$CZ182,0)</f>
        <v>#REF!</v>
      </c>
      <c r="ET182" s="585" t="e">
        <f>IF(#REF!=$N182,$CZ182,0)</f>
        <v>#REF!</v>
      </c>
      <c r="EU182" s="585" t="e">
        <f>IF(#REF!=$N182,$CZ182,0)</f>
        <v>#REF!</v>
      </c>
      <c r="EV182" s="585" t="e">
        <f>IF(#REF!=$N182,$CZ182,0)</f>
        <v>#REF!</v>
      </c>
      <c r="EW182" s="585" t="e">
        <f>IF(#REF!=$N182,$CZ182,0)</f>
        <v>#REF!</v>
      </c>
      <c r="EX182" s="585" t="e">
        <f>IF(#REF!=$N182,$CZ182,0)</f>
        <v>#REF!</v>
      </c>
      <c r="EY182" s="585" t="e">
        <f>IF(#REF!=$N182,$CZ182,0)</f>
        <v>#REF!</v>
      </c>
      <c r="EZ182" s="585" t="e">
        <f>IF(#REF!=$N182,$CZ182,0)</f>
        <v>#REF!</v>
      </c>
      <c r="FA182" s="585" t="e">
        <f>IF(#REF!=$N182,$CZ182,0)</f>
        <v>#REF!</v>
      </c>
      <c r="FB182" s="585" t="e">
        <f>IF(#REF!=$N182,$CZ182,0)</f>
        <v>#REF!</v>
      </c>
      <c r="FC182" s="585" t="e">
        <f>IF(#REF!=$N182,$CZ182,0)</f>
        <v>#REF!</v>
      </c>
      <c r="FD182" s="585" t="e">
        <f>IF(#REF!=$N182,$CZ182,0)</f>
        <v>#REF!</v>
      </c>
      <c r="FE182" s="585" t="e">
        <f>IF(#REF!=$N182,$CZ182,0)</f>
        <v>#REF!</v>
      </c>
      <c r="FF182" s="585" t="e">
        <f>IF(#REF!=$N182,$CZ182,0)</f>
        <v>#REF!</v>
      </c>
      <c r="FG182" s="585" t="e">
        <f>IF(#REF!=$N182,$CZ182,0)</f>
        <v>#REF!</v>
      </c>
      <c r="FH182" s="585" t="e">
        <f>IF(#REF!=$N182,$CZ182,0)</f>
        <v>#REF!</v>
      </c>
      <c r="FI182" s="585" t="e">
        <f>IF(#REF!=$N182,$CZ182,0)</f>
        <v>#REF!</v>
      </c>
      <c r="FJ182" s="585" t="e">
        <f>IF(#REF!=$N182,$CZ182,0)</f>
        <v>#REF!</v>
      </c>
      <c r="FK182" s="585" t="e">
        <f>IF(#REF!=$N182,$CZ182,0)</f>
        <v>#REF!</v>
      </c>
      <c r="FL182" s="585" t="e">
        <f>IF(#REF!=$N182,$CZ182,0)</f>
        <v>#REF!</v>
      </c>
      <c r="FM182" s="585" t="e">
        <f>IF(#REF!=$N182,$CZ182,0)</f>
        <v>#REF!</v>
      </c>
      <c r="FN182" s="585" t="e">
        <f>IF(#REF!=$N182,$CZ182,0)</f>
        <v>#REF!</v>
      </c>
      <c r="FO182" s="585" t="e">
        <f>IF(#REF!=$N182,$CZ182,0)</f>
        <v>#REF!</v>
      </c>
      <c r="FP182" s="585" t="e">
        <f>IF(#REF!=$N182,$CZ182,0)</f>
        <v>#REF!</v>
      </c>
      <c r="FQ182" s="585" t="e">
        <f>IF(#REF!=$N182,$CZ182,0)</f>
        <v>#REF!</v>
      </c>
      <c r="FR182" s="585" t="e">
        <f>IF(#REF!=$N182,$CZ182,0)</f>
        <v>#REF!</v>
      </c>
      <c r="FS182" s="585" t="e">
        <f>IF(#REF!=$N182,$CZ182,0)</f>
        <v>#REF!</v>
      </c>
      <c r="FT182" s="585" t="e">
        <f>IF(#REF!=$N182,$CZ182,0)</f>
        <v>#REF!</v>
      </c>
      <c r="FU182" s="585" t="e">
        <f>IF(#REF!=$N182,$CZ182,0)</f>
        <v>#REF!</v>
      </c>
      <c r="FV182" s="585" t="e">
        <f>IF(#REF!=$N182,$CZ182,0)</f>
        <v>#REF!</v>
      </c>
      <c r="FW182" s="585" t="e">
        <f>IF(#REF!=$N182,$CZ182,0)</f>
        <v>#REF!</v>
      </c>
      <c r="FX182" s="585" t="e">
        <f>IF(#REF!=$N182,$CZ182,0)</f>
        <v>#REF!</v>
      </c>
      <c r="FY182" s="585" t="e">
        <f>IF(#REF!=$N182,$CZ182,0)</f>
        <v>#REF!</v>
      </c>
      <c r="FZ182" s="585" t="e">
        <f>IF(#REF!=$N182,$CZ182,0)</f>
        <v>#REF!</v>
      </c>
      <c r="GA182" s="585" t="e">
        <f>IF(#REF!=$N182,$CZ182,0)</f>
        <v>#REF!</v>
      </c>
      <c r="GB182" s="585" t="e">
        <f>IF(#REF!=$N182,$CZ182,0)</f>
        <v>#REF!</v>
      </c>
      <c r="GC182" s="585" t="e">
        <f>IF(#REF!=$N182,$CZ182,0)</f>
        <v>#REF!</v>
      </c>
      <c r="GD182" s="585" t="e">
        <f>IF(#REF!=$N182,$CZ182,0)</f>
        <v>#REF!</v>
      </c>
      <c r="GE182" s="585" t="e">
        <f>IF(#REF!=$N182,$CZ182,0)</f>
        <v>#REF!</v>
      </c>
      <c r="GF182" s="585" t="e">
        <f>IF(#REF!=$N182,$CZ182,0)</f>
        <v>#REF!</v>
      </c>
      <c r="GG182" s="585" t="e">
        <f>IF(#REF!=$N182,$CZ182,0)</f>
        <v>#REF!</v>
      </c>
      <c r="GH182" s="585" t="e">
        <f>IF(#REF!=$N182,$CZ182,0)</f>
        <v>#REF!</v>
      </c>
      <c r="GI182" s="585" t="e">
        <f>IF(#REF!=$N182,$CZ182,0)</f>
        <v>#REF!</v>
      </c>
      <c r="GJ182" s="585" t="e">
        <f>IF(#REF!=$N182,$CZ182,0)</f>
        <v>#REF!</v>
      </c>
      <c r="GK182" s="585" t="e">
        <f>IF(#REF!=$N182,$CZ182,0)</f>
        <v>#REF!</v>
      </c>
      <c r="GL182" s="585" t="e">
        <f>IF(#REF!=$N182,$CZ182,0)</f>
        <v>#REF!</v>
      </c>
      <c r="GM182" s="585" t="e">
        <f>IF(#REF!=$N182,$CZ182,0)</f>
        <v>#REF!</v>
      </c>
      <c r="GN182" s="585" t="e">
        <f>IF(#REF!=$N182,$CZ182,0)</f>
        <v>#REF!</v>
      </c>
      <c r="GO182" s="585" t="e">
        <f>IF(#REF!=$N182,$CZ182,0)</f>
        <v>#REF!</v>
      </c>
      <c r="GP182" s="585" t="e">
        <f>IF(#REF!=$N182,$CZ182,0)</f>
        <v>#REF!</v>
      </c>
      <c r="GQ182" s="585" t="e">
        <f>IF(#REF!=$N182,$CZ182,0)</f>
        <v>#REF!</v>
      </c>
      <c r="GR182" s="585" t="e">
        <f>IF(#REF!=$N182,$CZ182,0)</f>
        <v>#REF!</v>
      </c>
      <c r="GS182" s="585" t="e">
        <f>IF(#REF!=$N182,$CZ182,0)</f>
        <v>#REF!</v>
      </c>
      <c r="GT182" s="585" t="e">
        <f>IF(#REF!=$N182,$CZ182,0)</f>
        <v>#REF!</v>
      </c>
      <c r="GU182" s="585" t="e">
        <f>IF(#REF!=$N182,$CZ182,0)</f>
        <v>#REF!</v>
      </c>
      <c r="GV182" s="585" t="e">
        <f>IF(#REF!=$N182,$CZ182,0)</f>
        <v>#REF!</v>
      </c>
      <c r="GW182" s="585" t="e">
        <f>IF(#REF!=$N182,$CZ182,0)</f>
        <v>#REF!</v>
      </c>
      <c r="GX182" s="585" t="e">
        <f>IF(#REF!=$N182,$CZ182,0)</f>
        <v>#REF!</v>
      </c>
      <c r="GY182" s="585" t="e">
        <f>IF(#REF!=$N182,$CZ182,0)</f>
        <v>#REF!</v>
      </c>
      <c r="GZ182" s="585" t="e">
        <f>IF(#REF!=$N182,$CZ182,0)</f>
        <v>#REF!</v>
      </c>
      <c r="HA182" s="585" t="e">
        <f>IF(#REF!=$N182,$CZ182,0)</f>
        <v>#REF!</v>
      </c>
      <c r="HB182" s="585" t="e">
        <f>IF(#REF!=$N182,$CZ182,0)</f>
        <v>#REF!</v>
      </c>
      <c r="HC182" s="585" t="e">
        <f>IF(#REF!=$N182,$CZ182,0)</f>
        <v>#REF!</v>
      </c>
      <c r="HD182" s="585" t="e">
        <f>IF(#REF!=$N182,$CZ182,0)</f>
        <v>#REF!</v>
      </c>
      <c r="HE182" s="585" t="e">
        <f>IF(#REF!=$N182,$CZ182,0)</f>
        <v>#REF!</v>
      </c>
      <c r="HF182" s="585" t="e">
        <f>IF(#REF!=$N182,$CZ182,0)</f>
        <v>#REF!</v>
      </c>
    </row>
    <row r="183" spans="1:214" ht="20.100000000000001" customHeight="1" x14ac:dyDescent="0.4">
      <c r="A183" s="594"/>
      <c r="B183" s="594"/>
      <c r="C183" s="595"/>
      <c r="D183" s="578"/>
      <c r="E183" s="578"/>
      <c r="F183" s="578"/>
      <c r="G183" s="578"/>
      <c r="H183" s="578"/>
      <c r="I183" s="578"/>
      <c r="J183" s="578" t="s">
        <v>172</v>
      </c>
      <c r="K183" s="626">
        <v>3</v>
      </c>
      <c r="L183" s="633" t="s">
        <v>153</v>
      </c>
      <c r="M183" s="633"/>
      <c r="N183" s="633"/>
      <c r="O183" s="621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540"/>
      <c r="AJ183" s="35"/>
      <c r="AK183" s="35"/>
      <c r="AL183" s="35"/>
      <c r="AM183" s="35"/>
      <c r="AN183" s="38"/>
      <c r="AO183" s="38"/>
      <c r="AP183" s="38"/>
      <c r="AQ183" s="38"/>
      <c r="AR183" s="109">
        <v>0</v>
      </c>
      <c r="AS183" s="38"/>
      <c r="AT183" s="38"/>
      <c r="AU183" s="38"/>
      <c r="AV183" s="109">
        <f>AV184</f>
        <v>0</v>
      </c>
      <c r="AW183" s="38"/>
      <c r="AX183" s="38"/>
      <c r="AY183" s="109">
        <f>AY184</f>
        <v>119500</v>
      </c>
      <c r="AZ183" s="35"/>
      <c r="BA183" s="35"/>
      <c r="BB183" s="109">
        <f>BB184</f>
        <v>119500</v>
      </c>
      <c r="BC183" s="109">
        <f>BC184</f>
        <v>119500</v>
      </c>
      <c r="BD183" s="109">
        <f>BD184</f>
        <v>69070.58</v>
      </c>
      <c r="BE183" s="109">
        <f>BE184</f>
        <v>69145.58</v>
      </c>
      <c r="BF183" s="109">
        <f t="shared" si="255"/>
        <v>119500</v>
      </c>
      <c r="BG183" s="109">
        <f t="shared" si="255"/>
        <v>103458.40000000001</v>
      </c>
      <c r="BH183" s="109">
        <f t="shared" si="255"/>
        <v>119500</v>
      </c>
      <c r="BI183" s="109">
        <f>BI184</f>
        <v>0</v>
      </c>
      <c r="BJ183" s="109">
        <f>BJ184</f>
        <v>119500</v>
      </c>
      <c r="BK183" s="109">
        <f t="shared" si="255"/>
        <v>32979.22</v>
      </c>
      <c r="BL183" s="38">
        <f t="shared" si="226"/>
        <v>27.597673640167365</v>
      </c>
      <c r="BM183" s="109"/>
      <c r="BN183" s="109"/>
      <c r="BO183" s="109">
        <f>BO184</f>
        <v>119500</v>
      </c>
      <c r="BP183" s="109"/>
      <c r="BQ183" s="109"/>
      <c r="BR183" s="109">
        <f>BR184</f>
        <v>-50649.999999999993</v>
      </c>
      <c r="BS183" s="109">
        <f>BS184</f>
        <v>68850</v>
      </c>
      <c r="BT183" s="109">
        <f>BT184</f>
        <v>40026.049999999996</v>
      </c>
      <c r="BU183" s="109">
        <f>BU184</f>
        <v>-57149.999999999993</v>
      </c>
      <c r="BV183" s="109">
        <f>BV184</f>
        <v>68850</v>
      </c>
      <c r="BW183" s="109"/>
      <c r="BX183" s="109"/>
      <c r="BY183" s="109">
        <f>BY184</f>
        <v>62350</v>
      </c>
      <c r="BZ183" s="109">
        <f>BZ184</f>
        <v>54155.9</v>
      </c>
      <c r="CA183" s="109">
        <f t="shared" si="228"/>
        <v>52.345580445860364</v>
      </c>
      <c r="CB183" s="109">
        <f t="shared" si="229"/>
        <v>86.857898957497994</v>
      </c>
      <c r="CC183" s="109">
        <f t="shared" si="256"/>
        <v>68850</v>
      </c>
      <c r="CD183" s="109">
        <f t="shared" si="256"/>
        <v>68850</v>
      </c>
      <c r="CE183" s="109">
        <f t="shared" si="256"/>
        <v>68850</v>
      </c>
      <c r="CF183" s="109">
        <f>CF184</f>
        <v>9388.08</v>
      </c>
      <c r="CG183" s="109">
        <f t="shared" si="244"/>
        <v>13.635555555555555</v>
      </c>
      <c r="CH183" s="109">
        <f>CH184</f>
        <v>0</v>
      </c>
      <c r="CI183" s="109">
        <f>CI184</f>
        <v>68850</v>
      </c>
      <c r="CJ183" s="109"/>
      <c r="CK183" s="109">
        <f t="shared" si="223"/>
        <v>0</v>
      </c>
      <c r="CL183" s="109">
        <f>CL184</f>
        <v>0</v>
      </c>
      <c r="CM183" s="109">
        <f>CM184</f>
        <v>68850</v>
      </c>
      <c r="CN183" s="109"/>
      <c r="CO183" s="109">
        <f t="shared" si="224"/>
        <v>0</v>
      </c>
      <c r="CP183" s="109">
        <f>CP184</f>
        <v>0</v>
      </c>
      <c r="CQ183" s="109">
        <f>CQ184</f>
        <v>68850</v>
      </c>
      <c r="CR183" s="109">
        <f>CR184</f>
        <v>31628.95</v>
      </c>
      <c r="CS183" s="109">
        <f t="shared" si="253"/>
        <v>45.938925199709516</v>
      </c>
      <c r="CT183" s="109">
        <f>CT184</f>
        <v>400</v>
      </c>
      <c r="CU183" s="109">
        <f>CU184</f>
        <v>69250</v>
      </c>
      <c r="CV183" s="109">
        <f>CV184</f>
        <v>31628.95</v>
      </c>
      <c r="CW183" s="109">
        <f t="shared" si="254"/>
        <v>45.673574007220218</v>
      </c>
      <c r="CX183" s="109">
        <f>CX184</f>
        <v>0</v>
      </c>
      <c r="CY183" s="109">
        <f>CY184</f>
        <v>69250</v>
      </c>
      <c r="CZ183" s="109">
        <f t="shared" si="257"/>
        <v>75000</v>
      </c>
      <c r="DA183" s="109">
        <f t="shared" si="257"/>
        <v>75000</v>
      </c>
      <c r="DB183" s="109">
        <f t="shared" si="257"/>
        <v>75000</v>
      </c>
      <c r="DC183" s="695" t="e">
        <f>IF(#REF!=B183,CZ183,0)</f>
        <v>#REF!</v>
      </c>
      <c r="DD183" s="98"/>
      <c r="DE183" s="98"/>
      <c r="DJ183" s="585" t="e">
        <f>IF(#REF!=$K183,$CY183,0)</f>
        <v>#REF!</v>
      </c>
      <c r="DK183" s="585" t="e">
        <f>IF(#REF!=$K183,$CY183,0)</f>
        <v>#REF!</v>
      </c>
      <c r="DL183" s="585" t="e">
        <f>IF(#REF!=$K183,$CY183,0)</f>
        <v>#REF!</v>
      </c>
      <c r="DM183" s="585" t="e">
        <f>IF(#REF!=$K183,$CY183,0)</f>
        <v>#REF!</v>
      </c>
      <c r="DN183" s="585" t="e">
        <f>IF(#REF!=$K183,$CY183,0)</f>
        <v>#REF!</v>
      </c>
      <c r="DO183" s="585" t="e">
        <f>IF(#REF!=$K183,$CY183,0)</f>
        <v>#REF!</v>
      </c>
      <c r="DP183" s="585" t="e">
        <f>IF(#REF!=$K183,$CY183,0)</f>
        <v>#REF!</v>
      </c>
      <c r="DQ183" s="585" t="e">
        <f>IF(#REF!=$K183,$CY183,0)</f>
        <v>#REF!</v>
      </c>
      <c r="DR183" s="585" t="e">
        <f>IF(#REF!=$K183,$CY183,0)</f>
        <v>#REF!</v>
      </c>
      <c r="DS183" s="585" t="e">
        <f>IF(#REF!=$K183,$CY183,0)</f>
        <v>#REF!</v>
      </c>
      <c r="DT183" s="585" t="e">
        <f>IF(#REF!=$K183,$CY183,0)</f>
        <v>#REF!</v>
      </c>
      <c r="DU183" s="585" t="e">
        <f>IF(#REF!=$K183,$CY183,0)</f>
        <v>#REF!</v>
      </c>
      <c r="DV183" s="585" t="e">
        <f>IF(#REF!=$K183,$CY183,0)</f>
        <v>#REF!</v>
      </c>
      <c r="DW183" s="585" t="e">
        <f>IF(#REF!=$K183,$CY183,0)</f>
        <v>#REF!</v>
      </c>
      <c r="DX183" s="585" t="e">
        <f>IF(#REF!=$K183,$CY183,0)</f>
        <v>#REF!</v>
      </c>
      <c r="DY183" s="585" t="e">
        <f>IF(#REF!=$K183,$CY183,0)</f>
        <v>#REF!</v>
      </c>
      <c r="DZ183" s="585" t="e">
        <f>IF(#REF!=$K183,$CY183,0)</f>
        <v>#REF!</v>
      </c>
      <c r="EC183" s="585" t="e">
        <f>IF(#REF!=$N183,$CZ183,0)</f>
        <v>#REF!</v>
      </c>
      <c r="ED183" s="585" t="e">
        <f>IF(#REF!=$N183,$CZ183,0)</f>
        <v>#REF!</v>
      </c>
      <c r="EE183" s="585" t="e">
        <f>IF(#REF!=$N183,$CZ183,0)</f>
        <v>#REF!</v>
      </c>
      <c r="EF183" s="585" t="e">
        <f>IF(#REF!=$N183,$CZ183,0)</f>
        <v>#REF!</v>
      </c>
      <c r="EG183" s="585" t="e">
        <f>IF(#REF!=$N183,$CZ183,0)</f>
        <v>#REF!</v>
      </c>
      <c r="EH183" s="585" t="e">
        <f>IF(#REF!=$N183,$CZ183,0)</f>
        <v>#REF!</v>
      </c>
      <c r="EI183" s="585" t="e">
        <f>IF(#REF!=$N183,$CZ183,0)</f>
        <v>#REF!</v>
      </c>
      <c r="EJ183" s="585" t="e">
        <f>IF(#REF!=$N183,$CZ183,0)</f>
        <v>#REF!</v>
      </c>
      <c r="EK183" s="585" t="e">
        <f>IF(#REF!=$N183,$CZ183,0)</f>
        <v>#REF!</v>
      </c>
      <c r="EL183" s="585" t="e">
        <f>IF(#REF!=$N183,$CZ183,0)</f>
        <v>#REF!</v>
      </c>
      <c r="EM183" s="585" t="e">
        <f>IF(#REF!=$N183,$CZ183,0)</f>
        <v>#REF!</v>
      </c>
      <c r="EN183" s="585" t="e">
        <f>IF(#REF!=$N183,$CZ183,0)</f>
        <v>#REF!</v>
      </c>
      <c r="EO183" s="585" t="e">
        <f>IF(#REF!=$N183,$CZ183,0)</f>
        <v>#REF!</v>
      </c>
      <c r="EP183" s="585" t="e">
        <f>IF(#REF!=$N183,$CZ183,0)</f>
        <v>#REF!</v>
      </c>
      <c r="EQ183" s="585" t="e">
        <f>IF(#REF!=$N183,$CZ183,0)</f>
        <v>#REF!</v>
      </c>
      <c r="ER183" s="585" t="e">
        <f>IF(#REF!=$N183,$CZ183,0)</f>
        <v>#REF!</v>
      </c>
      <c r="ES183" s="585" t="e">
        <f>IF(#REF!=$N183,$CZ183,0)</f>
        <v>#REF!</v>
      </c>
      <c r="ET183" s="585" t="e">
        <f>IF(#REF!=$N183,$CZ183,0)</f>
        <v>#REF!</v>
      </c>
      <c r="EU183" s="585" t="e">
        <f>IF(#REF!=$N183,$CZ183,0)</f>
        <v>#REF!</v>
      </c>
      <c r="EV183" s="585" t="e">
        <f>IF(#REF!=$N183,$CZ183,0)</f>
        <v>#REF!</v>
      </c>
      <c r="EW183" s="585" t="e">
        <f>IF(#REF!=$N183,$CZ183,0)</f>
        <v>#REF!</v>
      </c>
      <c r="EX183" s="585" t="e">
        <f>IF(#REF!=$N183,$CZ183,0)</f>
        <v>#REF!</v>
      </c>
      <c r="EY183" s="585" t="e">
        <f>IF(#REF!=$N183,$CZ183,0)</f>
        <v>#REF!</v>
      </c>
      <c r="EZ183" s="585" t="e">
        <f>IF(#REF!=$N183,$CZ183,0)</f>
        <v>#REF!</v>
      </c>
      <c r="FA183" s="585" t="e">
        <f>IF(#REF!=$N183,$CZ183,0)</f>
        <v>#REF!</v>
      </c>
      <c r="FB183" s="585" t="e">
        <f>IF(#REF!=$N183,$CZ183,0)</f>
        <v>#REF!</v>
      </c>
      <c r="FC183" s="585" t="e">
        <f>IF(#REF!=$N183,$CZ183,0)</f>
        <v>#REF!</v>
      </c>
      <c r="FD183" s="585" t="e">
        <f>IF(#REF!=$N183,$CZ183,0)</f>
        <v>#REF!</v>
      </c>
      <c r="FE183" s="585" t="e">
        <f>IF(#REF!=$N183,$CZ183,0)</f>
        <v>#REF!</v>
      </c>
      <c r="FF183" s="585" t="e">
        <f>IF(#REF!=$N183,$CZ183,0)</f>
        <v>#REF!</v>
      </c>
      <c r="FG183" s="585" t="e">
        <f>IF(#REF!=$N183,$CZ183,0)</f>
        <v>#REF!</v>
      </c>
      <c r="FH183" s="585" t="e">
        <f>IF(#REF!=$N183,$CZ183,0)</f>
        <v>#REF!</v>
      </c>
      <c r="FI183" s="585" t="e">
        <f>IF(#REF!=$N183,$CZ183,0)</f>
        <v>#REF!</v>
      </c>
      <c r="FJ183" s="585" t="e">
        <f>IF(#REF!=$N183,$CZ183,0)</f>
        <v>#REF!</v>
      </c>
      <c r="FK183" s="585" t="e">
        <f>IF(#REF!=$N183,$CZ183,0)</f>
        <v>#REF!</v>
      </c>
      <c r="FL183" s="585" t="e">
        <f>IF(#REF!=$N183,$CZ183,0)</f>
        <v>#REF!</v>
      </c>
      <c r="FM183" s="585" t="e">
        <f>IF(#REF!=$N183,$CZ183,0)</f>
        <v>#REF!</v>
      </c>
      <c r="FN183" s="585" t="e">
        <f>IF(#REF!=$N183,$CZ183,0)</f>
        <v>#REF!</v>
      </c>
      <c r="FO183" s="585" t="e">
        <f>IF(#REF!=$N183,$CZ183,0)</f>
        <v>#REF!</v>
      </c>
      <c r="FP183" s="585" t="e">
        <f>IF(#REF!=$N183,$CZ183,0)</f>
        <v>#REF!</v>
      </c>
      <c r="FQ183" s="585" t="e">
        <f>IF(#REF!=$N183,$CZ183,0)</f>
        <v>#REF!</v>
      </c>
      <c r="FR183" s="585" t="e">
        <f>IF(#REF!=$N183,$CZ183,0)</f>
        <v>#REF!</v>
      </c>
      <c r="FS183" s="585" t="e">
        <f>IF(#REF!=$N183,$CZ183,0)</f>
        <v>#REF!</v>
      </c>
      <c r="FT183" s="585" t="e">
        <f>IF(#REF!=$N183,$CZ183,0)</f>
        <v>#REF!</v>
      </c>
      <c r="FU183" s="585" t="e">
        <f>IF(#REF!=$N183,$CZ183,0)</f>
        <v>#REF!</v>
      </c>
      <c r="FV183" s="585" t="e">
        <f>IF(#REF!=$N183,$CZ183,0)</f>
        <v>#REF!</v>
      </c>
      <c r="FW183" s="585" t="e">
        <f>IF(#REF!=$N183,$CZ183,0)</f>
        <v>#REF!</v>
      </c>
      <c r="FX183" s="585" t="e">
        <f>IF(#REF!=$N183,$CZ183,0)</f>
        <v>#REF!</v>
      </c>
      <c r="FY183" s="585" t="e">
        <f>IF(#REF!=$N183,$CZ183,0)</f>
        <v>#REF!</v>
      </c>
      <c r="FZ183" s="585" t="e">
        <f>IF(#REF!=$N183,$CZ183,0)</f>
        <v>#REF!</v>
      </c>
      <c r="GA183" s="585" t="e">
        <f>IF(#REF!=$N183,$CZ183,0)</f>
        <v>#REF!</v>
      </c>
      <c r="GB183" s="585" t="e">
        <f>IF(#REF!=$N183,$CZ183,0)</f>
        <v>#REF!</v>
      </c>
      <c r="GC183" s="585" t="e">
        <f>IF(#REF!=$N183,$CZ183,0)</f>
        <v>#REF!</v>
      </c>
      <c r="GD183" s="585" t="e">
        <f>IF(#REF!=$N183,$CZ183,0)</f>
        <v>#REF!</v>
      </c>
      <c r="GE183" s="585" t="e">
        <f>IF(#REF!=$N183,$CZ183,0)</f>
        <v>#REF!</v>
      </c>
      <c r="GF183" s="585" t="e">
        <f>IF(#REF!=$N183,$CZ183,0)</f>
        <v>#REF!</v>
      </c>
      <c r="GG183" s="585" t="e">
        <f>IF(#REF!=$N183,$CZ183,0)</f>
        <v>#REF!</v>
      </c>
      <c r="GH183" s="585" t="e">
        <f>IF(#REF!=$N183,$CZ183,0)</f>
        <v>#REF!</v>
      </c>
      <c r="GI183" s="585" t="e">
        <f>IF(#REF!=$N183,$CZ183,0)</f>
        <v>#REF!</v>
      </c>
      <c r="GJ183" s="585" t="e">
        <f>IF(#REF!=$N183,$CZ183,0)</f>
        <v>#REF!</v>
      </c>
      <c r="GK183" s="585" t="e">
        <f>IF(#REF!=$N183,$CZ183,0)</f>
        <v>#REF!</v>
      </c>
      <c r="GL183" s="585" t="e">
        <f>IF(#REF!=$N183,$CZ183,0)</f>
        <v>#REF!</v>
      </c>
      <c r="GM183" s="585" t="e">
        <f>IF(#REF!=$N183,$CZ183,0)</f>
        <v>#REF!</v>
      </c>
      <c r="GN183" s="585" t="e">
        <f>IF(#REF!=$N183,$CZ183,0)</f>
        <v>#REF!</v>
      </c>
      <c r="GO183" s="585" t="e">
        <f>IF(#REF!=$N183,$CZ183,0)</f>
        <v>#REF!</v>
      </c>
      <c r="GP183" s="585" t="e">
        <f>IF(#REF!=$N183,$CZ183,0)</f>
        <v>#REF!</v>
      </c>
      <c r="GQ183" s="585" t="e">
        <f>IF(#REF!=$N183,$CZ183,0)</f>
        <v>#REF!</v>
      </c>
      <c r="GR183" s="585" t="e">
        <f>IF(#REF!=$N183,$CZ183,0)</f>
        <v>#REF!</v>
      </c>
      <c r="GS183" s="585" t="e">
        <f>IF(#REF!=$N183,$CZ183,0)</f>
        <v>#REF!</v>
      </c>
      <c r="GT183" s="585" t="e">
        <f>IF(#REF!=$N183,$CZ183,0)</f>
        <v>#REF!</v>
      </c>
      <c r="GU183" s="585" t="e">
        <f>IF(#REF!=$N183,$CZ183,0)</f>
        <v>#REF!</v>
      </c>
      <c r="GV183" s="585" t="e">
        <f>IF(#REF!=$N183,$CZ183,0)</f>
        <v>#REF!</v>
      </c>
      <c r="GW183" s="585" t="e">
        <f>IF(#REF!=$N183,$CZ183,0)</f>
        <v>#REF!</v>
      </c>
      <c r="GX183" s="585" t="e">
        <f>IF(#REF!=$N183,$CZ183,0)</f>
        <v>#REF!</v>
      </c>
      <c r="GY183" s="585" t="e">
        <f>IF(#REF!=$N183,$CZ183,0)</f>
        <v>#REF!</v>
      </c>
      <c r="GZ183" s="585" t="e">
        <f>IF(#REF!=$N183,$CZ183,0)</f>
        <v>#REF!</v>
      </c>
      <c r="HA183" s="585" t="e">
        <f>IF(#REF!=$N183,$CZ183,0)</f>
        <v>#REF!</v>
      </c>
      <c r="HB183" s="585" t="e">
        <f>IF(#REF!=$N183,$CZ183,0)</f>
        <v>#REF!</v>
      </c>
      <c r="HC183" s="585" t="e">
        <f>IF(#REF!=$N183,$CZ183,0)</f>
        <v>#REF!</v>
      </c>
      <c r="HD183" s="585" t="e">
        <f>IF(#REF!=$N183,$CZ183,0)</f>
        <v>#REF!</v>
      </c>
      <c r="HE183" s="585" t="e">
        <f>IF(#REF!=$N183,$CZ183,0)</f>
        <v>#REF!</v>
      </c>
      <c r="HF183" s="585" t="e">
        <f>IF(#REF!=$N183,$CZ183,0)</f>
        <v>#REF!</v>
      </c>
    </row>
    <row r="184" spans="1:214" ht="20.100000000000001" customHeight="1" x14ac:dyDescent="0.4">
      <c r="A184" s="594"/>
      <c r="B184" s="594"/>
      <c r="C184" s="595"/>
      <c r="D184" s="578"/>
      <c r="E184" s="578"/>
      <c r="F184" s="578"/>
      <c r="G184" s="578"/>
      <c r="H184" s="578"/>
      <c r="I184" s="578"/>
      <c r="J184" s="578" t="s">
        <v>172</v>
      </c>
      <c r="K184" s="625"/>
      <c r="L184" s="634">
        <v>32</v>
      </c>
      <c r="M184" s="634" t="s">
        <v>173</v>
      </c>
      <c r="N184" s="634"/>
      <c r="O184" s="618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540"/>
      <c r="AJ184" s="35"/>
      <c r="AK184" s="35"/>
      <c r="AL184" s="35"/>
      <c r="AM184" s="35"/>
      <c r="AN184" s="38"/>
      <c r="AO184" s="38"/>
      <c r="AP184" s="38"/>
      <c r="AQ184" s="38"/>
      <c r="AR184" s="102">
        <v>0</v>
      </c>
      <c r="AS184" s="38"/>
      <c r="AT184" s="38"/>
      <c r="AU184" s="38"/>
      <c r="AV184" s="102">
        <f>AV187+AV193+AV196+AV185</f>
        <v>0</v>
      </c>
      <c r="AW184" s="102">
        <f>AW187+AW193+AW196+AW185</f>
        <v>0</v>
      </c>
      <c r="AX184" s="102">
        <f>AX187+AX193+AX196+AX185</f>
        <v>0</v>
      </c>
      <c r="AY184" s="102">
        <f>AY187+AY193+AY196+AY185</f>
        <v>119500</v>
      </c>
      <c r="AZ184" s="35"/>
      <c r="BA184" s="35"/>
      <c r="BB184" s="102">
        <f t="shared" ref="BB184:BK184" si="258">BB187+BB193+BB196+BB185</f>
        <v>119500</v>
      </c>
      <c r="BC184" s="102">
        <f t="shared" si="258"/>
        <v>119500</v>
      </c>
      <c r="BD184" s="102">
        <f t="shared" si="258"/>
        <v>69070.58</v>
      </c>
      <c r="BE184" s="102">
        <f t="shared" si="258"/>
        <v>69145.58</v>
      </c>
      <c r="BF184" s="102">
        <f t="shared" si="258"/>
        <v>119500</v>
      </c>
      <c r="BG184" s="102">
        <f t="shared" si="258"/>
        <v>103458.40000000001</v>
      </c>
      <c r="BH184" s="102">
        <f t="shared" si="258"/>
        <v>119500</v>
      </c>
      <c r="BI184" s="102">
        <f>BI187+BI193+BI196+BI185</f>
        <v>0</v>
      </c>
      <c r="BJ184" s="102">
        <f>BJ187+BJ193+BJ196+BJ185</f>
        <v>119500</v>
      </c>
      <c r="BK184" s="102">
        <f t="shared" si="258"/>
        <v>32979.22</v>
      </c>
      <c r="BL184" s="102">
        <f t="shared" si="226"/>
        <v>27.597673640167365</v>
      </c>
      <c r="BM184" s="102"/>
      <c r="BN184" s="102"/>
      <c r="BO184" s="102">
        <f>BO187+BO193+BO196+BO185</f>
        <v>119500</v>
      </c>
      <c r="BP184" s="102"/>
      <c r="BQ184" s="102"/>
      <c r="BR184" s="102">
        <f t="shared" ref="BR184:BY184" si="259">BR187+BR193+BR196+BR185</f>
        <v>-50649.999999999993</v>
      </c>
      <c r="BS184" s="102">
        <f t="shared" si="259"/>
        <v>68850</v>
      </c>
      <c r="BT184" s="102">
        <f>BT187+BT193+BT196+BT185</f>
        <v>40026.049999999996</v>
      </c>
      <c r="BU184" s="102">
        <f t="shared" si="259"/>
        <v>-57149.999999999993</v>
      </c>
      <c r="BV184" s="102">
        <f t="shared" si="259"/>
        <v>68850</v>
      </c>
      <c r="BW184" s="102"/>
      <c r="BX184" s="102"/>
      <c r="BY184" s="102">
        <f t="shared" si="259"/>
        <v>62350</v>
      </c>
      <c r="BZ184" s="102">
        <f>BZ187+BZ193+BZ196+BZ185</f>
        <v>54155.9</v>
      </c>
      <c r="CA184" s="102">
        <f t="shared" si="228"/>
        <v>52.345580445860364</v>
      </c>
      <c r="CB184" s="102">
        <f t="shared" si="229"/>
        <v>86.857898957497994</v>
      </c>
      <c r="CC184" s="102">
        <v>68850</v>
      </c>
      <c r="CD184" s="102">
        <v>68850</v>
      </c>
      <c r="CE184" s="102">
        <f>CE187+CE193+CE196+CE185</f>
        <v>68850</v>
      </c>
      <c r="CF184" s="102">
        <f>CF187+CF193+CF196+CF185</f>
        <v>9388.08</v>
      </c>
      <c r="CG184" s="102">
        <f t="shared" si="244"/>
        <v>13.635555555555555</v>
      </c>
      <c r="CH184" s="102">
        <f>CH187+CH193+CH196+CH185</f>
        <v>0</v>
      </c>
      <c r="CI184" s="102">
        <f>CI187+CI193+CI196+CI185</f>
        <v>68850</v>
      </c>
      <c r="CJ184" s="102"/>
      <c r="CK184" s="102">
        <f t="shared" si="223"/>
        <v>0</v>
      </c>
      <c r="CL184" s="102">
        <f>CL187+CL193+CL196+CL185</f>
        <v>0</v>
      </c>
      <c r="CM184" s="102">
        <f>CM187+CM193+CM196+CM185</f>
        <v>68850</v>
      </c>
      <c r="CN184" s="102"/>
      <c r="CO184" s="102">
        <f t="shared" si="224"/>
        <v>0</v>
      </c>
      <c r="CP184" s="102">
        <f>CP187+CP193+CP196+CP185</f>
        <v>0</v>
      </c>
      <c r="CQ184" s="102">
        <f>CQ187+CQ193+CQ196+CQ185</f>
        <v>68850</v>
      </c>
      <c r="CR184" s="102">
        <f>CR187+CR193+CR196+CR185</f>
        <v>31628.95</v>
      </c>
      <c r="CS184" s="102">
        <f t="shared" si="253"/>
        <v>45.938925199709516</v>
      </c>
      <c r="CT184" s="102">
        <f>CT187+CT193+CT196+CT185</f>
        <v>400</v>
      </c>
      <c r="CU184" s="102">
        <f>CU187+CU193+CU196+CU185</f>
        <v>69250</v>
      </c>
      <c r="CV184" s="102">
        <f>CV187+CV193+CV196+CV185</f>
        <v>31628.95</v>
      </c>
      <c r="CW184" s="102">
        <f t="shared" si="254"/>
        <v>45.673574007220218</v>
      </c>
      <c r="CX184" s="102">
        <f>CX187+CX193+CX196+CX185</f>
        <v>0</v>
      </c>
      <c r="CY184" s="102">
        <f>CY187+CY193+CY196+CY185</f>
        <v>69250</v>
      </c>
      <c r="CZ184" s="102">
        <f>CZ187+CZ193+CZ196+CZ185</f>
        <v>75000</v>
      </c>
      <c r="DA184" s="102">
        <v>75000</v>
      </c>
      <c r="DB184" s="102">
        <v>75000</v>
      </c>
      <c r="DC184" s="695" t="e">
        <f>IF(#REF!=B184,CZ184,0)</f>
        <v>#REF!</v>
      </c>
      <c r="DD184" s="108"/>
      <c r="DE184" s="108"/>
      <c r="DJ184" s="585" t="e">
        <f>IF(#REF!=$K184,$CY184,0)</f>
        <v>#REF!</v>
      </c>
      <c r="DK184" s="585" t="e">
        <f>IF(#REF!=$K184,$CY184,0)</f>
        <v>#REF!</v>
      </c>
      <c r="DL184" s="585" t="e">
        <f>IF(#REF!=$K184,$CY184,0)</f>
        <v>#REF!</v>
      </c>
      <c r="DM184" s="585" t="e">
        <f>IF(#REF!=$K184,$CY184,0)</f>
        <v>#REF!</v>
      </c>
      <c r="DN184" s="585" t="e">
        <f>IF(#REF!=$K184,$CY184,0)</f>
        <v>#REF!</v>
      </c>
      <c r="DO184" s="585" t="e">
        <f>IF(#REF!=$K184,$CY184,0)</f>
        <v>#REF!</v>
      </c>
      <c r="DP184" s="585" t="e">
        <f>IF(#REF!=$K184,$CY184,0)</f>
        <v>#REF!</v>
      </c>
      <c r="DQ184" s="585" t="e">
        <f>IF(#REF!=$K184,$CY184,0)</f>
        <v>#REF!</v>
      </c>
      <c r="DR184" s="585" t="e">
        <f>IF(#REF!=$K184,$CY184,0)</f>
        <v>#REF!</v>
      </c>
      <c r="DS184" s="585" t="e">
        <f>IF(#REF!=$K184,$CY184,0)</f>
        <v>#REF!</v>
      </c>
      <c r="DT184" s="585" t="e">
        <f>IF(#REF!=$K184,$CY184,0)</f>
        <v>#REF!</v>
      </c>
      <c r="DU184" s="585" t="e">
        <f>IF(#REF!=$K184,$CY184,0)</f>
        <v>#REF!</v>
      </c>
      <c r="DV184" s="585" t="e">
        <f>IF(#REF!=$K184,$CY184,0)</f>
        <v>#REF!</v>
      </c>
      <c r="DW184" s="585" t="e">
        <f>IF(#REF!=$K184,$CY184,0)</f>
        <v>#REF!</v>
      </c>
      <c r="DX184" s="585" t="e">
        <f>IF(#REF!=$K184,$CY184,0)</f>
        <v>#REF!</v>
      </c>
      <c r="DY184" s="585" t="e">
        <f>IF(#REF!=$K184,$CY184,0)</f>
        <v>#REF!</v>
      </c>
      <c r="DZ184" s="585" t="e">
        <f>IF(#REF!=$K184,$CY184,0)</f>
        <v>#REF!</v>
      </c>
      <c r="EC184" s="585" t="e">
        <f>IF(#REF!=$N184,$CZ184,0)</f>
        <v>#REF!</v>
      </c>
      <c r="ED184" s="585" t="e">
        <f>IF(#REF!=$N184,$CZ184,0)</f>
        <v>#REF!</v>
      </c>
      <c r="EE184" s="585" t="e">
        <f>IF(#REF!=$N184,$CZ184,0)</f>
        <v>#REF!</v>
      </c>
      <c r="EF184" s="585" t="e">
        <f>IF(#REF!=$N184,$CZ184,0)</f>
        <v>#REF!</v>
      </c>
      <c r="EG184" s="585" t="e">
        <f>IF(#REF!=$N184,$CZ184,0)</f>
        <v>#REF!</v>
      </c>
      <c r="EH184" s="585" t="e">
        <f>IF(#REF!=$N184,$CZ184,0)</f>
        <v>#REF!</v>
      </c>
      <c r="EI184" s="585" t="e">
        <f>IF(#REF!=$N184,$CZ184,0)</f>
        <v>#REF!</v>
      </c>
      <c r="EJ184" s="585" t="e">
        <f>IF(#REF!=$N184,$CZ184,0)</f>
        <v>#REF!</v>
      </c>
      <c r="EK184" s="585" t="e">
        <f>IF(#REF!=$N184,$CZ184,0)</f>
        <v>#REF!</v>
      </c>
      <c r="EL184" s="585" t="e">
        <f>IF(#REF!=$N184,$CZ184,0)</f>
        <v>#REF!</v>
      </c>
      <c r="EM184" s="585" t="e">
        <f>IF(#REF!=$N184,$CZ184,0)</f>
        <v>#REF!</v>
      </c>
      <c r="EN184" s="585" t="e">
        <f>IF(#REF!=$N184,$CZ184,0)</f>
        <v>#REF!</v>
      </c>
      <c r="EO184" s="585" t="e">
        <f>IF(#REF!=$N184,$CZ184,0)</f>
        <v>#REF!</v>
      </c>
      <c r="EP184" s="585" t="e">
        <f>IF(#REF!=$N184,$CZ184,0)</f>
        <v>#REF!</v>
      </c>
      <c r="EQ184" s="585" t="e">
        <f>IF(#REF!=$N184,$CZ184,0)</f>
        <v>#REF!</v>
      </c>
      <c r="ER184" s="585" t="e">
        <f>IF(#REF!=$N184,$CZ184,0)</f>
        <v>#REF!</v>
      </c>
      <c r="ES184" s="585" t="e">
        <f>IF(#REF!=$N184,$CZ184,0)</f>
        <v>#REF!</v>
      </c>
      <c r="ET184" s="585" t="e">
        <f>IF(#REF!=$N184,$CZ184,0)</f>
        <v>#REF!</v>
      </c>
      <c r="EU184" s="585" t="e">
        <f>IF(#REF!=$N184,$CZ184,0)</f>
        <v>#REF!</v>
      </c>
      <c r="EV184" s="585" t="e">
        <f>IF(#REF!=$N184,$CZ184,0)</f>
        <v>#REF!</v>
      </c>
      <c r="EW184" s="585" t="e">
        <f>IF(#REF!=$N184,$CZ184,0)</f>
        <v>#REF!</v>
      </c>
      <c r="EX184" s="585" t="e">
        <f>IF(#REF!=$N184,$CZ184,0)</f>
        <v>#REF!</v>
      </c>
      <c r="EY184" s="585" t="e">
        <f>IF(#REF!=$N184,$CZ184,0)</f>
        <v>#REF!</v>
      </c>
      <c r="EZ184" s="585" t="e">
        <f>IF(#REF!=$N184,$CZ184,0)</f>
        <v>#REF!</v>
      </c>
      <c r="FA184" s="585" t="e">
        <f>IF(#REF!=$N184,$CZ184,0)</f>
        <v>#REF!</v>
      </c>
      <c r="FB184" s="585" t="e">
        <f>IF(#REF!=$N184,$CZ184,0)</f>
        <v>#REF!</v>
      </c>
      <c r="FC184" s="585" t="e">
        <f>IF(#REF!=$N184,$CZ184,0)</f>
        <v>#REF!</v>
      </c>
      <c r="FD184" s="585" t="e">
        <f>IF(#REF!=$N184,$CZ184,0)</f>
        <v>#REF!</v>
      </c>
      <c r="FE184" s="585" t="e">
        <f>IF(#REF!=$N184,$CZ184,0)</f>
        <v>#REF!</v>
      </c>
      <c r="FF184" s="585" t="e">
        <f>IF(#REF!=$N184,$CZ184,0)</f>
        <v>#REF!</v>
      </c>
      <c r="FG184" s="585" t="e">
        <f>IF(#REF!=$N184,$CZ184,0)</f>
        <v>#REF!</v>
      </c>
      <c r="FH184" s="585" t="e">
        <f>IF(#REF!=$N184,$CZ184,0)</f>
        <v>#REF!</v>
      </c>
      <c r="FI184" s="585" t="e">
        <f>IF(#REF!=$N184,$CZ184,0)</f>
        <v>#REF!</v>
      </c>
      <c r="FJ184" s="585" t="e">
        <f>IF(#REF!=$N184,$CZ184,0)</f>
        <v>#REF!</v>
      </c>
      <c r="FK184" s="585" t="e">
        <f>IF(#REF!=$N184,$CZ184,0)</f>
        <v>#REF!</v>
      </c>
      <c r="FL184" s="585" t="e">
        <f>IF(#REF!=$N184,$CZ184,0)</f>
        <v>#REF!</v>
      </c>
      <c r="FM184" s="585" t="e">
        <f>IF(#REF!=$N184,$CZ184,0)</f>
        <v>#REF!</v>
      </c>
      <c r="FN184" s="585" t="e">
        <f>IF(#REF!=$N184,$CZ184,0)</f>
        <v>#REF!</v>
      </c>
      <c r="FO184" s="585" t="e">
        <f>IF(#REF!=$N184,$CZ184,0)</f>
        <v>#REF!</v>
      </c>
      <c r="FP184" s="585" t="e">
        <f>IF(#REF!=$N184,$CZ184,0)</f>
        <v>#REF!</v>
      </c>
      <c r="FQ184" s="585" t="e">
        <f>IF(#REF!=$N184,$CZ184,0)</f>
        <v>#REF!</v>
      </c>
      <c r="FR184" s="585" t="e">
        <f>IF(#REF!=$N184,$CZ184,0)</f>
        <v>#REF!</v>
      </c>
      <c r="FS184" s="585" t="e">
        <f>IF(#REF!=$N184,$CZ184,0)</f>
        <v>#REF!</v>
      </c>
      <c r="FT184" s="585" t="e">
        <f>IF(#REF!=$N184,$CZ184,0)</f>
        <v>#REF!</v>
      </c>
      <c r="FU184" s="585" t="e">
        <f>IF(#REF!=$N184,$CZ184,0)</f>
        <v>#REF!</v>
      </c>
      <c r="FV184" s="585" t="e">
        <f>IF(#REF!=$N184,$CZ184,0)</f>
        <v>#REF!</v>
      </c>
      <c r="FW184" s="585" t="e">
        <f>IF(#REF!=$N184,$CZ184,0)</f>
        <v>#REF!</v>
      </c>
      <c r="FX184" s="585" t="e">
        <f>IF(#REF!=$N184,$CZ184,0)</f>
        <v>#REF!</v>
      </c>
      <c r="FY184" s="585" t="e">
        <f>IF(#REF!=$N184,$CZ184,0)</f>
        <v>#REF!</v>
      </c>
      <c r="FZ184" s="585" t="e">
        <f>IF(#REF!=$N184,$CZ184,0)</f>
        <v>#REF!</v>
      </c>
      <c r="GA184" s="585" t="e">
        <f>IF(#REF!=$N184,$CZ184,0)</f>
        <v>#REF!</v>
      </c>
      <c r="GB184" s="585" t="e">
        <f>IF(#REF!=$N184,$CZ184,0)</f>
        <v>#REF!</v>
      </c>
      <c r="GC184" s="585" t="e">
        <f>IF(#REF!=$N184,$CZ184,0)</f>
        <v>#REF!</v>
      </c>
      <c r="GD184" s="585" t="e">
        <f>IF(#REF!=$N184,$CZ184,0)</f>
        <v>#REF!</v>
      </c>
      <c r="GE184" s="585" t="e">
        <f>IF(#REF!=$N184,$CZ184,0)</f>
        <v>#REF!</v>
      </c>
      <c r="GF184" s="585" t="e">
        <f>IF(#REF!=$N184,$CZ184,0)</f>
        <v>#REF!</v>
      </c>
      <c r="GG184" s="585" t="e">
        <f>IF(#REF!=$N184,$CZ184,0)</f>
        <v>#REF!</v>
      </c>
      <c r="GH184" s="585" t="e">
        <f>IF(#REF!=$N184,$CZ184,0)</f>
        <v>#REF!</v>
      </c>
      <c r="GI184" s="585" t="e">
        <f>IF(#REF!=$N184,$CZ184,0)</f>
        <v>#REF!</v>
      </c>
      <c r="GJ184" s="585" t="e">
        <f>IF(#REF!=$N184,$CZ184,0)</f>
        <v>#REF!</v>
      </c>
      <c r="GK184" s="585" t="e">
        <f>IF(#REF!=$N184,$CZ184,0)</f>
        <v>#REF!</v>
      </c>
      <c r="GL184" s="585" t="e">
        <f>IF(#REF!=$N184,$CZ184,0)</f>
        <v>#REF!</v>
      </c>
      <c r="GM184" s="585" t="e">
        <f>IF(#REF!=$N184,$CZ184,0)</f>
        <v>#REF!</v>
      </c>
      <c r="GN184" s="585" t="e">
        <f>IF(#REF!=$N184,$CZ184,0)</f>
        <v>#REF!</v>
      </c>
      <c r="GO184" s="585" t="e">
        <f>IF(#REF!=$N184,$CZ184,0)</f>
        <v>#REF!</v>
      </c>
      <c r="GP184" s="585" t="e">
        <f>IF(#REF!=$N184,$CZ184,0)</f>
        <v>#REF!</v>
      </c>
      <c r="GQ184" s="585" t="e">
        <f>IF(#REF!=$N184,$CZ184,0)</f>
        <v>#REF!</v>
      </c>
      <c r="GR184" s="585" t="e">
        <f>IF(#REF!=$N184,$CZ184,0)</f>
        <v>#REF!</v>
      </c>
      <c r="GS184" s="585" t="e">
        <f>IF(#REF!=$N184,$CZ184,0)</f>
        <v>#REF!</v>
      </c>
      <c r="GT184" s="585" t="e">
        <f>IF(#REF!=$N184,$CZ184,0)</f>
        <v>#REF!</v>
      </c>
      <c r="GU184" s="585" t="e">
        <f>IF(#REF!=$N184,$CZ184,0)</f>
        <v>#REF!</v>
      </c>
      <c r="GV184" s="585" t="e">
        <f>IF(#REF!=$N184,$CZ184,0)</f>
        <v>#REF!</v>
      </c>
      <c r="GW184" s="585" t="e">
        <f>IF(#REF!=$N184,$CZ184,0)</f>
        <v>#REF!</v>
      </c>
      <c r="GX184" s="585" t="e">
        <f>IF(#REF!=$N184,$CZ184,0)</f>
        <v>#REF!</v>
      </c>
      <c r="GY184" s="585" t="e">
        <f>IF(#REF!=$N184,$CZ184,0)</f>
        <v>#REF!</v>
      </c>
      <c r="GZ184" s="585" t="e">
        <f>IF(#REF!=$N184,$CZ184,0)</f>
        <v>#REF!</v>
      </c>
      <c r="HA184" s="585" t="e">
        <f>IF(#REF!=$N184,$CZ184,0)</f>
        <v>#REF!</v>
      </c>
      <c r="HB184" s="585" t="e">
        <f>IF(#REF!=$N184,$CZ184,0)</f>
        <v>#REF!</v>
      </c>
      <c r="HC184" s="585" t="e">
        <f>IF(#REF!=$N184,$CZ184,0)</f>
        <v>#REF!</v>
      </c>
      <c r="HD184" s="585" t="e">
        <f>IF(#REF!=$N184,$CZ184,0)</f>
        <v>#REF!</v>
      </c>
      <c r="HE184" s="585" t="e">
        <f>IF(#REF!=$N184,$CZ184,0)</f>
        <v>#REF!</v>
      </c>
      <c r="HF184" s="585" t="e">
        <f>IF(#REF!=$N184,$CZ184,0)</f>
        <v>#REF!</v>
      </c>
    </row>
    <row r="185" spans="1:214" ht="20.100000000000001" customHeight="1" x14ac:dyDescent="0.4">
      <c r="A185" s="594"/>
      <c r="B185" s="578" t="s">
        <v>432</v>
      </c>
      <c r="C185" s="595" t="s">
        <v>370</v>
      </c>
      <c r="D185" s="578"/>
      <c r="E185" s="578"/>
      <c r="F185" s="578"/>
      <c r="G185" s="578"/>
      <c r="H185" s="578"/>
      <c r="I185" s="578"/>
      <c r="J185" s="578" t="s">
        <v>172</v>
      </c>
      <c r="K185" s="625"/>
      <c r="L185" s="558"/>
      <c r="M185" s="633">
        <v>321</v>
      </c>
      <c r="N185" s="633" t="s">
        <v>140</v>
      </c>
      <c r="O185" s="621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556"/>
      <c r="AJ185" s="30"/>
      <c r="AK185" s="30"/>
      <c r="AL185" s="30"/>
      <c r="AM185" s="30"/>
      <c r="AN185" s="562"/>
      <c r="AO185" s="562"/>
      <c r="AP185" s="562"/>
      <c r="AQ185" s="562"/>
      <c r="AR185" s="102">
        <v>0</v>
      </c>
      <c r="AS185" s="108"/>
      <c r="AT185" s="108"/>
      <c r="AU185" s="562"/>
      <c r="AV185" s="102">
        <f>SUM(AV186)</f>
        <v>0</v>
      </c>
      <c r="AW185" s="102">
        <f>SUM(AW186)</f>
        <v>0</v>
      </c>
      <c r="AX185" s="102">
        <f>SUM(AX186)</f>
        <v>0</v>
      </c>
      <c r="AY185" s="102">
        <f>SUM(AY186)</f>
        <v>2000</v>
      </c>
      <c r="AZ185" s="31"/>
      <c r="BA185" s="31"/>
      <c r="BB185" s="102">
        <f t="shared" ref="BB185:BK185" si="260">SUM(BB186)</f>
        <v>2000</v>
      </c>
      <c r="BC185" s="102">
        <f t="shared" si="260"/>
        <v>2000</v>
      </c>
      <c r="BD185" s="102">
        <f t="shared" si="260"/>
        <v>1883</v>
      </c>
      <c r="BE185" s="102">
        <f t="shared" si="260"/>
        <v>1958</v>
      </c>
      <c r="BF185" s="102">
        <f t="shared" si="260"/>
        <v>2000</v>
      </c>
      <c r="BG185" s="102">
        <f t="shared" si="260"/>
        <v>1958</v>
      </c>
      <c r="BH185" s="102">
        <f t="shared" si="260"/>
        <v>3700</v>
      </c>
      <c r="BI185" s="102">
        <f>SUM(BI186)</f>
        <v>0</v>
      </c>
      <c r="BJ185" s="102">
        <f>SUM(BJ186)</f>
        <v>3700</v>
      </c>
      <c r="BK185" s="102">
        <f t="shared" si="260"/>
        <v>1310</v>
      </c>
      <c r="BL185" s="102">
        <f t="shared" si="226"/>
        <v>35.405405405405403</v>
      </c>
      <c r="BM185" s="102"/>
      <c r="BN185" s="102"/>
      <c r="BO185" s="102">
        <f>SUM(BO186)</f>
        <v>3700</v>
      </c>
      <c r="BP185" s="102"/>
      <c r="BQ185" s="102"/>
      <c r="BR185" s="102">
        <f>SUM(BR186)</f>
        <v>-2510</v>
      </c>
      <c r="BS185" s="102">
        <f>SUM(BS186)</f>
        <v>1190</v>
      </c>
      <c r="BT185" s="102">
        <f>SUM(BT186)</f>
        <v>1310</v>
      </c>
      <c r="BU185" s="102">
        <f>SUM(BU186)</f>
        <v>-2850</v>
      </c>
      <c r="BV185" s="102">
        <f>SUM(BV186)</f>
        <v>1190</v>
      </c>
      <c r="BW185" s="102"/>
      <c r="BX185" s="102"/>
      <c r="BY185" s="102">
        <f>SUM(BY186)</f>
        <v>850</v>
      </c>
      <c r="BZ185" s="102">
        <f>SUM(BZ186)</f>
        <v>850</v>
      </c>
      <c r="CA185" s="102">
        <f t="shared" si="228"/>
        <v>43.411644535240043</v>
      </c>
      <c r="CB185" s="102">
        <f t="shared" si="229"/>
        <v>100</v>
      </c>
      <c r="CC185" s="102">
        <f>SUM(CC186)</f>
        <v>0</v>
      </c>
      <c r="CD185" s="102">
        <f>SUM(CD186)</f>
        <v>0</v>
      </c>
      <c r="CE185" s="102">
        <f>SUM(CE186)</f>
        <v>1190</v>
      </c>
      <c r="CF185" s="102">
        <f>SUM(CF186)</f>
        <v>0</v>
      </c>
      <c r="CG185" s="102">
        <f t="shared" si="244"/>
        <v>0</v>
      </c>
      <c r="CH185" s="102">
        <f>SUM(CH186)</f>
        <v>0</v>
      </c>
      <c r="CI185" s="102">
        <f>SUM(CI186)</f>
        <v>1190</v>
      </c>
      <c r="CJ185" s="102"/>
      <c r="CK185" s="102">
        <f t="shared" si="223"/>
        <v>0</v>
      </c>
      <c r="CL185" s="102">
        <f>SUM(CL186)</f>
        <v>0</v>
      </c>
      <c r="CM185" s="102">
        <f>SUM(CM186)</f>
        <v>1190</v>
      </c>
      <c r="CN185" s="102"/>
      <c r="CO185" s="102">
        <f t="shared" si="224"/>
        <v>0</v>
      </c>
      <c r="CP185" s="102">
        <f>SUM(CP186)</f>
        <v>0</v>
      </c>
      <c r="CQ185" s="102">
        <f>SUM(CQ186)</f>
        <v>1190</v>
      </c>
      <c r="CR185" s="102">
        <f>SUM(CR186)</f>
        <v>1190</v>
      </c>
      <c r="CS185" s="102">
        <f t="shared" si="253"/>
        <v>100</v>
      </c>
      <c r="CT185" s="102">
        <f>SUM(CT186)</f>
        <v>3400</v>
      </c>
      <c r="CU185" s="102">
        <f>SUM(CU186)</f>
        <v>4590</v>
      </c>
      <c r="CV185" s="102">
        <f>SUM(CV186)</f>
        <v>1190</v>
      </c>
      <c r="CW185" s="102">
        <f t="shared" si="254"/>
        <v>25.925925925925924</v>
      </c>
      <c r="CX185" s="102">
        <f>SUM(CX186)</f>
        <v>0</v>
      </c>
      <c r="CY185" s="102">
        <f>SUM(CY186)</f>
        <v>4590</v>
      </c>
      <c r="CZ185" s="102">
        <f>SUM(CZ186)</f>
        <v>5340</v>
      </c>
      <c r="DA185" s="102">
        <f>SUM(DA186)</f>
        <v>0</v>
      </c>
      <c r="DB185" s="102">
        <f>SUM(DB186)</f>
        <v>0</v>
      </c>
      <c r="DC185" s="695" t="e">
        <f>IF(#REF!=B185,CZ185,0)</f>
        <v>#REF!</v>
      </c>
      <c r="DD185" s="108"/>
      <c r="DE185" s="108"/>
      <c r="DJ185" s="585" t="e">
        <f>IF(#REF!=$K185,$CY185,0)</f>
        <v>#REF!</v>
      </c>
      <c r="DK185" s="585" t="e">
        <f>IF(#REF!=$K185,$CY185,0)</f>
        <v>#REF!</v>
      </c>
      <c r="DL185" s="585" t="e">
        <f>IF(#REF!=$K185,$CY185,0)</f>
        <v>#REF!</v>
      </c>
      <c r="DM185" s="585" t="e">
        <f>IF(#REF!=$K185,$CY185,0)</f>
        <v>#REF!</v>
      </c>
      <c r="DN185" s="585" t="e">
        <f>IF(#REF!=$K185,$CY185,0)</f>
        <v>#REF!</v>
      </c>
      <c r="DO185" s="585" t="e">
        <f>IF(#REF!=$K185,$CY185,0)</f>
        <v>#REF!</v>
      </c>
      <c r="DP185" s="585" t="e">
        <f>IF(#REF!=$K185,$CY185,0)</f>
        <v>#REF!</v>
      </c>
      <c r="DQ185" s="585" t="e">
        <f>IF(#REF!=$K185,$CY185,0)</f>
        <v>#REF!</v>
      </c>
      <c r="DR185" s="585" t="e">
        <f>IF(#REF!=$K185,$CY185,0)</f>
        <v>#REF!</v>
      </c>
      <c r="DS185" s="585" t="e">
        <f>IF(#REF!=$K185,$CY185,0)</f>
        <v>#REF!</v>
      </c>
      <c r="DT185" s="585" t="e">
        <f>IF(#REF!=$K185,$CY185,0)</f>
        <v>#REF!</v>
      </c>
      <c r="DU185" s="585" t="e">
        <f>IF(#REF!=$K185,$CY185,0)</f>
        <v>#REF!</v>
      </c>
      <c r="DV185" s="585" t="e">
        <f>IF(#REF!=$K185,$CY185,0)</f>
        <v>#REF!</v>
      </c>
      <c r="DW185" s="585" t="e">
        <f>IF(#REF!=$K185,$CY185,0)</f>
        <v>#REF!</v>
      </c>
      <c r="DX185" s="585" t="e">
        <f>IF(#REF!=$K185,$CY185,0)</f>
        <v>#REF!</v>
      </c>
      <c r="DY185" s="585" t="e">
        <f>IF(#REF!=$K185,$CY185,0)</f>
        <v>#REF!</v>
      </c>
      <c r="DZ185" s="585" t="e">
        <f>IF(#REF!=$K185,$CY185,0)</f>
        <v>#REF!</v>
      </c>
      <c r="EC185" s="585" t="e">
        <f>IF(#REF!=$N185,$CZ185,0)</f>
        <v>#REF!</v>
      </c>
      <c r="ED185" s="585" t="e">
        <f>IF(#REF!=$N185,$CZ185,0)</f>
        <v>#REF!</v>
      </c>
      <c r="EE185" s="585" t="e">
        <f>IF(#REF!=$N185,$CZ185,0)</f>
        <v>#REF!</v>
      </c>
      <c r="EF185" s="585" t="e">
        <f>IF(#REF!=$N185,$CZ185,0)</f>
        <v>#REF!</v>
      </c>
      <c r="EG185" s="585" t="e">
        <f>IF(#REF!=$N185,$CZ185,0)</f>
        <v>#REF!</v>
      </c>
      <c r="EH185" s="585" t="e">
        <f>IF(#REF!=$N185,$CZ185,0)</f>
        <v>#REF!</v>
      </c>
      <c r="EI185" s="585" t="e">
        <f>IF(#REF!=$N185,$CZ185,0)</f>
        <v>#REF!</v>
      </c>
      <c r="EJ185" s="585" t="e">
        <f>IF(#REF!=$N185,$CZ185,0)</f>
        <v>#REF!</v>
      </c>
      <c r="EK185" s="585" t="e">
        <f>IF(#REF!=$N185,$CZ185,0)</f>
        <v>#REF!</v>
      </c>
      <c r="EL185" s="585" t="e">
        <f>IF(#REF!=$N185,$CZ185,0)</f>
        <v>#REF!</v>
      </c>
      <c r="EM185" s="585" t="e">
        <f>IF(#REF!=$N185,$CZ185,0)</f>
        <v>#REF!</v>
      </c>
      <c r="EN185" s="585" t="e">
        <f>IF(#REF!=$N185,$CZ185,0)</f>
        <v>#REF!</v>
      </c>
      <c r="EO185" s="585" t="e">
        <f>IF(#REF!=$N185,$CZ185,0)</f>
        <v>#REF!</v>
      </c>
      <c r="EP185" s="585" t="e">
        <f>IF(#REF!=$N185,$CZ185,0)</f>
        <v>#REF!</v>
      </c>
      <c r="EQ185" s="585" t="e">
        <f>IF(#REF!=$N185,$CZ185,0)</f>
        <v>#REF!</v>
      </c>
      <c r="ER185" s="585" t="e">
        <f>IF(#REF!=$N185,$CZ185,0)</f>
        <v>#REF!</v>
      </c>
      <c r="ES185" s="585" t="e">
        <f>IF(#REF!=$N185,$CZ185,0)</f>
        <v>#REF!</v>
      </c>
      <c r="ET185" s="585" t="e">
        <f>IF(#REF!=$N185,$CZ185,0)</f>
        <v>#REF!</v>
      </c>
      <c r="EU185" s="585" t="e">
        <f>IF(#REF!=$N185,$CZ185,0)</f>
        <v>#REF!</v>
      </c>
      <c r="EV185" s="585" t="e">
        <f>IF(#REF!=$N185,$CZ185,0)</f>
        <v>#REF!</v>
      </c>
      <c r="EW185" s="585" t="e">
        <f>IF(#REF!=$N185,$CZ185,0)</f>
        <v>#REF!</v>
      </c>
      <c r="EX185" s="585" t="e">
        <f>IF(#REF!=$N185,$CZ185,0)</f>
        <v>#REF!</v>
      </c>
      <c r="EY185" s="585" t="e">
        <f>IF(#REF!=$N185,$CZ185,0)</f>
        <v>#REF!</v>
      </c>
      <c r="EZ185" s="585" t="e">
        <f>IF(#REF!=$N185,$CZ185,0)</f>
        <v>#REF!</v>
      </c>
      <c r="FA185" s="585" t="e">
        <f>IF(#REF!=$N185,$CZ185,0)</f>
        <v>#REF!</v>
      </c>
      <c r="FB185" s="585" t="e">
        <f>IF(#REF!=$N185,$CZ185,0)</f>
        <v>#REF!</v>
      </c>
      <c r="FC185" s="585" t="e">
        <f>IF(#REF!=$N185,$CZ185,0)</f>
        <v>#REF!</v>
      </c>
      <c r="FD185" s="585" t="e">
        <f>IF(#REF!=$N185,$CZ185,0)</f>
        <v>#REF!</v>
      </c>
      <c r="FE185" s="585" t="e">
        <f>IF(#REF!=$N185,$CZ185,0)</f>
        <v>#REF!</v>
      </c>
      <c r="FF185" s="585" t="e">
        <f>IF(#REF!=$N185,$CZ185,0)</f>
        <v>#REF!</v>
      </c>
      <c r="FG185" s="585" t="e">
        <f>IF(#REF!=$N185,$CZ185,0)</f>
        <v>#REF!</v>
      </c>
      <c r="FH185" s="585" t="e">
        <f>IF(#REF!=$N185,$CZ185,0)</f>
        <v>#REF!</v>
      </c>
      <c r="FI185" s="585" t="e">
        <f>IF(#REF!=$N185,$CZ185,0)</f>
        <v>#REF!</v>
      </c>
      <c r="FJ185" s="585" t="e">
        <f>IF(#REF!=$N185,$CZ185,0)</f>
        <v>#REF!</v>
      </c>
      <c r="FK185" s="585" t="e">
        <f>IF(#REF!=$N185,$CZ185,0)</f>
        <v>#REF!</v>
      </c>
      <c r="FL185" s="585" t="e">
        <f>IF(#REF!=$N185,$CZ185,0)</f>
        <v>#REF!</v>
      </c>
      <c r="FM185" s="585" t="e">
        <f>IF(#REF!=$N185,$CZ185,0)</f>
        <v>#REF!</v>
      </c>
      <c r="FN185" s="585" t="e">
        <f>IF(#REF!=$N185,$CZ185,0)</f>
        <v>#REF!</v>
      </c>
      <c r="FO185" s="585" t="e">
        <f>IF(#REF!=$N185,$CZ185,0)</f>
        <v>#REF!</v>
      </c>
      <c r="FP185" s="585" t="e">
        <f>IF(#REF!=$N185,$CZ185,0)</f>
        <v>#REF!</v>
      </c>
      <c r="FQ185" s="585" t="e">
        <f>IF(#REF!=$N185,$CZ185,0)</f>
        <v>#REF!</v>
      </c>
      <c r="FR185" s="585" t="e">
        <f>IF(#REF!=$N185,$CZ185,0)</f>
        <v>#REF!</v>
      </c>
      <c r="FS185" s="585" t="e">
        <f>IF(#REF!=$N185,$CZ185,0)</f>
        <v>#REF!</v>
      </c>
      <c r="FT185" s="585" t="e">
        <f>IF(#REF!=$N185,$CZ185,0)</f>
        <v>#REF!</v>
      </c>
      <c r="FU185" s="585" t="e">
        <f>IF(#REF!=$N185,$CZ185,0)</f>
        <v>#REF!</v>
      </c>
      <c r="FV185" s="585" t="e">
        <f>IF(#REF!=$N185,$CZ185,0)</f>
        <v>#REF!</v>
      </c>
      <c r="FW185" s="585" t="e">
        <f>IF(#REF!=$N185,$CZ185,0)</f>
        <v>#REF!</v>
      </c>
      <c r="FX185" s="585" t="e">
        <f>IF(#REF!=$N185,$CZ185,0)</f>
        <v>#REF!</v>
      </c>
      <c r="FY185" s="585" t="e">
        <f>IF(#REF!=$N185,$CZ185,0)</f>
        <v>#REF!</v>
      </c>
      <c r="FZ185" s="585" t="e">
        <f>IF(#REF!=$N185,$CZ185,0)</f>
        <v>#REF!</v>
      </c>
      <c r="GA185" s="585" t="e">
        <f>IF(#REF!=$N185,$CZ185,0)</f>
        <v>#REF!</v>
      </c>
      <c r="GB185" s="585" t="e">
        <f>IF(#REF!=$N185,$CZ185,0)</f>
        <v>#REF!</v>
      </c>
      <c r="GC185" s="585" t="e">
        <f>IF(#REF!=$N185,$CZ185,0)</f>
        <v>#REF!</v>
      </c>
      <c r="GD185" s="585" t="e">
        <f>IF(#REF!=$N185,$CZ185,0)</f>
        <v>#REF!</v>
      </c>
      <c r="GE185" s="585" t="e">
        <f>IF(#REF!=$N185,$CZ185,0)</f>
        <v>#REF!</v>
      </c>
      <c r="GF185" s="585" t="e">
        <f>IF(#REF!=$N185,$CZ185,0)</f>
        <v>#REF!</v>
      </c>
      <c r="GG185" s="585" t="e">
        <f>IF(#REF!=$N185,$CZ185,0)</f>
        <v>#REF!</v>
      </c>
      <c r="GH185" s="585" t="e">
        <f>IF(#REF!=$N185,$CZ185,0)</f>
        <v>#REF!</v>
      </c>
      <c r="GI185" s="585" t="e">
        <f>IF(#REF!=$N185,$CZ185,0)</f>
        <v>#REF!</v>
      </c>
      <c r="GJ185" s="585" t="e">
        <f>IF(#REF!=$N185,$CZ185,0)</f>
        <v>#REF!</v>
      </c>
      <c r="GK185" s="585" t="e">
        <f>IF(#REF!=$N185,$CZ185,0)</f>
        <v>#REF!</v>
      </c>
      <c r="GL185" s="585" t="e">
        <f>IF(#REF!=$N185,$CZ185,0)</f>
        <v>#REF!</v>
      </c>
      <c r="GM185" s="585" t="e">
        <f>IF(#REF!=$N185,$CZ185,0)</f>
        <v>#REF!</v>
      </c>
      <c r="GN185" s="585" t="e">
        <f>IF(#REF!=$N185,$CZ185,0)</f>
        <v>#REF!</v>
      </c>
      <c r="GO185" s="585" t="e">
        <f>IF(#REF!=$N185,$CZ185,0)</f>
        <v>#REF!</v>
      </c>
      <c r="GP185" s="585" t="e">
        <f>IF(#REF!=$N185,$CZ185,0)</f>
        <v>#REF!</v>
      </c>
      <c r="GQ185" s="585" t="e">
        <f>IF(#REF!=$N185,$CZ185,0)</f>
        <v>#REF!</v>
      </c>
      <c r="GR185" s="585" t="e">
        <f>IF(#REF!=$N185,$CZ185,0)</f>
        <v>#REF!</v>
      </c>
      <c r="GS185" s="585" t="e">
        <f>IF(#REF!=$N185,$CZ185,0)</f>
        <v>#REF!</v>
      </c>
      <c r="GT185" s="585" t="e">
        <f>IF(#REF!=$N185,$CZ185,0)</f>
        <v>#REF!</v>
      </c>
      <c r="GU185" s="585" t="e">
        <f>IF(#REF!=$N185,$CZ185,0)</f>
        <v>#REF!</v>
      </c>
      <c r="GV185" s="585" t="e">
        <f>IF(#REF!=$N185,$CZ185,0)</f>
        <v>#REF!</v>
      </c>
      <c r="GW185" s="585" t="e">
        <f>IF(#REF!=$N185,$CZ185,0)</f>
        <v>#REF!</v>
      </c>
      <c r="GX185" s="585" t="e">
        <f>IF(#REF!=$N185,$CZ185,0)</f>
        <v>#REF!</v>
      </c>
      <c r="GY185" s="585" t="e">
        <f>IF(#REF!=$N185,$CZ185,0)</f>
        <v>#REF!</v>
      </c>
      <c r="GZ185" s="585" t="e">
        <f>IF(#REF!=$N185,$CZ185,0)</f>
        <v>#REF!</v>
      </c>
      <c r="HA185" s="585" t="e">
        <f>IF(#REF!=$N185,$CZ185,0)</f>
        <v>#REF!</v>
      </c>
      <c r="HB185" s="585" t="e">
        <f>IF(#REF!=$N185,$CZ185,0)</f>
        <v>#REF!</v>
      </c>
      <c r="HC185" s="585" t="e">
        <f>IF(#REF!=$N185,$CZ185,0)</f>
        <v>#REF!</v>
      </c>
      <c r="HD185" s="585" t="e">
        <f>IF(#REF!=$N185,$CZ185,0)</f>
        <v>#REF!</v>
      </c>
      <c r="HE185" s="585" t="e">
        <f>IF(#REF!=$N185,$CZ185,0)</f>
        <v>#REF!</v>
      </c>
      <c r="HF185" s="585" t="e">
        <f>IF(#REF!=$N185,$CZ185,0)</f>
        <v>#REF!</v>
      </c>
    </row>
    <row r="186" spans="1:214" ht="20.100000000000001" customHeight="1" x14ac:dyDescent="0.4">
      <c r="A186" s="594"/>
      <c r="B186" s="594"/>
      <c r="C186" s="595"/>
      <c r="D186" s="578"/>
      <c r="E186" s="578"/>
      <c r="F186" s="578"/>
      <c r="G186" s="578"/>
      <c r="H186" s="578"/>
      <c r="I186" s="578"/>
      <c r="J186" s="578" t="s">
        <v>172</v>
      </c>
      <c r="K186" s="625"/>
      <c r="L186" s="558"/>
      <c r="M186" s="558"/>
      <c r="N186" s="565">
        <v>3211</v>
      </c>
      <c r="O186" s="539" t="s">
        <v>23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563"/>
      <c r="AJ186" s="31"/>
      <c r="AK186" s="31"/>
      <c r="AL186" s="31"/>
      <c r="AM186" s="31"/>
      <c r="AN186" s="50"/>
      <c r="AO186" s="50"/>
      <c r="AP186" s="50"/>
      <c r="AQ186" s="50"/>
      <c r="AR186" s="50">
        <v>0</v>
      </c>
      <c r="AS186" s="50"/>
      <c r="AT186" s="50"/>
      <c r="AU186" s="50"/>
      <c r="AV186" s="50">
        <v>0</v>
      </c>
      <c r="AW186" s="108">
        <v>0</v>
      </c>
      <c r="AX186" s="108">
        <v>0</v>
      </c>
      <c r="AY186" s="50">
        <f>(BB186-AV186)</f>
        <v>2000</v>
      </c>
      <c r="AZ186" s="30"/>
      <c r="BA186" s="30"/>
      <c r="BB186" s="50">
        <v>2000</v>
      </c>
      <c r="BC186" s="50">
        <v>2000</v>
      </c>
      <c r="BD186" s="50">
        <v>1883</v>
      </c>
      <c r="BE186" s="50">
        <v>1958</v>
      </c>
      <c r="BF186" s="50">
        <v>2000</v>
      </c>
      <c r="BG186" s="50">
        <v>1958</v>
      </c>
      <c r="BH186" s="50">
        <v>3700</v>
      </c>
      <c r="BI186" s="50">
        <f>(BJ186-BH186)</f>
        <v>0</v>
      </c>
      <c r="BJ186" s="50">
        <v>3700</v>
      </c>
      <c r="BK186" s="50">
        <v>1310</v>
      </c>
      <c r="BL186" s="50">
        <f t="shared" si="226"/>
        <v>35.405405405405403</v>
      </c>
      <c r="BM186" s="50"/>
      <c r="BN186" s="50"/>
      <c r="BO186" s="50">
        <v>3700</v>
      </c>
      <c r="BP186" s="50"/>
      <c r="BQ186" s="50"/>
      <c r="BR186" s="50">
        <f>(BS186-BO186)</f>
        <v>-2510</v>
      </c>
      <c r="BS186" s="50">
        <v>1190</v>
      </c>
      <c r="BT186" s="50">
        <v>1310</v>
      </c>
      <c r="BU186" s="50">
        <f>(BY186-BO186)</f>
        <v>-2850</v>
      </c>
      <c r="BV186" s="50">
        <v>1190</v>
      </c>
      <c r="BW186" s="50"/>
      <c r="BX186" s="50"/>
      <c r="BY186" s="50">
        <v>850</v>
      </c>
      <c r="BZ186" s="50">
        <v>850</v>
      </c>
      <c r="CA186" s="50">
        <f t="shared" si="228"/>
        <v>43.411644535240043</v>
      </c>
      <c r="CB186" s="50">
        <f t="shared" si="229"/>
        <v>100</v>
      </c>
      <c r="CC186" s="50"/>
      <c r="CD186" s="50"/>
      <c r="CE186" s="50">
        <v>1190</v>
      </c>
      <c r="CF186" s="50">
        <v>0</v>
      </c>
      <c r="CG186" s="50">
        <f t="shared" si="244"/>
        <v>0</v>
      </c>
      <c r="CH186" s="50">
        <f>(CI186-CE186)</f>
        <v>0</v>
      </c>
      <c r="CI186" s="50">
        <v>1190</v>
      </c>
      <c r="CJ186" s="50"/>
      <c r="CK186" s="50">
        <f t="shared" si="223"/>
        <v>0</v>
      </c>
      <c r="CL186" s="50">
        <f>(CM186-CI186)</f>
        <v>0</v>
      </c>
      <c r="CM186" s="50">
        <v>1190</v>
      </c>
      <c r="CN186" s="50"/>
      <c r="CO186" s="50">
        <f t="shared" si="224"/>
        <v>0</v>
      </c>
      <c r="CP186" s="50">
        <f>(CQ186-CM186)</f>
        <v>0</v>
      </c>
      <c r="CQ186" s="50">
        <v>1190</v>
      </c>
      <c r="CR186" s="50">
        <v>1190</v>
      </c>
      <c r="CS186" s="50">
        <f t="shared" si="253"/>
        <v>100</v>
      </c>
      <c r="CT186" s="50">
        <f>(CU186-CQ186)</f>
        <v>3400</v>
      </c>
      <c r="CU186" s="50">
        <v>4590</v>
      </c>
      <c r="CV186" s="50">
        <v>1190</v>
      </c>
      <c r="CW186" s="50">
        <f t="shared" si="254"/>
        <v>25.925925925925924</v>
      </c>
      <c r="CX186" s="50">
        <f>(CY186-CU186)</f>
        <v>0</v>
      </c>
      <c r="CY186" s="50">
        <v>4590</v>
      </c>
      <c r="CZ186" s="50">
        <v>5340</v>
      </c>
      <c r="DA186" s="50"/>
      <c r="DB186" s="50"/>
      <c r="DC186" s="695" t="e">
        <f>IF(#REF!=B186,CZ186,0)</f>
        <v>#REF!</v>
      </c>
      <c r="DD186" s="50"/>
      <c r="DE186" s="50"/>
      <c r="DJ186" s="585" t="e">
        <f>IF(#REF!=$K186,$CY186,0)</f>
        <v>#REF!</v>
      </c>
      <c r="DK186" s="585" t="e">
        <f>IF(#REF!=$K186,$CY186,0)</f>
        <v>#REF!</v>
      </c>
      <c r="DL186" s="585" t="e">
        <f>IF(#REF!=$K186,$CY186,0)</f>
        <v>#REF!</v>
      </c>
      <c r="DM186" s="585" t="e">
        <f>IF(#REF!=$K186,$CY186,0)</f>
        <v>#REF!</v>
      </c>
      <c r="DN186" s="585" t="e">
        <f>IF(#REF!=$K186,$CY186,0)</f>
        <v>#REF!</v>
      </c>
      <c r="DO186" s="585" t="e">
        <f>IF(#REF!=$K186,$CY186,0)</f>
        <v>#REF!</v>
      </c>
      <c r="DP186" s="585" t="e">
        <f>IF(#REF!=$K186,$CY186,0)</f>
        <v>#REF!</v>
      </c>
      <c r="DQ186" s="585" t="e">
        <f>IF(#REF!=$K186,$CY186,0)</f>
        <v>#REF!</v>
      </c>
      <c r="DR186" s="585" t="e">
        <f>IF(#REF!=$K186,$CY186,0)</f>
        <v>#REF!</v>
      </c>
      <c r="DS186" s="585" t="e">
        <f>IF(#REF!=$K186,$CY186,0)</f>
        <v>#REF!</v>
      </c>
      <c r="DT186" s="585" t="e">
        <f>IF(#REF!=$K186,$CY186,0)</f>
        <v>#REF!</v>
      </c>
      <c r="DU186" s="585" t="e">
        <f>IF(#REF!=$K186,$CY186,0)</f>
        <v>#REF!</v>
      </c>
      <c r="DV186" s="585" t="e">
        <f>IF(#REF!=$K186,$CY186,0)</f>
        <v>#REF!</v>
      </c>
      <c r="DW186" s="585" t="e">
        <f>IF(#REF!=$K186,$CY186,0)</f>
        <v>#REF!</v>
      </c>
      <c r="DX186" s="585" t="e">
        <f>IF(#REF!=$K186,$CY186,0)</f>
        <v>#REF!</v>
      </c>
      <c r="DY186" s="585" t="e">
        <f>IF(#REF!=$K186,$CY186,0)</f>
        <v>#REF!</v>
      </c>
      <c r="DZ186" s="585" t="e">
        <f>IF(#REF!=$K186,$CY186,0)</f>
        <v>#REF!</v>
      </c>
      <c r="EC186" s="585" t="e">
        <f>IF(#REF!=$N186,$CZ186,0)</f>
        <v>#REF!</v>
      </c>
      <c r="ED186" s="585" t="e">
        <f>IF(#REF!=$N186,$CZ186,0)</f>
        <v>#REF!</v>
      </c>
      <c r="EE186" s="585" t="e">
        <f>IF(#REF!=$N186,$CZ186,0)</f>
        <v>#REF!</v>
      </c>
      <c r="EF186" s="585" t="e">
        <f>IF(#REF!=$N186,$CZ186,0)</f>
        <v>#REF!</v>
      </c>
      <c r="EG186" s="585" t="e">
        <f>IF(#REF!=$N186,$CZ186,0)</f>
        <v>#REF!</v>
      </c>
      <c r="EH186" s="585" t="e">
        <f>IF(#REF!=$N186,$CZ186,0)</f>
        <v>#REF!</v>
      </c>
      <c r="EI186" s="585" t="e">
        <f>IF(#REF!=$N186,$CZ186,0)</f>
        <v>#REF!</v>
      </c>
      <c r="EJ186" s="585" t="e">
        <f>IF(#REF!=$N186,$CZ186,0)</f>
        <v>#REF!</v>
      </c>
      <c r="EK186" s="585" t="e">
        <f>IF(#REF!=$N186,$CZ186,0)</f>
        <v>#REF!</v>
      </c>
      <c r="EL186" s="585" t="e">
        <f>IF(#REF!=$N186,$CZ186,0)</f>
        <v>#REF!</v>
      </c>
      <c r="EM186" s="585" t="e">
        <f>IF(#REF!=$N186,$CZ186,0)</f>
        <v>#REF!</v>
      </c>
      <c r="EN186" s="585" t="e">
        <f>IF(#REF!=$N186,$CZ186,0)</f>
        <v>#REF!</v>
      </c>
      <c r="EO186" s="585" t="e">
        <f>IF(#REF!=$N186,$CZ186,0)</f>
        <v>#REF!</v>
      </c>
      <c r="EP186" s="585" t="e">
        <f>IF(#REF!=$N186,$CZ186,0)</f>
        <v>#REF!</v>
      </c>
      <c r="EQ186" s="585" t="e">
        <f>IF(#REF!=$N186,$CZ186,0)</f>
        <v>#REF!</v>
      </c>
      <c r="ER186" s="585" t="e">
        <f>IF(#REF!=$N186,$CZ186,0)</f>
        <v>#REF!</v>
      </c>
      <c r="ES186" s="585" t="e">
        <f>IF(#REF!=$N186,$CZ186,0)</f>
        <v>#REF!</v>
      </c>
      <c r="ET186" s="585" t="e">
        <f>IF(#REF!=$N186,$CZ186,0)</f>
        <v>#REF!</v>
      </c>
      <c r="EU186" s="585" t="e">
        <f>IF(#REF!=$N186,$CZ186,0)</f>
        <v>#REF!</v>
      </c>
      <c r="EV186" s="585" t="e">
        <f>IF(#REF!=$N186,$CZ186,0)</f>
        <v>#REF!</v>
      </c>
      <c r="EW186" s="585" t="e">
        <f>IF(#REF!=$N186,$CZ186,0)</f>
        <v>#REF!</v>
      </c>
      <c r="EX186" s="585" t="e">
        <f>IF(#REF!=$N186,$CZ186,0)</f>
        <v>#REF!</v>
      </c>
      <c r="EY186" s="585" t="e">
        <f>IF(#REF!=$N186,$CZ186,0)</f>
        <v>#REF!</v>
      </c>
      <c r="EZ186" s="585" t="e">
        <f>IF(#REF!=$N186,$CZ186,0)</f>
        <v>#REF!</v>
      </c>
      <c r="FA186" s="585" t="e">
        <f>IF(#REF!=$N186,$CZ186,0)</f>
        <v>#REF!</v>
      </c>
      <c r="FB186" s="585" t="e">
        <f>IF(#REF!=$N186,$CZ186,0)</f>
        <v>#REF!</v>
      </c>
      <c r="FC186" s="585" t="e">
        <f>IF(#REF!=$N186,$CZ186,0)</f>
        <v>#REF!</v>
      </c>
      <c r="FD186" s="585" t="e">
        <f>IF(#REF!=$N186,$CZ186,0)</f>
        <v>#REF!</v>
      </c>
      <c r="FE186" s="585" t="e">
        <f>IF(#REF!=$N186,$CZ186,0)</f>
        <v>#REF!</v>
      </c>
      <c r="FF186" s="585" t="e">
        <f>IF(#REF!=$N186,$CZ186,0)</f>
        <v>#REF!</v>
      </c>
      <c r="FG186" s="585" t="e">
        <f>IF(#REF!=$N186,$CZ186,0)</f>
        <v>#REF!</v>
      </c>
      <c r="FH186" s="585" t="e">
        <f>IF(#REF!=$N186,$CZ186,0)</f>
        <v>#REF!</v>
      </c>
      <c r="FI186" s="585" t="e">
        <f>IF(#REF!=$N186,$CZ186,0)</f>
        <v>#REF!</v>
      </c>
      <c r="FJ186" s="585" t="e">
        <f>IF(#REF!=$N186,$CZ186,0)</f>
        <v>#REF!</v>
      </c>
      <c r="FK186" s="585" t="e">
        <f>IF(#REF!=$N186,$CZ186,0)</f>
        <v>#REF!</v>
      </c>
      <c r="FL186" s="585" t="e">
        <f>IF(#REF!=$N186,$CZ186,0)</f>
        <v>#REF!</v>
      </c>
      <c r="FM186" s="585" t="e">
        <f>IF(#REF!=$N186,$CZ186,0)</f>
        <v>#REF!</v>
      </c>
      <c r="FN186" s="585" t="e">
        <f>IF(#REF!=$N186,$CZ186,0)</f>
        <v>#REF!</v>
      </c>
      <c r="FO186" s="585" t="e">
        <f>IF(#REF!=$N186,$CZ186,0)</f>
        <v>#REF!</v>
      </c>
      <c r="FP186" s="585" t="e">
        <f>IF(#REF!=$N186,$CZ186,0)</f>
        <v>#REF!</v>
      </c>
      <c r="FQ186" s="585" t="e">
        <f>IF(#REF!=$N186,$CZ186,0)</f>
        <v>#REF!</v>
      </c>
      <c r="FR186" s="585" t="e">
        <f>IF(#REF!=$N186,$CZ186,0)</f>
        <v>#REF!</v>
      </c>
      <c r="FS186" s="585" t="e">
        <f>IF(#REF!=$N186,$CZ186,0)</f>
        <v>#REF!</v>
      </c>
      <c r="FT186" s="585" t="e">
        <f>IF(#REF!=$N186,$CZ186,0)</f>
        <v>#REF!</v>
      </c>
      <c r="FU186" s="585" t="e">
        <f>IF(#REF!=$N186,$CZ186,0)</f>
        <v>#REF!</v>
      </c>
      <c r="FV186" s="585" t="e">
        <f>IF(#REF!=$N186,$CZ186,0)</f>
        <v>#REF!</v>
      </c>
      <c r="FW186" s="585" t="e">
        <f>IF(#REF!=$N186,$CZ186,0)</f>
        <v>#REF!</v>
      </c>
      <c r="FX186" s="585" t="e">
        <f>IF(#REF!=$N186,$CZ186,0)</f>
        <v>#REF!</v>
      </c>
      <c r="FY186" s="585" t="e">
        <f>IF(#REF!=$N186,$CZ186,0)</f>
        <v>#REF!</v>
      </c>
      <c r="FZ186" s="585" t="e">
        <f>IF(#REF!=$N186,$CZ186,0)</f>
        <v>#REF!</v>
      </c>
      <c r="GA186" s="585" t="e">
        <f>IF(#REF!=$N186,$CZ186,0)</f>
        <v>#REF!</v>
      </c>
      <c r="GB186" s="585" t="e">
        <f>IF(#REF!=$N186,$CZ186,0)</f>
        <v>#REF!</v>
      </c>
      <c r="GC186" s="585" t="e">
        <f>IF(#REF!=$N186,$CZ186,0)</f>
        <v>#REF!</v>
      </c>
      <c r="GD186" s="585" t="e">
        <f>IF(#REF!=$N186,$CZ186,0)</f>
        <v>#REF!</v>
      </c>
      <c r="GE186" s="585" t="e">
        <f>IF(#REF!=$N186,$CZ186,0)</f>
        <v>#REF!</v>
      </c>
      <c r="GF186" s="585" t="e">
        <f>IF(#REF!=$N186,$CZ186,0)</f>
        <v>#REF!</v>
      </c>
      <c r="GG186" s="585" t="e">
        <f>IF(#REF!=$N186,$CZ186,0)</f>
        <v>#REF!</v>
      </c>
      <c r="GH186" s="585" t="e">
        <f>IF(#REF!=$N186,$CZ186,0)</f>
        <v>#REF!</v>
      </c>
      <c r="GI186" s="585" t="e">
        <f>IF(#REF!=$N186,$CZ186,0)</f>
        <v>#REF!</v>
      </c>
      <c r="GJ186" s="585" t="e">
        <f>IF(#REF!=$N186,$CZ186,0)</f>
        <v>#REF!</v>
      </c>
      <c r="GK186" s="585" t="e">
        <f>IF(#REF!=$N186,$CZ186,0)</f>
        <v>#REF!</v>
      </c>
      <c r="GL186" s="585" t="e">
        <f>IF(#REF!=$N186,$CZ186,0)</f>
        <v>#REF!</v>
      </c>
      <c r="GM186" s="585" t="e">
        <f>IF(#REF!=$N186,$CZ186,0)</f>
        <v>#REF!</v>
      </c>
      <c r="GN186" s="585" t="e">
        <f>IF(#REF!=$N186,$CZ186,0)</f>
        <v>#REF!</v>
      </c>
      <c r="GO186" s="585" t="e">
        <f>IF(#REF!=$N186,$CZ186,0)</f>
        <v>#REF!</v>
      </c>
      <c r="GP186" s="585" t="e">
        <f>IF(#REF!=$N186,$CZ186,0)</f>
        <v>#REF!</v>
      </c>
      <c r="GQ186" s="585" t="e">
        <f>IF(#REF!=$N186,$CZ186,0)</f>
        <v>#REF!</v>
      </c>
      <c r="GR186" s="585" t="e">
        <f>IF(#REF!=$N186,$CZ186,0)</f>
        <v>#REF!</v>
      </c>
      <c r="GS186" s="585" t="e">
        <f>IF(#REF!=$N186,$CZ186,0)</f>
        <v>#REF!</v>
      </c>
      <c r="GT186" s="585" t="e">
        <f>IF(#REF!=$N186,$CZ186,0)</f>
        <v>#REF!</v>
      </c>
      <c r="GU186" s="585" t="e">
        <f>IF(#REF!=$N186,$CZ186,0)</f>
        <v>#REF!</v>
      </c>
      <c r="GV186" s="585" t="e">
        <f>IF(#REF!=$N186,$CZ186,0)</f>
        <v>#REF!</v>
      </c>
      <c r="GW186" s="585" t="e">
        <f>IF(#REF!=$N186,$CZ186,0)</f>
        <v>#REF!</v>
      </c>
      <c r="GX186" s="585" t="e">
        <f>IF(#REF!=$N186,$CZ186,0)</f>
        <v>#REF!</v>
      </c>
      <c r="GY186" s="585" t="e">
        <f>IF(#REF!=$N186,$CZ186,0)</f>
        <v>#REF!</v>
      </c>
      <c r="GZ186" s="585" t="e">
        <f>IF(#REF!=$N186,$CZ186,0)</f>
        <v>#REF!</v>
      </c>
      <c r="HA186" s="585" t="e">
        <f>IF(#REF!=$N186,$CZ186,0)</f>
        <v>#REF!</v>
      </c>
      <c r="HB186" s="585" t="e">
        <f>IF(#REF!=$N186,$CZ186,0)</f>
        <v>#REF!</v>
      </c>
      <c r="HC186" s="585" t="e">
        <f>IF(#REF!=$N186,$CZ186,0)</f>
        <v>#REF!</v>
      </c>
      <c r="HD186" s="585" t="e">
        <f>IF(#REF!=$N186,$CZ186,0)</f>
        <v>#REF!</v>
      </c>
      <c r="HE186" s="585" t="e">
        <f>IF(#REF!=$N186,$CZ186,0)</f>
        <v>#REF!</v>
      </c>
      <c r="HF186" s="585" t="e">
        <f>IF(#REF!=$N186,$CZ186,0)</f>
        <v>#REF!</v>
      </c>
    </row>
    <row r="187" spans="1:214" ht="20.100000000000001" customHeight="1" x14ac:dyDescent="0.4">
      <c r="A187" s="594"/>
      <c r="B187" s="578" t="s">
        <v>433</v>
      </c>
      <c r="C187" s="595" t="s">
        <v>370</v>
      </c>
      <c r="D187" s="578"/>
      <c r="E187" s="578"/>
      <c r="F187" s="578"/>
      <c r="G187" s="578"/>
      <c r="H187" s="578"/>
      <c r="I187" s="578"/>
      <c r="J187" s="578" t="s">
        <v>172</v>
      </c>
      <c r="K187" s="625"/>
      <c r="L187" s="549"/>
      <c r="M187" s="634">
        <v>322</v>
      </c>
      <c r="N187" s="634" t="s">
        <v>144</v>
      </c>
      <c r="O187" s="618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540"/>
      <c r="AJ187" s="35"/>
      <c r="AK187" s="35"/>
      <c r="AL187" s="35"/>
      <c r="AM187" s="35"/>
      <c r="AN187" s="38"/>
      <c r="AO187" s="38"/>
      <c r="AP187" s="38"/>
      <c r="AQ187" s="38"/>
      <c r="AR187" s="102">
        <v>0</v>
      </c>
      <c r="AS187" s="38"/>
      <c r="AT187" s="38"/>
      <c r="AU187" s="38"/>
      <c r="AV187" s="102">
        <f t="shared" ref="AV187:BH187" si="261">AV189+AV192</f>
        <v>0</v>
      </c>
      <c r="AW187" s="102">
        <f t="shared" si="261"/>
        <v>0</v>
      </c>
      <c r="AX187" s="102">
        <f t="shared" si="261"/>
        <v>0</v>
      </c>
      <c r="AY187" s="102">
        <f t="shared" si="261"/>
        <v>50000</v>
      </c>
      <c r="AZ187" s="102">
        <f t="shared" si="261"/>
        <v>0</v>
      </c>
      <c r="BA187" s="102">
        <f t="shared" si="261"/>
        <v>0</v>
      </c>
      <c r="BB187" s="102">
        <f t="shared" si="261"/>
        <v>50000</v>
      </c>
      <c r="BC187" s="102">
        <f t="shared" si="261"/>
        <v>50000</v>
      </c>
      <c r="BD187" s="102">
        <f t="shared" si="261"/>
        <v>26007.919999999998</v>
      </c>
      <c r="BE187" s="102">
        <f t="shared" si="261"/>
        <v>26007.919999999998</v>
      </c>
      <c r="BF187" s="102">
        <f t="shared" si="261"/>
        <v>50000</v>
      </c>
      <c r="BG187" s="102">
        <f>BG189+BG192+BG190+BG191</f>
        <v>54951.73</v>
      </c>
      <c r="BH187" s="102">
        <f t="shared" si="261"/>
        <v>50000</v>
      </c>
      <c r="BI187" s="102">
        <f>BI189+BI192</f>
        <v>0</v>
      </c>
      <c r="BJ187" s="102">
        <f>BJ189+BJ192+BJ188</f>
        <v>50000</v>
      </c>
      <c r="BK187" s="102">
        <f>BK189+BK192+BK188</f>
        <v>30169.22</v>
      </c>
      <c r="BL187" s="102">
        <f t="shared" si="226"/>
        <v>60.338440000000006</v>
      </c>
      <c r="BM187" s="102"/>
      <c r="BN187" s="102"/>
      <c r="BO187" s="102">
        <f>BO189+BO192+BO188</f>
        <v>54546.899999999994</v>
      </c>
      <c r="BP187" s="102"/>
      <c r="BQ187" s="102"/>
      <c r="BR187" s="102">
        <f t="shared" ref="BR187:BY187" si="262">BR189+BR192+BR188</f>
        <v>4453.1000000000031</v>
      </c>
      <c r="BS187" s="102">
        <f t="shared" si="262"/>
        <v>59000</v>
      </c>
      <c r="BT187" s="102">
        <f>BT189+BT192+BT188</f>
        <v>37216.049999999996</v>
      </c>
      <c r="BU187" s="102">
        <f t="shared" si="262"/>
        <v>453.10000000000292</v>
      </c>
      <c r="BV187" s="102">
        <f t="shared" si="262"/>
        <v>59000</v>
      </c>
      <c r="BW187" s="102"/>
      <c r="BX187" s="102"/>
      <c r="BY187" s="102">
        <f t="shared" si="262"/>
        <v>55000</v>
      </c>
      <c r="BZ187" s="102">
        <f t="shared" ref="BZ187:CQ187" si="263">SUM(BZ188:BZ192)</f>
        <v>51805.9</v>
      </c>
      <c r="CA187" s="102">
        <f t="shared" si="263"/>
        <v>101.18675815407934</v>
      </c>
      <c r="CB187" s="102">
        <f t="shared" si="263"/>
        <v>94.192545454545467</v>
      </c>
      <c r="CC187" s="102">
        <f t="shared" si="263"/>
        <v>0</v>
      </c>
      <c r="CD187" s="102">
        <f t="shared" si="263"/>
        <v>0</v>
      </c>
      <c r="CE187" s="102">
        <f t="shared" si="263"/>
        <v>59000</v>
      </c>
      <c r="CF187" s="102">
        <f t="shared" si="263"/>
        <v>9388.08</v>
      </c>
      <c r="CG187" s="102">
        <f t="shared" si="263"/>
        <v>17.069236363636364</v>
      </c>
      <c r="CH187" s="102">
        <f t="shared" si="263"/>
        <v>1000</v>
      </c>
      <c r="CI187" s="102">
        <f t="shared" si="263"/>
        <v>60000</v>
      </c>
      <c r="CJ187" s="102">
        <f t="shared" si="263"/>
        <v>0</v>
      </c>
      <c r="CK187" s="102">
        <f t="shared" si="263"/>
        <v>0</v>
      </c>
      <c r="CL187" s="102">
        <f t="shared" si="263"/>
        <v>0</v>
      </c>
      <c r="CM187" s="102">
        <f t="shared" si="263"/>
        <v>60000</v>
      </c>
      <c r="CN187" s="102">
        <f t="shared" si="263"/>
        <v>0</v>
      </c>
      <c r="CO187" s="102">
        <f t="shared" si="263"/>
        <v>0</v>
      </c>
      <c r="CP187" s="102">
        <f t="shared" si="263"/>
        <v>0</v>
      </c>
      <c r="CQ187" s="102">
        <f t="shared" si="263"/>
        <v>60000</v>
      </c>
      <c r="CR187" s="102">
        <f>SUM(CR188:CR192)</f>
        <v>27378.95</v>
      </c>
      <c r="CS187" s="102">
        <f t="shared" si="253"/>
        <v>45.631583333333339</v>
      </c>
      <c r="CT187" s="102">
        <f>SUM(CT188:CT192)</f>
        <v>1000</v>
      </c>
      <c r="CU187" s="102">
        <f>SUM(CU188:CU192)</f>
        <v>61000</v>
      </c>
      <c r="CV187" s="102">
        <f>SUM(CV188:CV192)</f>
        <v>27378.95</v>
      </c>
      <c r="CW187" s="102">
        <f t="shared" si="254"/>
        <v>44.883524590163937</v>
      </c>
      <c r="CX187" s="102">
        <f>SUM(CX188:CX192)</f>
        <v>0</v>
      </c>
      <c r="CY187" s="102">
        <f>SUM(CY188:CY192)</f>
        <v>61000</v>
      </c>
      <c r="CZ187" s="102">
        <f>SUM(CZ188:CZ192)</f>
        <v>66000</v>
      </c>
      <c r="DA187" s="102">
        <f>DA189+DA192+DA188</f>
        <v>0</v>
      </c>
      <c r="DB187" s="102">
        <f>DB189+DB192+DB188</f>
        <v>0</v>
      </c>
      <c r="DC187" s="695" t="e">
        <f>IF(#REF!=B187,CZ187,0)</f>
        <v>#REF!</v>
      </c>
      <c r="DD187" s="108"/>
      <c r="DE187" s="108"/>
      <c r="DJ187" s="585" t="e">
        <f>IF(#REF!=$K187,$CY187,0)</f>
        <v>#REF!</v>
      </c>
      <c r="DK187" s="585" t="e">
        <f>IF(#REF!=$K187,$CY187,0)</f>
        <v>#REF!</v>
      </c>
      <c r="DL187" s="585" t="e">
        <f>IF(#REF!=$K187,$CY187,0)</f>
        <v>#REF!</v>
      </c>
      <c r="DM187" s="585" t="e">
        <f>IF(#REF!=$K187,$CY187,0)</f>
        <v>#REF!</v>
      </c>
      <c r="DN187" s="585" t="e">
        <f>IF(#REF!=$K187,$CY187,0)</f>
        <v>#REF!</v>
      </c>
      <c r="DO187" s="585" t="e">
        <f>IF(#REF!=$K187,$CY187,0)</f>
        <v>#REF!</v>
      </c>
      <c r="DP187" s="585" t="e">
        <f>IF(#REF!=$K187,$CY187,0)</f>
        <v>#REF!</v>
      </c>
      <c r="DQ187" s="585" t="e">
        <f>IF(#REF!=$K187,$CY187,0)</f>
        <v>#REF!</v>
      </c>
      <c r="DR187" s="585" t="e">
        <f>IF(#REF!=$K187,$CY187,0)</f>
        <v>#REF!</v>
      </c>
      <c r="DS187" s="585" t="e">
        <f>IF(#REF!=$K187,$CY187,0)</f>
        <v>#REF!</v>
      </c>
      <c r="DT187" s="585" t="e">
        <f>IF(#REF!=$K187,$CY187,0)</f>
        <v>#REF!</v>
      </c>
      <c r="DU187" s="585" t="e">
        <f>IF(#REF!=$K187,$CY187,0)</f>
        <v>#REF!</v>
      </c>
      <c r="DV187" s="585" t="e">
        <f>IF(#REF!=$K187,$CY187,0)</f>
        <v>#REF!</v>
      </c>
      <c r="DW187" s="585" t="e">
        <f>IF(#REF!=$K187,$CY187,0)</f>
        <v>#REF!</v>
      </c>
      <c r="DX187" s="585" t="e">
        <f>IF(#REF!=$K187,$CY187,0)</f>
        <v>#REF!</v>
      </c>
      <c r="DY187" s="585" t="e">
        <f>IF(#REF!=$K187,$CY187,0)</f>
        <v>#REF!</v>
      </c>
      <c r="DZ187" s="585" t="e">
        <f>IF(#REF!=$K187,$CY187,0)</f>
        <v>#REF!</v>
      </c>
      <c r="EC187" s="585" t="e">
        <f>IF(#REF!=$N187,$CZ187,0)</f>
        <v>#REF!</v>
      </c>
      <c r="ED187" s="585" t="e">
        <f>IF(#REF!=$N187,$CZ187,0)</f>
        <v>#REF!</v>
      </c>
      <c r="EE187" s="585" t="e">
        <f>IF(#REF!=$N187,$CZ187,0)</f>
        <v>#REF!</v>
      </c>
      <c r="EF187" s="585" t="e">
        <f>IF(#REF!=$N187,$CZ187,0)</f>
        <v>#REF!</v>
      </c>
      <c r="EG187" s="585" t="e">
        <f>IF(#REF!=$N187,$CZ187,0)</f>
        <v>#REF!</v>
      </c>
      <c r="EH187" s="585" t="e">
        <f>IF(#REF!=$N187,$CZ187,0)</f>
        <v>#REF!</v>
      </c>
      <c r="EI187" s="585" t="e">
        <f>IF(#REF!=$N187,$CZ187,0)</f>
        <v>#REF!</v>
      </c>
      <c r="EJ187" s="585" t="e">
        <f>IF(#REF!=$N187,$CZ187,0)</f>
        <v>#REF!</v>
      </c>
      <c r="EK187" s="585" t="e">
        <f>IF(#REF!=$N187,$CZ187,0)</f>
        <v>#REF!</v>
      </c>
      <c r="EL187" s="585" t="e">
        <f>IF(#REF!=$N187,$CZ187,0)</f>
        <v>#REF!</v>
      </c>
      <c r="EM187" s="585" t="e">
        <f>IF(#REF!=$N187,$CZ187,0)</f>
        <v>#REF!</v>
      </c>
      <c r="EN187" s="585" t="e">
        <f>IF(#REF!=$N187,$CZ187,0)</f>
        <v>#REF!</v>
      </c>
      <c r="EO187" s="585" t="e">
        <f>IF(#REF!=$N187,$CZ187,0)</f>
        <v>#REF!</v>
      </c>
      <c r="EP187" s="585" t="e">
        <f>IF(#REF!=$N187,$CZ187,0)</f>
        <v>#REF!</v>
      </c>
      <c r="EQ187" s="585" t="e">
        <f>IF(#REF!=$N187,$CZ187,0)</f>
        <v>#REF!</v>
      </c>
      <c r="ER187" s="585" t="e">
        <f>IF(#REF!=$N187,$CZ187,0)</f>
        <v>#REF!</v>
      </c>
      <c r="ES187" s="585" t="e">
        <f>IF(#REF!=$N187,$CZ187,0)</f>
        <v>#REF!</v>
      </c>
      <c r="ET187" s="585" t="e">
        <f>IF(#REF!=$N187,$CZ187,0)</f>
        <v>#REF!</v>
      </c>
      <c r="EU187" s="585" t="e">
        <f>IF(#REF!=$N187,$CZ187,0)</f>
        <v>#REF!</v>
      </c>
      <c r="EV187" s="585" t="e">
        <f>IF(#REF!=$N187,$CZ187,0)</f>
        <v>#REF!</v>
      </c>
      <c r="EW187" s="585" t="e">
        <f>IF(#REF!=$N187,$CZ187,0)</f>
        <v>#REF!</v>
      </c>
      <c r="EX187" s="585" t="e">
        <f>IF(#REF!=$N187,$CZ187,0)</f>
        <v>#REF!</v>
      </c>
      <c r="EY187" s="585" t="e">
        <f>IF(#REF!=$N187,$CZ187,0)</f>
        <v>#REF!</v>
      </c>
      <c r="EZ187" s="585" t="e">
        <f>IF(#REF!=$N187,$CZ187,0)</f>
        <v>#REF!</v>
      </c>
      <c r="FA187" s="585" t="e">
        <f>IF(#REF!=$N187,$CZ187,0)</f>
        <v>#REF!</v>
      </c>
      <c r="FB187" s="585" t="e">
        <f>IF(#REF!=$N187,$CZ187,0)</f>
        <v>#REF!</v>
      </c>
      <c r="FC187" s="585" t="e">
        <f>IF(#REF!=$N187,$CZ187,0)</f>
        <v>#REF!</v>
      </c>
      <c r="FD187" s="585" t="e">
        <f>IF(#REF!=$N187,$CZ187,0)</f>
        <v>#REF!</v>
      </c>
      <c r="FE187" s="585" t="e">
        <f>IF(#REF!=$N187,$CZ187,0)</f>
        <v>#REF!</v>
      </c>
      <c r="FF187" s="585" t="e">
        <f>IF(#REF!=$N187,$CZ187,0)</f>
        <v>#REF!</v>
      </c>
      <c r="FG187" s="585" t="e">
        <f>IF(#REF!=$N187,$CZ187,0)</f>
        <v>#REF!</v>
      </c>
      <c r="FH187" s="585" t="e">
        <f>IF(#REF!=$N187,$CZ187,0)</f>
        <v>#REF!</v>
      </c>
      <c r="FI187" s="585" t="e">
        <f>IF(#REF!=$N187,$CZ187,0)</f>
        <v>#REF!</v>
      </c>
      <c r="FJ187" s="585" t="e">
        <f>IF(#REF!=$N187,$CZ187,0)</f>
        <v>#REF!</v>
      </c>
      <c r="FK187" s="585" t="e">
        <f>IF(#REF!=$N187,$CZ187,0)</f>
        <v>#REF!</v>
      </c>
      <c r="FL187" s="585" t="e">
        <f>IF(#REF!=$N187,$CZ187,0)</f>
        <v>#REF!</v>
      </c>
      <c r="FM187" s="585" t="e">
        <f>IF(#REF!=$N187,$CZ187,0)</f>
        <v>#REF!</v>
      </c>
      <c r="FN187" s="585" t="e">
        <f>IF(#REF!=$N187,$CZ187,0)</f>
        <v>#REF!</v>
      </c>
      <c r="FO187" s="585" t="e">
        <f>IF(#REF!=$N187,$CZ187,0)</f>
        <v>#REF!</v>
      </c>
      <c r="FP187" s="585" t="e">
        <f>IF(#REF!=$N187,$CZ187,0)</f>
        <v>#REF!</v>
      </c>
      <c r="FQ187" s="585" t="e">
        <f>IF(#REF!=$N187,$CZ187,0)</f>
        <v>#REF!</v>
      </c>
      <c r="FR187" s="585" t="e">
        <f>IF(#REF!=$N187,$CZ187,0)</f>
        <v>#REF!</v>
      </c>
      <c r="FS187" s="585" t="e">
        <f>IF(#REF!=$N187,$CZ187,0)</f>
        <v>#REF!</v>
      </c>
      <c r="FT187" s="585" t="e">
        <f>IF(#REF!=$N187,$CZ187,0)</f>
        <v>#REF!</v>
      </c>
      <c r="FU187" s="585" t="e">
        <f>IF(#REF!=$N187,$CZ187,0)</f>
        <v>#REF!</v>
      </c>
      <c r="FV187" s="585" t="e">
        <f>IF(#REF!=$N187,$CZ187,0)</f>
        <v>#REF!</v>
      </c>
      <c r="FW187" s="585" t="e">
        <f>IF(#REF!=$N187,$CZ187,0)</f>
        <v>#REF!</v>
      </c>
      <c r="FX187" s="585" t="e">
        <f>IF(#REF!=$N187,$CZ187,0)</f>
        <v>#REF!</v>
      </c>
      <c r="FY187" s="585" t="e">
        <f>IF(#REF!=$N187,$CZ187,0)</f>
        <v>#REF!</v>
      </c>
      <c r="FZ187" s="585" t="e">
        <f>IF(#REF!=$N187,$CZ187,0)</f>
        <v>#REF!</v>
      </c>
      <c r="GA187" s="585" t="e">
        <f>IF(#REF!=$N187,$CZ187,0)</f>
        <v>#REF!</v>
      </c>
      <c r="GB187" s="585" t="e">
        <f>IF(#REF!=$N187,$CZ187,0)</f>
        <v>#REF!</v>
      </c>
      <c r="GC187" s="585" t="e">
        <f>IF(#REF!=$N187,$CZ187,0)</f>
        <v>#REF!</v>
      </c>
      <c r="GD187" s="585" t="e">
        <f>IF(#REF!=$N187,$CZ187,0)</f>
        <v>#REF!</v>
      </c>
      <c r="GE187" s="585" t="e">
        <f>IF(#REF!=$N187,$CZ187,0)</f>
        <v>#REF!</v>
      </c>
      <c r="GF187" s="585" t="e">
        <f>IF(#REF!=$N187,$CZ187,0)</f>
        <v>#REF!</v>
      </c>
      <c r="GG187" s="585" t="e">
        <f>IF(#REF!=$N187,$CZ187,0)</f>
        <v>#REF!</v>
      </c>
      <c r="GH187" s="585" t="e">
        <f>IF(#REF!=$N187,$CZ187,0)</f>
        <v>#REF!</v>
      </c>
      <c r="GI187" s="585" t="e">
        <f>IF(#REF!=$N187,$CZ187,0)</f>
        <v>#REF!</v>
      </c>
      <c r="GJ187" s="585" t="e">
        <f>IF(#REF!=$N187,$CZ187,0)</f>
        <v>#REF!</v>
      </c>
      <c r="GK187" s="585" t="e">
        <f>IF(#REF!=$N187,$CZ187,0)</f>
        <v>#REF!</v>
      </c>
      <c r="GL187" s="585" t="e">
        <f>IF(#REF!=$N187,$CZ187,0)</f>
        <v>#REF!</v>
      </c>
      <c r="GM187" s="585" t="e">
        <f>IF(#REF!=$N187,$CZ187,0)</f>
        <v>#REF!</v>
      </c>
      <c r="GN187" s="585" t="e">
        <f>IF(#REF!=$N187,$CZ187,0)</f>
        <v>#REF!</v>
      </c>
      <c r="GO187" s="585" t="e">
        <f>IF(#REF!=$N187,$CZ187,0)</f>
        <v>#REF!</v>
      </c>
      <c r="GP187" s="585" t="e">
        <f>IF(#REF!=$N187,$CZ187,0)</f>
        <v>#REF!</v>
      </c>
      <c r="GQ187" s="585" t="e">
        <f>IF(#REF!=$N187,$CZ187,0)</f>
        <v>#REF!</v>
      </c>
      <c r="GR187" s="585" t="e">
        <f>IF(#REF!=$N187,$CZ187,0)</f>
        <v>#REF!</v>
      </c>
      <c r="GS187" s="585" t="e">
        <f>IF(#REF!=$N187,$CZ187,0)</f>
        <v>#REF!</v>
      </c>
      <c r="GT187" s="585" t="e">
        <f>IF(#REF!=$N187,$CZ187,0)</f>
        <v>#REF!</v>
      </c>
      <c r="GU187" s="585" t="e">
        <f>IF(#REF!=$N187,$CZ187,0)</f>
        <v>#REF!</v>
      </c>
      <c r="GV187" s="585" t="e">
        <f>IF(#REF!=$N187,$CZ187,0)</f>
        <v>#REF!</v>
      </c>
      <c r="GW187" s="585" t="e">
        <f>IF(#REF!=$N187,$CZ187,0)</f>
        <v>#REF!</v>
      </c>
      <c r="GX187" s="585" t="e">
        <f>IF(#REF!=$N187,$CZ187,0)</f>
        <v>#REF!</v>
      </c>
      <c r="GY187" s="585" t="e">
        <f>IF(#REF!=$N187,$CZ187,0)</f>
        <v>#REF!</v>
      </c>
      <c r="GZ187" s="585" t="e">
        <f>IF(#REF!=$N187,$CZ187,0)</f>
        <v>#REF!</v>
      </c>
      <c r="HA187" s="585" t="e">
        <f>IF(#REF!=$N187,$CZ187,0)</f>
        <v>#REF!</v>
      </c>
      <c r="HB187" s="585" t="e">
        <f>IF(#REF!=$N187,$CZ187,0)</f>
        <v>#REF!</v>
      </c>
      <c r="HC187" s="585" t="e">
        <f>IF(#REF!=$N187,$CZ187,0)</f>
        <v>#REF!</v>
      </c>
      <c r="HD187" s="585" t="e">
        <f>IF(#REF!=$N187,$CZ187,0)</f>
        <v>#REF!</v>
      </c>
      <c r="HE187" s="585" t="e">
        <f>IF(#REF!=$N187,$CZ187,0)</f>
        <v>#REF!</v>
      </c>
      <c r="HF187" s="585" t="e">
        <f>IF(#REF!=$N187,$CZ187,0)</f>
        <v>#REF!</v>
      </c>
    </row>
    <row r="188" spans="1:214" ht="20.100000000000001" customHeight="1" x14ac:dyDescent="0.4">
      <c r="A188" s="594"/>
      <c r="B188" s="578"/>
      <c r="C188" s="595"/>
      <c r="D188" s="578"/>
      <c r="E188" s="578"/>
      <c r="F188" s="578"/>
      <c r="G188" s="578"/>
      <c r="H188" s="578"/>
      <c r="I188" s="578"/>
      <c r="J188" s="578" t="s">
        <v>172</v>
      </c>
      <c r="K188" s="625"/>
      <c r="L188" s="549"/>
      <c r="M188" s="558"/>
      <c r="N188" s="559">
        <v>3221</v>
      </c>
      <c r="O188" s="596" t="s">
        <v>202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563"/>
      <c r="AJ188" s="31"/>
      <c r="AK188" s="31"/>
      <c r="AL188" s="31"/>
      <c r="AM188" s="31"/>
      <c r="AN188" s="50"/>
      <c r="AO188" s="50"/>
      <c r="AP188" s="50"/>
      <c r="AQ188" s="50"/>
      <c r="AR188" s="108"/>
      <c r="AS188" s="50"/>
      <c r="AT188" s="50"/>
      <c r="AU188" s="50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3">
        <v>0</v>
      </c>
      <c r="BH188" s="103">
        <v>0</v>
      </c>
      <c r="BI188" s="50">
        <f>(BJ188-BH188)</f>
        <v>0</v>
      </c>
      <c r="BJ188" s="103">
        <v>0</v>
      </c>
      <c r="BK188" s="103">
        <v>399.2</v>
      </c>
      <c r="BL188" s="50">
        <f t="shared" si="226"/>
        <v>0</v>
      </c>
      <c r="BM188" s="50"/>
      <c r="BN188" s="50"/>
      <c r="BO188" s="103">
        <v>399.2</v>
      </c>
      <c r="BP188" s="103"/>
      <c r="BQ188" s="103"/>
      <c r="BR188" s="50">
        <f>(BS188-BO188)</f>
        <v>3600.8</v>
      </c>
      <c r="BS188" s="103">
        <v>4000</v>
      </c>
      <c r="BT188" s="103">
        <v>399.2</v>
      </c>
      <c r="BU188" s="50">
        <f>(BY188-BO188)</f>
        <v>-399.2</v>
      </c>
      <c r="BV188" s="103">
        <v>4000</v>
      </c>
      <c r="BW188" s="103"/>
      <c r="BX188" s="103"/>
      <c r="BY188" s="103">
        <v>0</v>
      </c>
      <c r="BZ188" s="103">
        <v>0</v>
      </c>
      <c r="CA188" s="103">
        <f t="shared" si="228"/>
        <v>0</v>
      </c>
      <c r="CB188" s="103">
        <f t="shared" si="229"/>
        <v>0</v>
      </c>
      <c r="CC188" s="103"/>
      <c r="CD188" s="103"/>
      <c r="CE188" s="103">
        <v>4000</v>
      </c>
      <c r="CF188" s="103">
        <v>0</v>
      </c>
      <c r="CG188" s="103">
        <f t="shared" si="244"/>
        <v>0</v>
      </c>
      <c r="CH188" s="103">
        <f>(CI188-CE188)</f>
        <v>0</v>
      </c>
      <c r="CI188" s="103">
        <v>4000</v>
      </c>
      <c r="CJ188" s="103"/>
      <c r="CK188" s="103">
        <f t="shared" si="223"/>
        <v>0</v>
      </c>
      <c r="CL188" s="103">
        <f>(CM188-CI188)</f>
        <v>0</v>
      </c>
      <c r="CM188" s="103">
        <v>4000</v>
      </c>
      <c r="CN188" s="103"/>
      <c r="CO188" s="103">
        <f t="shared" si="224"/>
        <v>0</v>
      </c>
      <c r="CP188" s="103">
        <f>(CQ188-CM188)</f>
        <v>0</v>
      </c>
      <c r="CQ188" s="103">
        <v>4000</v>
      </c>
      <c r="CR188" s="103">
        <v>0</v>
      </c>
      <c r="CS188" s="103">
        <f t="shared" si="253"/>
        <v>0</v>
      </c>
      <c r="CT188" s="103">
        <f>(CU188-CQ188)</f>
        <v>1000</v>
      </c>
      <c r="CU188" s="103">
        <v>5000</v>
      </c>
      <c r="CV188" s="103">
        <v>0</v>
      </c>
      <c r="CW188" s="103">
        <f t="shared" si="254"/>
        <v>0</v>
      </c>
      <c r="CX188" s="103">
        <f>(CY188-CU188)</f>
        <v>0</v>
      </c>
      <c r="CY188" s="103">
        <v>5000</v>
      </c>
      <c r="CZ188" s="103">
        <v>4000</v>
      </c>
      <c r="DA188" s="103"/>
      <c r="DB188" s="103"/>
      <c r="DC188" s="695" t="e">
        <f>IF(#REF!=B188,CZ188,0)</f>
        <v>#REF!</v>
      </c>
      <c r="DD188" s="103"/>
      <c r="DE188" s="103"/>
      <c r="DJ188" s="585" t="e">
        <f>IF(#REF!=$K188,$CY188,0)</f>
        <v>#REF!</v>
      </c>
      <c r="DK188" s="585" t="e">
        <f>IF(#REF!=$K188,$CY188,0)</f>
        <v>#REF!</v>
      </c>
      <c r="DL188" s="585" t="e">
        <f>IF(#REF!=$K188,$CY188,0)</f>
        <v>#REF!</v>
      </c>
      <c r="DM188" s="585" t="e">
        <f>IF(#REF!=$K188,$CY188,0)</f>
        <v>#REF!</v>
      </c>
      <c r="DN188" s="585" t="e">
        <f>IF(#REF!=$K188,$CY188,0)</f>
        <v>#REF!</v>
      </c>
      <c r="DO188" s="585" t="e">
        <f>IF(#REF!=$K188,$CY188,0)</f>
        <v>#REF!</v>
      </c>
      <c r="DP188" s="585" t="e">
        <f>IF(#REF!=$K188,$CY188,0)</f>
        <v>#REF!</v>
      </c>
      <c r="DQ188" s="585" t="e">
        <f>IF(#REF!=$K188,$CY188,0)</f>
        <v>#REF!</v>
      </c>
      <c r="DR188" s="585" t="e">
        <f>IF(#REF!=$K188,$CY188,0)</f>
        <v>#REF!</v>
      </c>
      <c r="DS188" s="585" t="e">
        <f>IF(#REF!=$K188,$CY188,0)</f>
        <v>#REF!</v>
      </c>
      <c r="DT188" s="585" t="e">
        <f>IF(#REF!=$K188,$CY188,0)</f>
        <v>#REF!</v>
      </c>
      <c r="DU188" s="585" t="e">
        <f>IF(#REF!=$K188,$CY188,0)</f>
        <v>#REF!</v>
      </c>
      <c r="DV188" s="585" t="e">
        <f>IF(#REF!=$K188,$CY188,0)</f>
        <v>#REF!</v>
      </c>
      <c r="DW188" s="585" t="e">
        <f>IF(#REF!=$K188,$CY188,0)</f>
        <v>#REF!</v>
      </c>
      <c r="DX188" s="585" t="e">
        <f>IF(#REF!=$K188,$CY188,0)</f>
        <v>#REF!</v>
      </c>
      <c r="DY188" s="585" t="e">
        <f>IF(#REF!=$K188,$CY188,0)</f>
        <v>#REF!</v>
      </c>
      <c r="DZ188" s="585" t="e">
        <f>IF(#REF!=$K188,$CY188,0)</f>
        <v>#REF!</v>
      </c>
      <c r="EC188" s="585" t="e">
        <f>IF(#REF!=$N188,$CZ188,0)</f>
        <v>#REF!</v>
      </c>
      <c r="ED188" s="585" t="e">
        <f>IF(#REF!=$N188,$CZ188,0)</f>
        <v>#REF!</v>
      </c>
      <c r="EE188" s="585" t="e">
        <f>IF(#REF!=$N188,$CZ188,0)</f>
        <v>#REF!</v>
      </c>
      <c r="EF188" s="585" t="e">
        <f>IF(#REF!=$N188,$CZ188,0)</f>
        <v>#REF!</v>
      </c>
      <c r="EG188" s="585" t="e">
        <f>IF(#REF!=$N188,$CZ188,0)</f>
        <v>#REF!</v>
      </c>
      <c r="EH188" s="585" t="e">
        <f>IF(#REF!=$N188,$CZ188,0)</f>
        <v>#REF!</v>
      </c>
      <c r="EI188" s="585" t="e">
        <f>IF(#REF!=$N188,$CZ188,0)</f>
        <v>#REF!</v>
      </c>
      <c r="EJ188" s="585" t="e">
        <f>IF(#REF!=$N188,$CZ188,0)</f>
        <v>#REF!</v>
      </c>
      <c r="EK188" s="585" t="e">
        <f>IF(#REF!=$N188,$CZ188,0)</f>
        <v>#REF!</v>
      </c>
      <c r="EL188" s="585" t="e">
        <f>IF(#REF!=$N188,$CZ188,0)</f>
        <v>#REF!</v>
      </c>
      <c r="EM188" s="585" t="e">
        <f>IF(#REF!=$N188,$CZ188,0)</f>
        <v>#REF!</v>
      </c>
      <c r="EN188" s="585" t="e">
        <f>IF(#REF!=$N188,$CZ188,0)</f>
        <v>#REF!</v>
      </c>
      <c r="EO188" s="585" t="e">
        <f>IF(#REF!=$N188,$CZ188,0)</f>
        <v>#REF!</v>
      </c>
      <c r="EP188" s="585" t="e">
        <f>IF(#REF!=$N188,$CZ188,0)</f>
        <v>#REF!</v>
      </c>
      <c r="EQ188" s="585" t="e">
        <f>IF(#REF!=$N188,$CZ188,0)</f>
        <v>#REF!</v>
      </c>
      <c r="ER188" s="585" t="e">
        <f>IF(#REF!=$N188,$CZ188,0)</f>
        <v>#REF!</v>
      </c>
      <c r="ES188" s="585" t="e">
        <f>IF(#REF!=$N188,$CZ188,0)</f>
        <v>#REF!</v>
      </c>
      <c r="ET188" s="585" t="e">
        <f>IF(#REF!=$N188,$CZ188,0)</f>
        <v>#REF!</v>
      </c>
      <c r="EU188" s="585" t="e">
        <f>IF(#REF!=$N188,$CZ188,0)</f>
        <v>#REF!</v>
      </c>
      <c r="EV188" s="585" t="e">
        <f>IF(#REF!=$N188,$CZ188,0)</f>
        <v>#REF!</v>
      </c>
      <c r="EW188" s="585" t="e">
        <f>IF(#REF!=$N188,$CZ188,0)</f>
        <v>#REF!</v>
      </c>
      <c r="EX188" s="585" t="e">
        <f>IF(#REF!=$N188,$CZ188,0)</f>
        <v>#REF!</v>
      </c>
      <c r="EY188" s="585" t="e">
        <f>IF(#REF!=$N188,$CZ188,0)</f>
        <v>#REF!</v>
      </c>
      <c r="EZ188" s="585" t="e">
        <f>IF(#REF!=$N188,$CZ188,0)</f>
        <v>#REF!</v>
      </c>
      <c r="FA188" s="585" t="e">
        <f>IF(#REF!=$N188,$CZ188,0)</f>
        <v>#REF!</v>
      </c>
      <c r="FB188" s="585" t="e">
        <f>IF(#REF!=$N188,$CZ188,0)</f>
        <v>#REF!</v>
      </c>
      <c r="FC188" s="585" t="e">
        <f>IF(#REF!=$N188,$CZ188,0)</f>
        <v>#REF!</v>
      </c>
      <c r="FD188" s="585" t="e">
        <f>IF(#REF!=$N188,$CZ188,0)</f>
        <v>#REF!</v>
      </c>
      <c r="FE188" s="585" t="e">
        <f>IF(#REF!=$N188,$CZ188,0)</f>
        <v>#REF!</v>
      </c>
      <c r="FF188" s="585" t="e">
        <f>IF(#REF!=$N188,$CZ188,0)</f>
        <v>#REF!</v>
      </c>
      <c r="FG188" s="585" t="e">
        <f>IF(#REF!=$N188,$CZ188,0)</f>
        <v>#REF!</v>
      </c>
      <c r="FH188" s="585" t="e">
        <f>IF(#REF!=$N188,$CZ188,0)</f>
        <v>#REF!</v>
      </c>
      <c r="FI188" s="585" t="e">
        <f>IF(#REF!=$N188,$CZ188,0)</f>
        <v>#REF!</v>
      </c>
      <c r="FJ188" s="585" t="e">
        <f>IF(#REF!=$N188,$CZ188,0)</f>
        <v>#REF!</v>
      </c>
      <c r="FK188" s="585" t="e">
        <f>IF(#REF!=$N188,$CZ188,0)</f>
        <v>#REF!</v>
      </c>
      <c r="FL188" s="585" t="e">
        <f>IF(#REF!=$N188,$CZ188,0)</f>
        <v>#REF!</v>
      </c>
      <c r="FM188" s="585" t="e">
        <f>IF(#REF!=$N188,$CZ188,0)</f>
        <v>#REF!</v>
      </c>
      <c r="FN188" s="585" t="e">
        <f>IF(#REF!=$N188,$CZ188,0)</f>
        <v>#REF!</v>
      </c>
      <c r="FO188" s="585" t="e">
        <f>IF(#REF!=$N188,$CZ188,0)</f>
        <v>#REF!</v>
      </c>
      <c r="FP188" s="585" t="e">
        <f>IF(#REF!=$N188,$CZ188,0)</f>
        <v>#REF!</v>
      </c>
      <c r="FQ188" s="585" t="e">
        <f>IF(#REF!=$N188,$CZ188,0)</f>
        <v>#REF!</v>
      </c>
      <c r="FR188" s="585" t="e">
        <f>IF(#REF!=$N188,$CZ188,0)</f>
        <v>#REF!</v>
      </c>
      <c r="FS188" s="585" t="e">
        <f>IF(#REF!=$N188,$CZ188,0)</f>
        <v>#REF!</v>
      </c>
      <c r="FT188" s="585" t="e">
        <f>IF(#REF!=$N188,$CZ188,0)</f>
        <v>#REF!</v>
      </c>
      <c r="FU188" s="585" t="e">
        <f>IF(#REF!=$N188,$CZ188,0)</f>
        <v>#REF!</v>
      </c>
      <c r="FV188" s="585" t="e">
        <f>IF(#REF!=$N188,$CZ188,0)</f>
        <v>#REF!</v>
      </c>
      <c r="FW188" s="585" t="e">
        <f>IF(#REF!=$N188,$CZ188,0)</f>
        <v>#REF!</v>
      </c>
      <c r="FX188" s="585" t="e">
        <f>IF(#REF!=$N188,$CZ188,0)</f>
        <v>#REF!</v>
      </c>
      <c r="FY188" s="585" t="e">
        <f>IF(#REF!=$N188,$CZ188,0)</f>
        <v>#REF!</v>
      </c>
      <c r="FZ188" s="585" t="e">
        <f>IF(#REF!=$N188,$CZ188,0)</f>
        <v>#REF!</v>
      </c>
      <c r="GA188" s="585" t="e">
        <f>IF(#REF!=$N188,$CZ188,0)</f>
        <v>#REF!</v>
      </c>
      <c r="GB188" s="585" t="e">
        <f>IF(#REF!=$N188,$CZ188,0)</f>
        <v>#REF!</v>
      </c>
      <c r="GC188" s="585" t="e">
        <f>IF(#REF!=$N188,$CZ188,0)</f>
        <v>#REF!</v>
      </c>
      <c r="GD188" s="585" t="e">
        <f>IF(#REF!=$N188,$CZ188,0)</f>
        <v>#REF!</v>
      </c>
      <c r="GE188" s="585" t="e">
        <f>IF(#REF!=$N188,$CZ188,0)</f>
        <v>#REF!</v>
      </c>
      <c r="GF188" s="585" t="e">
        <f>IF(#REF!=$N188,$CZ188,0)</f>
        <v>#REF!</v>
      </c>
      <c r="GG188" s="585" t="e">
        <f>IF(#REF!=$N188,$CZ188,0)</f>
        <v>#REF!</v>
      </c>
      <c r="GH188" s="585" t="e">
        <f>IF(#REF!=$N188,$CZ188,0)</f>
        <v>#REF!</v>
      </c>
      <c r="GI188" s="585" t="e">
        <f>IF(#REF!=$N188,$CZ188,0)</f>
        <v>#REF!</v>
      </c>
      <c r="GJ188" s="585" t="e">
        <f>IF(#REF!=$N188,$CZ188,0)</f>
        <v>#REF!</v>
      </c>
      <c r="GK188" s="585" t="e">
        <f>IF(#REF!=$N188,$CZ188,0)</f>
        <v>#REF!</v>
      </c>
      <c r="GL188" s="585" t="e">
        <f>IF(#REF!=$N188,$CZ188,0)</f>
        <v>#REF!</v>
      </c>
      <c r="GM188" s="585" t="e">
        <f>IF(#REF!=$N188,$CZ188,0)</f>
        <v>#REF!</v>
      </c>
      <c r="GN188" s="585" t="e">
        <f>IF(#REF!=$N188,$CZ188,0)</f>
        <v>#REF!</v>
      </c>
      <c r="GO188" s="585" t="e">
        <f>IF(#REF!=$N188,$CZ188,0)</f>
        <v>#REF!</v>
      </c>
      <c r="GP188" s="585" t="e">
        <f>IF(#REF!=$N188,$CZ188,0)</f>
        <v>#REF!</v>
      </c>
      <c r="GQ188" s="585" t="e">
        <f>IF(#REF!=$N188,$CZ188,0)</f>
        <v>#REF!</v>
      </c>
      <c r="GR188" s="585" t="e">
        <f>IF(#REF!=$N188,$CZ188,0)</f>
        <v>#REF!</v>
      </c>
      <c r="GS188" s="585" t="e">
        <f>IF(#REF!=$N188,$CZ188,0)</f>
        <v>#REF!</v>
      </c>
      <c r="GT188" s="585" t="e">
        <f>IF(#REF!=$N188,$CZ188,0)</f>
        <v>#REF!</v>
      </c>
      <c r="GU188" s="585" t="e">
        <f>IF(#REF!=$N188,$CZ188,0)</f>
        <v>#REF!</v>
      </c>
      <c r="GV188" s="585" t="e">
        <f>IF(#REF!=$N188,$CZ188,0)</f>
        <v>#REF!</v>
      </c>
      <c r="GW188" s="585" t="e">
        <f>IF(#REF!=$N188,$CZ188,0)</f>
        <v>#REF!</v>
      </c>
      <c r="GX188" s="585" t="e">
        <f>IF(#REF!=$N188,$CZ188,0)</f>
        <v>#REF!</v>
      </c>
      <c r="GY188" s="585" t="e">
        <f>IF(#REF!=$N188,$CZ188,0)</f>
        <v>#REF!</v>
      </c>
      <c r="GZ188" s="585" t="e">
        <f>IF(#REF!=$N188,$CZ188,0)</f>
        <v>#REF!</v>
      </c>
      <c r="HA188" s="585" t="e">
        <f>IF(#REF!=$N188,$CZ188,0)</f>
        <v>#REF!</v>
      </c>
      <c r="HB188" s="585" t="e">
        <f>IF(#REF!=$N188,$CZ188,0)</f>
        <v>#REF!</v>
      </c>
      <c r="HC188" s="585" t="e">
        <f>IF(#REF!=$N188,$CZ188,0)</f>
        <v>#REF!</v>
      </c>
      <c r="HD188" s="585" t="e">
        <f>IF(#REF!=$N188,$CZ188,0)</f>
        <v>#REF!</v>
      </c>
      <c r="HE188" s="585" t="e">
        <f>IF(#REF!=$N188,$CZ188,0)</f>
        <v>#REF!</v>
      </c>
      <c r="HF188" s="585" t="e">
        <f>IF(#REF!=$N188,$CZ188,0)</f>
        <v>#REF!</v>
      </c>
    </row>
    <row r="189" spans="1:214" ht="20.100000000000001" customHeight="1" x14ac:dyDescent="0.4">
      <c r="A189" s="594"/>
      <c r="B189" s="594"/>
      <c r="C189" s="595"/>
      <c r="D189" s="578"/>
      <c r="E189" s="578"/>
      <c r="F189" s="578"/>
      <c r="G189" s="578"/>
      <c r="H189" s="578"/>
      <c r="I189" s="578"/>
      <c r="J189" s="578" t="s">
        <v>172</v>
      </c>
      <c r="K189" s="625"/>
      <c r="L189" s="549"/>
      <c r="M189" s="558"/>
      <c r="N189" s="565">
        <v>3222</v>
      </c>
      <c r="O189" s="539" t="s">
        <v>401</v>
      </c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563"/>
      <c r="AJ189" s="31"/>
      <c r="AK189" s="31"/>
      <c r="AL189" s="31"/>
      <c r="AM189" s="31"/>
      <c r="AN189" s="50"/>
      <c r="AO189" s="50"/>
      <c r="AP189" s="50"/>
      <c r="AQ189" s="50"/>
      <c r="AR189" s="50">
        <v>0</v>
      </c>
      <c r="AS189" s="50"/>
      <c r="AT189" s="50"/>
      <c r="AU189" s="50"/>
      <c r="AV189" s="50">
        <v>0</v>
      </c>
      <c r="AW189" s="50"/>
      <c r="AX189" s="50"/>
      <c r="AY189" s="50">
        <f>(BB189-AV189)</f>
        <v>50000</v>
      </c>
      <c r="AZ189" s="31"/>
      <c r="BA189" s="31"/>
      <c r="BB189" s="50">
        <v>50000</v>
      </c>
      <c r="BC189" s="50">
        <v>50000</v>
      </c>
      <c r="BD189" s="50">
        <v>26007.919999999998</v>
      </c>
      <c r="BE189" s="50">
        <v>26007.919999999998</v>
      </c>
      <c r="BF189" s="50">
        <v>49474</v>
      </c>
      <c r="BG189" s="50">
        <v>51198.3</v>
      </c>
      <c r="BH189" s="50">
        <v>50000</v>
      </c>
      <c r="BI189" s="50">
        <f>(BJ189-BH189)</f>
        <v>0</v>
      </c>
      <c r="BJ189" s="50">
        <v>50000</v>
      </c>
      <c r="BK189" s="50">
        <v>29770.02</v>
      </c>
      <c r="BL189" s="50">
        <f t="shared" si="226"/>
        <v>59.540040000000005</v>
      </c>
      <c r="BM189" s="50"/>
      <c r="BN189" s="50"/>
      <c r="BO189" s="50">
        <v>54147.7</v>
      </c>
      <c r="BP189" s="50"/>
      <c r="BQ189" s="50"/>
      <c r="BR189" s="50">
        <f>(BS189-BO189)</f>
        <v>852.30000000000291</v>
      </c>
      <c r="BS189" s="50">
        <v>55000</v>
      </c>
      <c r="BT189" s="50">
        <v>36816.85</v>
      </c>
      <c r="BU189" s="50">
        <f>(BY189-BO189)</f>
        <v>852.30000000000291</v>
      </c>
      <c r="BV189" s="50">
        <v>55000</v>
      </c>
      <c r="BW189" s="50"/>
      <c r="BX189" s="50"/>
      <c r="BY189" s="50">
        <v>55000</v>
      </c>
      <c r="BZ189" s="50">
        <v>51805.9</v>
      </c>
      <c r="CA189" s="50">
        <f t="shared" si="228"/>
        <v>101.18675815407934</v>
      </c>
      <c r="CB189" s="50">
        <f t="shared" si="229"/>
        <v>94.192545454545467</v>
      </c>
      <c r="CC189" s="50"/>
      <c r="CD189" s="50"/>
      <c r="CE189" s="50">
        <v>55000</v>
      </c>
      <c r="CF189" s="50">
        <v>9388.08</v>
      </c>
      <c r="CG189" s="50">
        <f t="shared" si="244"/>
        <v>17.069236363636364</v>
      </c>
      <c r="CH189" s="50">
        <f>(CI189-CE189)</f>
        <v>1000</v>
      </c>
      <c r="CI189" s="50">
        <v>56000</v>
      </c>
      <c r="CJ189" s="50"/>
      <c r="CK189" s="50">
        <f t="shared" si="223"/>
        <v>0</v>
      </c>
      <c r="CL189" s="50">
        <f>(CM189-CI189)</f>
        <v>0</v>
      </c>
      <c r="CM189" s="50">
        <v>56000</v>
      </c>
      <c r="CN189" s="50"/>
      <c r="CO189" s="50">
        <f t="shared" si="224"/>
        <v>0</v>
      </c>
      <c r="CP189" s="50">
        <f>(CQ189-CM189)</f>
        <v>0</v>
      </c>
      <c r="CQ189" s="50">
        <v>56000</v>
      </c>
      <c r="CR189" s="50">
        <v>27111.65</v>
      </c>
      <c r="CS189" s="50">
        <f t="shared" si="253"/>
        <v>48.413660714285719</v>
      </c>
      <c r="CT189" s="50">
        <f>(CU189-CQ189)</f>
        <v>0</v>
      </c>
      <c r="CU189" s="50">
        <v>56000</v>
      </c>
      <c r="CV189" s="50">
        <v>27111.65</v>
      </c>
      <c r="CW189" s="50">
        <f t="shared" si="254"/>
        <v>48.413660714285719</v>
      </c>
      <c r="CX189" s="50">
        <f>(CY189-CU189)</f>
        <v>0</v>
      </c>
      <c r="CY189" s="50">
        <v>56000</v>
      </c>
      <c r="CZ189" s="50">
        <v>62000</v>
      </c>
      <c r="DA189" s="50"/>
      <c r="DB189" s="50"/>
      <c r="DC189" s="695" t="e">
        <f>IF(#REF!=B189,CZ189,0)</f>
        <v>#REF!</v>
      </c>
      <c r="DD189" s="50"/>
      <c r="DE189" s="50"/>
      <c r="DJ189" s="585" t="e">
        <f>IF(#REF!=$K189,$CY189,0)</f>
        <v>#REF!</v>
      </c>
      <c r="DK189" s="585" t="e">
        <f>IF(#REF!=$K189,$CY189,0)</f>
        <v>#REF!</v>
      </c>
      <c r="DL189" s="585" t="e">
        <f>IF(#REF!=$K189,$CY189,0)</f>
        <v>#REF!</v>
      </c>
      <c r="DM189" s="585" t="e">
        <f>IF(#REF!=$K189,$CY189,0)</f>
        <v>#REF!</v>
      </c>
      <c r="DN189" s="585" t="e">
        <f>IF(#REF!=$K189,$CY189,0)</f>
        <v>#REF!</v>
      </c>
      <c r="DO189" s="585" t="e">
        <f>IF(#REF!=$K189,$CY189,0)</f>
        <v>#REF!</v>
      </c>
      <c r="DP189" s="585" t="e">
        <f>IF(#REF!=$K189,$CY189,0)</f>
        <v>#REF!</v>
      </c>
      <c r="DQ189" s="585" t="e">
        <f>IF(#REF!=$K189,$CY189,0)</f>
        <v>#REF!</v>
      </c>
      <c r="DR189" s="585" t="e">
        <f>IF(#REF!=$K189,$CY189,0)</f>
        <v>#REF!</v>
      </c>
      <c r="DS189" s="585" t="e">
        <f>IF(#REF!=$K189,$CY189,0)</f>
        <v>#REF!</v>
      </c>
      <c r="DT189" s="585" t="e">
        <f>IF(#REF!=$K189,$CY189,0)</f>
        <v>#REF!</v>
      </c>
      <c r="DU189" s="585" t="e">
        <f>IF(#REF!=$K189,$CY189,0)</f>
        <v>#REF!</v>
      </c>
      <c r="DV189" s="585" t="e">
        <f>IF(#REF!=$K189,$CY189,0)</f>
        <v>#REF!</v>
      </c>
      <c r="DW189" s="585" t="e">
        <f>IF(#REF!=$K189,$CY189,0)</f>
        <v>#REF!</v>
      </c>
      <c r="DX189" s="585" t="e">
        <f>IF(#REF!=$K189,$CY189,0)</f>
        <v>#REF!</v>
      </c>
      <c r="DY189" s="585" t="e">
        <f>IF(#REF!=$K189,$CY189,0)</f>
        <v>#REF!</v>
      </c>
      <c r="DZ189" s="585" t="e">
        <f>IF(#REF!=$K189,$CY189,0)</f>
        <v>#REF!</v>
      </c>
      <c r="EC189" s="585" t="e">
        <f>IF(#REF!=$N189,$CZ189,0)</f>
        <v>#REF!</v>
      </c>
      <c r="ED189" s="585" t="e">
        <f>IF(#REF!=$N189,$CZ189,0)</f>
        <v>#REF!</v>
      </c>
      <c r="EE189" s="585" t="e">
        <f>IF(#REF!=$N189,$CZ189,0)</f>
        <v>#REF!</v>
      </c>
      <c r="EF189" s="585" t="e">
        <f>IF(#REF!=$N189,$CZ189,0)</f>
        <v>#REF!</v>
      </c>
      <c r="EG189" s="585" t="e">
        <f>IF(#REF!=$N189,$CZ189,0)</f>
        <v>#REF!</v>
      </c>
      <c r="EH189" s="585" t="e">
        <f>IF(#REF!=$N189,$CZ189,0)</f>
        <v>#REF!</v>
      </c>
      <c r="EI189" s="585" t="e">
        <f>IF(#REF!=$N189,$CZ189,0)</f>
        <v>#REF!</v>
      </c>
      <c r="EJ189" s="585" t="e">
        <f>IF(#REF!=$N189,$CZ189,0)</f>
        <v>#REF!</v>
      </c>
      <c r="EK189" s="585" t="e">
        <f>IF(#REF!=$N189,$CZ189,0)</f>
        <v>#REF!</v>
      </c>
      <c r="EL189" s="585" t="e">
        <f>IF(#REF!=$N189,$CZ189,0)</f>
        <v>#REF!</v>
      </c>
      <c r="EM189" s="585" t="e">
        <f>IF(#REF!=$N189,$CZ189,0)</f>
        <v>#REF!</v>
      </c>
      <c r="EN189" s="585" t="e">
        <f>IF(#REF!=$N189,$CZ189,0)</f>
        <v>#REF!</v>
      </c>
      <c r="EO189" s="585" t="e">
        <f>IF(#REF!=$N189,$CZ189,0)</f>
        <v>#REF!</v>
      </c>
      <c r="EP189" s="585" t="e">
        <f>IF(#REF!=$N189,$CZ189,0)</f>
        <v>#REF!</v>
      </c>
      <c r="EQ189" s="585" t="e">
        <f>IF(#REF!=$N189,$CZ189,0)</f>
        <v>#REF!</v>
      </c>
      <c r="ER189" s="585" t="e">
        <f>IF(#REF!=$N189,$CZ189,0)</f>
        <v>#REF!</v>
      </c>
      <c r="ES189" s="585" t="e">
        <f>IF(#REF!=$N189,$CZ189,0)</f>
        <v>#REF!</v>
      </c>
      <c r="ET189" s="585" t="e">
        <f>IF(#REF!=$N189,$CZ189,0)</f>
        <v>#REF!</v>
      </c>
      <c r="EU189" s="585" t="e">
        <f>IF(#REF!=$N189,$CZ189,0)</f>
        <v>#REF!</v>
      </c>
      <c r="EV189" s="585" t="e">
        <f>IF(#REF!=$N189,$CZ189,0)</f>
        <v>#REF!</v>
      </c>
      <c r="EW189" s="585" t="e">
        <f>IF(#REF!=$N189,$CZ189,0)</f>
        <v>#REF!</v>
      </c>
      <c r="EX189" s="585" t="e">
        <f>IF(#REF!=$N189,$CZ189,0)</f>
        <v>#REF!</v>
      </c>
      <c r="EY189" s="585" t="e">
        <f>IF(#REF!=$N189,$CZ189,0)</f>
        <v>#REF!</v>
      </c>
      <c r="EZ189" s="585" t="e">
        <f>IF(#REF!=$N189,$CZ189,0)</f>
        <v>#REF!</v>
      </c>
      <c r="FA189" s="585" t="e">
        <f>IF(#REF!=$N189,$CZ189,0)</f>
        <v>#REF!</v>
      </c>
      <c r="FB189" s="585" t="e">
        <f>IF(#REF!=$N189,$CZ189,0)</f>
        <v>#REF!</v>
      </c>
      <c r="FC189" s="585" t="e">
        <f>IF(#REF!=$N189,$CZ189,0)</f>
        <v>#REF!</v>
      </c>
      <c r="FD189" s="585" t="e">
        <f>IF(#REF!=$N189,$CZ189,0)</f>
        <v>#REF!</v>
      </c>
      <c r="FE189" s="585" t="e">
        <f>IF(#REF!=$N189,$CZ189,0)</f>
        <v>#REF!</v>
      </c>
      <c r="FF189" s="585" t="e">
        <f>IF(#REF!=$N189,$CZ189,0)</f>
        <v>#REF!</v>
      </c>
      <c r="FG189" s="585" t="e">
        <f>IF(#REF!=$N189,$CZ189,0)</f>
        <v>#REF!</v>
      </c>
      <c r="FH189" s="585" t="e">
        <f>IF(#REF!=$N189,$CZ189,0)</f>
        <v>#REF!</v>
      </c>
      <c r="FI189" s="585" t="e">
        <f>IF(#REF!=$N189,$CZ189,0)</f>
        <v>#REF!</v>
      </c>
      <c r="FJ189" s="585" t="e">
        <f>IF(#REF!=$N189,$CZ189,0)</f>
        <v>#REF!</v>
      </c>
      <c r="FK189" s="585" t="e">
        <f>IF(#REF!=$N189,$CZ189,0)</f>
        <v>#REF!</v>
      </c>
      <c r="FL189" s="585" t="e">
        <f>IF(#REF!=$N189,$CZ189,0)</f>
        <v>#REF!</v>
      </c>
      <c r="FM189" s="585" t="e">
        <f>IF(#REF!=$N189,$CZ189,0)</f>
        <v>#REF!</v>
      </c>
      <c r="FN189" s="585" t="e">
        <f>IF(#REF!=$N189,$CZ189,0)</f>
        <v>#REF!</v>
      </c>
      <c r="FO189" s="585" t="e">
        <f>IF(#REF!=$N189,$CZ189,0)</f>
        <v>#REF!</v>
      </c>
      <c r="FP189" s="585" t="e">
        <f>IF(#REF!=$N189,$CZ189,0)</f>
        <v>#REF!</v>
      </c>
      <c r="FQ189" s="585" t="e">
        <f>IF(#REF!=$N189,$CZ189,0)</f>
        <v>#REF!</v>
      </c>
      <c r="FR189" s="585" t="e">
        <f>IF(#REF!=$N189,$CZ189,0)</f>
        <v>#REF!</v>
      </c>
      <c r="FS189" s="585" t="e">
        <f>IF(#REF!=$N189,$CZ189,0)</f>
        <v>#REF!</v>
      </c>
      <c r="FT189" s="585" t="e">
        <f>IF(#REF!=$N189,$CZ189,0)</f>
        <v>#REF!</v>
      </c>
      <c r="FU189" s="585" t="e">
        <f>IF(#REF!=$N189,$CZ189,0)</f>
        <v>#REF!</v>
      </c>
      <c r="FV189" s="585" t="e">
        <f>IF(#REF!=$N189,$CZ189,0)</f>
        <v>#REF!</v>
      </c>
      <c r="FW189" s="585" t="e">
        <f>IF(#REF!=$N189,$CZ189,0)</f>
        <v>#REF!</v>
      </c>
      <c r="FX189" s="585" t="e">
        <f>IF(#REF!=$N189,$CZ189,0)</f>
        <v>#REF!</v>
      </c>
      <c r="FY189" s="585" t="e">
        <f>IF(#REF!=$N189,$CZ189,0)</f>
        <v>#REF!</v>
      </c>
      <c r="FZ189" s="585" t="e">
        <f>IF(#REF!=$N189,$CZ189,0)</f>
        <v>#REF!</v>
      </c>
      <c r="GA189" s="585" t="e">
        <f>IF(#REF!=$N189,$CZ189,0)</f>
        <v>#REF!</v>
      </c>
      <c r="GB189" s="585" t="e">
        <f>IF(#REF!=$N189,$CZ189,0)</f>
        <v>#REF!</v>
      </c>
      <c r="GC189" s="585" t="e">
        <f>IF(#REF!=$N189,$CZ189,0)</f>
        <v>#REF!</v>
      </c>
      <c r="GD189" s="585" t="e">
        <f>IF(#REF!=$N189,$CZ189,0)</f>
        <v>#REF!</v>
      </c>
      <c r="GE189" s="585" t="e">
        <f>IF(#REF!=$N189,$CZ189,0)</f>
        <v>#REF!</v>
      </c>
      <c r="GF189" s="585" t="e">
        <f>IF(#REF!=$N189,$CZ189,0)</f>
        <v>#REF!</v>
      </c>
      <c r="GG189" s="585" t="e">
        <f>IF(#REF!=$N189,$CZ189,0)</f>
        <v>#REF!</v>
      </c>
      <c r="GH189" s="585" t="e">
        <f>IF(#REF!=$N189,$CZ189,0)</f>
        <v>#REF!</v>
      </c>
      <c r="GI189" s="585" t="e">
        <f>IF(#REF!=$N189,$CZ189,0)</f>
        <v>#REF!</v>
      </c>
      <c r="GJ189" s="585" t="e">
        <f>IF(#REF!=$N189,$CZ189,0)</f>
        <v>#REF!</v>
      </c>
      <c r="GK189" s="585" t="e">
        <f>IF(#REF!=$N189,$CZ189,0)</f>
        <v>#REF!</v>
      </c>
      <c r="GL189" s="585" t="e">
        <f>IF(#REF!=$N189,$CZ189,0)</f>
        <v>#REF!</v>
      </c>
      <c r="GM189" s="585" t="e">
        <f>IF(#REF!=$N189,$CZ189,0)</f>
        <v>#REF!</v>
      </c>
      <c r="GN189" s="585" t="e">
        <f>IF(#REF!=$N189,$CZ189,0)</f>
        <v>#REF!</v>
      </c>
      <c r="GO189" s="585" t="e">
        <f>IF(#REF!=$N189,$CZ189,0)</f>
        <v>#REF!</v>
      </c>
      <c r="GP189" s="585" t="e">
        <f>IF(#REF!=$N189,$CZ189,0)</f>
        <v>#REF!</v>
      </c>
      <c r="GQ189" s="585" t="e">
        <f>IF(#REF!=$N189,$CZ189,0)</f>
        <v>#REF!</v>
      </c>
      <c r="GR189" s="585" t="e">
        <f>IF(#REF!=$N189,$CZ189,0)</f>
        <v>#REF!</v>
      </c>
      <c r="GS189" s="585" t="e">
        <f>IF(#REF!=$N189,$CZ189,0)</f>
        <v>#REF!</v>
      </c>
      <c r="GT189" s="585" t="e">
        <f>IF(#REF!=$N189,$CZ189,0)</f>
        <v>#REF!</v>
      </c>
      <c r="GU189" s="585" t="e">
        <f>IF(#REF!=$N189,$CZ189,0)</f>
        <v>#REF!</v>
      </c>
      <c r="GV189" s="585" t="e">
        <f>IF(#REF!=$N189,$CZ189,0)</f>
        <v>#REF!</v>
      </c>
      <c r="GW189" s="585" t="e">
        <f>IF(#REF!=$N189,$CZ189,0)</f>
        <v>#REF!</v>
      </c>
      <c r="GX189" s="585" t="e">
        <f>IF(#REF!=$N189,$CZ189,0)</f>
        <v>#REF!</v>
      </c>
      <c r="GY189" s="585" t="e">
        <f>IF(#REF!=$N189,$CZ189,0)</f>
        <v>#REF!</v>
      </c>
      <c r="GZ189" s="585" t="e">
        <f>IF(#REF!=$N189,$CZ189,0)</f>
        <v>#REF!</v>
      </c>
      <c r="HA189" s="585" t="e">
        <f>IF(#REF!=$N189,$CZ189,0)</f>
        <v>#REF!</v>
      </c>
      <c r="HB189" s="585" t="e">
        <f>IF(#REF!=$N189,$CZ189,0)</f>
        <v>#REF!</v>
      </c>
      <c r="HC189" s="585" t="e">
        <f>IF(#REF!=$N189,$CZ189,0)</f>
        <v>#REF!</v>
      </c>
      <c r="HD189" s="585" t="e">
        <f>IF(#REF!=$N189,$CZ189,0)</f>
        <v>#REF!</v>
      </c>
      <c r="HE189" s="585" t="e">
        <f>IF(#REF!=$N189,$CZ189,0)</f>
        <v>#REF!</v>
      </c>
      <c r="HF189" s="585" t="e">
        <f>IF(#REF!=$N189,$CZ189,0)</f>
        <v>#REF!</v>
      </c>
    </row>
    <row r="190" spans="1:214" ht="20.100000000000001" hidden="1" customHeight="1" x14ac:dyDescent="0.4">
      <c r="A190" s="594"/>
      <c r="B190" s="594"/>
      <c r="C190" s="595"/>
      <c r="D190" s="578"/>
      <c r="E190" s="578"/>
      <c r="F190" s="578"/>
      <c r="G190" s="578"/>
      <c r="H190" s="578"/>
      <c r="I190" s="578"/>
      <c r="J190" s="578" t="s">
        <v>172</v>
      </c>
      <c r="K190" s="625"/>
      <c r="L190" s="549"/>
      <c r="M190" s="558"/>
      <c r="N190" s="565">
        <v>3223</v>
      </c>
      <c r="O190" s="539" t="s">
        <v>29</v>
      </c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563"/>
      <c r="AJ190" s="31"/>
      <c r="AK190" s="31"/>
      <c r="AL190" s="31"/>
      <c r="AM190" s="31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31"/>
      <c r="BA190" s="31"/>
      <c r="BB190" s="50"/>
      <c r="BC190" s="50"/>
      <c r="BD190" s="50"/>
      <c r="BE190" s="50"/>
      <c r="BF190" s="50"/>
      <c r="BG190" s="50">
        <v>302.27</v>
      </c>
      <c r="BH190" s="50">
        <v>0</v>
      </c>
      <c r="BI190" s="50">
        <v>0</v>
      </c>
      <c r="BJ190" s="50">
        <v>0</v>
      </c>
      <c r="BK190" s="50">
        <v>0</v>
      </c>
      <c r="BL190" s="50">
        <v>0</v>
      </c>
      <c r="BM190" s="50">
        <v>0</v>
      </c>
      <c r="BN190" s="50">
        <v>0</v>
      </c>
      <c r="BO190" s="50">
        <v>0</v>
      </c>
      <c r="BP190" s="50">
        <v>0</v>
      </c>
      <c r="BQ190" s="50">
        <v>0</v>
      </c>
      <c r="BR190" s="50">
        <v>0</v>
      </c>
      <c r="BS190" s="50">
        <v>0</v>
      </c>
      <c r="BT190" s="50">
        <v>0</v>
      </c>
      <c r="BU190" s="50">
        <v>0</v>
      </c>
      <c r="BV190" s="50"/>
      <c r="BW190" s="50"/>
      <c r="BX190" s="50"/>
      <c r="BY190" s="50">
        <v>0</v>
      </c>
      <c r="BZ190" s="50">
        <v>0</v>
      </c>
      <c r="CA190" s="50">
        <f t="shared" si="228"/>
        <v>0</v>
      </c>
      <c r="CB190" s="50">
        <f t="shared" si="229"/>
        <v>0</v>
      </c>
      <c r="CC190" s="50"/>
      <c r="CD190" s="50"/>
      <c r="CE190" s="50">
        <v>0</v>
      </c>
      <c r="CF190" s="50"/>
      <c r="CG190" s="50">
        <f t="shared" si="244"/>
        <v>0</v>
      </c>
      <c r="CH190" s="50">
        <v>0</v>
      </c>
      <c r="CI190" s="50">
        <v>0</v>
      </c>
      <c r="CJ190" s="50"/>
      <c r="CK190" s="50">
        <f t="shared" si="223"/>
        <v>0</v>
      </c>
      <c r="CL190" s="50">
        <v>0</v>
      </c>
      <c r="CM190" s="50">
        <v>0</v>
      </c>
      <c r="CN190" s="50"/>
      <c r="CO190" s="50">
        <f t="shared" si="224"/>
        <v>0</v>
      </c>
      <c r="CP190" s="50">
        <v>0</v>
      </c>
      <c r="CQ190" s="50">
        <v>0</v>
      </c>
      <c r="CR190" s="50">
        <v>0</v>
      </c>
      <c r="CS190" s="50">
        <f t="shared" si="253"/>
        <v>0</v>
      </c>
      <c r="CT190" s="50">
        <v>0</v>
      </c>
      <c r="CU190" s="50"/>
      <c r="CV190" s="50">
        <v>0</v>
      </c>
      <c r="CW190" s="50">
        <f t="shared" si="254"/>
        <v>0</v>
      </c>
      <c r="CX190" s="50">
        <v>0</v>
      </c>
      <c r="CY190" s="50"/>
      <c r="CZ190" s="50"/>
      <c r="DA190" s="50"/>
      <c r="DB190" s="50"/>
      <c r="DC190" s="695" t="e">
        <f>IF(#REF!=B190,CZ190,0)</f>
        <v>#REF!</v>
      </c>
      <c r="DD190" s="50"/>
      <c r="DE190" s="50"/>
      <c r="DJ190" s="585" t="e">
        <f>IF(#REF!=$K190,$CY190,0)</f>
        <v>#REF!</v>
      </c>
      <c r="DK190" s="585" t="e">
        <f>IF(#REF!=$K190,$CY190,0)</f>
        <v>#REF!</v>
      </c>
      <c r="DL190" s="585" t="e">
        <f>IF(#REF!=$K190,$CY190,0)</f>
        <v>#REF!</v>
      </c>
      <c r="DM190" s="585" t="e">
        <f>IF(#REF!=$K190,$CY190,0)</f>
        <v>#REF!</v>
      </c>
      <c r="DN190" s="585" t="e">
        <f>IF(#REF!=$K190,$CY190,0)</f>
        <v>#REF!</v>
      </c>
      <c r="DO190" s="585" t="e">
        <f>IF(#REF!=$K190,$CY190,0)</f>
        <v>#REF!</v>
      </c>
      <c r="DP190" s="585" t="e">
        <f>IF(#REF!=$K190,$CY190,0)</f>
        <v>#REF!</v>
      </c>
      <c r="DQ190" s="585" t="e">
        <f>IF(#REF!=$K190,$CY190,0)</f>
        <v>#REF!</v>
      </c>
      <c r="DR190" s="585" t="e">
        <f>IF(#REF!=$K190,$CY190,0)</f>
        <v>#REF!</v>
      </c>
      <c r="DS190" s="585" t="e">
        <f>IF(#REF!=$K190,$CY190,0)</f>
        <v>#REF!</v>
      </c>
      <c r="DT190" s="585" t="e">
        <f>IF(#REF!=$K190,$CY190,0)</f>
        <v>#REF!</v>
      </c>
      <c r="DU190" s="585" t="e">
        <f>IF(#REF!=$K190,$CY190,0)</f>
        <v>#REF!</v>
      </c>
      <c r="DV190" s="585" t="e">
        <f>IF(#REF!=$K190,$CY190,0)</f>
        <v>#REF!</v>
      </c>
      <c r="DW190" s="585" t="e">
        <f>IF(#REF!=$K190,$CY190,0)</f>
        <v>#REF!</v>
      </c>
      <c r="DX190" s="585" t="e">
        <f>IF(#REF!=$K190,$CY190,0)</f>
        <v>#REF!</v>
      </c>
      <c r="DY190" s="585" t="e">
        <f>IF(#REF!=$K190,$CY190,0)</f>
        <v>#REF!</v>
      </c>
      <c r="DZ190" s="585" t="e">
        <f>IF(#REF!=$K190,$CY190,0)</f>
        <v>#REF!</v>
      </c>
      <c r="EC190" s="585" t="e">
        <f>IF(#REF!=$N190,$CZ190,0)</f>
        <v>#REF!</v>
      </c>
      <c r="ED190" s="585" t="e">
        <f>IF(#REF!=$N190,$CZ190,0)</f>
        <v>#REF!</v>
      </c>
      <c r="EE190" s="585" t="e">
        <f>IF(#REF!=$N190,$CZ190,0)</f>
        <v>#REF!</v>
      </c>
      <c r="EF190" s="585" t="e">
        <f>IF(#REF!=$N190,$CZ190,0)</f>
        <v>#REF!</v>
      </c>
      <c r="EG190" s="585" t="e">
        <f>IF(#REF!=$N190,$CZ190,0)</f>
        <v>#REF!</v>
      </c>
      <c r="EH190" s="585" t="e">
        <f>IF(#REF!=$N190,$CZ190,0)</f>
        <v>#REF!</v>
      </c>
      <c r="EI190" s="585" t="e">
        <f>IF(#REF!=$N190,$CZ190,0)</f>
        <v>#REF!</v>
      </c>
      <c r="EJ190" s="585" t="e">
        <f>IF(#REF!=$N190,$CZ190,0)</f>
        <v>#REF!</v>
      </c>
      <c r="EK190" s="585" t="e">
        <f>IF(#REF!=$N190,$CZ190,0)</f>
        <v>#REF!</v>
      </c>
      <c r="EL190" s="585" t="e">
        <f>IF(#REF!=$N190,$CZ190,0)</f>
        <v>#REF!</v>
      </c>
      <c r="EM190" s="585" t="e">
        <f>IF(#REF!=$N190,$CZ190,0)</f>
        <v>#REF!</v>
      </c>
      <c r="EN190" s="585" t="e">
        <f>IF(#REF!=$N190,$CZ190,0)</f>
        <v>#REF!</v>
      </c>
      <c r="EO190" s="585" t="e">
        <f>IF(#REF!=$N190,$CZ190,0)</f>
        <v>#REF!</v>
      </c>
      <c r="EP190" s="585" t="e">
        <f>IF(#REF!=$N190,$CZ190,0)</f>
        <v>#REF!</v>
      </c>
      <c r="EQ190" s="585" t="e">
        <f>IF(#REF!=$N190,$CZ190,0)</f>
        <v>#REF!</v>
      </c>
      <c r="ER190" s="585" t="e">
        <f>IF(#REF!=$N190,$CZ190,0)</f>
        <v>#REF!</v>
      </c>
      <c r="ES190" s="585" t="e">
        <f>IF(#REF!=$N190,$CZ190,0)</f>
        <v>#REF!</v>
      </c>
      <c r="ET190" s="585" t="e">
        <f>IF(#REF!=$N190,$CZ190,0)</f>
        <v>#REF!</v>
      </c>
      <c r="EU190" s="585" t="e">
        <f>IF(#REF!=$N190,$CZ190,0)</f>
        <v>#REF!</v>
      </c>
      <c r="EV190" s="585" t="e">
        <f>IF(#REF!=$N190,$CZ190,0)</f>
        <v>#REF!</v>
      </c>
      <c r="EW190" s="585" t="e">
        <f>IF(#REF!=$N190,$CZ190,0)</f>
        <v>#REF!</v>
      </c>
      <c r="EX190" s="585" t="e">
        <f>IF(#REF!=$N190,$CZ190,0)</f>
        <v>#REF!</v>
      </c>
      <c r="EY190" s="585" t="e">
        <f>IF(#REF!=$N190,$CZ190,0)</f>
        <v>#REF!</v>
      </c>
      <c r="EZ190" s="585" t="e">
        <f>IF(#REF!=$N190,$CZ190,0)</f>
        <v>#REF!</v>
      </c>
      <c r="FA190" s="585" t="e">
        <f>IF(#REF!=$N190,$CZ190,0)</f>
        <v>#REF!</v>
      </c>
      <c r="FB190" s="585" t="e">
        <f>IF(#REF!=$N190,$CZ190,0)</f>
        <v>#REF!</v>
      </c>
      <c r="FC190" s="585" t="e">
        <f>IF(#REF!=$N190,$CZ190,0)</f>
        <v>#REF!</v>
      </c>
      <c r="FD190" s="585" t="e">
        <f>IF(#REF!=$N190,$CZ190,0)</f>
        <v>#REF!</v>
      </c>
      <c r="FE190" s="585" t="e">
        <f>IF(#REF!=$N190,$CZ190,0)</f>
        <v>#REF!</v>
      </c>
      <c r="FF190" s="585" t="e">
        <f>IF(#REF!=$N190,$CZ190,0)</f>
        <v>#REF!</v>
      </c>
      <c r="FG190" s="585" t="e">
        <f>IF(#REF!=$N190,$CZ190,0)</f>
        <v>#REF!</v>
      </c>
      <c r="FH190" s="585" t="e">
        <f>IF(#REF!=$N190,$CZ190,0)</f>
        <v>#REF!</v>
      </c>
      <c r="FI190" s="585" t="e">
        <f>IF(#REF!=$N190,$CZ190,0)</f>
        <v>#REF!</v>
      </c>
      <c r="FJ190" s="585" t="e">
        <f>IF(#REF!=$N190,$CZ190,0)</f>
        <v>#REF!</v>
      </c>
      <c r="FK190" s="585" t="e">
        <f>IF(#REF!=$N190,$CZ190,0)</f>
        <v>#REF!</v>
      </c>
      <c r="FL190" s="585" t="e">
        <f>IF(#REF!=$N190,$CZ190,0)</f>
        <v>#REF!</v>
      </c>
      <c r="FM190" s="585" t="e">
        <f>IF(#REF!=$N190,$CZ190,0)</f>
        <v>#REF!</v>
      </c>
      <c r="FN190" s="585" t="e">
        <f>IF(#REF!=$N190,$CZ190,0)</f>
        <v>#REF!</v>
      </c>
      <c r="FO190" s="585" t="e">
        <f>IF(#REF!=$N190,$CZ190,0)</f>
        <v>#REF!</v>
      </c>
      <c r="FP190" s="585" t="e">
        <f>IF(#REF!=$N190,$CZ190,0)</f>
        <v>#REF!</v>
      </c>
      <c r="FQ190" s="585" t="e">
        <f>IF(#REF!=$N190,$CZ190,0)</f>
        <v>#REF!</v>
      </c>
      <c r="FR190" s="585" t="e">
        <f>IF(#REF!=$N190,$CZ190,0)</f>
        <v>#REF!</v>
      </c>
      <c r="FS190" s="585" t="e">
        <f>IF(#REF!=$N190,$CZ190,0)</f>
        <v>#REF!</v>
      </c>
      <c r="FT190" s="585" t="e">
        <f>IF(#REF!=$N190,$CZ190,0)</f>
        <v>#REF!</v>
      </c>
      <c r="FU190" s="585" t="e">
        <f>IF(#REF!=$N190,$CZ190,0)</f>
        <v>#REF!</v>
      </c>
      <c r="FV190" s="585" t="e">
        <f>IF(#REF!=$N190,$CZ190,0)</f>
        <v>#REF!</v>
      </c>
      <c r="FW190" s="585" t="e">
        <f>IF(#REF!=$N190,$CZ190,0)</f>
        <v>#REF!</v>
      </c>
      <c r="FX190" s="585" t="e">
        <f>IF(#REF!=$N190,$CZ190,0)</f>
        <v>#REF!</v>
      </c>
      <c r="FY190" s="585" t="e">
        <f>IF(#REF!=$N190,$CZ190,0)</f>
        <v>#REF!</v>
      </c>
      <c r="FZ190" s="585" t="e">
        <f>IF(#REF!=$N190,$CZ190,0)</f>
        <v>#REF!</v>
      </c>
      <c r="GA190" s="585" t="e">
        <f>IF(#REF!=$N190,$CZ190,0)</f>
        <v>#REF!</v>
      </c>
      <c r="GB190" s="585" t="e">
        <f>IF(#REF!=$N190,$CZ190,0)</f>
        <v>#REF!</v>
      </c>
      <c r="GC190" s="585" t="e">
        <f>IF(#REF!=$N190,$CZ190,0)</f>
        <v>#REF!</v>
      </c>
      <c r="GD190" s="585" t="e">
        <f>IF(#REF!=$N190,$CZ190,0)</f>
        <v>#REF!</v>
      </c>
      <c r="GE190" s="585" t="e">
        <f>IF(#REF!=$N190,$CZ190,0)</f>
        <v>#REF!</v>
      </c>
      <c r="GF190" s="585" t="e">
        <f>IF(#REF!=$N190,$CZ190,0)</f>
        <v>#REF!</v>
      </c>
      <c r="GG190" s="585" t="e">
        <f>IF(#REF!=$N190,$CZ190,0)</f>
        <v>#REF!</v>
      </c>
      <c r="GH190" s="585" t="e">
        <f>IF(#REF!=$N190,$CZ190,0)</f>
        <v>#REF!</v>
      </c>
      <c r="GI190" s="585" t="e">
        <f>IF(#REF!=$N190,$CZ190,0)</f>
        <v>#REF!</v>
      </c>
      <c r="GJ190" s="585" t="e">
        <f>IF(#REF!=$N190,$CZ190,0)</f>
        <v>#REF!</v>
      </c>
      <c r="GK190" s="585" t="e">
        <f>IF(#REF!=$N190,$CZ190,0)</f>
        <v>#REF!</v>
      </c>
      <c r="GL190" s="585" t="e">
        <f>IF(#REF!=$N190,$CZ190,0)</f>
        <v>#REF!</v>
      </c>
      <c r="GM190" s="585" t="e">
        <f>IF(#REF!=$N190,$CZ190,0)</f>
        <v>#REF!</v>
      </c>
      <c r="GN190" s="585" t="e">
        <f>IF(#REF!=$N190,$CZ190,0)</f>
        <v>#REF!</v>
      </c>
      <c r="GO190" s="585" t="e">
        <f>IF(#REF!=$N190,$CZ190,0)</f>
        <v>#REF!</v>
      </c>
      <c r="GP190" s="585" t="e">
        <f>IF(#REF!=$N190,$CZ190,0)</f>
        <v>#REF!</v>
      </c>
      <c r="GQ190" s="585" t="e">
        <f>IF(#REF!=$N190,$CZ190,0)</f>
        <v>#REF!</v>
      </c>
      <c r="GR190" s="585" t="e">
        <f>IF(#REF!=$N190,$CZ190,0)</f>
        <v>#REF!</v>
      </c>
      <c r="GS190" s="585" t="e">
        <f>IF(#REF!=$N190,$CZ190,0)</f>
        <v>#REF!</v>
      </c>
      <c r="GT190" s="585" t="e">
        <f>IF(#REF!=$N190,$CZ190,0)</f>
        <v>#REF!</v>
      </c>
      <c r="GU190" s="585" t="e">
        <f>IF(#REF!=$N190,$CZ190,0)</f>
        <v>#REF!</v>
      </c>
      <c r="GV190" s="585" t="e">
        <f>IF(#REF!=$N190,$CZ190,0)</f>
        <v>#REF!</v>
      </c>
      <c r="GW190" s="585" t="e">
        <f>IF(#REF!=$N190,$CZ190,0)</f>
        <v>#REF!</v>
      </c>
      <c r="GX190" s="585" t="e">
        <f>IF(#REF!=$N190,$CZ190,0)</f>
        <v>#REF!</v>
      </c>
      <c r="GY190" s="585" t="e">
        <f>IF(#REF!=$N190,$CZ190,0)</f>
        <v>#REF!</v>
      </c>
      <c r="GZ190" s="585" t="e">
        <f>IF(#REF!=$N190,$CZ190,0)</f>
        <v>#REF!</v>
      </c>
      <c r="HA190" s="585" t="e">
        <f>IF(#REF!=$N190,$CZ190,0)</f>
        <v>#REF!</v>
      </c>
      <c r="HB190" s="585" t="e">
        <f>IF(#REF!=$N190,$CZ190,0)</f>
        <v>#REF!</v>
      </c>
      <c r="HC190" s="585" t="e">
        <f>IF(#REF!=$N190,$CZ190,0)</f>
        <v>#REF!</v>
      </c>
      <c r="HD190" s="585" t="e">
        <f>IF(#REF!=$N190,$CZ190,0)</f>
        <v>#REF!</v>
      </c>
      <c r="HE190" s="585" t="e">
        <f>IF(#REF!=$N190,$CZ190,0)</f>
        <v>#REF!</v>
      </c>
      <c r="HF190" s="585" t="e">
        <f>IF(#REF!=$N190,$CZ190,0)</f>
        <v>#REF!</v>
      </c>
    </row>
    <row r="191" spans="1:214" ht="20.100000000000001" hidden="1" customHeight="1" x14ac:dyDescent="0.4">
      <c r="A191" s="594"/>
      <c r="B191" s="594"/>
      <c r="C191" s="595"/>
      <c r="D191" s="578"/>
      <c r="E191" s="578"/>
      <c r="F191" s="578"/>
      <c r="G191" s="578"/>
      <c r="H191" s="578"/>
      <c r="I191" s="578"/>
      <c r="J191" s="578" t="s">
        <v>172</v>
      </c>
      <c r="K191" s="625"/>
      <c r="L191" s="549"/>
      <c r="M191" s="558"/>
      <c r="N191" s="565">
        <v>3224</v>
      </c>
      <c r="O191" s="539" t="s">
        <v>30</v>
      </c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563"/>
      <c r="AJ191" s="31"/>
      <c r="AK191" s="31"/>
      <c r="AL191" s="31"/>
      <c r="AM191" s="31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31"/>
      <c r="BA191" s="31"/>
      <c r="BB191" s="50"/>
      <c r="BC191" s="50"/>
      <c r="BD191" s="50"/>
      <c r="BE191" s="50"/>
      <c r="BF191" s="50"/>
      <c r="BG191" s="50">
        <v>901.26</v>
      </c>
      <c r="BH191" s="50">
        <v>0</v>
      </c>
      <c r="BI191" s="50">
        <v>0</v>
      </c>
      <c r="BJ191" s="50">
        <v>0</v>
      </c>
      <c r="BK191" s="50">
        <v>0</v>
      </c>
      <c r="BL191" s="50">
        <v>0</v>
      </c>
      <c r="BM191" s="50">
        <v>0</v>
      </c>
      <c r="BN191" s="50">
        <v>0</v>
      </c>
      <c r="BO191" s="50">
        <v>0</v>
      </c>
      <c r="BP191" s="50">
        <v>0</v>
      </c>
      <c r="BQ191" s="50">
        <v>0</v>
      </c>
      <c r="BR191" s="50">
        <v>0</v>
      </c>
      <c r="BS191" s="50">
        <v>0</v>
      </c>
      <c r="BT191" s="50">
        <v>0</v>
      </c>
      <c r="BU191" s="50">
        <v>0</v>
      </c>
      <c r="BV191" s="50"/>
      <c r="BW191" s="50"/>
      <c r="BX191" s="50"/>
      <c r="BY191" s="50">
        <v>0</v>
      </c>
      <c r="BZ191" s="50">
        <v>0</v>
      </c>
      <c r="CA191" s="50">
        <f t="shared" si="228"/>
        <v>0</v>
      </c>
      <c r="CB191" s="50">
        <f t="shared" si="229"/>
        <v>0</v>
      </c>
      <c r="CC191" s="50"/>
      <c r="CD191" s="50"/>
      <c r="CE191" s="50">
        <v>0</v>
      </c>
      <c r="CF191" s="50"/>
      <c r="CG191" s="50">
        <f t="shared" si="244"/>
        <v>0</v>
      </c>
      <c r="CH191" s="50">
        <v>0</v>
      </c>
      <c r="CI191" s="50">
        <v>0</v>
      </c>
      <c r="CJ191" s="50"/>
      <c r="CK191" s="50">
        <f t="shared" si="223"/>
        <v>0</v>
      </c>
      <c r="CL191" s="50">
        <v>0</v>
      </c>
      <c r="CM191" s="50">
        <v>0</v>
      </c>
      <c r="CN191" s="50"/>
      <c r="CO191" s="50">
        <f t="shared" si="224"/>
        <v>0</v>
      </c>
      <c r="CP191" s="50">
        <v>0</v>
      </c>
      <c r="CQ191" s="50">
        <v>0</v>
      </c>
      <c r="CR191" s="50">
        <v>0</v>
      </c>
      <c r="CS191" s="50">
        <f t="shared" si="253"/>
        <v>0</v>
      </c>
      <c r="CT191" s="50">
        <v>0</v>
      </c>
      <c r="CU191" s="50"/>
      <c r="CV191" s="50">
        <v>0</v>
      </c>
      <c r="CW191" s="50">
        <f t="shared" si="254"/>
        <v>0</v>
      </c>
      <c r="CX191" s="50">
        <v>0</v>
      </c>
      <c r="CY191" s="50"/>
      <c r="CZ191" s="50"/>
      <c r="DA191" s="50"/>
      <c r="DB191" s="50"/>
      <c r="DC191" s="695" t="e">
        <f>IF(#REF!=B191,CZ191,0)</f>
        <v>#REF!</v>
      </c>
      <c r="DD191" s="50"/>
      <c r="DE191" s="50"/>
      <c r="DJ191" s="585" t="e">
        <f>IF(#REF!=$K191,$CY191,0)</f>
        <v>#REF!</v>
      </c>
      <c r="DK191" s="585" t="e">
        <f>IF(#REF!=$K191,$CY191,0)</f>
        <v>#REF!</v>
      </c>
      <c r="DL191" s="585" t="e">
        <f>IF(#REF!=$K191,$CY191,0)</f>
        <v>#REF!</v>
      </c>
      <c r="DM191" s="585" t="e">
        <f>IF(#REF!=$K191,$CY191,0)</f>
        <v>#REF!</v>
      </c>
      <c r="DN191" s="585" t="e">
        <f>IF(#REF!=$K191,$CY191,0)</f>
        <v>#REF!</v>
      </c>
      <c r="DO191" s="585" t="e">
        <f>IF(#REF!=$K191,$CY191,0)</f>
        <v>#REF!</v>
      </c>
      <c r="DP191" s="585" t="e">
        <f>IF(#REF!=$K191,$CY191,0)</f>
        <v>#REF!</v>
      </c>
      <c r="DQ191" s="585" t="e">
        <f>IF(#REF!=$K191,$CY191,0)</f>
        <v>#REF!</v>
      </c>
      <c r="DR191" s="585" t="e">
        <f>IF(#REF!=$K191,$CY191,0)</f>
        <v>#REF!</v>
      </c>
      <c r="DS191" s="585" t="e">
        <f>IF(#REF!=$K191,$CY191,0)</f>
        <v>#REF!</v>
      </c>
      <c r="DT191" s="585" t="e">
        <f>IF(#REF!=$K191,$CY191,0)</f>
        <v>#REF!</v>
      </c>
      <c r="DU191" s="585" t="e">
        <f>IF(#REF!=$K191,$CY191,0)</f>
        <v>#REF!</v>
      </c>
      <c r="DV191" s="585" t="e">
        <f>IF(#REF!=$K191,$CY191,0)</f>
        <v>#REF!</v>
      </c>
      <c r="DW191" s="585" t="e">
        <f>IF(#REF!=$K191,$CY191,0)</f>
        <v>#REF!</v>
      </c>
      <c r="DX191" s="585" t="e">
        <f>IF(#REF!=$K191,$CY191,0)</f>
        <v>#REF!</v>
      </c>
      <c r="DY191" s="585" t="e">
        <f>IF(#REF!=$K191,$CY191,0)</f>
        <v>#REF!</v>
      </c>
      <c r="DZ191" s="585" t="e">
        <f>IF(#REF!=$K191,$CY191,0)</f>
        <v>#REF!</v>
      </c>
      <c r="EC191" s="585" t="e">
        <f>IF(#REF!=$N191,$CZ191,0)</f>
        <v>#REF!</v>
      </c>
      <c r="ED191" s="585" t="e">
        <f>IF(#REF!=$N191,$CZ191,0)</f>
        <v>#REF!</v>
      </c>
      <c r="EE191" s="585" t="e">
        <f>IF(#REF!=$N191,$CZ191,0)</f>
        <v>#REF!</v>
      </c>
      <c r="EF191" s="585" t="e">
        <f>IF(#REF!=$N191,$CZ191,0)</f>
        <v>#REF!</v>
      </c>
      <c r="EG191" s="585" t="e">
        <f>IF(#REF!=$N191,$CZ191,0)</f>
        <v>#REF!</v>
      </c>
      <c r="EH191" s="585" t="e">
        <f>IF(#REF!=$N191,$CZ191,0)</f>
        <v>#REF!</v>
      </c>
      <c r="EI191" s="585" t="e">
        <f>IF(#REF!=$N191,$CZ191,0)</f>
        <v>#REF!</v>
      </c>
      <c r="EJ191" s="585" t="e">
        <f>IF(#REF!=$N191,$CZ191,0)</f>
        <v>#REF!</v>
      </c>
      <c r="EK191" s="585" t="e">
        <f>IF(#REF!=$N191,$CZ191,0)</f>
        <v>#REF!</v>
      </c>
      <c r="EL191" s="585" t="e">
        <f>IF(#REF!=$N191,$CZ191,0)</f>
        <v>#REF!</v>
      </c>
      <c r="EM191" s="585" t="e">
        <f>IF(#REF!=$N191,$CZ191,0)</f>
        <v>#REF!</v>
      </c>
      <c r="EN191" s="585" t="e">
        <f>IF(#REF!=$N191,$CZ191,0)</f>
        <v>#REF!</v>
      </c>
      <c r="EO191" s="585" t="e">
        <f>IF(#REF!=$N191,$CZ191,0)</f>
        <v>#REF!</v>
      </c>
      <c r="EP191" s="585" t="e">
        <f>IF(#REF!=$N191,$CZ191,0)</f>
        <v>#REF!</v>
      </c>
      <c r="EQ191" s="585" t="e">
        <f>IF(#REF!=$N191,$CZ191,0)</f>
        <v>#REF!</v>
      </c>
      <c r="ER191" s="585" t="e">
        <f>IF(#REF!=$N191,$CZ191,0)</f>
        <v>#REF!</v>
      </c>
      <c r="ES191" s="585" t="e">
        <f>IF(#REF!=$N191,$CZ191,0)</f>
        <v>#REF!</v>
      </c>
      <c r="ET191" s="585" t="e">
        <f>IF(#REF!=$N191,$CZ191,0)</f>
        <v>#REF!</v>
      </c>
      <c r="EU191" s="585" t="e">
        <f>IF(#REF!=$N191,$CZ191,0)</f>
        <v>#REF!</v>
      </c>
      <c r="EV191" s="585" t="e">
        <f>IF(#REF!=$N191,$CZ191,0)</f>
        <v>#REF!</v>
      </c>
      <c r="EW191" s="585" t="e">
        <f>IF(#REF!=$N191,$CZ191,0)</f>
        <v>#REF!</v>
      </c>
      <c r="EX191" s="585" t="e">
        <f>IF(#REF!=$N191,$CZ191,0)</f>
        <v>#REF!</v>
      </c>
      <c r="EY191" s="585" t="e">
        <f>IF(#REF!=$N191,$CZ191,0)</f>
        <v>#REF!</v>
      </c>
      <c r="EZ191" s="585" t="e">
        <f>IF(#REF!=$N191,$CZ191,0)</f>
        <v>#REF!</v>
      </c>
      <c r="FA191" s="585" t="e">
        <f>IF(#REF!=$N191,$CZ191,0)</f>
        <v>#REF!</v>
      </c>
      <c r="FB191" s="585" t="e">
        <f>IF(#REF!=$N191,$CZ191,0)</f>
        <v>#REF!</v>
      </c>
      <c r="FC191" s="585" t="e">
        <f>IF(#REF!=$N191,$CZ191,0)</f>
        <v>#REF!</v>
      </c>
      <c r="FD191" s="585" t="e">
        <f>IF(#REF!=$N191,$CZ191,0)</f>
        <v>#REF!</v>
      </c>
      <c r="FE191" s="585" t="e">
        <f>IF(#REF!=$N191,$CZ191,0)</f>
        <v>#REF!</v>
      </c>
      <c r="FF191" s="585" t="e">
        <f>IF(#REF!=$N191,$CZ191,0)</f>
        <v>#REF!</v>
      </c>
      <c r="FG191" s="585" t="e">
        <f>IF(#REF!=$N191,$CZ191,0)</f>
        <v>#REF!</v>
      </c>
      <c r="FH191" s="585" t="e">
        <f>IF(#REF!=$N191,$CZ191,0)</f>
        <v>#REF!</v>
      </c>
      <c r="FI191" s="585" t="e">
        <f>IF(#REF!=$N191,$CZ191,0)</f>
        <v>#REF!</v>
      </c>
      <c r="FJ191" s="585" t="e">
        <f>IF(#REF!=$N191,$CZ191,0)</f>
        <v>#REF!</v>
      </c>
      <c r="FK191" s="585" t="e">
        <f>IF(#REF!=$N191,$CZ191,0)</f>
        <v>#REF!</v>
      </c>
      <c r="FL191" s="585" t="e">
        <f>IF(#REF!=$N191,$CZ191,0)</f>
        <v>#REF!</v>
      </c>
      <c r="FM191" s="585" t="e">
        <f>IF(#REF!=$N191,$CZ191,0)</f>
        <v>#REF!</v>
      </c>
      <c r="FN191" s="585" t="e">
        <f>IF(#REF!=$N191,$CZ191,0)</f>
        <v>#REF!</v>
      </c>
      <c r="FO191" s="585" t="e">
        <f>IF(#REF!=$N191,$CZ191,0)</f>
        <v>#REF!</v>
      </c>
      <c r="FP191" s="585" t="e">
        <f>IF(#REF!=$N191,$CZ191,0)</f>
        <v>#REF!</v>
      </c>
      <c r="FQ191" s="585" t="e">
        <f>IF(#REF!=$N191,$CZ191,0)</f>
        <v>#REF!</v>
      </c>
      <c r="FR191" s="585" t="e">
        <f>IF(#REF!=$N191,$CZ191,0)</f>
        <v>#REF!</v>
      </c>
      <c r="FS191" s="585" t="e">
        <f>IF(#REF!=$N191,$CZ191,0)</f>
        <v>#REF!</v>
      </c>
      <c r="FT191" s="585" t="e">
        <f>IF(#REF!=$N191,$CZ191,0)</f>
        <v>#REF!</v>
      </c>
      <c r="FU191" s="585" t="e">
        <f>IF(#REF!=$N191,$CZ191,0)</f>
        <v>#REF!</v>
      </c>
      <c r="FV191" s="585" t="e">
        <f>IF(#REF!=$N191,$CZ191,0)</f>
        <v>#REF!</v>
      </c>
      <c r="FW191" s="585" t="e">
        <f>IF(#REF!=$N191,$CZ191,0)</f>
        <v>#REF!</v>
      </c>
      <c r="FX191" s="585" t="e">
        <f>IF(#REF!=$N191,$CZ191,0)</f>
        <v>#REF!</v>
      </c>
      <c r="FY191" s="585" t="e">
        <f>IF(#REF!=$N191,$CZ191,0)</f>
        <v>#REF!</v>
      </c>
      <c r="FZ191" s="585" t="e">
        <f>IF(#REF!=$N191,$CZ191,0)</f>
        <v>#REF!</v>
      </c>
      <c r="GA191" s="585" t="e">
        <f>IF(#REF!=$N191,$CZ191,0)</f>
        <v>#REF!</v>
      </c>
      <c r="GB191" s="585" t="e">
        <f>IF(#REF!=$N191,$CZ191,0)</f>
        <v>#REF!</v>
      </c>
      <c r="GC191" s="585" t="e">
        <f>IF(#REF!=$N191,$CZ191,0)</f>
        <v>#REF!</v>
      </c>
      <c r="GD191" s="585" t="e">
        <f>IF(#REF!=$N191,$CZ191,0)</f>
        <v>#REF!</v>
      </c>
      <c r="GE191" s="585" t="e">
        <f>IF(#REF!=$N191,$CZ191,0)</f>
        <v>#REF!</v>
      </c>
      <c r="GF191" s="585" t="e">
        <f>IF(#REF!=$N191,$CZ191,0)</f>
        <v>#REF!</v>
      </c>
      <c r="GG191" s="585" t="e">
        <f>IF(#REF!=$N191,$CZ191,0)</f>
        <v>#REF!</v>
      </c>
      <c r="GH191" s="585" t="e">
        <f>IF(#REF!=$N191,$CZ191,0)</f>
        <v>#REF!</v>
      </c>
      <c r="GI191" s="585" t="e">
        <f>IF(#REF!=$N191,$CZ191,0)</f>
        <v>#REF!</v>
      </c>
      <c r="GJ191" s="585" t="e">
        <f>IF(#REF!=$N191,$CZ191,0)</f>
        <v>#REF!</v>
      </c>
      <c r="GK191" s="585" t="e">
        <f>IF(#REF!=$N191,$CZ191,0)</f>
        <v>#REF!</v>
      </c>
      <c r="GL191" s="585" t="e">
        <f>IF(#REF!=$N191,$CZ191,0)</f>
        <v>#REF!</v>
      </c>
      <c r="GM191" s="585" t="e">
        <f>IF(#REF!=$N191,$CZ191,0)</f>
        <v>#REF!</v>
      </c>
      <c r="GN191" s="585" t="e">
        <f>IF(#REF!=$N191,$CZ191,0)</f>
        <v>#REF!</v>
      </c>
      <c r="GO191" s="585" t="e">
        <f>IF(#REF!=$N191,$CZ191,0)</f>
        <v>#REF!</v>
      </c>
      <c r="GP191" s="585" t="e">
        <f>IF(#REF!=$N191,$CZ191,0)</f>
        <v>#REF!</v>
      </c>
      <c r="GQ191" s="585" t="e">
        <f>IF(#REF!=$N191,$CZ191,0)</f>
        <v>#REF!</v>
      </c>
      <c r="GR191" s="585" t="e">
        <f>IF(#REF!=$N191,$CZ191,0)</f>
        <v>#REF!</v>
      </c>
      <c r="GS191" s="585" t="e">
        <f>IF(#REF!=$N191,$CZ191,0)</f>
        <v>#REF!</v>
      </c>
      <c r="GT191" s="585" t="e">
        <f>IF(#REF!=$N191,$CZ191,0)</f>
        <v>#REF!</v>
      </c>
      <c r="GU191" s="585" t="e">
        <f>IF(#REF!=$N191,$CZ191,0)</f>
        <v>#REF!</v>
      </c>
      <c r="GV191" s="585" t="e">
        <f>IF(#REF!=$N191,$CZ191,0)</f>
        <v>#REF!</v>
      </c>
      <c r="GW191" s="585" t="e">
        <f>IF(#REF!=$N191,$CZ191,0)</f>
        <v>#REF!</v>
      </c>
      <c r="GX191" s="585" t="e">
        <f>IF(#REF!=$N191,$CZ191,0)</f>
        <v>#REF!</v>
      </c>
      <c r="GY191" s="585" t="e">
        <f>IF(#REF!=$N191,$CZ191,0)</f>
        <v>#REF!</v>
      </c>
      <c r="GZ191" s="585" t="e">
        <f>IF(#REF!=$N191,$CZ191,0)</f>
        <v>#REF!</v>
      </c>
      <c r="HA191" s="585" t="e">
        <f>IF(#REF!=$N191,$CZ191,0)</f>
        <v>#REF!</v>
      </c>
      <c r="HB191" s="585" t="e">
        <f>IF(#REF!=$N191,$CZ191,0)</f>
        <v>#REF!</v>
      </c>
      <c r="HC191" s="585" t="e">
        <f>IF(#REF!=$N191,$CZ191,0)</f>
        <v>#REF!</v>
      </c>
      <c r="HD191" s="585" t="e">
        <f>IF(#REF!=$N191,$CZ191,0)</f>
        <v>#REF!</v>
      </c>
      <c r="HE191" s="585" t="e">
        <f>IF(#REF!=$N191,$CZ191,0)</f>
        <v>#REF!</v>
      </c>
      <c r="HF191" s="585" t="e">
        <f>IF(#REF!=$N191,$CZ191,0)</f>
        <v>#REF!</v>
      </c>
    </row>
    <row r="192" spans="1:214" ht="20.100000000000001" customHeight="1" x14ac:dyDescent="0.4">
      <c r="A192" s="594"/>
      <c r="B192" s="594"/>
      <c r="C192" s="595"/>
      <c r="D192" s="578"/>
      <c r="E192" s="578"/>
      <c r="F192" s="578"/>
      <c r="G192" s="578"/>
      <c r="H192" s="578"/>
      <c r="I192" s="578"/>
      <c r="J192" s="578" t="s">
        <v>172</v>
      </c>
      <c r="K192" s="625"/>
      <c r="L192" s="549"/>
      <c r="M192" s="558"/>
      <c r="N192" s="565">
        <v>3225</v>
      </c>
      <c r="O192" s="539" t="s">
        <v>31</v>
      </c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563"/>
      <c r="AJ192" s="31"/>
      <c r="AK192" s="31"/>
      <c r="AL192" s="31"/>
      <c r="AM192" s="31"/>
      <c r="AN192" s="50"/>
      <c r="AO192" s="50"/>
      <c r="AP192" s="50"/>
      <c r="AQ192" s="50"/>
      <c r="AR192" s="50">
        <v>0</v>
      </c>
      <c r="AS192" s="50"/>
      <c r="AT192" s="50"/>
      <c r="AU192" s="50"/>
      <c r="AV192" s="50">
        <v>0</v>
      </c>
      <c r="AW192" s="50"/>
      <c r="AX192" s="50"/>
      <c r="AY192" s="50"/>
      <c r="AZ192" s="31"/>
      <c r="BA192" s="31"/>
      <c r="BB192" s="50">
        <v>0</v>
      </c>
      <c r="BC192" s="50">
        <v>0</v>
      </c>
      <c r="BD192" s="50"/>
      <c r="BE192" s="50">
        <v>0</v>
      </c>
      <c r="BF192" s="50">
        <v>526</v>
      </c>
      <c r="BG192" s="50">
        <v>2549.9</v>
      </c>
      <c r="BH192" s="50">
        <v>0</v>
      </c>
      <c r="BI192" s="50">
        <f>(BJ192-BH192)</f>
        <v>0</v>
      </c>
      <c r="BJ192" s="50">
        <v>0</v>
      </c>
      <c r="BK192" s="50"/>
      <c r="BL192" s="50">
        <f t="shared" si="226"/>
        <v>0</v>
      </c>
      <c r="BM192" s="50"/>
      <c r="BN192" s="50"/>
      <c r="BO192" s="50">
        <v>0</v>
      </c>
      <c r="BP192" s="50"/>
      <c r="BQ192" s="50"/>
      <c r="BR192" s="50">
        <f>(BS192-BO192)</f>
        <v>0</v>
      </c>
      <c r="BS192" s="50"/>
      <c r="BT192" s="50">
        <v>0</v>
      </c>
      <c r="BU192" s="50">
        <f>(BY192-BO192)</f>
        <v>0</v>
      </c>
      <c r="BV192" s="50"/>
      <c r="BW192" s="50"/>
      <c r="BX192" s="50"/>
      <c r="BY192" s="50">
        <v>0</v>
      </c>
      <c r="BZ192" s="50">
        <v>0</v>
      </c>
      <c r="CA192" s="50">
        <f t="shared" si="228"/>
        <v>0</v>
      </c>
      <c r="CB192" s="50">
        <f t="shared" si="229"/>
        <v>0</v>
      </c>
      <c r="CC192" s="50"/>
      <c r="CD192" s="50"/>
      <c r="CE192" s="50">
        <v>0</v>
      </c>
      <c r="CF192" s="50"/>
      <c r="CG192" s="50">
        <f t="shared" si="244"/>
        <v>0</v>
      </c>
      <c r="CH192" s="50">
        <f>(CI192-CE192)</f>
        <v>0</v>
      </c>
      <c r="CI192" s="50">
        <v>0</v>
      </c>
      <c r="CJ192" s="50"/>
      <c r="CK192" s="50">
        <f t="shared" si="223"/>
        <v>0</v>
      </c>
      <c r="CL192" s="50">
        <f>(CM192-CI192)</f>
        <v>0</v>
      </c>
      <c r="CM192" s="50">
        <v>0</v>
      </c>
      <c r="CN192" s="50"/>
      <c r="CO192" s="50">
        <f t="shared" si="224"/>
        <v>0</v>
      </c>
      <c r="CP192" s="50">
        <f>(CQ192-CM192)</f>
        <v>0</v>
      </c>
      <c r="CQ192" s="50">
        <v>0</v>
      </c>
      <c r="CR192" s="50">
        <v>267.3</v>
      </c>
      <c r="CS192" s="50">
        <f t="shared" si="253"/>
        <v>0</v>
      </c>
      <c r="CT192" s="50">
        <f>(CU192-CQ192)</f>
        <v>0</v>
      </c>
      <c r="CU192" s="50">
        <v>0</v>
      </c>
      <c r="CV192" s="50">
        <v>267.3</v>
      </c>
      <c r="CW192" s="50">
        <f t="shared" si="254"/>
        <v>0</v>
      </c>
      <c r="CX192" s="50">
        <f>(CY192-CU192)</f>
        <v>0</v>
      </c>
      <c r="CY192" s="50">
        <v>0</v>
      </c>
      <c r="CZ192" s="50">
        <v>0</v>
      </c>
      <c r="DA192" s="50"/>
      <c r="DB192" s="50"/>
      <c r="DC192" s="695" t="e">
        <f>IF(#REF!=B192,CZ192,0)</f>
        <v>#REF!</v>
      </c>
      <c r="DD192" s="50"/>
      <c r="DE192" s="50"/>
      <c r="DJ192" s="585" t="e">
        <f>IF(#REF!=$K192,$CY192,0)</f>
        <v>#REF!</v>
      </c>
      <c r="DK192" s="585" t="e">
        <f>IF(#REF!=$K192,$CY192,0)</f>
        <v>#REF!</v>
      </c>
      <c r="DL192" s="585" t="e">
        <f>IF(#REF!=$K192,$CY192,0)</f>
        <v>#REF!</v>
      </c>
      <c r="DM192" s="585" t="e">
        <f>IF(#REF!=$K192,$CY192,0)</f>
        <v>#REF!</v>
      </c>
      <c r="DN192" s="585" t="e">
        <f>IF(#REF!=$K192,$CY192,0)</f>
        <v>#REF!</v>
      </c>
      <c r="DO192" s="585" t="e">
        <f>IF(#REF!=$K192,$CY192,0)</f>
        <v>#REF!</v>
      </c>
      <c r="DP192" s="585" t="e">
        <f>IF(#REF!=$K192,$CY192,0)</f>
        <v>#REF!</v>
      </c>
      <c r="DQ192" s="585" t="e">
        <f>IF(#REF!=$K192,$CY192,0)</f>
        <v>#REF!</v>
      </c>
      <c r="DR192" s="585" t="e">
        <f>IF(#REF!=$K192,$CY192,0)</f>
        <v>#REF!</v>
      </c>
      <c r="DS192" s="585" t="e">
        <f>IF(#REF!=$K192,$CY192,0)</f>
        <v>#REF!</v>
      </c>
      <c r="DT192" s="585" t="e">
        <f>IF(#REF!=$K192,$CY192,0)</f>
        <v>#REF!</v>
      </c>
      <c r="DU192" s="585" t="e">
        <f>IF(#REF!=$K192,$CY192,0)</f>
        <v>#REF!</v>
      </c>
      <c r="DV192" s="585" t="e">
        <f>IF(#REF!=$K192,$CY192,0)</f>
        <v>#REF!</v>
      </c>
      <c r="DW192" s="585" t="e">
        <f>IF(#REF!=$K192,$CY192,0)</f>
        <v>#REF!</v>
      </c>
      <c r="DX192" s="585" t="e">
        <f>IF(#REF!=$K192,$CY192,0)</f>
        <v>#REF!</v>
      </c>
      <c r="DY192" s="585" t="e">
        <f>IF(#REF!=$K192,$CY192,0)</f>
        <v>#REF!</v>
      </c>
      <c r="DZ192" s="585" t="e">
        <f>IF(#REF!=$K192,$CY192,0)</f>
        <v>#REF!</v>
      </c>
      <c r="EC192" s="585" t="e">
        <f>IF(#REF!=$N192,$CZ192,0)</f>
        <v>#REF!</v>
      </c>
      <c r="ED192" s="585" t="e">
        <f>IF(#REF!=$N192,$CZ192,0)</f>
        <v>#REF!</v>
      </c>
      <c r="EE192" s="585" t="e">
        <f>IF(#REF!=$N192,$CZ192,0)</f>
        <v>#REF!</v>
      </c>
      <c r="EF192" s="585" t="e">
        <f>IF(#REF!=$N192,$CZ192,0)</f>
        <v>#REF!</v>
      </c>
      <c r="EG192" s="585" t="e">
        <f>IF(#REF!=$N192,$CZ192,0)</f>
        <v>#REF!</v>
      </c>
      <c r="EH192" s="585" t="e">
        <f>IF(#REF!=$N192,$CZ192,0)</f>
        <v>#REF!</v>
      </c>
      <c r="EI192" s="585" t="e">
        <f>IF(#REF!=$N192,$CZ192,0)</f>
        <v>#REF!</v>
      </c>
      <c r="EJ192" s="585" t="e">
        <f>IF(#REF!=$N192,$CZ192,0)</f>
        <v>#REF!</v>
      </c>
      <c r="EK192" s="585" t="e">
        <f>IF(#REF!=$N192,$CZ192,0)</f>
        <v>#REF!</v>
      </c>
      <c r="EL192" s="585" t="e">
        <f>IF(#REF!=$N192,$CZ192,0)</f>
        <v>#REF!</v>
      </c>
      <c r="EM192" s="585" t="e">
        <f>IF(#REF!=$N192,$CZ192,0)</f>
        <v>#REF!</v>
      </c>
      <c r="EN192" s="585" t="e">
        <f>IF(#REF!=$N192,$CZ192,0)</f>
        <v>#REF!</v>
      </c>
      <c r="EO192" s="585" t="e">
        <f>IF(#REF!=$N192,$CZ192,0)</f>
        <v>#REF!</v>
      </c>
      <c r="EP192" s="585" t="e">
        <f>IF(#REF!=$N192,$CZ192,0)</f>
        <v>#REF!</v>
      </c>
      <c r="EQ192" s="585" t="e">
        <f>IF(#REF!=$N192,$CZ192,0)</f>
        <v>#REF!</v>
      </c>
      <c r="ER192" s="585" t="e">
        <f>IF(#REF!=$N192,$CZ192,0)</f>
        <v>#REF!</v>
      </c>
      <c r="ES192" s="585" t="e">
        <f>IF(#REF!=$N192,$CZ192,0)</f>
        <v>#REF!</v>
      </c>
      <c r="ET192" s="585" t="e">
        <f>IF(#REF!=$N192,$CZ192,0)</f>
        <v>#REF!</v>
      </c>
      <c r="EU192" s="585" t="e">
        <f>IF(#REF!=$N192,$CZ192,0)</f>
        <v>#REF!</v>
      </c>
      <c r="EV192" s="585" t="e">
        <f>IF(#REF!=$N192,$CZ192,0)</f>
        <v>#REF!</v>
      </c>
      <c r="EW192" s="585" t="e">
        <f>IF(#REF!=$N192,$CZ192,0)</f>
        <v>#REF!</v>
      </c>
      <c r="EX192" s="585" t="e">
        <f>IF(#REF!=$N192,$CZ192,0)</f>
        <v>#REF!</v>
      </c>
      <c r="EY192" s="585" t="e">
        <f>IF(#REF!=$N192,$CZ192,0)</f>
        <v>#REF!</v>
      </c>
      <c r="EZ192" s="585" t="e">
        <f>IF(#REF!=$N192,$CZ192,0)</f>
        <v>#REF!</v>
      </c>
      <c r="FA192" s="585" t="e">
        <f>IF(#REF!=$N192,$CZ192,0)</f>
        <v>#REF!</v>
      </c>
      <c r="FB192" s="585" t="e">
        <f>IF(#REF!=$N192,$CZ192,0)</f>
        <v>#REF!</v>
      </c>
      <c r="FC192" s="585" t="e">
        <f>IF(#REF!=$N192,$CZ192,0)</f>
        <v>#REF!</v>
      </c>
      <c r="FD192" s="585" t="e">
        <f>IF(#REF!=$N192,$CZ192,0)</f>
        <v>#REF!</v>
      </c>
      <c r="FE192" s="585" t="e">
        <f>IF(#REF!=$N192,$CZ192,0)</f>
        <v>#REF!</v>
      </c>
      <c r="FF192" s="585" t="e">
        <f>IF(#REF!=$N192,$CZ192,0)</f>
        <v>#REF!</v>
      </c>
      <c r="FG192" s="585" t="e">
        <f>IF(#REF!=$N192,$CZ192,0)</f>
        <v>#REF!</v>
      </c>
      <c r="FH192" s="585" t="e">
        <f>IF(#REF!=$N192,$CZ192,0)</f>
        <v>#REF!</v>
      </c>
      <c r="FI192" s="585" t="e">
        <f>IF(#REF!=$N192,$CZ192,0)</f>
        <v>#REF!</v>
      </c>
      <c r="FJ192" s="585" t="e">
        <f>IF(#REF!=$N192,$CZ192,0)</f>
        <v>#REF!</v>
      </c>
      <c r="FK192" s="585" t="e">
        <f>IF(#REF!=$N192,$CZ192,0)</f>
        <v>#REF!</v>
      </c>
      <c r="FL192" s="585" t="e">
        <f>IF(#REF!=$N192,$CZ192,0)</f>
        <v>#REF!</v>
      </c>
      <c r="FM192" s="585" t="e">
        <f>IF(#REF!=$N192,$CZ192,0)</f>
        <v>#REF!</v>
      </c>
      <c r="FN192" s="585" t="e">
        <f>IF(#REF!=$N192,$CZ192,0)</f>
        <v>#REF!</v>
      </c>
      <c r="FO192" s="585" t="e">
        <f>IF(#REF!=$N192,$CZ192,0)</f>
        <v>#REF!</v>
      </c>
      <c r="FP192" s="585" t="e">
        <f>IF(#REF!=$N192,$CZ192,0)</f>
        <v>#REF!</v>
      </c>
      <c r="FQ192" s="585" t="e">
        <f>IF(#REF!=$N192,$CZ192,0)</f>
        <v>#REF!</v>
      </c>
      <c r="FR192" s="585" t="e">
        <f>IF(#REF!=$N192,$CZ192,0)</f>
        <v>#REF!</v>
      </c>
      <c r="FS192" s="585" t="e">
        <f>IF(#REF!=$N192,$CZ192,0)</f>
        <v>#REF!</v>
      </c>
      <c r="FT192" s="585" t="e">
        <f>IF(#REF!=$N192,$CZ192,0)</f>
        <v>#REF!</v>
      </c>
      <c r="FU192" s="585" t="e">
        <f>IF(#REF!=$N192,$CZ192,0)</f>
        <v>#REF!</v>
      </c>
      <c r="FV192" s="585" t="e">
        <f>IF(#REF!=$N192,$CZ192,0)</f>
        <v>#REF!</v>
      </c>
      <c r="FW192" s="585" t="e">
        <f>IF(#REF!=$N192,$CZ192,0)</f>
        <v>#REF!</v>
      </c>
      <c r="FX192" s="585" t="e">
        <f>IF(#REF!=$N192,$CZ192,0)</f>
        <v>#REF!</v>
      </c>
      <c r="FY192" s="585" t="e">
        <f>IF(#REF!=$N192,$CZ192,0)</f>
        <v>#REF!</v>
      </c>
      <c r="FZ192" s="585" t="e">
        <f>IF(#REF!=$N192,$CZ192,0)</f>
        <v>#REF!</v>
      </c>
      <c r="GA192" s="585" t="e">
        <f>IF(#REF!=$N192,$CZ192,0)</f>
        <v>#REF!</v>
      </c>
      <c r="GB192" s="585" t="e">
        <f>IF(#REF!=$N192,$CZ192,0)</f>
        <v>#REF!</v>
      </c>
      <c r="GC192" s="585" t="e">
        <f>IF(#REF!=$N192,$CZ192,0)</f>
        <v>#REF!</v>
      </c>
      <c r="GD192" s="585" t="e">
        <f>IF(#REF!=$N192,$CZ192,0)</f>
        <v>#REF!</v>
      </c>
      <c r="GE192" s="585" t="e">
        <f>IF(#REF!=$N192,$CZ192,0)</f>
        <v>#REF!</v>
      </c>
      <c r="GF192" s="585" t="e">
        <f>IF(#REF!=$N192,$CZ192,0)</f>
        <v>#REF!</v>
      </c>
      <c r="GG192" s="585" t="e">
        <f>IF(#REF!=$N192,$CZ192,0)</f>
        <v>#REF!</v>
      </c>
      <c r="GH192" s="585" t="e">
        <f>IF(#REF!=$N192,$CZ192,0)</f>
        <v>#REF!</v>
      </c>
      <c r="GI192" s="585" t="e">
        <f>IF(#REF!=$N192,$CZ192,0)</f>
        <v>#REF!</v>
      </c>
      <c r="GJ192" s="585" t="e">
        <f>IF(#REF!=$N192,$CZ192,0)</f>
        <v>#REF!</v>
      </c>
      <c r="GK192" s="585" t="e">
        <f>IF(#REF!=$N192,$CZ192,0)</f>
        <v>#REF!</v>
      </c>
      <c r="GL192" s="585" t="e">
        <f>IF(#REF!=$N192,$CZ192,0)</f>
        <v>#REF!</v>
      </c>
      <c r="GM192" s="585" t="e">
        <f>IF(#REF!=$N192,$CZ192,0)</f>
        <v>#REF!</v>
      </c>
      <c r="GN192" s="585" t="e">
        <f>IF(#REF!=$N192,$CZ192,0)</f>
        <v>#REF!</v>
      </c>
      <c r="GO192" s="585" t="e">
        <f>IF(#REF!=$N192,$CZ192,0)</f>
        <v>#REF!</v>
      </c>
      <c r="GP192" s="585" t="e">
        <f>IF(#REF!=$N192,$CZ192,0)</f>
        <v>#REF!</v>
      </c>
      <c r="GQ192" s="585" t="e">
        <f>IF(#REF!=$N192,$CZ192,0)</f>
        <v>#REF!</v>
      </c>
      <c r="GR192" s="585" t="e">
        <f>IF(#REF!=$N192,$CZ192,0)</f>
        <v>#REF!</v>
      </c>
      <c r="GS192" s="585" t="e">
        <f>IF(#REF!=$N192,$CZ192,0)</f>
        <v>#REF!</v>
      </c>
      <c r="GT192" s="585" t="e">
        <f>IF(#REF!=$N192,$CZ192,0)</f>
        <v>#REF!</v>
      </c>
      <c r="GU192" s="585" t="e">
        <f>IF(#REF!=$N192,$CZ192,0)</f>
        <v>#REF!</v>
      </c>
      <c r="GV192" s="585" t="e">
        <f>IF(#REF!=$N192,$CZ192,0)</f>
        <v>#REF!</v>
      </c>
      <c r="GW192" s="585" t="e">
        <f>IF(#REF!=$N192,$CZ192,0)</f>
        <v>#REF!</v>
      </c>
      <c r="GX192" s="585" t="e">
        <f>IF(#REF!=$N192,$CZ192,0)</f>
        <v>#REF!</v>
      </c>
      <c r="GY192" s="585" t="e">
        <f>IF(#REF!=$N192,$CZ192,0)</f>
        <v>#REF!</v>
      </c>
      <c r="GZ192" s="585" t="e">
        <f>IF(#REF!=$N192,$CZ192,0)</f>
        <v>#REF!</v>
      </c>
      <c r="HA192" s="585" t="e">
        <f>IF(#REF!=$N192,$CZ192,0)</f>
        <v>#REF!</v>
      </c>
      <c r="HB192" s="585" t="e">
        <f>IF(#REF!=$N192,$CZ192,0)</f>
        <v>#REF!</v>
      </c>
      <c r="HC192" s="585" t="e">
        <f>IF(#REF!=$N192,$CZ192,0)</f>
        <v>#REF!</v>
      </c>
      <c r="HD192" s="585" t="e">
        <f>IF(#REF!=$N192,$CZ192,0)</f>
        <v>#REF!</v>
      </c>
      <c r="HE192" s="585" t="e">
        <f>IF(#REF!=$N192,$CZ192,0)</f>
        <v>#REF!</v>
      </c>
      <c r="HF192" s="585" t="e">
        <f>IF(#REF!=$N192,$CZ192,0)</f>
        <v>#REF!</v>
      </c>
    </row>
    <row r="193" spans="1:214" ht="20.100000000000001" customHeight="1" x14ac:dyDescent="0.4">
      <c r="A193" s="594"/>
      <c r="B193" s="578" t="s">
        <v>434</v>
      </c>
      <c r="C193" s="595" t="s">
        <v>370</v>
      </c>
      <c r="D193" s="578"/>
      <c r="E193" s="578"/>
      <c r="F193" s="578"/>
      <c r="G193" s="578"/>
      <c r="H193" s="578"/>
      <c r="I193" s="578"/>
      <c r="J193" s="578" t="s">
        <v>172</v>
      </c>
      <c r="K193" s="625"/>
      <c r="L193" s="549"/>
      <c r="M193" s="634">
        <v>323</v>
      </c>
      <c r="N193" s="634" t="s">
        <v>32</v>
      </c>
      <c r="O193" s="618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540"/>
      <c r="AJ193" s="35"/>
      <c r="AK193" s="35"/>
      <c r="AL193" s="35"/>
      <c r="AM193" s="35"/>
      <c r="AN193" s="38"/>
      <c r="AO193" s="38"/>
      <c r="AP193" s="38"/>
      <c r="AQ193" s="38"/>
      <c r="AR193" s="102">
        <v>0</v>
      </c>
      <c r="AS193" s="38"/>
      <c r="AT193" s="38"/>
      <c r="AU193" s="38"/>
      <c r="AV193" s="102">
        <f>SUM(AV195)</f>
        <v>0</v>
      </c>
      <c r="AW193" s="102">
        <f>SUM(AW195)</f>
        <v>0</v>
      </c>
      <c r="AX193" s="102">
        <f>SUM(AX195)</f>
        <v>0</v>
      </c>
      <c r="AY193" s="102">
        <f>SUM(AY195)</f>
        <v>1700</v>
      </c>
      <c r="AZ193" s="31"/>
      <c r="BA193" s="31"/>
      <c r="BB193" s="102">
        <f>SUM(BB195)</f>
        <v>1700</v>
      </c>
      <c r="BC193" s="102">
        <f>SUM(BC195)</f>
        <v>1700</v>
      </c>
      <c r="BD193" s="102">
        <f>SUM(BD194:BD195)</f>
        <v>1700</v>
      </c>
      <c r="BE193" s="102">
        <f t="shared" ref="BE193:BK193" si="264">SUM(BE195)</f>
        <v>1700</v>
      </c>
      <c r="BF193" s="102">
        <f t="shared" si="264"/>
        <v>1700</v>
      </c>
      <c r="BG193" s="102">
        <f>SUM(BG194:BG195)</f>
        <v>1700</v>
      </c>
      <c r="BH193" s="102">
        <f t="shared" si="264"/>
        <v>0</v>
      </c>
      <c r="BI193" s="102">
        <f t="shared" si="264"/>
        <v>5000</v>
      </c>
      <c r="BJ193" s="102">
        <f t="shared" si="264"/>
        <v>5000</v>
      </c>
      <c r="BK193" s="102">
        <f t="shared" si="264"/>
        <v>0</v>
      </c>
      <c r="BL193" s="102">
        <f t="shared" si="226"/>
        <v>0</v>
      </c>
      <c r="BM193" s="102"/>
      <c r="BN193" s="102"/>
      <c r="BO193" s="102">
        <f>SUM(BO195)</f>
        <v>5000</v>
      </c>
      <c r="BP193" s="102"/>
      <c r="BQ193" s="102"/>
      <c r="BR193" s="102">
        <f t="shared" ref="BR193:BY193" si="265">SUM(BR195)</f>
        <v>0</v>
      </c>
      <c r="BS193" s="102">
        <f t="shared" si="265"/>
        <v>5000</v>
      </c>
      <c r="BT193" s="102">
        <f>SUM(BT195)</f>
        <v>0</v>
      </c>
      <c r="BU193" s="102">
        <f t="shared" si="265"/>
        <v>0</v>
      </c>
      <c r="BV193" s="102">
        <f t="shared" si="265"/>
        <v>5000</v>
      </c>
      <c r="BW193" s="102"/>
      <c r="BX193" s="102"/>
      <c r="BY193" s="102">
        <f t="shared" si="265"/>
        <v>5000</v>
      </c>
      <c r="BZ193" s="102">
        <f>SUM(BZ195)</f>
        <v>0</v>
      </c>
      <c r="CA193" s="102">
        <f t="shared" si="228"/>
        <v>0</v>
      </c>
      <c r="CB193" s="102">
        <f t="shared" si="229"/>
        <v>0</v>
      </c>
      <c r="CC193" s="102">
        <f>SUM(CC195)</f>
        <v>0</v>
      </c>
      <c r="CD193" s="102">
        <f>SUM(CD195)</f>
        <v>0</v>
      </c>
      <c r="CE193" s="102">
        <f>SUM(CE195)</f>
        <v>5000</v>
      </c>
      <c r="CF193" s="102">
        <f>SUM(CF195)</f>
        <v>0</v>
      </c>
      <c r="CG193" s="102">
        <f t="shared" si="244"/>
        <v>0</v>
      </c>
      <c r="CH193" s="102">
        <f>SUM(CH195)</f>
        <v>-1000</v>
      </c>
      <c r="CI193" s="102">
        <f>SUM(CI195)</f>
        <v>4000</v>
      </c>
      <c r="CJ193" s="102"/>
      <c r="CK193" s="102">
        <f t="shared" si="223"/>
        <v>0</v>
      </c>
      <c r="CL193" s="102">
        <f>SUM(CL195)</f>
        <v>0</v>
      </c>
      <c r="CM193" s="102">
        <f>SUM(CM195)</f>
        <v>4000</v>
      </c>
      <c r="CN193" s="102"/>
      <c r="CO193" s="102">
        <f t="shared" si="224"/>
        <v>0</v>
      </c>
      <c r="CP193" s="102">
        <f>SUM(CP195)</f>
        <v>0</v>
      </c>
      <c r="CQ193" s="102">
        <f>SUM(CQ195)</f>
        <v>4000</v>
      </c>
      <c r="CR193" s="102">
        <f>SUM(CR195)</f>
        <v>3060</v>
      </c>
      <c r="CS193" s="102">
        <f t="shared" si="253"/>
        <v>76.5</v>
      </c>
      <c r="CT193" s="102">
        <f>SUM(CT195)</f>
        <v>-2000</v>
      </c>
      <c r="CU193" s="102">
        <f>SUM(CU195)</f>
        <v>2000</v>
      </c>
      <c r="CV193" s="102">
        <f>SUM(CV195)</f>
        <v>3060</v>
      </c>
      <c r="CW193" s="102">
        <f t="shared" si="254"/>
        <v>153</v>
      </c>
      <c r="CX193" s="102">
        <f>SUM(CX195)</f>
        <v>0</v>
      </c>
      <c r="CY193" s="102">
        <f>SUM(CY195)</f>
        <v>2000</v>
      </c>
      <c r="CZ193" s="102">
        <f>SUM(CZ195)</f>
        <v>2000</v>
      </c>
      <c r="DA193" s="102">
        <f>SUM(DA195)</f>
        <v>0</v>
      </c>
      <c r="DB193" s="102">
        <f>SUM(DB195)</f>
        <v>0</v>
      </c>
      <c r="DC193" s="695" t="e">
        <f>IF(#REF!=B193,CZ193,0)</f>
        <v>#REF!</v>
      </c>
      <c r="DD193" s="108"/>
      <c r="DE193" s="108"/>
      <c r="DJ193" s="585" t="e">
        <f>IF(#REF!=$K193,$CY193,0)</f>
        <v>#REF!</v>
      </c>
      <c r="DK193" s="585" t="e">
        <f>IF(#REF!=$K193,$CY193,0)</f>
        <v>#REF!</v>
      </c>
      <c r="DL193" s="585" t="e">
        <f>IF(#REF!=$K193,$CY193,0)</f>
        <v>#REF!</v>
      </c>
      <c r="DM193" s="585" t="e">
        <f>IF(#REF!=$K193,$CY193,0)</f>
        <v>#REF!</v>
      </c>
      <c r="DN193" s="585" t="e">
        <f>IF(#REF!=$K193,$CY193,0)</f>
        <v>#REF!</v>
      </c>
      <c r="DO193" s="585" t="e">
        <f>IF(#REF!=$K193,$CY193,0)</f>
        <v>#REF!</v>
      </c>
      <c r="DP193" s="585" t="e">
        <f>IF(#REF!=$K193,$CY193,0)</f>
        <v>#REF!</v>
      </c>
      <c r="DQ193" s="585" t="e">
        <f>IF(#REF!=$K193,$CY193,0)</f>
        <v>#REF!</v>
      </c>
      <c r="DR193" s="585" t="e">
        <f>IF(#REF!=$K193,$CY193,0)</f>
        <v>#REF!</v>
      </c>
      <c r="DS193" s="585" t="e">
        <f>IF(#REF!=$K193,$CY193,0)</f>
        <v>#REF!</v>
      </c>
      <c r="DT193" s="585" t="e">
        <f>IF(#REF!=$K193,$CY193,0)</f>
        <v>#REF!</v>
      </c>
      <c r="DU193" s="585" t="e">
        <f>IF(#REF!=$K193,$CY193,0)</f>
        <v>#REF!</v>
      </c>
      <c r="DV193" s="585" t="e">
        <f>IF(#REF!=$K193,$CY193,0)</f>
        <v>#REF!</v>
      </c>
      <c r="DW193" s="585" t="e">
        <f>IF(#REF!=$K193,$CY193,0)</f>
        <v>#REF!</v>
      </c>
      <c r="DX193" s="585" t="e">
        <f>IF(#REF!=$K193,$CY193,0)</f>
        <v>#REF!</v>
      </c>
      <c r="DY193" s="585" t="e">
        <f>IF(#REF!=$K193,$CY193,0)</f>
        <v>#REF!</v>
      </c>
      <c r="DZ193" s="585" t="e">
        <f>IF(#REF!=$K193,$CY193,0)</f>
        <v>#REF!</v>
      </c>
      <c r="EC193" s="585" t="e">
        <f>IF(#REF!=$N193,$CZ193,0)</f>
        <v>#REF!</v>
      </c>
      <c r="ED193" s="585" t="e">
        <f>IF(#REF!=$N193,$CZ193,0)</f>
        <v>#REF!</v>
      </c>
      <c r="EE193" s="585" t="e">
        <f>IF(#REF!=$N193,$CZ193,0)</f>
        <v>#REF!</v>
      </c>
      <c r="EF193" s="585" t="e">
        <f>IF(#REF!=$N193,$CZ193,0)</f>
        <v>#REF!</v>
      </c>
      <c r="EG193" s="585" t="e">
        <f>IF(#REF!=$N193,$CZ193,0)</f>
        <v>#REF!</v>
      </c>
      <c r="EH193" s="585" t="e">
        <f>IF(#REF!=$N193,$CZ193,0)</f>
        <v>#REF!</v>
      </c>
      <c r="EI193" s="585" t="e">
        <f>IF(#REF!=$N193,$CZ193,0)</f>
        <v>#REF!</v>
      </c>
      <c r="EJ193" s="585" t="e">
        <f>IF(#REF!=$N193,$CZ193,0)</f>
        <v>#REF!</v>
      </c>
      <c r="EK193" s="585" t="e">
        <f>IF(#REF!=$N193,$CZ193,0)</f>
        <v>#REF!</v>
      </c>
      <c r="EL193" s="585" t="e">
        <f>IF(#REF!=$N193,$CZ193,0)</f>
        <v>#REF!</v>
      </c>
      <c r="EM193" s="585" t="e">
        <f>IF(#REF!=$N193,$CZ193,0)</f>
        <v>#REF!</v>
      </c>
      <c r="EN193" s="585" t="e">
        <f>IF(#REF!=$N193,$CZ193,0)</f>
        <v>#REF!</v>
      </c>
      <c r="EO193" s="585" t="e">
        <f>IF(#REF!=$N193,$CZ193,0)</f>
        <v>#REF!</v>
      </c>
      <c r="EP193" s="585" t="e">
        <f>IF(#REF!=$N193,$CZ193,0)</f>
        <v>#REF!</v>
      </c>
      <c r="EQ193" s="585" t="e">
        <f>IF(#REF!=$N193,$CZ193,0)</f>
        <v>#REF!</v>
      </c>
      <c r="ER193" s="585" t="e">
        <f>IF(#REF!=$N193,$CZ193,0)</f>
        <v>#REF!</v>
      </c>
      <c r="ES193" s="585" t="e">
        <f>IF(#REF!=$N193,$CZ193,0)</f>
        <v>#REF!</v>
      </c>
      <c r="ET193" s="585" t="e">
        <f>IF(#REF!=$N193,$CZ193,0)</f>
        <v>#REF!</v>
      </c>
      <c r="EU193" s="585" t="e">
        <f>IF(#REF!=$N193,$CZ193,0)</f>
        <v>#REF!</v>
      </c>
      <c r="EV193" s="585" t="e">
        <f>IF(#REF!=$N193,$CZ193,0)</f>
        <v>#REF!</v>
      </c>
      <c r="EW193" s="585" t="e">
        <f>IF(#REF!=$N193,$CZ193,0)</f>
        <v>#REF!</v>
      </c>
      <c r="EX193" s="585" t="e">
        <f>IF(#REF!=$N193,$CZ193,0)</f>
        <v>#REF!</v>
      </c>
      <c r="EY193" s="585" t="e">
        <f>IF(#REF!=$N193,$CZ193,0)</f>
        <v>#REF!</v>
      </c>
      <c r="EZ193" s="585" t="e">
        <f>IF(#REF!=$N193,$CZ193,0)</f>
        <v>#REF!</v>
      </c>
      <c r="FA193" s="585" t="e">
        <f>IF(#REF!=$N193,$CZ193,0)</f>
        <v>#REF!</v>
      </c>
      <c r="FB193" s="585" t="e">
        <f>IF(#REF!=$N193,$CZ193,0)</f>
        <v>#REF!</v>
      </c>
      <c r="FC193" s="585" t="e">
        <f>IF(#REF!=$N193,$CZ193,0)</f>
        <v>#REF!</v>
      </c>
      <c r="FD193" s="585" t="e">
        <f>IF(#REF!=$N193,$CZ193,0)</f>
        <v>#REF!</v>
      </c>
      <c r="FE193" s="585" t="e">
        <f>IF(#REF!=$N193,$CZ193,0)</f>
        <v>#REF!</v>
      </c>
      <c r="FF193" s="585" t="e">
        <f>IF(#REF!=$N193,$CZ193,0)</f>
        <v>#REF!</v>
      </c>
      <c r="FG193" s="585" t="e">
        <f>IF(#REF!=$N193,$CZ193,0)</f>
        <v>#REF!</v>
      </c>
      <c r="FH193" s="585" t="e">
        <f>IF(#REF!=$N193,$CZ193,0)</f>
        <v>#REF!</v>
      </c>
      <c r="FI193" s="585" t="e">
        <f>IF(#REF!=$N193,$CZ193,0)</f>
        <v>#REF!</v>
      </c>
      <c r="FJ193" s="585" t="e">
        <f>IF(#REF!=$N193,$CZ193,0)</f>
        <v>#REF!</v>
      </c>
      <c r="FK193" s="585" t="e">
        <f>IF(#REF!=$N193,$CZ193,0)</f>
        <v>#REF!</v>
      </c>
      <c r="FL193" s="585" t="e">
        <f>IF(#REF!=$N193,$CZ193,0)</f>
        <v>#REF!</v>
      </c>
      <c r="FM193" s="585" t="e">
        <f>IF(#REF!=$N193,$CZ193,0)</f>
        <v>#REF!</v>
      </c>
      <c r="FN193" s="585" t="e">
        <f>IF(#REF!=$N193,$CZ193,0)</f>
        <v>#REF!</v>
      </c>
      <c r="FO193" s="585" t="e">
        <f>IF(#REF!=$N193,$CZ193,0)</f>
        <v>#REF!</v>
      </c>
      <c r="FP193" s="585" t="e">
        <f>IF(#REF!=$N193,$CZ193,0)</f>
        <v>#REF!</v>
      </c>
      <c r="FQ193" s="585" t="e">
        <f>IF(#REF!=$N193,$CZ193,0)</f>
        <v>#REF!</v>
      </c>
      <c r="FR193" s="585" t="e">
        <f>IF(#REF!=$N193,$CZ193,0)</f>
        <v>#REF!</v>
      </c>
      <c r="FS193" s="585" t="e">
        <f>IF(#REF!=$N193,$CZ193,0)</f>
        <v>#REF!</v>
      </c>
      <c r="FT193" s="585" t="e">
        <f>IF(#REF!=$N193,$CZ193,0)</f>
        <v>#REF!</v>
      </c>
      <c r="FU193" s="585" t="e">
        <f>IF(#REF!=$N193,$CZ193,0)</f>
        <v>#REF!</v>
      </c>
      <c r="FV193" s="585" t="e">
        <f>IF(#REF!=$N193,$CZ193,0)</f>
        <v>#REF!</v>
      </c>
      <c r="FW193" s="585" t="e">
        <f>IF(#REF!=$N193,$CZ193,0)</f>
        <v>#REF!</v>
      </c>
      <c r="FX193" s="585" t="e">
        <f>IF(#REF!=$N193,$CZ193,0)</f>
        <v>#REF!</v>
      </c>
      <c r="FY193" s="585" t="e">
        <f>IF(#REF!=$N193,$CZ193,0)</f>
        <v>#REF!</v>
      </c>
      <c r="FZ193" s="585" t="e">
        <f>IF(#REF!=$N193,$CZ193,0)</f>
        <v>#REF!</v>
      </c>
      <c r="GA193" s="585" t="e">
        <f>IF(#REF!=$N193,$CZ193,0)</f>
        <v>#REF!</v>
      </c>
      <c r="GB193" s="585" t="e">
        <f>IF(#REF!=$N193,$CZ193,0)</f>
        <v>#REF!</v>
      </c>
      <c r="GC193" s="585" t="e">
        <f>IF(#REF!=$N193,$CZ193,0)</f>
        <v>#REF!</v>
      </c>
      <c r="GD193" s="585" t="e">
        <f>IF(#REF!=$N193,$CZ193,0)</f>
        <v>#REF!</v>
      </c>
      <c r="GE193" s="585" t="e">
        <f>IF(#REF!=$N193,$CZ193,0)</f>
        <v>#REF!</v>
      </c>
      <c r="GF193" s="585" t="e">
        <f>IF(#REF!=$N193,$CZ193,0)</f>
        <v>#REF!</v>
      </c>
      <c r="GG193" s="585" t="e">
        <f>IF(#REF!=$N193,$CZ193,0)</f>
        <v>#REF!</v>
      </c>
      <c r="GH193" s="585" t="e">
        <f>IF(#REF!=$N193,$CZ193,0)</f>
        <v>#REF!</v>
      </c>
      <c r="GI193" s="585" t="e">
        <f>IF(#REF!=$N193,$CZ193,0)</f>
        <v>#REF!</v>
      </c>
      <c r="GJ193" s="585" t="e">
        <f>IF(#REF!=$N193,$CZ193,0)</f>
        <v>#REF!</v>
      </c>
      <c r="GK193" s="585" t="e">
        <f>IF(#REF!=$N193,$CZ193,0)</f>
        <v>#REF!</v>
      </c>
      <c r="GL193" s="585" t="e">
        <f>IF(#REF!=$N193,$CZ193,0)</f>
        <v>#REF!</v>
      </c>
      <c r="GM193" s="585" t="e">
        <f>IF(#REF!=$N193,$CZ193,0)</f>
        <v>#REF!</v>
      </c>
      <c r="GN193" s="585" t="e">
        <f>IF(#REF!=$N193,$CZ193,0)</f>
        <v>#REF!</v>
      </c>
      <c r="GO193" s="585" t="e">
        <f>IF(#REF!=$N193,$CZ193,0)</f>
        <v>#REF!</v>
      </c>
      <c r="GP193" s="585" t="e">
        <f>IF(#REF!=$N193,$CZ193,0)</f>
        <v>#REF!</v>
      </c>
      <c r="GQ193" s="585" t="e">
        <f>IF(#REF!=$N193,$CZ193,0)</f>
        <v>#REF!</v>
      </c>
      <c r="GR193" s="585" t="e">
        <f>IF(#REF!=$N193,$CZ193,0)</f>
        <v>#REF!</v>
      </c>
      <c r="GS193" s="585" t="e">
        <f>IF(#REF!=$N193,$CZ193,0)</f>
        <v>#REF!</v>
      </c>
      <c r="GT193" s="585" t="e">
        <f>IF(#REF!=$N193,$CZ193,0)</f>
        <v>#REF!</v>
      </c>
      <c r="GU193" s="585" t="e">
        <f>IF(#REF!=$N193,$CZ193,0)</f>
        <v>#REF!</v>
      </c>
      <c r="GV193" s="585" t="e">
        <f>IF(#REF!=$N193,$CZ193,0)</f>
        <v>#REF!</v>
      </c>
      <c r="GW193" s="585" t="e">
        <f>IF(#REF!=$N193,$CZ193,0)</f>
        <v>#REF!</v>
      </c>
      <c r="GX193" s="585" t="e">
        <f>IF(#REF!=$N193,$CZ193,0)</f>
        <v>#REF!</v>
      </c>
      <c r="GY193" s="585" t="e">
        <f>IF(#REF!=$N193,$CZ193,0)</f>
        <v>#REF!</v>
      </c>
      <c r="GZ193" s="585" t="e">
        <f>IF(#REF!=$N193,$CZ193,0)</f>
        <v>#REF!</v>
      </c>
      <c r="HA193" s="585" t="e">
        <f>IF(#REF!=$N193,$CZ193,0)</f>
        <v>#REF!</v>
      </c>
      <c r="HB193" s="585" t="e">
        <f>IF(#REF!=$N193,$CZ193,0)</f>
        <v>#REF!</v>
      </c>
      <c r="HC193" s="585" t="e">
        <f>IF(#REF!=$N193,$CZ193,0)</f>
        <v>#REF!</v>
      </c>
      <c r="HD193" s="585" t="e">
        <f>IF(#REF!=$N193,$CZ193,0)</f>
        <v>#REF!</v>
      </c>
      <c r="HE193" s="585" t="e">
        <f>IF(#REF!=$N193,$CZ193,0)</f>
        <v>#REF!</v>
      </c>
      <c r="HF193" s="585" t="e">
        <f>IF(#REF!=$N193,$CZ193,0)</f>
        <v>#REF!</v>
      </c>
    </row>
    <row r="194" spans="1:214" ht="20.100000000000001" hidden="1" customHeight="1" x14ac:dyDescent="0.4">
      <c r="A194" s="635"/>
      <c r="B194" s="573"/>
      <c r="C194" s="481"/>
      <c r="D194" s="573"/>
      <c r="E194" s="573"/>
      <c r="F194" s="573"/>
      <c r="G194" s="573"/>
      <c r="H194" s="573"/>
      <c r="I194" s="573"/>
      <c r="J194" s="575" t="s">
        <v>172</v>
      </c>
      <c r="K194" s="607"/>
      <c r="L194" s="548"/>
      <c r="M194" s="565"/>
      <c r="N194" s="565">
        <v>3231</v>
      </c>
      <c r="O194" s="564" t="s">
        <v>33</v>
      </c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563"/>
      <c r="AJ194" s="31"/>
      <c r="AK194" s="31"/>
      <c r="AL194" s="31"/>
      <c r="AM194" s="31"/>
      <c r="AN194" s="50"/>
      <c r="AO194" s="50"/>
      <c r="AP194" s="50"/>
      <c r="AQ194" s="50"/>
      <c r="AR194" s="50">
        <v>0</v>
      </c>
      <c r="AS194" s="50"/>
      <c r="AT194" s="50"/>
      <c r="AU194" s="50"/>
      <c r="AV194" s="50">
        <v>0</v>
      </c>
      <c r="AW194" s="50"/>
      <c r="AX194" s="50"/>
      <c r="AY194" s="50"/>
      <c r="AZ194" s="31"/>
      <c r="BA194" s="31"/>
      <c r="BB194" s="50">
        <v>0</v>
      </c>
      <c r="BC194" s="50">
        <v>0</v>
      </c>
      <c r="BD194" s="50">
        <v>1700</v>
      </c>
      <c r="BE194" s="50">
        <v>0</v>
      </c>
      <c r="BF194" s="50">
        <v>0</v>
      </c>
      <c r="BG194" s="50">
        <v>1700</v>
      </c>
      <c r="BH194" s="50"/>
      <c r="BI194" s="50">
        <f>(BJ194-BH194)</f>
        <v>0</v>
      </c>
      <c r="BJ194" s="50"/>
      <c r="BK194" s="50"/>
      <c r="BL194" s="50">
        <f t="shared" si="226"/>
        <v>0</v>
      </c>
      <c r="BM194" s="50"/>
      <c r="BN194" s="50"/>
      <c r="BO194" s="50"/>
      <c r="BP194" s="50"/>
      <c r="BQ194" s="50"/>
      <c r="BR194" s="50">
        <f>(BS194-BO194)</f>
        <v>0</v>
      </c>
      <c r="BS194" s="50"/>
      <c r="BT194" s="50">
        <v>0</v>
      </c>
      <c r="BU194" s="50">
        <f>(BY194-BO194)</f>
        <v>0</v>
      </c>
      <c r="BV194" s="50"/>
      <c r="BW194" s="50"/>
      <c r="BX194" s="50"/>
      <c r="BY194" s="50">
        <v>0</v>
      </c>
      <c r="BZ194" s="50"/>
      <c r="CA194" s="50">
        <f t="shared" si="228"/>
        <v>0</v>
      </c>
      <c r="CB194" s="50">
        <f t="shared" si="229"/>
        <v>0</v>
      </c>
      <c r="CC194" s="50"/>
      <c r="CD194" s="50"/>
      <c r="CE194" s="50"/>
      <c r="CF194" s="50"/>
      <c r="CG194" s="50">
        <f t="shared" si="244"/>
        <v>0</v>
      </c>
      <c r="CH194" s="50">
        <f>(CI194-CE194)</f>
        <v>0</v>
      </c>
      <c r="CI194" s="50"/>
      <c r="CJ194" s="50"/>
      <c r="CK194" s="50">
        <f t="shared" si="223"/>
        <v>0</v>
      </c>
      <c r="CL194" s="50">
        <f>(CM194-CI194)</f>
        <v>0</v>
      </c>
      <c r="CM194" s="50"/>
      <c r="CN194" s="50"/>
      <c r="CO194" s="50">
        <f t="shared" si="224"/>
        <v>0</v>
      </c>
      <c r="CP194" s="50">
        <f>(CQ194-CM194)</f>
        <v>0</v>
      </c>
      <c r="CQ194" s="50"/>
      <c r="CR194" s="50"/>
      <c r="CS194" s="50">
        <f t="shared" si="253"/>
        <v>0</v>
      </c>
      <c r="CT194" s="50">
        <f>(CU194-CQ194)</f>
        <v>0</v>
      </c>
      <c r="CU194" s="50"/>
      <c r="CV194" s="50"/>
      <c r="CW194" s="50">
        <f t="shared" si="254"/>
        <v>0</v>
      </c>
      <c r="CX194" s="50">
        <f>(CY194-CU194)</f>
        <v>0</v>
      </c>
      <c r="CY194" s="50"/>
      <c r="CZ194" s="50"/>
      <c r="DA194" s="50"/>
      <c r="DB194" s="50"/>
      <c r="DC194" s="695" t="e">
        <f>IF(#REF!=B194,CZ194,0)</f>
        <v>#REF!</v>
      </c>
      <c r="DD194" s="50"/>
      <c r="DE194" s="50"/>
      <c r="DJ194" s="585" t="e">
        <f>IF(#REF!=$K194,$CY194,0)</f>
        <v>#REF!</v>
      </c>
      <c r="DK194" s="585" t="e">
        <f>IF(#REF!=$K194,$CY194,0)</f>
        <v>#REF!</v>
      </c>
      <c r="DL194" s="585" t="e">
        <f>IF(#REF!=$K194,$CY194,0)</f>
        <v>#REF!</v>
      </c>
      <c r="DM194" s="585" t="e">
        <f>IF(#REF!=$K194,$CY194,0)</f>
        <v>#REF!</v>
      </c>
      <c r="DN194" s="585" t="e">
        <f>IF(#REF!=$K194,$CY194,0)</f>
        <v>#REF!</v>
      </c>
      <c r="DO194" s="585" t="e">
        <f>IF(#REF!=$K194,$CY194,0)</f>
        <v>#REF!</v>
      </c>
      <c r="DP194" s="585" t="e">
        <f>IF(#REF!=$K194,$CY194,0)</f>
        <v>#REF!</v>
      </c>
      <c r="DQ194" s="585" t="e">
        <f>IF(#REF!=$K194,$CY194,0)</f>
        <v>#REF!</v>
      </c>
      <c r="DR194" s="585" t="e">
        <f>IF(#REF!=$K194,$CY194,0)</f>
        <v>#REF!</v>
      </c>
      <c r="DS194" s="585" t="e">
        <f>IF(#REF!=$K194,$CY194,0)</f>
        <v>#REF!</v>
      </c>
      <c r="DT194" s="585" t="e">
        <f>IF(#REF!=$K194,$CY194,0)</f>
        <v>#REF!</v>
      </c>
      <c r="DU194" s="585" t="e">
        <f>IF(#REF!=$K194,$CY194,0)</f>
        <v>#REF!</v>
      </c>
      <c r="DV194" s="585" t="e">
        <f>IF(#REF!=$K194,$CY194,0)</f>
        <v>#REF!</v>
      </c>
      <c r="DW194" s="585" t="e">
        <f>IF(#REF!=$K194,$CY194,0)</f>
        <v>#REF!</v>
      </c>
      <c r="DX194" s="585" t="e">
        <f>IF(#REF!=$K194,$CY194,0)</f>
        <v>#REF!</v>
      </c>
      <c r="DY194" s="585" t="e">
        <f>IF(#REF!=$K194,$CY194,0)</f>
        <v>#REF!</v>
      </c>
      <c r="DZ194" s="585" t="e">
        <f>IF(#REF!=$K194,$CY194,0)</f>
        <v>#REF!</v>
      </c>
      <c r="EC194" s="585" t="e">
        <f>IF(#REF!=$N194,$CZ194,0)</f>
        <v>#REF!</v>
      </c>
      <c r="ED194" s="585" t="e">
        <f>IF(#REF!=$N194,$CZ194,0)</f>
        <v>#REF!</v>
      </c>
      <c r="EE194" s="585" t="e">
        <f>IF(#REF!=$N194,$CZ194,0)</f>
        <v>#REF!</v>
      </c>
      <c r="EF194" s="585" t="e">
        <f>IF(#REF!=$N194,$CZ194,0)</f>
        <v>#REF!</v>
      </c>
      <c r="EG194" s="585" t="e">
        <f>IF(#REF!=$N194,$CZ194,0)</f>
        <v>#REF!</v>
      </c>
      <c r="EH194" s="585" t="e">
        <f>IF(#REF!=$N194,$CZ194,0)</f>
        <v>#REF!</v>
      </c>
      <c r="EI194" s="585" t="e">
        <f>IF(#REF!=$N194,$CZ194,0)</f>
        <v>#REF!</v>
      </c>
      <c r="EJ194" s="585" t="e">
        <f>IF(#REF!=$N194,$CZ194,0)</f>
        <v>#REF!</v>
      </c>
      <c r="EK194" s="585" t="e">
        <f>IF(#REF!=$N194,$CZ194,0)</f>
        <v>#REF!</v>
      </c>
      <c r="EL194" s="585" t="e">
        <f>IF(#REF!=$N194,$CZ194,0)</f>
        <v>#REF!</v>
      </c>
      <c r="EM194" s="585" t="e">
        <f>IF(#REF!=$N194,$CZ194,0)</f>
        <v>#REF!</v>
      </c>
      <c r="EN194" s="585" t="e">
        <f>IF(#REF!=$N194,$CZ194,0)</f>
        <v>#REF!</v>
      </c>
      <c r="EO194" s="585" t="e">
        <f>IF(#REF!=$N194,$CZ194,0)</f>
        <v>#REF!</v>
      </c>
      <c r="EP194" s="585" t="e">
        <f>IF(#REF!=$N194,$CZ194,0)</f>
        <v>#REF!</v>
      </c>
      <c r="EQ194" s="585" t="e">
        <f>IF(#REF!=$N194,$CZ194,0)</f>
        <v>#REF!</v>
      </c>
      <c r="ER194" s="585" t="e">
        <f>IF(#REF!=$N194,$CZ194,0)</f>
        <v>#REF!</v>
      </c>
      <c r="ES194" s="585" t="e">
        <f>IF(#REF!=$N194,$CZ194,0)</f>
        <v>#REF!</v>
      </c>
      <c r="ET194" s="585" t="e">
        <f>IF(#REF!=$N194,$CZ194,0)</f>
        <v>#REF!</v>
      </c>
      <c r="EU194" s="585" t="e">
        <f>IF(#REF!=$N194,$CZ194,0)</f>
        <v>#REF!</v>
      </c>
      <c r="EV194" s="585" t="e">
        <f>IF(#REF!=$N194,$CZ194,0)</f>
        <v>#REF!</v>
      </c>
      <c r="EW194" s="585" t="e">
        <f>IF(#REF!=$N194,$CZ194,0)</f>
        <v>#REF!</v>
      </c>
      <c r="EX194" s="585" t="e">
        <f>IF(#REF!=$N194,$CZ194,0)</f>
        <v>#REF!</v>
      </c>
      <c r="EY194" s="585" t="e">
        <f>IF(#REF!=$N194,$CZ194,0)</f>
        <v>#REF!</v>
      </c>
      <c r="EZ194" s="585" t="e">
        <f>IF(#REF!=$N194,$CZ194,0)</f>
        <v>#REF!</v>
      </c>
      <c r="FA194" s="585" t="e">
        <f>IF(#REF!=$N194,$CZ194,0)</f>
        <v>#REF!</v>
      </c>
      <c r="FB194" s="585" t="e">
        <f>IF(#REF!=$N194,$CZ194,0)</f>
        <v>#REF!</v>
      </c>
      <c r="FC194" s="585" t="e">
        <f>IF(#REF!=$N194,$CZ194,0)</f>
        <v>#REF!</v>
      </c>
      <c r="FD194" s="585" t="e">
        <f>IF(#REF!=$N194,$CZ194,0)</f>
        <v>#REF!</v>
      </c>
      <c r="FE194" s="585" t="e">
        <f>IF(#REF!=$N194,$CZ194,0)</f>
        <v>#REF!</v>
      </c>
      <c r="FF194" s="585" t="e">
        <f>IF(#REF!=$N194,$CZ194,0)</f>
        <v>#REF!</v>
      </c>
      <c r="FG194" s="585" t="e">
        <f>IF(#REF!=$N194,$CZ194,0)</f>
        <v>#REF!</v>
      </c>
      <c r="FH194" s="585" t="e">
        <f>IF(#REF!=$N194,$CZ194,0)</f>
        <v>#REF!</v>
      </c>
      <c r="FI194" s="585" t="e">
        <f>IF(#REF!=$N194,$CZ194,0)</f>
        <v>#REF!</v>
      </c>
      <c r="FJ194" s="585" t="e">
        <f>IF(#REF!=$N194,$CZ194,0)</f>
        <v>#REF!</v>
      </c>
      <c r="FK194" s="585" t="e">
        <f>IF(#REF!=$N194,$CZ194,0)</f>
        <v>#REF!</v>
      </c>
      <c r="FL194" s="585" t="e">
        <f>IF(#REF!=$N194,$CZ194,0)</f>
        <v>#REF!</v>
      </c>
      <c r="FM194" s="585" t="e">
        <f>IF(#REF!=$N194,$CZ194,0)</f>
        <v>#REF!</v>
      </c>
      <c r="FN194" s="585" t="e">
        <f>IF(#REF!=$N194,$CZ194,0)</f>
        <v>#REF!</v>
      </c>
      <c r="FO194" s="585" t="e">
        <f>IF(#REF!=$N194,$CZ194,0)</f>
        <v>#REF!</v>
      </c>
      <c r="FP194" s="585" t="e">
        <f>IF(#REF!=$N194,$CZ194,0)</f>
        <v>#REF!</v>
      </c>
      <c r="FQ194" s="585" t="e">
        <f>IF(#REF!=$N194,$CZ194,0)</f>
        <v>#REF!</v>
      </c>
      <c r="FR194" s="585" t="e">
        <f>IF(#REF!=$N194,$CZ194,0)</f>
        <v>#REF!</v>
      </c>
      <c r="FS194" s="585" t="e">
        <f>IF(#REF!=$N194,$CZ194,0)</f>
        <v>#REF!</v>
      </c>
      <c r="FT194" s="585" t="e">
        <f>IF(#REF!=$N194,$CZ194,0)</f>
        <v>#REF!</v>
      </c>
      <c r="FU194" s="585" t="e">
        <f>IF(#REF!=$N194,$CZ194,0)</f>
        <v>#REF!</v>
      </c>
      <c r="FV194" s="585" t="e">
        <f>IF(#REF!=$N194,$CZ194,0)</f>
        <v>#REF!</v>
      </c>
      <c r="FW194" s="585" t="e">
        <f>IF(#REF!=$N194,$CZ194,0)</f>
        <v>#REF!</v>
      </c>
      <c r="FX194" s="585" t="e">
        <f>IF(#REF!=$N194,$CZ194,0)</f>
        <v>#REF!</v>
      </c>
      <c r="FY194" s="585" t="e">
        <f>IF(#REF!=$N194,$CZ194,0)</f>
        <v>#REF!</v>
      </c>
      <c r="FZ194" s="585" t="e">
        <f>IF(#REF!=$N194,$CZ194,0)</f>
        <v>#REF!</v>
      </c>
      <c r="GA194" s="585" t="e">
        <f>IF(#REF!=$N194,$CZ194,0)</f>
        <v>#REF!</v>
      </c>
      <c r="GB194" s="585" t="e">
        <f>IF(#REF!=$N194,$CZ194,0)</f>
        <v>#REF!</v>
      </c>
      <c r="GC194" s="585" t="e">
        <f>IF(#REF!=$N194,$CZ194,0)</f>
        <v>#REF!</v>
      </c>
      <c r="GD194" s="585" t="e">
        <f>IF(#REF!=$N194,$CZ194,0)</f>
        <v>#REF!</v>
      </c>
      <c r="GE194" s="585" t="e">
        <f>IF(#REF!=$N194,$CZ194,0)</f>
        <v>#REF!</v>
      </c>
      <c r="GF194" s="585" t="e">
        <f>IF(#REF!=$N194,$CZ194,0)</f>
        <v>#REF!</v>
      </c>
      <c r="GG194" s="585" t="e">
        <f>IF(#REF!=$N194,$CZ194,0)</f>
        <v>#REF!</v>
      </c>
      <c r="GH194" s="585" t="e">
        <f>IF(#REF!=$N194,$CZ194,0)</f>
        <v>#REF!</v>
      </c>
      <c r="GI194" s="585" t="e">
        <f>IF(#REF!=$N194,$CZ194,0)</f>
        <v>#REF!</v>
      </c>
      <c r="GJ194" s="585" t="e">
        <f>IF(#REF!=$N194,$CZ194,0)</f>
        <v>#REF!</v>
      </c>
      <c r="GK194" s="585" t="e">
        <f>IF(#REF!=$N194,$CZ194,0)</f>
        <v>#REF!</v>
      </c>
      <c r="GL194" s="585" t="e">
        <f>IF(#REF!=$N194,$CZ194,0)</f>
        <v>#REF!</v>
      </c>
      <c r="GM194" s="585" t="e">
        <f>IF(#REF!=$N194,$CZ194,0)</f>
        <v>#REF!</v>
      </c>
      <c r="GN194" s="585" t="e">
        <f>IF(#REF!=$N194,$CZ194,0)</f>
        <v>#REF!</v>
      </c>
      <c r="GO194" s="585" t="e">
        <f>IF(#REF!=$N194,$CZ194,0)</f>
        <v>#REF!</v>
      </c>
      <c r="GP194" s="585" t="e">
        <f>IF(#REF!=$N194,$CZ194,0)</f>
        <v>#REF!</v>
      </c>
      <c r="GQ194" s="585" t="e">
        <f>IF(#REF!=$N194,$CZ194,0)</f>
        <v>#REF!</v>
      </c>
      <c r="GR194" s="585" t="e">
        <f>IF(#REF!=$N194,$CZ194,0)</f>
        <v>#REF!</v>
      </c>
      <c r="GS194" s="585" t="e">
        <f>IF(#REF!=$N194,$CZ194,0)</f>
        <v>#REF!</v>
      </c>
      <c r="GT194" s="585" t="e">
        <f>IF(#REF!=$N194,$CZ194,0)</f>
        <v>#REF!</v>
      </c>
      <c r="GU194" s="585" t="e">
        <f>IF(#REF!=$N194,$CZ194,0)</f>
        <v>#REF!</v>
      </c>
      <c r="GV194" s="585" t="e">
        <f>IF(#REF!=$N194,$CZ194,0)</f>
        <v>#REF!</v>
      </c>
      <c r="GW194" s="585" t="e">
        <f>IF(#REF!=$N194,$CZ194,0)</f>
        <v>#REF!</v>
      </c>
      <c r="GX194" s="585" t="e">
        <f>IF(#REF!=$N194,$CZ194,0)</f>
        <v>#REF!</v>
      </c>
      <c r="GY194" s="585" t="e">
        <f>IF(#REF!=$N194,$CZ194,0)</f>
        <v>#REF!</v>
      </c>
      <c r="GZ194" s="585" t="e">
        <f>IF(#REF!=$N194,$CZ194,0)</f>
        <v>#REF!</v>
      </c>
      <c r="HA194" s="585" t="e">
        <f>IF(#REF!=$N194,$CZ194,0)</f>
        <v>#REF!</v>
      </c>
      <c r="HB194" s="585" t="e">
        <f>IF(#REF!=$N194,$CZ194,0)</f>
        <v>#REF!</v>
      </c>
      <c r="HC194" s="585" t="e">
        <f>IF(#REF!=$N194,$CZ194,0)</f>
        <v>#REF!</v>
      </c>
      <c r="HD194" s="585" t="e">
        <f>IF(#REF!=$N194,$CZ194,0)</f>
        <v>#REF!</v>
      </c>
      <c r="HE194" s="585" t="e">
        <f>IF(#REF!=$N194,$CZ194,0)</f>
        <v>#REF!</v>
      </c>
      <c r="HF194" s="585" t="e">
        <f>IF(#REF!=$N194,$CZ194,0)</f>
        <v>#REF!</v>
      </c>
    </row>
    <row r="195" spans="1:214" ht="20.100000000000001" customHeight="1" x14ac:dyDescent="0.4">
      <c r="A195" s="594"/>
      <c r="B195" s="594"/>
      <c r="C195" s="595"/>
      <c r="D195" s="578"/>
      <c r="E195" s="578"/>
      <c r="F195" s="578"/>
      <c r="G195" s="578"/>
      <c r="H195" s="578"/>
      <c r="I195" s="578"/>
      <c r="J195" s="578" t="s">
        <v>172</v>
      </c>
      <c r="K195" s="625"/>
      <c r="L195" s="549"/>
      <c r="M195" s="558"/>
      <c r="N195" s="565">
        <v>3239</v>
      </c>
      <c r="O195" s="539" t="s">
        <v>41</v>
      </c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563"/>
      <c r="AJ195" s="31"/>
      <c r="AK195" s="31"/>
      <c r="AL195" s="31"/>
      <c r="AM195" s="31"/>
      <c r="AN195" s="50"/>
      <c r="AO195" s="50"/>
      <c r="AP195" s="50"/>
      <c r="AQ195" s="50"/>
      <c r="AR195" s="50">
        <v>0</v>
      </c>
      <c r="AS195" s="50"/>
      <c r="AT195" s="50"/>
      <c r="AU195" s="50"/>
      <c r="AV195" s="50">
        <v>0</v>
      </c>
      <c r="AW195" s="50"/>
      <c r="AX195" s="50"/>
      <c r="AY195" s="50">
        <f>(BB195-AV195)</f>
        <v>1700</v>
      </c>
      <c r="AZ195" s="31"/>
      <c r="BA195" s="31"/>
      <c r="BB195" s="50">
        <v>1700</v>
      </c>
      <c r="BC195" s="50">
        <v>1700</v>
      </c>
      <c r="BD195" s="50">
        <v>0</v>
      </c>
      <c r="BE195" s="50">
        <v>1700</v>
      </c>
      <c r="BF195" s="50">
        <v>1700</v>
      </c>
      <c r="BG195" s="50">
        <v>0</v>
      </c>
      <c r="BH195" s="50">
        <v>0</v>
      </c>
      <c r="BI195" s="50">
        <f>(BJ195-BH195)</f>
        <v>5000</v>
      </c>
      <c r="BJ195" s="50">
        <v>5000</v>
      </c>
      <c r="BK195" s="50">
        <v>0</v>
      </c>
      <c r="BL195" s="50">
        <f t="shared" si="226"/>
        <v>0</v>
      </c>
      <c r="BM195" s="50"/>
      <c r="BN195" s="50"/>
      <c r="BO195" s="50">
        <v>5000</v>
      </c>
      <c r="BP195" s="50"/>
      <c r="BQ195" s="50"/>
      <c r="BR195" s="50">
        <f>(BS195-BO195)</f>
        <v>0</v>
      </c>
      <c r="BS195" s="50">
        <v>5000</v>
      </c>
      <c r="BT195" s="50">
        <v>0</v>
      </c>
      <c r="BU195" s="50">
        <f>(BY195-BO195)</f>
        <v>0</v>
      </c>
      <c r="BV195" s="50">
        <v>5000</v>
      </c>
      <c r="BW195" s="50"/>
      <c r="BX195" s="50"/>
      <c r="BY195" s="50">
        <v>5000</v>
      </c>
      <c r="BZ195" s="50">
        <v>0</v>
      </c>
      <c r="CA195" s="50">
        <f t="shared" si="228"/>
        <v>0</v>
      </c>
      <c r="CB195" s="50">
        <f t="shared" si="229"/>
        <v>0</v>
      </c>
      <c r="CC195" s="50"/>
      <c r="CD195" s="50"/>
      <c r="CE195" s="50">
        <v>5000</v>
      </c>
      <c r="CF195" s="50">
        <v>0</v>
      </c>
      <c r="CG195" s="50">
        <f t="shared" si="244"/>
        <v>0</v>
      </c>
      <c r="CH195" s="50">
        <f>(CI195-CE195)</f>
        <v>-1000</v>
      </c>
      <c r="CI195" s="50">
        <v>4000</v>
      </c>
      <c r="CJ195" s="50"/>
      <c r="CK195" s="50">
        <f t="shared" si="223"/>
        <v>0</v>
      </c>
      <c r="CL195" s="50">
        <f>(CM195-CI195)</f>
        <v>0</v>
      </c>
      <c r="CM195" s="50">
        <v>4000</v>
      </c>
      <c r="CN195" s="50"/>
      <c r="CO195" s="50">
        <f t="shared" si="224"/>
        <v>0</v>
      </c>
      <c r="CP195" s="50">
        <f>(CQ195-CM195)</f>
        <v>0</v>
      </c>
      <c r="CQ195" s="50">
        <v>4000</v>
      </c>
      <c r="CR195" s="50">
        <v>3060</v>
      </c>
      <c r="CS195" s="50">
        <f t="shared" si="253"/>
        <v>76.5</v>
      </c>
      <c r="CT195" s="50">
        <f>(CU195-CQ195)</f>
        <v>-2000</v>
      </c>
      <c r="CU195" s="50">
        <v>2000</v>
      </c>
      <c r="CV195" s="50">
        <v>3060</v>
      </c>
      <c r="CW195" s="50">
        <f t="shared" si="254"/>
        <v>153</v>
      </c>
      <c r="CX195" s="50">
        <f>(CY195-CU195)</f>
        <v>0</v>
      </c>
      <c r="CY195" s="50">
        <v>2000</v>
      </c>
      <c r="CZ195" s="50">
        <v>2000</v>
      </c>
      <c r="DA195" s="50"/>
      <c r="DB195" s="50"/>
      <c r="DC195" s="695" t="e">
        <f>IF(#REF!=B195,CZ195,0)</f>
        <v>#REF!</v>
      </c>
      <c r="DD195" s="50"/>
      <c r="DE195" s="50"/>
      <c r="DJ195" s="585" t="e">
        <f>IF(#REF!=$K195,$CY195,0)</f>
        <v>#REF!</v>
      </c>
      <c r="DK195" s="585" t="e">
        <f>IF(#REF!=$K195,$CY195,0)</f>
        <v>#REF!</v>
      </c>
      <c r="DL195" s="585" t="e">
        <f>IF(#REF!=$K195,$CY195,0)</f>
        <v>#REF!</v>
      </c>
      <c r="DM195" s="585" t="e">
        <f>IF(#REF!=$K195,$CY195,0)</f>
        <v>#REF!</v>
      </c>
      <c r="DN195" s="585" t="e">
        <f>IF(#REF!=$K195,$CY195,0)</f>
        <v>#REF!</v>
      </c>
      <c r="DO195" s="585" t="e">
        <f>IF(#REF!=$K195,$CY195,0)</f>
        <v>#REF!</v>
      </c>
      <c r="DP195" s="585" t="e">
        <f>IF(#REF!=$K195,$CY195,0)</f>
        <v>#REF!</v>
      </c>
      <c r="DQ195" s="585" t="e">
        <f>IF(#REF!=$K195,$CY195,0)</f>
        <v>#REF!</v>
      </c>
      <c r="DR195" s="585" t="e">
        <f>IF(#REF!=$K195,$CY195,0)</f>
        <v>#REF!</v>
      </c>
      <c r="DS195" s="585" t="e">
        <f>IF(#REF!=$K195,$CY195,0)</f>
        <v>#REF!</v>
      </c>
      <c r="DT195" s="585" t="e">
        <f>IF(#REF!=$K195,$CY195,0)</f>
        <v>#REF!</v>
      </c>
      <c r="DU195" s="585" t="e">
        <f>IF(#REF!=$K195,$CY195,0)</f>
        <v>#REF!</v>
      </c>
      <c r="DV195" s="585" t="e">
        <f>IF(#REF!=$K195,$CY195,0)</f>
        <v>#REF!</v>
      </c>
      <c r="DW195" s="585" t="e">
        <f>IF(#REF!=$K195,$CY195,0)</f>
        <v>#REF!</v>
      </c>
      <c r="DX195" s="585" t="e">
        <f>IF(#REF!=$K195,$CY195,0)</f>
        <v>#REF!</v>
      </c>
      <c r="DY195" s="585" t="e">
        <f>IF(#REF!=$K195,$CY195,0)</f>
        <v>#REF!</v>
      </c>
      <c r="DZ195" s="585" t="e">
        <f>IF(#REF!=$K195,$CY195,0)</f>
        <v>#REF!</v>
      </c>
      <c r="EC195" s="585" t="e">
        <f>IF(#REF!=$N195,$CZ195,0)</f>
        <v>#REF!</v>
      </c>
      <c r="ED195" s="585" t="e">
        <f>IF(#REF!=$N195,$CZ195,0)</f>
        <v>#REF!</v>
      </c>
      <c r="EE195" s="585" t="e">
        <f>IF(#REF!=$N195,$CZ195,0)</f>
        <v>#REF!</v>
      </c>
      <c r="EF195" s="585" t="e">
        <f>IF(#REF!=$N195,$CZ195,0)</f>
        <v>#REF!</v>
      </c>
      <c r="EG195" s="585" t="e">
        <f>IF(#REF!=$N195,$CZ195,0)</f>
        <v>#REF!</v>
      </c>
      <c r="EH195" s="585" t="e">
        <f>IF(#REF!=$N195,$CZ195,0)</f>
        <v>#REF!</v>
      </c>
      <c r="EI195" s="585" t="e">
        <f>IF(#REF!=$N195,$CZ195,0)</f>
        <v>#REF!</v>
      </c>
      <c r="EJ195" s="585" t="e">
        <f>IF(#REF!=$N195,$CZ195,0)</f>
        <v>#REF!</v>
      </c>
      <c r="EK195" s="585" t="e">
        <f>IF(#REF!=$N195,$CZ195,0)</f>
        <v>#REF!</v>
      </c>
      <c r="EL195" s="585" t="e">
        <f>IF(#REF!=$N195,$CZ195,0)</f>
        <v>#REF!</v>
      </c>
      <c r="EM195" s="585" t="e">
        <f>IF(#REF!=$N195,$CZ195,0)</f>
        <v>#REF!</v>
      </c>
      <c r="EN195" s="585" t="e">
        <f>IF(#REF!=$N195,$CZ195,0)</f>
        <v>#REF!</v>
      </c>
      <c r="EO195" s="585" t="e">
        <f>IF(#REF!=$N195,$CZ195,0)</f>
        <v>#REF!</v>
      </c>
      <c r="EP195" s="585" t="e">
        <f>IF(#REF!=$N195,$CZ195,0)</f>
        <v>#REF!</v>
      </c>
      <c r="EQ195" s="585" t="e">
        <f>IF(#REF!=$N195,$CZ195,0)</f>
        <v>#REF!</v>
      </c>
      <c r="ER195" s="585" t="e">
        <f>IF(#REF!=$N195,$CZ195,0)</f>
        <v>#REF!</v>
      </c>
      <c r="ES195" s="585" t="e">
        <f>IF(#REF!=$N195,$CZ195,0)</f>
        <v>#REF!</v>
      </c>
      <c r="ET195" s="585" t="e">
        <f>IF(#REF!=$N195,$CZ195,0)</f>
        <v>#REF!</v>
      </c>
      <c r="EU195" s="585" t="e">
        <f>IF(#REF!=$N195,$CZ195,0)</f>
        <v>#REF!</v>
      </c>
      <c r="EV195" s="585" t="e">
        <f>IF(#REF!=$N195,$CZ195,0)</f>
        <v>#REF!</v>
      </c>
      <c r="EW195" s="585" t="e">
        <f>IF(#REF!=$N195,$CZ195,0)</f>
        <v>#REF!</v>
      </c>
      <c r="EX195" s="585" t="e">
        <f>IF(#REF!=$N195,$CZ195,0)</f>
        <v>#REF!</v>
      </c>
      <c r="EY195" s="585" t="e">
        <f>IF(#REF!=$N195,$CZ195,0)</f>
        <v>#REF!</v>
      </c>
      <c r="EZ195" s="585" t="e">
        <f>IF(#REF!=$N195,$CZ195,0)</f>
        <v>#REF!</v>
      </c>
      <c r="FA195" s="585" t="e">
        <f>IF(#REF!=$N195,$CZ195,0)</f>
        <v>#REF!</v>
      </c>
      <c r="FB195" s="585" t="e">
        <f>IF(#REF!=$N195,$CZ195,0)</f>
        <v>#REF!</v>
      </c>
      <c r="FC195" s="585" t="e">
        <f>IF(#REF!=$N195,$CZ195,0)</f>
        <v>#REF!</v>
      </c>
      <c r="FD195" s="585" t="e">
        <f>IF(#REF!=$N195,$CZ195,0)</f>
        <v>#REF!</v>
      </c>
      <c r="FE195" s="585" t="e">
        <f>IF(#REF!=$N195,$CZ195,0)</f>
        <v>#REF!</v>
      </c>
      <c r="FF195" s="585" t="e">
        <f>IF(#REF!=$N195,$CZ195,0)</f>
        <v>#REF!</v>
      </c>
      <c r="FG195" s="585" t="e">
        <f>IF(#REF!=$N195,$CZ195,0)</f>
        <v>#REF!</v>
      </c>
      <c r="FH195" s="585" t="e">
        <f>IF(#REF!=$N195,$CZ195,0)</f>
        <v>#REF!</v>
      </c>
      <c r="FI195" s="585" t="e">
        <f>IF(#REF!=$N195,$CZ195,0)</f>
        <v>#REF!</v>
      </c>
      <c r="FJ195" s="585" t="e">
        <f>IF(#REF!=$N195,$CZ195,0)</f>
        <v>#REF!</v>
      </c>
      <c r="FK195" s="585" t="e">
        <f>IF(#REF!=$N195,$CZ195,0)</f>
        <v>#REF!</v>
      </c>
      <c r="FL195" s="585" t="e">
        <f>IF(#REF!=$N195,$CZ195,0)</f>
        <v>#REF!</v>
      </c>
      <c r="FM195" s="585" t="e">
        <f>IF(#REF!=$N195,$CZ195,0)</f>
        <v>#REF!</v>
      </c>
      <c r="FN195" s="585" t="e">
        <f>IF(#REF!=$N195,$CZ195,0)</f>
        <v>#REF!</v>
      </c>
      <c r="FO195" s="585" t="e">
        <f>IF(#REF!=$N195,$CZ195,0)</f>
        <v>#REF!</v>
      </c>
      <c r="FP195" s="585" t="e">
        <f>IF(#REF!=$N195,$CZ195,0)</f>
        <v>#REF!</v>
      </c>
      <c r="FQ195" s="585" t="e">
        <f>IF(#REF!=$N195,$CZ195,0)</f>
        <v>#REF!</v>
      </c>
      <c r="FR195" s="585" t="e">
        <f>IF(#REF!=$N195,$CZ195,0)</f>
        <v>#REF!</v>
      </c>
      <c r="FS195" s="585" t="e">
        <f>IF(#REF!=$N195,$CZ195,0)</f>
        <v>#REF!</v>
      </c>
      <c r="FT195" s="585" t="e">
        <f>IF(#REF!=$N195,$CZ195,0)</f>
        <v>#REF!</v>
      </c>
      <c r="FU195" s="585" t="e">
        <f>IF(#REF!=$N195,$CZ195,0)</f>
        <v>#REF!</v>
      </c>
      <c r="FV195" s="585" t="e">
        <f>IF(#REF!=$N195,$CZ195,0)</f>
        <v>#REF!</v>
      </c>
      <c r="FW195" s="585" t="e">
        <f>IF(#REF!=$N195,$CZ195,0)</f>
        <v>#REF!</v>
      </c>
      <c r="FX195" s="585" t="e">
        <f>IF(#REF!=$N195,$CZ195,0)</f>
        <v>#REF!</v>
      </c>
      <c r="FY195" s="585" t="e">
        <f>IF(#REF!=$N195,$CZ195,0)</f>
        <v>#REF!</v>
      </c>
      <c r="FZ195" s="585" t="e">
        <f>IF(#REF!=$N195,$CZ195,0)</f>
        <v>#REF!</v>
      </c>
      <c r="GA195" s="585" t="e">
        <f>IF(#REF!=$N195,$CZ195,0)</f>
        <v>#REF!</v>
      </c>
      <c r="GB195" s="585" t="e">
        <f>IF(#REF!=$N195,$CZ195,0)</f>
        <v>#REF!</v>
      </c>
      <c r="GC195" s="585" t="e">
        <f>IF(#REF!=$N195,$CZ195,0)</f>
        <v>#REF!</v>
      </c>
      <c r="GD195" s="585" t="e">
        <f>IF(#REF!=$N195,$CZ195,0)</f>
        <v>#REF!</v>
      </c>
      <c r="GE195" s="585" t="e">
        <f>IF(#REF!=$N195,$CZ195,0)</f>
        <v>#REF!</v>
      </c>
      <c r="GF195" s="585" t="e">
        <f>IF(#REF!=$N195,$CZ195,0)</f>
        <v>#REF!</v>
      </c>
      <c r="GG195" s="585" t="e">
        <f>IF(#REF!=$N195,$CZ195,0)</f>
        <v>#REF!</v>
      </c>
      <c r="GH195" s="585" t="e">
        <f>IF(#REF!=$N195,$CZ195,0)</f>
        <v>#REF!</v>
      </c>
      <c r="GI195" s="585" t="e">
        <f>IF(#REF!=$N195,$CZ195,0)</f>
        <v>#REF!</v>
      </c>
      <c r="GJ195" s="585" t="e">
        <f>IF(#REF!=$N195,$CZ195,0)</f>
        <v>#REF!</v>
      </c>
      <c r="GK195" s="585" t="e">
        <f>IF(#REF!=$N195,$CZ195,0)</f>
        <v>#REF!</v>
      </c>
      <c r="GL195" s="585" t="e">
        <f>IF(#REF!=$N195,$CZ195,0)</f>
        <v>#REF!</v>
      </c>
      <c r="GM195" s="585" t="e">
        <f>IF(#REF!=$N195,$CZ195,0)</f>
        <v>#REF!</v>
      </c>
      <c r="GN195" s="585" t="e">
        <f>IF(#REF!=$N195,$CZ195,0)</f>
        <v>#REF!</v>
      </c>
      <c r="GO195" s="585" t="e">
        <f>IF(#REF!=$N195,$CZ195,0)</f>
        <v>#REF!</v>
      </c>
      <c r="GP195" s="585" t="e">
        <f>IF(#REF!=$N195,$CZ195,0)</f>
        <v>#REF!</v>
      </c>
      <c r="GQ195" s="585" t="e">
        <f>IF(#REF!=$N195,$CZ195,0)</f>
        <v>#REF!</v>
      </c>
      <c r="GR195" s="585" t="e">
        <f>IF(#REF!=$N195,$CZ195,0)</f>
        <v>#REF!</v>
      </c>
      <c r="GS195" s="585" t="e">
        <f>IF(#REF!=$N195,$CZ195,0)</f>
        <v>#REF!</v>
      </c>
      <c r="GT195" s="585" t="e">
        <f>IF(#REF!=$N195,$CZ195,0)</f>
        <v>#REF!</v>
      </c>
      <c r="GU195" s="585" t="e">
        <f>IF(#REF!=$N195,$CZ195,0)</f>
        <v>#REF!</v>
      </c>
      <c r="GV195" s="585" t="e">
        <f>IF(#REF!=$N195,$CZ195,0)</f>
        <v>#REF!</v>
      </c>
      <c r="GW195" s="585" t="e">
        <f>IF(#REF!=$N195,$CZ195,0)</f>
        <v>#REF!</v>
      </c>
      <c r="GX195" s="585" t="e">
        <f>IF(#REF!=$N195,$CZ195,0)</f>
        <v>#REF!</v>
      </c>
      <c r="GY195" s="585" t="e">
        <f>IF(#REF!=$N195,$CZ195,0)</f>
        <v>#REF!</v>
      </c>
      <c r="GZ195" s="585" t="e">
        <f>IF(#REF!=$N195,$CZ195,0)</f>
        <v>#REF!</v>
      </c>
      <c r="HA195" s="585" t="e">
        <f>IF(#REF!=$N195,$CZ195,0)</f>
        <v>#REF!</v>
      </c>
      <c r="HB195" s="585" t="e">
        <f>IF(#REF!=$N195,$CZ195,0)</f>
        <v>#REF!</v>
      </c>
      <c r="HC195" s="585" t="e">
        <f>IF(#REF!=$N195,$CZ195,0)</f>
        <v>#REF!</v>
      </c>
      <c r="HD195" s="585" t="e">
        <f>IF(#REF!=$N195,$CZ195,0)</f>
        <v>#REF!</v>
      </c>
      <c r="HE195" s="585" t="e">
        <f>IF(#REF!=$N195,$CZ195,0)</f>
        <v>#REF!</v>
      </c>
      <c r="HF195" s="585" t="e">
        <f>IF(#REF!=$N195,$CZ195,0)</f>
        <v>#REF!</v>
      </c>
    </row>
    <row r="196" spans="1:214" ht="20.100000000000001" customHeight="1" x14ac:dyDescent="0.4">
      <c r="A196" s="594"/>
      <c r="B196" s="578" t="s">
        <v>435</v>
      </c>
      <c r="C196" s="595" t="s">
        <v>370</v>
      </c>
      <c r="D196" s="578"/>
      <c r="E196" s="578"/>
      <c r="F196" s="578"/>
      <c r="G196" s="578"/>
      <c r="H196" s="578"/>
      <c r="I196" s="578"/>
      <c r="J196" s="578" t="s">
        <v>172</v>
      </c>
      <c r="K196" s="625"/>
      <c r="L196" s="549"/>
      <c r="M196" s="634">
        <v>329</v>
      </c>
      <c r="N196" s="634" t="s">
        <v>158</v>
      </c>
      <c r="O196" s="618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563"/>
      <c r="AJ196" s="31"/>
      <c r="AK196" s="31"/>
      <c r="AL196" s="31"/>
      <c r="AM196" s="31"/>
      <c r="AN196" s="50"/>
      <c r="AO196" s="50"/>
      <c r="AP196" s="50"/>
      <c r="AQ196" s="50"/>
      <c r="AR196" s="102">
        <v>0</v>
      </c>
      <c r="AS196" s="50"/>
      <c r="AT196" s="50"/>
      <c r="AU196" s="50"/>
      <c r="AV196" s="102">
        <f>SUM(AV198)</f>
        <v>0</v>
      </c>
      <c r="AW196" s="102">
        <f>SUM(AW198)</f>
        <v>0</v>
      </c>
      <c r="AX196" s="102">
        <f>SUM(AX198)</f>
        <v>0</v>
      </c>
      <c r="AY196" s="102">
        <f>SUM(AY198)</f>
        <v>65800</v>
      </c>
      <c r="AZ196" s="31"/>
      <c r="BA196" s="31"/>
      <c r="BB196" s="102">
        <f>SUM(BB198)</f>
        <v>65800</v>
      </c>
      <c r="BC196" s="102">
        <f>SUM(BC198)</f>
        <v>65800</v>
      </c>
      <c r="BD196" s="102">
        <f>SUM(BD197:BD198)</f>
        <v>39479.660000000003</v>
      </c>
      <c r="BE196" s="102">
        <f>SUM(BE198+BE197)</f>
        <v>39479.660000000003</v>
      </c>
      <c r="BF196" s="102">
        <f t="shared" ref="BF196:BK196" si="266">SUM(BF198)</f>
        <v>65800</v>
      </c>
      <c r="BG196" s="102">
        <f>SUM(BG197:BG198)</f>
        <v>44848.670000000006</v>
      </c>
      <c r="BH196" s="102">
        <f t="shared" si="266"/>
        <v>65800</v>
      </c>
      <c r="BI196" s="102">
        <f t="shared" si="266"/>
        <v>-5000</v>
      </c>
      <c r="BJ196" s="102">
        <f t="shared" si="266"/>
        <v>60800</v>
      </c>
      <c r="BK196" s="102">
        <f t="shared" si="266"/>
        <v>1500</v>
      </c>
      <c r="BL196" s="102">
        <f t="shared" si="226"/>
        <v>2.4671052631578947</v>
      </c>
      <c r="BM196" s="102"/>
      <c r="BN196" s="102"/>
      <c r="BO196" s="102">
        <f>SUM(BO198)</f>
        <v>56253.1</v>
      </c>
      <c r="BP196" s="102"/>
      <c r="BQ196" s="102"/>
      <c r="BR196" s="102">
        <f t="shared" ref="BR196:BY196" si="267">SUM(BR198)</f>
        <v>-52593.1</v>
      </c>
      <c r="BS196" s="102">
        <f t="shared" si="267"/>
        <v>3660</v>
      </c>
      <c r="BT196" s="102">
        <f>SUM(BT198)</f>
        <v>1500</v>
      </c>
      <c r="BU196" s="102">
        <f t="shared" si="267"/>
        <v>-54753.1</v>
      </c>
      <c r="BV196" s="102">
        <f t="shared" si="267"/>
        <v>3660</v>
      </c>
      <c r="BW196" s="102"/>
      <c r="BX196" s="102"/>
      <c r="BY196" s="102">
        <f t="shared" si="267"/>
        <v>1500</v>
      </c>
      <c r="BZ196" s="102">
        <f>SUM(BZ198)</f>
        <v>1500</v>
      </c>
      <c r="CA196" s="102">
        <f t="shared" si="228"/>
        <v>3.3445807868995892</v>
      </c>
      <c r="CB196" s="102">
        <f t="shared" si="229"/>
        <v>100</v>
      </c>
      <c r="CC196" s="102">
        <f>SUM(CC198)</f>
        <v>0</v>
      </c>
      <c r="CD196" s="102">
        <f>SUM(CD198)</f>
        <v>0</v>
      </c>
      <c r="CE196" s="102">
        <f>SUM(CE198)</f>
        <v>3660</v>
      </c>
      <c r="CF196" s="102">
        <f>SUM(CF198)</f>
        <v>0</v>
      </c>
      <c r="CG196" s="102">
        <f t="shared" si="244"/>
        <v>0</v>
      </c>
      <c r="CH196" s="102">
        <f>SUM(CH198)</f>
        <v>0</v>
      </c>
      <c r="CI196" s="102">
        <f>SUM(CI198)</f>
        <v>3660</v>
      </c>
      <c r="CJ196" s="102"/>
      <c r="CK196" s="102">
        <f t="shared" si="223"/>
        <v>0</v>
      </c>
      <c r="CL196" s="102">
        <f>SUM(CL198)</f>
        <v>0</v>
      </c>
      <c r="CM196" s="102">
        <f>SUM(CM198)</f>
        <v>3660</v>
      </c>
      <c r="CN196" s="102"/>
      <c r="CO196" s="102">
        <f t="shared" si="224"/>
        <v>0</v>
      </c>
      <c r="CP196" s="102">
        <f>SUM(CP198)</f>
        <v>0</v>
      </c>
      <c r="CQ196" s="102">
        <f>SUM(CQ198)</f>
        <v>3660</v>
      </c>
      <c r="CR196" s="102">
        <f>SUM(CR198)</f>
        <v>0</v>
      </c>
      <c r="CS196" s="102">
        <f t="shared" si="253"/>
        <v>0</v>
      </c>
      <c r="CT196" s="102">
        <f>SUM(CT198)</f>
        <v>-2000</v>
      </c>
      <c r="CU196" s="102">
        <f>SUM(CU198)</f>
        <v>1660</v>
      </c>
      <c r="CV196" s="102">
        <f>SUM(CV198)</f>
        <v>0</v>
      </c>
      <c r="CW196" s="102">
        <f t="shared" si="254"/>
        <v>0</v>
      </c>
      <c r="CX196" s="102">
        <f>SUM(CX198)</f>
        <v>0</v>
      </c>
      <c r="CY196" s="102">
        <f>SUM(CY198)</f>
        <v>1660</v>
      </c>
      <c r="CZ196" s="102">
        <f>SUM(CZ198)</f>
        <v>1660</v>
      </c>
      <c r="DA196" s="102">
        <f>SUM(DA198)</f>
        <v>0</v>
      </c>
      <c r="DB196" s="102">
        <f>SUM(DB198)</f>
        <v>0</v>
      </c>
      <c r="DC196" s="695" t="e">
        <f>IF(#REF!=B196,CZ196,0)</f>
        <v>#REF!</v>
      </c>
      <c r="DD196" s="108"/>
      <c r="DE196" s="108"/>
      <c r="DJ196" s="585" t="e">
        <f>IF(#REF!=$K196,$CY196,0)</f>
        <v>#REF!</v>
      </c>
      <c r="DK196" s="585" t="e">
        <f>IF(#REF!=$K196,$CY196,0)</f>
        <v>#REF!</v>
      </c>
      <c r="DL196" s="585" t="e">
        <f>IF(#REF!=$K196,$CY196,0)</f>
        <v>#REF!</v>
      </c>
      <c r="DM196" s="585" t="e">
        <f>IF(#REF!=$K196,$CY196,0)</f>
        <v>#REF!</v>
      </c>
      <c r="DN196" s="585" t="e">
        <f>IF(#REF!=$K196,$CY196,0)</f>
        <v>#REF!</v>
      </c>
      <c r="DO196" s="585" t="e">
        <f>IF(#REF!=$K196,$CY196,0)</f>
        <v>#REF!</v>
      </c>
      <c r="DP196" s="585" t="e">
        <f>IF(#REF!=$K196,$CY196,0)</f>
        <v>#REF!</v>
      </c>
      <c r="DQ196" s="585" t="e">
        <f>IF(#REF!=$K196,$CY196,0)</f>
        <v>#REF!</v>
      </c>
      <c r="DR196" s="585" t="e">
        <f>IF(#REF!=$K196,$CY196,0)</f>
        <v>#REF!</v>
      </c>
      <c r="DS196" s="585" t="e">
        <f>IF(#REF!=$K196,$CY196,0)</f>
        <v>#REF!</v>
      </c>
      <c r="DT196" s="585" t="e">
        <f>IF(#REF!=$K196,$CY196,0)</f>
        <v>#REF!</v>
      </c>
      <c r="DU196" s="585" t="e">
        <f>IF(#REF!=$K196,$CY196,0)</f>
        <v>#REF!</v>
      </c>
      <c r="DV196" s="585" t="e">
        <f>IF(#REF!=$K196,$CY196,0)</f>
        <v>#REF!</v>
      </c>
      <c r="DW196" s="585" t="e">
        <f>IF(#REF!=$K196,$CY196,0)</f>
        <v>#REF!</v>
      </c>
      <c r="DX196" s="585" t="e">
        <f>IF(#REF!=$K196,$CY196,0)</f>
        <v>#REF!</v>
      </c>
      <c r="DY196" s="585" t="e">
        <f>IF(#REF!=$K196,$CY196,0)</f>
        <v>#REF!</v>
      </c>
      <c r="DZ196" s="585" t="e">
        <f>IF(#REF!=$K196,$CY196,0)</f>
        <v>#REF!</v>
      </c>
      <c r="EC196" s="585" t="e">
        <f>IF(#REF!=$N196,$CZ196,0)</f>
        <v>#REF!</v>
      </c>
      <c r="ED196" s="585" t="e">
        <f>IF(#REF!=$N196,$CZ196,0)</f>
        <v>#REF!</v>
      </c>
      <c r="EE196" s="585" t="e">
        <f>IF(#REF!=$N196,$CZ196,0)</f>
        <v>#REF!</v>
      </c>
      <c r="EF196" s="585" t="e">
        <f>IF(#REF!=$N196,$CZ196,0)</f>
        <v>#REF!</v>
      </c>
      <c r="EG196" s="585" t="e">
        <f>IF(#REF!=$N196,$CZ196,0)</f>
        <v>#REF!</v>
      </c>
      <c r="EH196" s="585" t="e">
        <f>IF(#REF!=$N196,$CZ196,0)</f>
        <v>#REF!</v>
      </c>
      <c r="EI196" s="585" t="e">
        <f>IF(#REF!=$N196,$CZ196,0)</f>
        <v>#REF!</v>
      </c>
      <c r="EJ196" s="585" t="e">
        <f>IF(#REF!=$N196,$CZ196,0)</f>
        <v>#REF!</v>
      </c>
      <c r="EK196" s="585" t="e">
        <f>IF(#REF!=$N196,$CZ196,0)</f>
        <v>#REF!</v>
      </c>
      <c r="EL196" s="585" t="e">
        <f>IF(#REF!=$N196,$CZ196,0)</f>
        <v>#REF!</v>
      </c>
      <c r="EM196" s="585" t="e">
        <f>IF(#REF!=$N196,$CZ196,0)</f>
        <v>#REF!</v>
      </c>
      <c r="EN196" s="585" t="e">
        <f>IF(#REF!=$N196,$CZ196,0)</f>
        <v>#REF!</v>
      </c>
      <c r="EO196" s="585" t="e">
        <f>IF(#REF!=$N196,$CZ196,0)</f>
        <v>#REF!</v>
      </c>
      <c r="EP196" s="585" t="e">
        <f>IF(#REF!=$N196,$CZ196,0)</f>
        <v>#REF!</v>
      </c>
      <c r="EQ196" s="585" t="e">
        <f>IF(#REF!=$N196,$CZ196,0)</f>
        <v>#REF!</v>
      </c>
      <c r="ER196" s="585" t="e">
        <f>IF(#REF!=$N196,$CZ196,0)</f>
        <v>#REF!</v>
      </c>
      <c r="ES196" s="585" t="e">
        <f>IF(#REF!=$N196,$CZ196,0)</f>
        <v>#REF!</v>
      </c>
      <c r="ET196" s="585" t="e">
        <f>IF(#REF!=$N196,$CZ196,0)</f>
        <v>#REF!</v>
      </c>
      <c r="EU196" s="585" t="e">
        <f>IF(#REF!=$N196,$CZ196,0)</f>
        <v>#REF!</v>
      </c>
      <c r="EV196" s="585" t="e">
        <f>IF(#REF!=$N196,$CZ196,0)</f>
        <v>#REF!</v>
      </c>
      <c r="EW196" s="585" t="e">
        <f>IF(#REF!=$N196,$CZ196,0)</f>
        <v>#REF!</v>
      </c>
      <c r="EX196" s="585" t="e">
        <f>IF(#REF!=$N196,$CZ196,0)</f>
        <v>#REF!</v>
      </c>
      <c r="EY196" s="585" t="e">
        <f>IF(#REF!=$N196,$CZ196,0)</f>
        <v>#REF!</v>
      </c>
      <c r="EZ196" s="585" t="e">
        <f>IF(#REF!=$N196,$CZ196,0)</f>
        <v>#REF!</v>
      </c>
      <c r="FA196" s="585" t="e">
        <f>IF(#REF!=$N196,$CZ196,0)</f>
        <v>#REF!</v>
      </c>
      <c r="FB196" s="585" t="e">
        <f>IF(#REF!=$N196,$CZ196,0)</f>
        <v>#REF!</v>
      </c>
      <c r="FC196" s="585" t="e">
        <f>IF(#REF!=$N196,$CZ196,0)</f>
        <v>#REF!</v>
      </c>
      <c r="FD196" s="585" t="e">
        <f>IF(#REF!=$N196,$CZ196,0)</f>
        <v>#REF!</v>
      </c>
      <c r="FE196" s="585" t="e">
        <f>IF(#REF!=$N196,$CZ196,0)</f>
        <v>#REF!</v>
      </c>
      <c r="FF196" s="585" t="e">
        <f>IF(#REF!=$N196,$CZ196,0)</f>
        <v>#REF!</v>
      </c>
      <c r="FG196" s="585" t="e">
        <f>IF(#REF!=$N196,$CZ196,0)</f>
        <v>#REF!</v>
      </c>
      <c r="FH196" s="585" t="e">
        <f>IF(#REF!=$N196,$CZ196,0)</f>
        <v>#REF!</v>
      </c>
      <c r="FI196" s="585" t="e">
        <f>IF(#REF!=$N196,$CZ196,0)</f>
        <v>#REF!</v>
      </c>
      <c r="FJ196" s="585" t="e">
        <f>IF(#REF!=$N196,$CZ196,0)</f>
        <v>#REF!</v>
      </c>
      <c r="FK196" s="585" t="e">
        <f>IF(#REF!=$N196,$CZ196,0)</f>
        <v>#REF!</v>
      </c>
      <c r="FL196" s="585" t="e">
        <f>IF(#REF!=$N196,$CZ196,0)</f>
        <v>#REF!</v>
      </c>
      <c r="FM196" s="585" t="e">
        <f>IF(#REF!=$N196,$CZ196,0)</f>
        <v>#REF!</v>
      </c>
      <c r="FN196" s="585" t="e">
        <f>IF(#REF!=$N196,$CZ196,0)</f>
        <v>#REF!</v>
      </c>
      <c r="FO196" s="585" t="e">
        <f>IF(#REF!=$N196,$CZ196,0)</f>
        <v>#REF!</v>
      </c>
      <c r="FP196" s="585" t="e">
        <f>IF(#REF!=$N196,$CZ196,0)</f>
        <v>#REF!</v>
      </c>
      <c r="FQ196" s="585" t="e">
        <f>IF(#REF!=$N196,$CZ196,0)</f>
        <v>#REF!</v>
      </c>
      <c r="FR196" s="585" t="e">
        <f>IF(#REF!=$N196,$CZ196,0)</f>
        <v>#REF!</v>
      </c>
      <c r="FS196" s="585" t="e">
        <f>IF(#REF!=$N196,$CZ196,0)</f>
        <v>#REF!</v>
      </c>
      <c r="FT196" s="585" t="e">
        <f>IF(#REF!=$N196,$CZ196,0)</f>
        <v>#REF!</v>
      </c>
      <c r="FU196" s="585" t="e">
        <f>IF(#REF!=$N196,$CZ196,0)</f>
        <v>#REF!</v>
      </c>
      <c r="FV196" s="585" t="e">
        <f>IF(#REF!=$N196,$CZ196,0)</f>
        <v>#REF!</v>
      </c>
      <c r="FW196" s="585" t="e">
        <f>IF(#REF!=$N196,$CZ196,0)</f>
        <v>#REF!</v>
      </c>
      <c r="FX196" s="585" t="e">
        <f>IF(#REF!=$N196,$CZ196,0)</f>
        <v>#REF!</v>
      </c>
      <c r="FY196" s="585" t="e">
        <f>IF(#REF!=$N196,$CZ196,0)</f>
        <v>#REF!</v>
      </c>
      <c r="FZ196" s="585" t="e">
        <f>IF(#REF!=$N196,$CZ196,0)</f>
        <v>#REF!</v>
      </c>
      <c r="GA196" s="585" t="e">
        <f>IF(#REF!=$N196,$CZ196,0)</f>
        <v>#REF!</v>
      </c>
      <c r="GB196" s="585" t="e">
        <f>IF(#REF!=$N196,$CZ196,0)</f>
        <v>#REF!</v>
      </c>
      <c r="GC196" s="585" t="e">
        <f>IF(#REF!=$N196,$CZ196,0)</f>
        <v>#REF!</v>
      </c>
      <c r="GD196" s="585" t="e">
        <f>IF(#REF!=$N196,$CZ196,0)</f>
        <v>#REF!</v>
      </c>
      <c r="GE196" s="585" t="e">
        <f>IF(#REF!=$N196,$CZ196,0)</f>
        <v>#REF!</v>
      </c>
      <c r="GF196" s="585" t="e">
        <f>IF(#REF!=$N196,$CZ196,0)</f>
        <v>#REF!</v>
      </c>
      <c r="GG196" s="585" t="e">
        <f>IF(#REF!=$N196,$CZ196,0)</f>
        <v>#REF!</v>
      </c>
      <c r="GH196" s="585" t="e">
        <f>IF(#REF!=$N196,$CZ196,0)</f>
        <v>#REF!</v>
      </c>
      <c r="GI196" s="585" t="e">
        <f>IF(#REF!=$N196,$CZ196,0)</f>
        <v>#REF!</v>
      </c>
      <c r="GJ196" s="585" t="e">
        <f>IF(#REF!=$N196,$CZ196,0)</f>
        <v>#REF!</v>
      </c>
      <c r="GK196" s="585" t="e">
        <f>IF(#REF!=$N196,$CZ196,0)</f>
        <v>#REF!</v>
      </c>
      <c r="GL196" s="585" t="e">
        <f>IF(#REF!=$N196,$CZ196,0)</f>
        <v>#REF!</v>
      </c>
      <c r="GM196" s="585" t="e">
        <f>IF(#REF!=$N196,$CZ196,0)</f>
        <v>#REF!</v>
      </c>
      <c r="GN196" s="585" t="e">
        <f>IF(#REF!=$N196,$CZ196,0)</f>
        <v>#REF!</v>
      </c>
      <c r="GO196" s="585" t="e">
        <f>IF(#REF!=$N196,$CZ196,0)</f>
        <v>#REF!</v>
      </c>
      <c r="GP196" s="585" t="e">
        <f>IF(#REF!=$N196,$CZ196,0)</f>
        <v>#REF!</v>
      </c>
      <c r="GQ196" s="585" t="e">
        <f>IF(#REF!=$N196,$CZ196,0)</f>
        <v>#REF!</v>
      </c>
      <c r="GR196" s="585" t="e">
        <f>IF(#REF!=$N196,$CZ196,0)</f>
        <v>#REF!</v>
      </c>
      <c r="GS196" s="585" t="e">
        <f>IF(#REF!=$N196,$CZ196,0)</f>
        <v>#REF!</v>
      </c>
      <c r="GT196" s="585" t="e">
        <f>IF(#REF!=$N196,$CZ196,0)</f>
        <v>#REF!</v>
      </c>
      <c r="GU196" s="585" t="e">
        <f>IF(#REF!=$N196,$CZ196,0)</f>
        <v>#REF!</v>
      </c>
      <c r="GV196" s="585" t="e">
        <f>IF(#REF!=$N196,$CZ196,0)</f>
        <v>#REF!</v>
      </c>
      <c r="GW196" s="585" t="e">
        <f>IF(#REF!=$N196,$CZ196,0)</f>
        <v>#REF!</v>
      </c>
      <c r="GX196" s="585" t="e">
        <f>IF(#REF!=$N196,$CZ196,0)</f>
        <v>#REF!</v>
      </c>
      <c r="GY196" s="585" t="e">
        <f>IF(#REF!=$N196,$CZ196,0)</f>
        <v>#REF!</v>
      </c>
      <c r="GZ196" s="585" t="e">
        <f>IF(#REF!=$N196,$CZ196,0)</f>
        <v>#REF!</v>
      </c>
      <c r="HA196" s="585" t="e">
        <f>IF(#REF!=$N196,$CZ196,0)</f>
        <v>#REF!</v>
      </c>
      <c r="HB196" s="585" t="e">
        <f>IF(#REF!=$N196,$CZ196,0)</f>
        <v>#REF!</v>
      </c>
      <c r="HC196" s="585" t="e">
        <f>IF(#REF!=$N196,$CZ196,0)</f>
        <v>#REF!</v>
      </c>
      <c r="HD196" s="585" t="e">
        <f>IF(#REF!=$N196,$CZ196,0)</f>
        <v>#REF!</v>
      </c>
      <c r="HE196" s="585" t="e">
        <f>IF(#REF!=$N196,$CZ196,0)</f>
        <v>#REF!</v>
      </c>
      <c r="HF196" s="585" t="e">
        <f>IF(#REF!=$N196,$CZ196,0)</f>
        <v>#REF!</v>
      </c>
    </row>
    <row r="197" spans="1:214" ht="20.100000000000001" hidden="1" customHeight="1" x14ac:dyDescent="0.4">
      <c r="A197" s="635"/>
      <c r="B197" s="573"/>
      <c r="C197" s="481"/>
      <c r="D197" s="573"/>
      <c r="E197" s="573"/>
      <c r="F197" s="573"/>
      <c r="G197" s="573"/>
      <c r="H197" s="573"/>
      <c r="I197" s="573"/>
      <c r="J197" s="575" t="s">
        <v>172</v>
      </c>
      <c r="K197" s="607"/>
      <c r="L197" s="548"/>
      <c r="M197" s="509"/>
      <c r="N197" s="565">
        <v>3293</v>
      </c>
      <c r="O197" s="564" t="s">
        <v>455</v>
      </c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563"/>
      <c r="AJ197" s="31"/>
      <c r="AK197" s="31"/>
      <c r="AL197" s="31"/>
      <c r="AM197" s="31"/>
      <c r="AN197" s="50"/>
      <c r="AO197" s="50"/>
      <c r="AP197" s="50"/>
      <c r="AQ197" s="50"/>
      <c r="AR197" s="50">
        <v>0</v>
      </c>
      <c r="AS197" s="50"/>
      <c r="AT197" s="50"/>
      <c r="AU197" s="50"/>
      <c r="AV197" s="50">
        <v>0</v>
      </c>
      <c r="AW197" s="50"/>
      <c r="AX197" s="50"/>
      <c r="AY197" s="50"/>
      <c r="AZ197" s="31"/>
      <c r="BA197" s="31"/>
      <c r="BB197" s="50">
        <v>0</v>
      </c>
      <c r="BC197" s="50">
        <v>0</v>
      </c>
      <c r="BD197" s="50">
        <v>409.66</v>
      </c>
      <c r="BE197" s="50">
        <v>409.66</v>
      </c>
      <c r="BF197" s="50">
        <v>0</v>
      </c>
      <c r="BG197" s="50">
        <v>478.48</v>
      </c>
      <c r="BH197" s="50">
        <v>0</v>
      </c>
      <c r="BI197" s="50">
        <f>(BJ197-BH197)</f>
        <v>0</v>
      </c>
      <c r="BJ197" s="50">
        <v>0</v>
      </c>
      <c r="BK197" s="50"/>
      <c r="BL197" s="50">
        <f t="shared" si="226"/>
        <v>0</v>
      </c>
      <c r="BM197" s="50"/>
      <c r="BN197" s="50"/>
      <c r="BO197" s="50"/>
      <c r="BP197" s="50"/>
      <c r="BQ197" s="50"/>
      <c r="BR197" s="50">
        <f>(BS197-BO197)</f>
        <v>0</v>
      </c>
      <c r="BS197" s="50"/>
      <c r="BT197" s="50">
        <v>0</v>
      </c>
      <c r="BU197" s="50">
        <f>(BY197-BO197)</f>
        <v>0</v>
      </c>
      <c r="BV197" s="50"/>
      <c r="BW197" s="50"/>
      <c r="BX197" s="50"/>
      <c r="BY197" s="50">
        <v>0</v>
      </c>
      <c r="BZ197" s="50"/>
      <c r="CA197" s="50">
        <f t="shared" si="228"/>
        <v>0</v>
      </c>
      <c r="CB197" s="50">
        <f t="shared" si="229"/>
        <v>0</v>
      </c>
      <c r="CC197" s="50"/>
      <c r="CD197" s="50"/>
      <c r="CE197" s="50"/>
      <c r="CF197" s="50"/>
      <c r="CG197" s="50">
        <f t="shared" si="244"/>
        <v>0</v>
      </c>
      <c r="CH197" s="50">
        <f>(CI197-CE197)</f>
        <v>0</v>
      </c>
      <c r="CI197" s="50"/>
      <c r="CJ197" s="50"/>
      <c r="CK197" s="50">
        <f t="shared" si="223"/>
        <v>0</v>
      </c>
      <c r="CL197" s="50">
        <f>(CM197-CI197)</f>
        <v>0</v>
      </c>
      <c r="CM197" s="50"/>
      <c r="CN197" s="50"/>
      <c r="CO197" s="50">
        <f t="shared" si="224"/>
        <v>0</v>
      </c>
      <c r="CP197" s="50">
        <f>(CQ197-CM197)</f>
        <v>0</v>
      </c>
      <c r="CQ197" s="50"/>
      <c r="CR197" s="50"/>
      <c r="CS197" s="50">
        <f t="shared" si="253"/>
        <v>0</v>
      </c>
      <c r="CT197" s="50">
        <f>(CU197-CQ197)</f>
        <v>0</v>
      </c>
      <c r="CU197" s="50"/>
      <c r="CV197" s="50"/>
      <c r="CW197" s="50">
        <f t="shared" si="254"/>
        <v>0</v>
      </c>
      <c r="CX197" s="50">
        <f>(CY197-CU197)</f>
        <v>0</v>
      </c>
      <c r="CY197" s="50"/>
      <c r="CZ197" s="50"/>
      <c r="DA197" s="50"/>
      <c r="DB197" s="50"/>
      <c r="DC197" s="695" t="e">
        <f>IF(#REF!=B197,CZ197,0)</f>
        <v>#REF!</v>
      </c>
      <c r="DD197" s="50"/>
      <c r="DE197" s="50"/>
      <c r="DJ197" s="585" t="e">
        <f>IF(#REF!=$K197,$CY197,0)</f>
        <v>#REF!</v>
      </c>
      <c r="DK197" s="585" t="e">
        <f>IF(#REF!=$K197,$CY197,0)</f>
        <v>#REF!</v>
      </c>
      <c r="DL197" s="585" t="e">
        <f>IF(#REF!=$K197,$CY197,0)</f>
        <v>#REF!</v>
      </c>
      <c r="DM197" s="585" t="e">
        <f>IF(#REF!=$K197,$CY197,0)</f>
        <v>#REF!</v>
      </c>
      <c r="DN197" s="585" t="e">
        <f>IF(#REF!=$K197,$CY197,0)</f>
        <v>#REF!</v>
      </c>
      <c r="DO197" s="585" t="e">
        <f>IF(#REF!=$K197,$CY197,0)</f>
        <v>#REF!</v>
      </c>
      <c r="DP197" s="585" t="e">
        <f>IF(#REF!=$K197,$CY197,0)</f>
        <v>#REF!</v>
      </c>
      <c r="DQ197" s="585" t="e">
        <f>IF(#REF!=$K197,$CY197,0)</f>
        <v>#REF!</v>
      </c>
      <c r="DR197" s="585" t="e">
        <f>IF(#REF!=$K197,$CY197,0)</f>
        <v>#REF!</v>
      </c>
      <c r="DS197" s="585" t="e">
        <f>IF(#REF!=$K197,$CY197,0)</f>
        <v>#REF!</v>
      </c>
      <c r="DT197" s="585" t="e">
        <f>IF(#REF!=$K197,$CY197,0)</f>
        <v>#REF!</v>
      </c>
      <c r="DU197" s="585" t="e">
        <f>IF(#REF!=$K197,$CY197,0)</f>
        <v>#REF!</v>
      </c>
      <c r="DV197" s="585" t="e">
        <f>IF(#REF!=$K197,$CY197,0)</f>
        <v>#REF!</v>
      </c>
      <c r="DW197" s="585" t="e">
        <f>IF(#REF!=$K197,$CY197,0)</f>
        <v>#REF!</v>
      </c>
      <c r="DX197" s="585" t="e">
        <f>IF(#REF!=$K197,$CY197,0)</f>
        <v>#REF!</v>
      </c>
      <c r="DY197" s="585" t="e">
        <f>IF(#REF!=$K197,$CY197,0)</f>
        <v>#REF!</v>
      </c>
      <c r="DZ197" s="585" t="e">
        <f>IF(#REF!=$K197,$CY197,0)</f>
        <v>#REF!</v>
      </c>
      <c r="EC197" s="585" t="e">
        <f>IF(#REF!=$N197,$CZ197,0)</f>
        <v>#REF!</v>
      </c>
      <c r="ED197" s="585" t="e">
        <f>IF(#REF!=$N197,$CZ197,0)</f>
        <v>#REF!</v>
      </c>
      <c r="EE197" s="585" t="e">
        <f>IF(#REF!=$N197,$CZ197,0)</f>
        <v>#REF!</v>
      </c>
      <c r="EF197" s="585" t="e">
        <f>IF(#REF!=$N197,$CZ197,0)</f>
        <v>#REF!</v>
      </c>
      <c r="EG197" s="585" t="e">
        <f>IF(#REF!=$N197,$CZ197,0)</f>
        <v>#REF!</v>
      </c>
      <c r="EH197" s="585" t="e">
        <f>IF(#REF!=$N197,$CZ197,0)</f>
        <v>#REF!</v>
      </c>
      <c r="EI197" s="585" t="e">
        <f>IF(#REF!=$N197,$CZ197,0)</f>
        <v>#REF!</v>
      </c>
      <c r="EJ197" s="585" t="e">
        <f>IF(#REF!=$N197,$CZ197,0)</f>
        <v>#REF!</v>
      </c>
      <c r="EK197" s="585" t="e">
        <f>IF(#REF!=$N197,$CZ197,0)</f>
        <v>#REF!</v>
      </c>
      <c r="EL197" s="585" t="e">
        <f>IF(#REF!=$N197,$CZ197,0)</f>
        <v>#REF!</v>
      </c>
      <c r="EM197" s="585" t="e">
        <f>IF(#REF!=$N197,$CZ197,0)</f>
        <v>#REF!</v>
      </c>
      <c r="EN197" s="585" t="e">
        <f>IF(#REF!=$N197,$CZ197,0)</f>
        <v>#REF!</v>
      </c>
      <c r="EO197" s="585" t="e">
        <f>IF(#REF!=$N197,$CZ197,0)</f>
        <v>#REF!</v>
      </c>
      <c r="EP197" s="585" t="e">
        <f>IF(#REF!=$N197,$CZ197,0)</f>
        <v>#REF!</v>
      </c>
      <c r="EQ197" s="585" t="e">
        <f>IF(#REF!=$N197,$CZ197,0)</f>
        <v>#REF!</v>
      </c>
      <c r="ER197" s="585" t="e">
        <f>IF(#REF!=$N197,$CZ197,0)</f>
        <v>#REF!</v>
      </c>
      <c r="ES197" s="585" t="e">
        <f>IF(#REF!=$N197,$CZ197,0)</f>
        <v>#REF!</v>
      </c>
      <c r="ET197" s="585" t="e">
        <f>IF(#REF!=$N197,$CZ197,0)</f>
        <v>#REF!</v>
      </c>
      <c r="EU197" s="585" t="e">
        <f>IF(#REF!=$N197,$CZ197,0)</f>
        <v>#REF!</v>
      </c>
      <c r="EV197" s="585" t="e">
        <f>IF(#REF!=$N197,$CZ197,0)</f>
        <v>#REF!</v>
      </c>
      <c r="EW197" s="585" t="e">
        <f>IF(#REF!=$N197,$CZ197,0)</f>
        <v>#REF!</v>
      </c>
      <c r="EX197" s="585" t="e">
        <f>IF(#REF!=$N197,$CZ197,0)</f>
        <v>#REF!</v>
      </c>
      <c r="EY197" s="585" t="e">
        <f>IF(#REF!=$N197,$CZ197,0)</f>
        <v>#REF!</v>
      </c>
      <c r="EZ197" s="585" t="e">
        <f>IF(#REF!=$N197,$CZ197,0)</f>
        <v>#REF!</v>
      </c>
      <c r="FA197" s="585" t="e">
        <f>IF(#REF!=$N197,$CZ197,0)</f>
        <v>#REF!</v>
      </c>
      <c r="FB197" s="585" t="e">
        <f>IF(#REF!=$N197,$CZ197,0)</f>
        <v>#REF!</v>
      </c>
      <c r="FC197" s="585" t="e">
        <f>IF(#REF!=$N197,$CZ197,0)</f>
        <v>#REF!</v>
      </c>
      <c r="FD197" s="585" t="e">
        <f>IF(#REF!=$N197,$CZ197,0)</f>
        <v>#REF!</v>
      </c>
      <c r="FE197" s="585" t="e">
        <f>IF(#REF!=$N197,$CZ197,0)</f>
        <v>#REF!</v>
      </c>
      <c r="FF197" s="585" t="e">
        <f>IF(#REF!=$N197,$CZ197,0)</f>
        <v>#REF!</v>
      </c>
      <c r="FG197" s="585" t="e">
        <f>IF(#REF!=$N197,$CZ197,0)</f>
        <v>#REF!</v>
      </c>
      <c r="FH197" s="585" t="e">
        <f>IF(#REF!=$N197,$CZ197,0)</f>
        <v>#REF!</v>
      </c>
      <c r="FI197" s="585" t="e">
        <f>IF(#REF!=$N197,$CZ197,0)</f>
        <v>#REF!</v>
      </c>
      <c r="FJ197" s="585" t="e">
        <f>IF(#REF!=$N197,$CZ197,0)</f>
        <v>#REF!</v>
      </c>
      <c r="FK197" s="585" t="e">
        <f>IF(#REF!=$N197,$CZ197,0)</f>
        <v>#REF!</v>
      </c>
      <c r="FL197" s="585" t="e">
        <f>IF(#REF!=$N197,$CZ197,0)</f>
        <v>#REF!</v>
      </c>
      <c r="FM197" s="585" t="e">
        <f>IF(#REF!=$N197,$CZ197,0)</f>
        <v>#REF!</v>
      </c>
      <c r="FN197" s="585" t="e">
        <f>IF(#REF!=$N197,$CZ197,0)</f>
        <v>#REF!</v>
      </c>
      <c r="FO197" s="585" t="e">
        <f>IF(#REF!=$N197,$CZ197,0)</f>
        <v>#REF!</v>
      </c>
      <c r="FP197" s="585" t="e">
        <f>IF(#REF!=$N197,$CZ197,0)</f>
        <v>#REF!</v>
      </c>
      <c r="FQ197" s="585" t="e">
        <f>IF(#REF!=$N197,$CZ197,0)</f>
        <v>#REF!</v>
      </c>
      <c r="FR197" s="585" t="e">
        <f>IF(#REF!=$N197,$CZ197,0)</f>
        <v>#REF!</v>
      </c>
      <c r="FS197" s="585" t="e">
        <f>IF(#REF!=$N197,$CZ197,0)</f>
        <v>#REF!</v>
      </c>
      <c r="FT197" s="585" t="e">
        <f>IF(#REF!=$N197,$CZ197,0)</f>
        <v>#REF!</v>
      </c>
      <c r="FU197" s="585" t="e">
        <f>IF(#REF!=$N197,$CZ197,0)</f>
        <v>#REF!</v>
      </c>
      <c r="FV197" s="585" t="e">
        <f>IF(#REF!=$N197,$CZ197,0)</f>
        <v>#REF!</v>
      </c>
      <c r="FW197" s="585" t="e">
        <f>IF(#REF!=$N197,$CZ197,0)</f>
        <v>#REF!</v>
      </c>
      <c r="FX197" s="585" t="e">
        <f>IF(#REF!=$N197,$CZ197,0)</f>
        <v>#REF!</v>
      </c>
      <c r="FY197" s="585" t="e">
        <f>IF(#REF!=$N197,$CZ197,0)</f>
        <v>#REF!</v>
      </c>
      <c r="FZ197" s="585" t="e">
        <f>IF(#REF!=$N197,$CZ197,0)</f>
        <v>#REF!</v>
      </c>
      <c r="GA197" s="585" t="e">
        <f>IF(#REF!=$N197,$CZ197,0)</f>
        <v>#REF!</v>
      </c>
      <c r="GB197" s="585" t="e">
        <f>IF(#REF!=$N197,$CZ197,0)</f>
        <v>#REF!</v>
      </c>
      <c r="GC197" s="585" t="e">
        <f>IF(#REF!=$N197,$CZ197,0)</f>
        <v>#REF!</v>
      </c>
      <c r="GD197" s="585" t="e">
        <f>IF(#REF!=$N197,$CZ197,0)</f>
        <v>#REF!</v>
      </c>
      <c r="GE197" s="585" t="e">
        <f>IF(#REF!=$N197,$CZ197,0)</f>
        <v>#REF!</v>
      </c>
      <c r="GF197" s="585" t="e">
        <f>IF(#REF!=$N197,$CZ197,0)</f>
        <v>#REF!</v>
      </c>
      <c r="GG197" s="585" t="e">
        <f>IF(#REF!=$N197,$CZ197,0)</f>
        <v>#REF!</v>
      </c>
      <c r="GH197" s="585" t="e">
        <f>IF(#REF!=$N197,$CZ197,0)</f>
        <v>#REF!</v>
      </c>
      <c r="GI197" s="585" t="e">
        <f>IF(#REF!=$N197,$CZ197,0)</f>
        <v>#REF!</v>
      </c>
      <c r="GJ197" s="585" t="e">
        <f>IF(#REF!=$N197,$CZ197,0)</f>
        <v>#REF!</v>
      </c>
      <c r="GK197" s="585" t="e">
        <f>IF(#REF!=$N197,$CZ197,0)</f>
        <v>#REF!</v>
      </c>
      <c r="GL197" s="585" t="e">
        <f>IF(#REF!=$N197,$CZ197,0)</f>
        <v>#REF!</v>
      </c>
      <c r="GM197" s="585" t="e">
        <f>IF(#REF!=$N197,$CZ197,0)</f>
        <v>#REF!</v>
      </c>
      <c r="GN197" s="585" t="e">
        <f>IF(#REF!=$N197,$CZ197,0)</f>
        <v>#REF!</v>
      </c>
      <c r="GO197" s="585" t="e">
        <f>IF(#REF!=$N197,$CZ197,0)</f>
        <v>#REF!</v>
      </c>
      <c r="GP197" s="585" t="e">
        <f>IF(#REF!=$N197,$CZ197,0)</f>
        <v>#REF!</v>
      </c>
      <c r="GQ197" s="585" t="e">
        <f>IF(#REF!=$N197,$CZ197,0)</f>
        <v>#REF!</v>
      </c>
      <c r="GR197" s="585" t="e">
        <f>IF(#REF!=$N197,$CZ197,0)</f>
        <v>#REF!</v>
      </c>
      <c r="GS197" s="585" t="e">
        <f>IF(#REF!=$N197,$CZ197,0)</f>
        <v>#REF!</v>
      </c>
      <c r="GT197" s="585" t="e">
        <f>IF(#REF!=$N197,$CZ197,0)</f>
        <v>#REF!</v>
      </c>
      <c r="GU197" s="585" t="e">
        <f>IF(#REF!=$N197,$CZ197,0)</f>
        <v>#REF!</v>
      </c>
      <c r="GV197" s="585" t="e">
        <f>IF(#REF!=$N197,$CZ197,0)</f>
        <v>#REF!</v>
      </c>
      <c r="GW197" s="585" t="e">
        <f>IF(#REF!=$N197,$CZ197,0)</f>
        <v>#REF!</v>
      </c>
      <c r="GX197" s="585" t="e">
        <f>IF(#REF!=$N197,$CZ197,0)</f>
        <v>#REF!</v>
      </c>
      <c r="GY197" s="585" t="e">
        <f>IF(#REF!=$N197,$CZ197,0)</f>
        <v>#REF!</v>
      </c>
      <c r="GZ197" s="585" t="e">
        <f>IF(#REF!=$N197,$CZ197,0)</f>
        <v>#REF!</v>
      </c>
      <c r="HA197" s="585" t="e">
        <f>IF(#REF!=$N197,$CZ197,0)</f>
        <v>#REF!</v>
      </c>
      <c r="HB197" s="585" t="e">
        <f>IF(#REF!=$N197,$CZ197,0)</f>
        <v>#REF!</v>
      </c>
      <c r="HC197" s="585" t="e">
        <f>IF(#REF!=$N197,$CZ197,0)</f>
        <v>#REF!</v>
      </c>
      <c r="HD197" s="585" t="e">
        <f>IF(#REF!=$N197,$CZ197,0)</f>
        <v>#REF!</v>
      </c>
      <c r="HE197" s="585" t="e">
        <f>IF(#REF!=$N197,$CZ197,0)</f>
        <v>#REF!</v>
      </c>
      <c r="HF197" s="585" t="e">
        <f>IF(#REF!=$N197,$CZ197,0)</f>
        <v>#REF!</v>
      </c>
    </row>
    <row r="198" spans="1:214" ht="20.100000000000001" customHeight="1" x14ac:dyDescent="0.4">
      <c r="A198" s="593"/>
      <c r="B198" s="593"/>
      <c r="C198" s="598"/>
      <c r="D198" s="589"/>
      <c r="E198" s="589"/>
      <c r="F198" s="589"/>
      <c r="G198" s="589"/>
      <c r="H198" s="589"/>
      <c r="I198" s="589"/>
      <c r="J198" s="589" t="s">
        <v>172</v>
      </c>
      <c r="K198" s="626"/>
      <c r="L198" s="508"/>
      <c r="M198" s="634"/>
      <c r="N198" s="547">
        <v>3299</v>
      </c>
      <c r="O198" s="542" t="s">
        <v>149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540"/>
      <c r="AJ198" s="35"/>
      <c r="AK198" s="35"/>
      <c r="AL198" s="35"/>
      <c r="AM198" s="35"/>
      <c r="AN198" s="38"/>
      <c r="AO198" s="38"/>
      <c r="AP198" s="38"/>
      <c r="AQ198" s="38"/>
      <c r="AR198" s="38">
        <v>0</v>
      </c>
      <c r="AS198" s="38"/>
      <c r="AT198" s="38"/>
      <c r="AU198" s="38"/>
      <c r="AV198" s="38">
        <v>0</v>
      </c>
      <c r="AW198" s="38"/>
      <c r="AX198" s="38"/>
      <c r="AY198" s="38">
        <f>(BB198-AV198)</f>
        <v>65800</v>
      </c>
      <c r="AZ198" s="35"/>
      <c r="BA198" s="35"/>
      <c r="BB198" s="38">
        <v>65800</v>
      </c>
      <c r="BC198" s="38">
        <v>65800</v>
      </c>
      <c r="BD198" s="38">
        <v>39070</v>
      </c>
      <c r="BE198" s="38">
        <v>39070</v>
      </c>
      <c r="BF198" s="38">
        <v>65800</v>
      </c>
      <c r="BG198" s="50">
        <v>44370.19</v>
      </c>
      <c r="BH198" s="38">
        <v>65800</v>
      </c>
      <c r="BI198" s="38">
        <f>(BJ198-BH198)</f>
        <v>-5000</v>
      </c>
      <c r="BJ198" s="38">
        <v>60800</v>
      </c>
      <c r="BK198" s="38">
        <v>1500</v>
      </c>
      <c r="BL198" s="38">
        <f t="shared" si="226"/>
        <v>2.4671052631578947</v>
      </c>
      <c r="BM198" s="38"/>
      <c r="BN198" s="38"/>
      <c r="BO198" s="38">
        <v>56253.1</v>
      </c>
      <c r="BP198" s="38"/>
      <c r="BQ198" s="38"/>
      <c r="BR198" s="38">
        <f>(BS198-BO198)</f>
        <v>-52593.1</v>
      </c>
      <c r="BS198" s="38">
        <v>3660</v>
      </c>
      <c r="BT198" s="38">
        <v>1500</v>
      </c>
      <c r="BU198" s="38">
        <f>(BY198-BO198)</f>
        <v>-54753.1</v>
      </c>
      <c r="BV198" s="38">
        <v>3660</v>
      </c>
      <c r="BW198" s="38"/>
      <c r="BX198" s="38"/>
      <c r="BY198" s="38">
        <v>1500</v>
      </c>
      <c r="BZ198" s="38">
        <v>1500</v>
      </c>
      <c r="CA198" s="38">
        <f t="shared" si="228"/>
        <v>3.3806481333525955</v>
      </c>
      <c r="CB198" s="38">
        <f t="shared" si="229"/>
        <v>100</v>
      </c>
      <c r="CC198" s="38"/>
      <c r="CD198" s="38"/>
      <c r="CE198" s="38">
        <v>3660</v>
      </c>
      <c r="CF198" s="38">
        <v>0</v>
      </c>
      <c r="CG198" s="38">
        <f t="shared" si="244"/>
        <v>0</v>
      </c>
      <c r="CH198" s="38">
        <f>(CI198-CE198)</f>
        <v>0</v>
      </c>
      <c r="CI198" s="38">
        <v>3660</v>
      </c>
      <c r="CJ198" s="38"/>
      <c r="CK198" s="38">
        <f t="shared" si="223"/>
        <v>0</v>
      </c>
      <c r="CL198" s="38">
        <f>(CM198-CI198)</f>
        <v>0</v>
      </c>
      <c r="CM198" s="38">
        <v>3660</v>
      </c>
      <c r="CN198" s="38"/>
      <c r="CO198" s="38">
        <f t="shared" si="224"/>
        <v>0</v>
      </c>
      <c r="CP198" s="38">
        <f>(CQ198-CM198)</f>
        <v>0</v>
      </c>
      <c r="CQ198" s="38">
        <v>3660</v>
      </c>
      <c r="CR198" s="38">
        <v>0</v>
      </c>
      <c r="CS198" s="38">
        <f t="shared" si="253"/>
        <v>0</v>
      </c>
      <c r="CT198" s="38">
        <f>(CU198-CQ198)</f>
        <v>-2000</v>
      </c>
      <c r="CU198" s="38">
        <v>1660</v>
      </c>
      <c r="CV198" s="38">
        <v>0</v>
      </c>
      <c r="CW198" s="38">
        <f t="shared" si="254"/>
        <v>0</v>
      </c>
      <c r="CX198" s="38">
        <f>(CY198-CU198)</f>
        <v>0</v>
      </c>
      <c r="CY198" s="38">
        <v>1660</v>
      </c>
      <c r="CZ198" s="38">
        <v>1660</v>
      </c>
      <c r="DA198" s="38"/>
      <c r="DB198" s="38"/>
      <c r="DC198" s="695" t="e">
        <f>IF(#REF!=B198,CZ198,0)</f>
        <v>#REF!</v>
      </c>
      <c r="DD198" s="50"/>
      <c r="DE198" s="50"/>
      <c r="DJ198" s="585" t="e">
        <f>IF(#REF!=$K198,$CY198,0)</f>
        <v>#REF!</v>
      </c>
      <c r="DK198" s="585" t="e">
        <f>IF(#REF!=$K198,$CY198,0)</f>
        <v>#REF!</v>
      </c>
      <c r="DL198" s="585" t="e">
        <f>IF(#REF!=$K198,$CY198,0)</f>
        <v>#REF!</v>
      </c>
      <c r="DM198" s="585" t="e">
        <f>IF(#REF!=$K198,$CY198,0)</f>
        <v>#REF!</v>
      </c>
      <c r="DN198" s="585" t="e">
        <f>IF(#REF!=$K198,$CY198,0)</f>
        <v>#REF!</v>
      </c>
      <c r="DO198" s="585" t="e">
        <f>IF(#REF!=$K198,$CY198,0)</f>
        <v>#REF!</v>
      </c>
      <c r="DP198" s="585" t="e">
        <f>IF(#REF!=$K198,$CY198,0)</f>
        <v>#REF!</v>
      </c>
      <c r="DQ198" s="585" t="e">
        <f>IF(#REF!=$K198,$CY198,0)</f>
        <v>#REF!</v>
      </c>
      <c r="DR198" s="585" t="e">
        <f>IF(#REF!=$K198,$CY198,0)</f>
        <v>#REF!</v>
      </c>
      <c r="DS198" s="585" t="e">
        <f>IF(#REF!=$K198,$CY198,0)</f>
        <v>#REF!</v>
      </c>
      <c r="DT198" s="585" t="e">
        <f>IF(#REF!=$K198,$CY198,0)</f>
        <v>#REF!</v>
      </c>
      <c r="DU198" s="585" t="e">
        <f>IF(#REF!=$K198,$CY198,0)</f>
        <v>#REF!</v>
      </c>
      <c r="DV198" s="585" t="e">
        <f>IF(#REF!=$K198,$CY198,0)</f>
        <v>#REF!</v>
      </c>
      <c r="DW198" s="585" t="e">
        <f>IF(#REF!=$K198,$CY198,0)</f>
        <v>#REF!</v>
      </c>
      <c r="DX198" s="585" t="e">
        <f>IF(#REF!=$K198,$CY198,0)</f>
        <v>#REF!</v>
      </c>
      <c r="DY198" s="585" t="e">
        <f>IF(#REF!=$K198,$CY198,0)</f>
        <v>#REF!</v>
      </c>
      <c r="DZ198" s="585" t="e">
        <f>IF(#REF!=$K198,$CY198,0)</f>
        <v>#REF!</v>
      </c>
      <c r="EC198" s="585" t="e">
        <f>IF(#REF!=$N198,$CZ198,0)</f>
        <v>#REF!</v>
      </c>
      <c r="ED198" s="585" t="e">
        <f>IF(#REF!=$N198,$CZ198,0)</f>
        <v>#REF!</v>
      </c>
      <c r="EE198" s="585" t="e">
        <f>IF(#REF!=$N198,$CZ198,0)</f>
        <v>#REF!</v>
      </c>
      <c r="EF198" s="585" t="e">
        <f>IF(#REF!=$N198,$CZ198,0)</f>
        <v>#REF!</v>
      </c>
      <c r="EG198" s="585" t="e">
        <f>IF(#REF!=$N198,$CZ198,0)</f>
        <v>#REF!</v>
      </c>
      <c r="EH198" s="585" t="e">
        <f>IF(#REF!=$N198,$CZ198,0)</f>
        <v>#REF!</v>
      </c>
      <c r="EI198" s="585" t="e">
        <f>IF(#REF!=$N198,$CZ198,0)</f>
        <v>#REF!</v>
      </c>
      <c r="EJ198" s="585" t="e">
        <f>IF(#REF!=$N198,$CZ198,0)</f>
        <v>#REF!</v>
      </c>
      <c r="EK198" s="585" t="e">
        <f>IF(#REF!=$N198,$CZ198,0)</f>
        <v>#REF!</v>
      </c>
      <c r="EL198" s="585" t="e">
        <f>IF(#REF!=$N198,$CZ198,0)</f>
        <v>#REF!</v>
      </c>
      <c r="EM198" s="585" t="e">
        <f>IF(#REF!=$N198,$CZ198,0)</f>
        <v>#REF!</v>
      </c>
      <c r="EN198" s="585" t="e">
        <f>IF(#REF!=$N198,$CZ198,0)</f>
        <v>#REF!</v>
      </c>
      <c r="EO198" s="585" t="e">
        <f>IF(#REF!=$N198,$CZ198,0)</f>
        <v>#REF!</v>
      </c>
      <c r="EP198" s="585" t="e">
        <f>IF(#REF!=$N198,$CZ198,0)</f>
        <v>#REF!</v>
      </c>
      <c r="EQ198" s="585" t="e">
        <f>IF(#REF!=$N198,$CZ198,0)</f>
        <v>#REF!</v>
      </c>
      <c r="ER198" s="585" t="e">
        <f>IF(#REF!=$N198,$CZ198,0)</f>
        <v>#REF!</v>
      </c>
      <c r="ES198" s="585" t="e">
        <f>IF(#REF!=$N198,$CZ198,0)</f>
        <v>#REF!</v>
      </c>
      <c r="ET198" s="585" t="e">
        <f>IF(#REF!=$N198,$CZ198,0)</f>
        <v>#REF!</v>
      </c>
      <c r="EU198" s="585" t="e">
        <f>IF(#REF!=$N198,$CZ198,0)</f>
        <v>#REF!</v>
      </c>
      <c r="EV198" s="585" t="e">
        <f>IF(#REF!=$N198,$CZ198,0)</f>
        <v>#REF!</v>
      </c>
      <c r="EW198" s="585" t="e">
        <f>IF(#REF!=$N198,$CZ198,0)</f>
        <v>#REF!</v>
      </c>
      <c r="EX198" s="585" t="e">
        <f>IF(#REF!=$N198,$CZ198,0)</f>
        <v>#REF!</v>
      </c>
      <c r="EY198" s="585" t="e">
        <f>IF(#REF!=$N198,$CZ198,0)</f>
        <v>#REF!</v>
      </c>
      <c r="EZ198" s="585" t="e">
        <f>IF(#REF!=$N198,$CZ198,0)</f>
        <v>#REF!</v>
      </c>
      <c r="FA198" s="585" t="e">
        <f>IF(#REF!=$N198,$CZ198,0)</f>
        <v>#REF!</v>
      </c>
      <c r="FB198" s="585" t="e">
        <f>IF(#REF!=$N198,$CZ198,0)</f>
        <v>#REF!</v>
      </c>
      <c r="FC198" s="585" t="e">
        <f>IF(#REF!=$N198,$CZ198,0)</f>
        <v>#REF!</v>
      </c>
      <c r="FD198" s="585" t="e">
        <f>IF(#REF!=$N198,$CZ198,0)</f>
        <v>#REF!</v>
      </c>
      <c r="FE198" s="585" t="e">
        <f>IF(#REF!=$N198,$CZ198,0)</f>
        <v>#REF!</v>
      </c>
      <c r="FF198" s="585" t="e">
        <f>IF(#REF!=$N198,$CZ198,0)</f>
        <v>#REF!</v>
      </c>
      <c r="FG198" s="585" t="e">
        <f>IF(#REF!=$N198,$CZ198,0)</f>
        <v>#REF!</v>
      </c>
      <c r="FH198" s="585" t="e">
        <f>IF(#REF!=$N198,$CZ198,0)</f>
        <v>#REF!</v>
      </c>
      <c r="FI198" s="585" t="e">
        <f>IF(#REF!=$N198,$CZ198,0)</f>
        <v>#REF!</v>
      </c>
      <c r="FJ198" s="585" t="e">
        <f>IF(#REF!=$N198,$CZ198,0)</f>
        <v>#REF!</v>
      </c>
      <c r="FK198" s="585" t="e">
        <f>IF(#REF!=$N198,$CZ198,0)</f>
        <v>#REF!</v>
      </c>
      <c r="FL198" s="585" t="e">
        <f>IF(#REF!=$N198,$CZ198,0)</f>
        <v>#REF!</v>
      </c>
      <c r="FM198" s="585" t="e">
        <f>IF(#REF!=$N198,$CZ198,0)</f>
        <v>#REF!</v>
      </c>
      <c r="FN198" s="585" t="e">
        <f>IF(#REF!=$N198,$CZ198,0)</f>
        <v>#REF!</v>
      </c>
      <c r="FO198" s="585" t="e">
        <f>IF(#REF!=$N198,$CZ198,0)</f>
        <v>#REF!</v>
      </c>
      <c r="FP198" s="585" t="e">
        <f>IF(#REF!=$N198,$CZ198,0)</f>
        <v>#REF!</v>
      </c>
      <c r="FQ198" s="585" t="e">
        <f>IF(#REF!=$N198,$CZ198,0)</f>
        <v>#REF!</v>
      </c>
      <c r="FR198" s="585" t="e">
        <f>IF(#REF!=$N198,$CZ198,0)</f>
        <v>#REF!</v>
      </c>
      <c r="FS198" s="585" t="e">
        <f>IF(#REF!=$N198,$CZ198,0)</f>
        <v>#REF!</v>
      </c>
      <c r="FT198" s="585" t="e">
        <f>IF(#REF!=$N198,$CZ198,0)</f>
        <v>#REF!</v>
      </c>
      <c r="FU198" s="585" t="e">
        <f>IF(#REF!=$N198,$CZ198,0)</f>
        <v>#REF!</v>
      </c>
      <c r="FV198" s="585" t="e">
        <f>IF(#REF!=$N198,$CZ198,0)</f>
        <v>#REF!</v>
      </c>
      <c r="FW198" s="585" t="e">
        <f>IF(#REF!=$N198,$CZ198,0)</f>
        <v>#REF!</v>
      </c>
      <c r="FX198" s="585" t="e">
        <f>IF(#REF!=$N198,$CZ198,0)</f>
        <v>#REF!</v>
      </c>
      <c r="FY198" s="585" t="e">
        <f>IF(#REF!=$N198,$CZ198,0)</f>
        <v>#REF!</v>
      </c>
      <c r="FZ198" s="585" t="e">
        <f>IF(#REF!=$N198,$CZ198,0)</f>
        <v>#REF!</v>
      </c>
      <c r="GA198" s="585" t="e">
        <f>IF(#REF!=$N198,$CZ198,0)</f>
        <v>#REF!</v>
      </c>
      <c r="GB198" s="585" t="e">
        <f>IF(#REF!=$N198,$CZ198,0)</f>
        <v>#REF!</v>
      </c>
      <c r="GC198" s="585" t="e">
        <f>IF(#REF!=$N198,$CZ198,0)</f>
        <v>#REF!</v>
      </c>
      <c r="GD198" s="585" t="e">
        <f>IF(#REF!=$N198,$CZ198,0)</f>
        <v>#REF!</v>
      </c>
      <c r="GE198" s="585" t="e">
        <f>IF(#REF!=$N198,$CZ198,0)</f>
        <v>#REF!</v>
      </c>
      <c r="GF198" s="585" t="e">
        <f>IF(#REF!=$N198,$CZ198,0)</f>
        <v>#REF!</v>
      </c>
      <c r="GG198" s="585" t="e">
        <f>IF(#REF!=$N198,$CZ198,0)</f>
        <v>#REF!</v>
      </c>
      <c r="GH198" s="585" t="e">
        <f>IF(#REF!=$N198,$CZ198,0)</f>
        <v>#REF!</v>
      </c>
      <c r="GI198" s="585" t="e">
        <f>IF(#REF!=$N198,$CZ198,0)</f>
        <v>#REF!</v>
      </c>
      <c r="GJ198" s="585" t="e">
        <f>IF(#REF!=$N198,$CZ198,0)</f>
        <v>#REF!</v>
      </c>
      <c r="GK198" s="585" t="e">
        <f>IF(#REF!=$N198,$CZ198,0)</f>
        <v>#REF!</v>
      </c>
      <c r="GL198" s="585" t="e">
        <f>IF(#REF!=$N198,$CZ198,0)</f>
        <v>#REF!</v>
      </c>
      <c r="GM198" s="585" t="e">
        <f>IF(#REF!=$N198,$CZ198,0)</f>
        <v>#REF!</v>
      </c>
      <c r="GN198" s="585" t="e">
        <f>IF(#REF!=$N198,$CZ198,0)</f>
        <v>#REF!</v>
      </c>
      <c r="GO198" s="585" t="e">
        <f>IF(#REF!=$N198,$CZ198,0)</f>
        <v>#REF!</v>
      </c>
      <c r="GP198" s="585" t="e">
        <f>IF(#REF!=$N198,$CZ198,0)</f>
        <v>#REF!</v>
      </c>
      <c r="GQ198" s="585" t="e">
        <f>IF(#REF!=$N198,$CZ198,0)</f>
        <v>#REF!</v>
      </c>
      <c r="GR198" s="585" t="e">
        <f>IF(#REF!=$N198,$CZ198,0)</f>
        <v>#REF!</v>
      </c>
      <c r="GS198" s="585" t="e">
        <f>IF(#REF!=$N198,$CZ198,0)</f>
        <v>#REF!</v>
      </c>
      <c r="GT198" s="585" t="e">
        <f>IF(#REF!=$N198,$CZ198,0)</f>
        <v>#REF!</v>
      </c>
      <c r="GU198" s="585" t="e">
        <f>IF(#REF!=$N198,$CZ198,0)</f>
        <v>#REF!</v>
      </c>
      <c r="GV198" s="585" t="e">
        <f>IF(#REF!=$N198,$CZ198,0)</f>
        <v>#REF!</v>
      </c>
      <c r="GW198" s="585" t="e">
        <f>IF(#REF!=$N198,$CZ198,0)</f>
        <v>#REF!</v>
      </c>
      <c r="GX198" s="585" t="e">
        <f>IF(#REF!=$N198,$CZ198,0)</f>
        <v>#REF!</v>
      </c>
      <c r="GY198" s="585" t="e">
        <f>IF(#REF!=$N198,$CZ198,0)</f>
        <v>#REF!</v>
      </c>
      <c r="GZ198" s="585" t="e">
        <f>IF(#REF!=$N198,$CZ198,0)</f>
        <v>#REF!</v>
      </c>
      <c r="HA198" s="585" t="e">
        <f>IF(#REF!=$N198,$CZ198,0)</f>
        <v>#REF!</v>
      </c>
      <c r="HB198" s="585" t="e">
        <f>IF(#REF!=$N198,$CZ198,0)</f>
        <v>#REF!</v>
      </c>
      <c r="HC198" s="585" t="e">
        <f>IF(#REF!=$N198,$CZ198,0)</f>
        <v>#REF!</v>
      </c>
      <c r="HD198" s="585" t="e">
        <f>IF(#REF!=$N198,$CZ198,0)</f>
        <v>#REF!</v>
      </c>
      <c r="HE198" s="585" t="e">
        <f>IF(#REF!=$N198,$CZ198,0)</f>
        <v>#REF!</v>
      </c>
      <c r="HF198" s="585" t="e">
        <f>IF(#REF!=$N198,$CZ198,0)</f>
        <v>#REF!</v>
      </c>
    </row>
    <row r="199" spans="1:214" s="584" customFormat="1" ht="20.100000000000001" customHeight="1" x14ac:dyDescent="0.4">
      <c r="A199" s="587" t="s">
        <v>210</v>
      </c>
      <c r="B199" s="587" t="s">
        <v>497</v>
      </c>
      <c r="C199" s="538"/>
      <c r="D199" s="587"/>
      <c r="E199" s="587" t="s">
        <v>7</v>
      </c>
      <c r="F199" s="587"/>
      <c r="G199" s="587"/>
      <c r="H199" s="587"/>
      <c r="I199" s="587"/>
      <c r="J199" s="587" t="s">
        <v>172</v>
      </c>
      <c r="K199" s="608"/>
      <c r="L199" s="442" t="s">
        <v>490</v>
      </c>
      <c r="M199" s="442"/>
      <c r="N199" s="442"/>
      <c r="O199" s="623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563"/>
      <c r="AJ199" s="31"/>
      <c r="AK199" s="31"/>
      <c r="AL199" s="31"/>
      <c r="AM199" s="31"/>
      <c r="AN199" s="53" t="e">
        <f>AN206+#REF!</f>
        <v>#REF!</v>
      </c>
      <c r="AO199" s="53" t="e">
        <f>AO206+#REF!</f>
        <v>#REF!</v>
      </c>
      <c r="AP199" s="53" t="e">
        <f>AP206+#REF!</f>
        <v>#REF!</v>
      </c>
      <c r="AQ199" s="53" t="e">
        <f>AQ206+#REF!</f>
        <v>#REF!</v>
      </c>
      <c r="AR199" s="53">
        <v>0</v>
      </c>
      <c r="AS199" s="50"/>
      <c r="AT199" s="50"/>
      <c r="AU199" s="53" t="e">
        <f>AU206+#REF!</f>
        <v>#REF!</v>
      </c>
      <c r="AV199" s="53">
        <f>AV206</f>
        <v>0</v>
      </c>
      <c r="AW199" s="53" t="e">
        <f>AW206+#REF!</f>
        <v>#REF!</v>
      </c>
      <c r="AX199" s="53" t="e">
        <f>AX206+#REF!</f>
        <v>#REF!</v>
      </c>
      <c r="AY199" s="53">
        <f>AY206</f>
        <v>0</v>
      </c>
      <c r="AZ199" s="31"/>
      <c r="BA199" s="31"/>
      <c r="BB199" s="53">
        <f>BB206</f>
        <v>0</v>
      </c>
      <c r="BC199" s="114">
        <v>0</v>
      </c>
      <c r="BD199" s="114"/>
      <c r="BE199" s="114"/>
      <c r="BF199" s="114">
        <f>IFERROR(BI199/BC199*100,)</f>
        <v>0</v>
      </c>
      <c r="BG199" s="116">
        <f t="shared" ref="BG199:BO199" si="268">SUM(BG200)</f>
        <v>0</v>
      </c>
      <c r="BH199" s="114">
        <f t="shared" si="268"/>
        <v>526</v>
      </c>
      <c r="BI199" s="114">
        <f>SUM(BI200)</f>
        <v>0</v>
      </c>
      <c r="BJ199" s="114">
        <f t="shared" si="268"/>
        <v>526</v>
      </c>
      <c r="BK199" s="114">
        <f t="shared" si="268"/>
        <v>0</v>
      </c>
      <c r="BL199" s="114">
        <f t="shared" si="226"/>
        <v>0</v>
      </c>
      <c r="BM199" s="114"/>
      <c r="BN199" s="114"/>
      <c r="BO199" s="114">
        <f t="shared" si="268"/>
        <v>1007.54</v>
      </c>
      <c r="BP199" s="114"/>
      <c r="BQ199" s="114"/>
      <c r="BR199" s="114">
        <f>SUM(BR200)</f>
        <v>-481.53999999999996</v>
      </c>
      <c r="BS199" s="114">
        <f>SUM(BS201)</f>
        <v>526</v>
      </c>
      <c r="BT199" s="114">
        <f>SUM(BT201)</f>
        <v>0</v>
      </c>
      <c r="BU199" s="114">
        <f>SUM(BU200)</f>
        <v>0</v>
      </c>
      <c r="BV199" s="114">
        <f>SUM(BV201)</f>
        <v>526</v>
      </c>
      <c r="BW199" s="114"/>
      <c r="BX199" s="114"/>
      <c r="BY199" s="114">
        <f>SUM(BY201)</f>
        <v>1007.54</v>
      </c>
      <c r="BZ199" s="114">
        <f>SUM(BZ201)</f>
        <v>875.39</v>
      </c>
      <c r="CA199" s="114">
        <f t="shared" si="228"/>
        <v>0</v>
      </c>
      <c r="CB199" s="114">
        <f t="shared" si="229"/>
        <v>86.883895428469344</v>
      </c>
      <c r="CC199" s="114">
        <f>SUM(CC201)</f>
        <v>526</v>
      </c>
      <c r="CD199" s="114">
        <f>SUM(CD201)</f>
        <v>526</v>
      </c>
      <c r="CE199" s="114">
        <f>SUM(CE201)</f>
        <v>526</v>
      </c>
      <c r="CF199" s="114">
        <f>SUM(CF201)</f>
        <v>0</v>
      </c>
      <c r="CG199" s="114">
        <f t="shared" si="244"/>
        <v>0</v>
      </c>
      <c r="CH199" s="114">
        <f>SUM(CH200)</f>
        <v>0</v>
      </c>
      <c r="CI199" s="114">
        <f>SUM(CI201)</f>
        <v>526</v>
      </c>
      <c r="CJ199" s="114"/>
      <c r="CK199" s="114">
        <f t="shared" si="223"/>
        <v>0</v>
      </c>
      <c r="CL199" s="114">
        <f>SUM(CL200)</f>
        <v>0</v>
      </c>
      <c r="CM199" s="114">
        <f>SUM(CM201)</f>
        <v>526</v>
      </c>
      <c r="CN199" s="114"/>
      <c r="CO199" s="114">
        <f t="shared" si="224"/>
        <v>0</v>
      </c>
      <c r="CP199" s="114">
        <f>SUM(CP200)</f>
        <v>0</v>
      </c>
      <c r="CQ199" s="114">
        <f>SUM(CQ201)</f>
        <v>526</v>
      </c>
      <c r="CR199" s="114">
        <f>SUM(CR201)</f>
        <v>0</v>
      </c>
      <c r="CS199" s="114">
        <f t="shared" si="253"/>
        <v>0</v>
      </c>
      <c r="CT199" s="114">
        <f>SUM(CT200)</f>
        <v>0</v>
      </c>
      <c r="CU199" s="114">
        <f>SUM(CU201)</f>
        <v>526</v>
      </c>
      <c r="CV199" s="114">
        <f>SUM(CV201)</f>
        <v>0</v>
      </c>
      <c r="CW199" s="114">
        <f t="shared" si="254"/>
        <v>0</v>
      </c>
      <c r="CX199" s="114">
        <f>SUM(CX200)</f>
        <v>0</v>
      </c>
      <c r="CY199" s="114">
        <f>SUM(CY201)</f>
        <v>526</v>
      </c>
      <c r="CZ199" s="114">
        <f>SUM(CZ201)</f>
        <v>530</v>
      </c>
      <c r="DA199" s="114">
        <f>SUM(DA201)</f>
        <v>530</v>
      </c>
      <c r="DB199" s="114">
        <f>SUM(DB201)</f>
        <v>530</v>
      </c>
      <c r="DC199" s="695" t="e">
        <f>IF(#REF!=B199,CZ199,0)</f>
        <v>#REF!</v>
      </c>
      <c r="DD199" s="705"/>
      <c r="DE199" s="705"/>
      <c r="DF199" s="518"/>
      <c r="DG199" s="518"/>
      <c r="DH199" s="518"/>
      <c r="DJ199" s="585" t="e">
        <f>IF(#REF!=$K199,$CY199,0)</f>
        <v>#REF!</v>
      </c>
      <c r="DK199" s="585" t="e">
        <f>IF(#REF!=$K199,$CY199,0)</f>
        <v>#REF!</v>
      </c>
      <c r="DL199" s="585" t="e">
        <f>IF(#REF!=$K199,$CY199,0)</f>
        <v>#REF!</v>
      </c>
      <c r="DM199" s="585" t="e">
        <f>IF(#REF!=$K199,$CY199,0)</f>
        <v>#REF!</v>
      </c>
      <c r="DN199" s="585" t="e">
        <f>IF(#REF!=$K199,$CY199,0)</f>
        <v>#REF!</v>
      </c>
      <c r="DO199" s="585" t="e">
        <f>IF(#REF!=$K199,$CY199,0)</f>
        <v>#REF!</v>
      </c>
      <c r="DP199" s="585" t="e">
        <f>IF(#REF!=$K199,$CY199,0)</f>
        <v>#REF!</v>
      </c>
      <c r="DQ199" s="585" t="e">
        <f>IF(#REF!=$K199,$CY199,0)</f>
        <v>#REF!</v>
      </c>
      <c r="DR199" s="585" t="e">
        <f>IF(#REF!=$K199,$CY199,0)</f>
        <v>#REF!</v>
      </c>
      <c r="DS199" s="585" t="e">
        <f>IF(#REF!=$K199,$CY199,0)</f>
        <v>#REF!</v>
      </c>
      <c r="DT199" s="585" t="e">
        <f>IF(#REF!=$K199,$CY199,0)</f>
        <v>#REF!</v>
      </c>
      <c r="DU199" s="585" t="e">
        <f>IF(#REF!=$K199,$CY199,0)</f>
        <v>#REF!</v>
      </c>
      <c r="DV199" s="585" t="e">
        <f>IF(#REF!=$K199,$CY199,0)</f>
        <v>#REF!</v>
      </c>
      <c r="DW199" s="585" t="e">
        <f>IF(#REF!=$K199,$CY199,0)</f>
        <v>#REF!</v>
      </c>
      <c r="DX199" s="585" t="e">
        <f>IF(#REF!=$K199,$CY199,0)</f>
        <v>#REF!</v>
      </c>
      <c r="DY199" s="585" t="e">
        <f>IF(#REF!=$K199,$CY199,0)</f>
        <v>#REF!</v>
      </c>
      <c r="DZ199" s="585" t="e">
        <f>IF(#REF!=$K199,$CY199,0)</f>
        <v>#REF!</v>
      </c>
      <c r="EB199" s="617"/>
      <c r="EC199" s="585" t="e">
        <f>IF(#REF!=$N199,$CZ199,0)</f>
        <v>#REF!</v>
      </c>
      <c r="ED199" s="585" t="e">
        <f>IF(#REF!=$N199,$CZ199,0)</f>
        <v>#REF!</v>
      </c>
      <c r="EE199" s="585" t="e">
        <f>IF(#REF!=$N199,$CZ199,0)</f>
        <v>#REF!</v>
      </c>
      <c r="EF199" s="585" t="e">
        <f>IF(#REF!=$N199,$CZ199,0)</f>
        <v>#REF!</v>
      </c>
      <c r="EG199" s="585" t="e">
        <f>IF(#REF!=$N199,$CZ199,0)</f>
        <v>#REF!</v>
      </c>
      <c r="EH199" s="585" t="e">
        <f>IF(#REF!=$N199,$CZ199,0)</f>
        <v>#REF!</v>
      </c>
      <c r="EI199" s="585" t="e">
        <f>IF(#REF!=$N199,$CZ199,0)</f>
        <v>#REF!</v>
      </c>
      <c r="EJ199" s="585" t="e">
        <f>IF(#REF!=$N199,$CZ199,0)</f>
        <v>#REF!</v>
      </c>
      <c r="EK199" s="585" t="e">
        <f>IF(#REF!=$N199,$CZ199,0)</f>
        <v>#REF!</v>
      </c>
      <c r="EL199" s="585" t="e">
        <f>IF(#REF!=$N199,$CZ199,0)</f>
        <v>#REF!</v>
      </c>
      <c r="EM199" s="585" t="e">
        <f>IF(#REF!=$N199,$CZ199,0)</f>
        <v>#REF!</v>
      </c>
      <c r="EN199" s="585" t="e">
        <f>IF(#REF!=$N199,$CZ199,0)</f>
        <v>#REF!</v>
      </c>
      <c r="EO199" s="585" t="e">
        <f>IF(#REF!=$N199,$CZ199,0)</f>
        <v>#REF!</v>
      </c>
      <c r="EP199" s="585" t="e">
        <f>IF(#REF!=$N199,$CZ199,0)</f>
        <v>#REF!</v>
      </c>
      <c r="EQ199" s="585" t="e">
        <f>IF(#REF!=$N199,$CZ199,0)</f>
        <v>#REF!</v>
      </c>
      <c r="ER199" s="585" t="e">
        <f>IF(#REF!=$N199,$CZ199,0)</f>
        <v>#REF!</v>
      </c>
      <c r="ES199" s="585" t="e">
        <f>IF(#REF!=$N199,$CZ199,0)</f>
        <v>#REF!</v>
      </c>
      <c r="ET199" s="585" t="e">
        <f>IF(#REF!=$N199,$CZ199,0)</f>
        <v>#REF!</v>
      </c>
      <c r="EU199" s="585" t="e">
        <f>IF(#REF!=$N199,$CZ199,0)</f>
        <v>#REF!</v>
      </c>
      <c r="EV199" s="585" t="e">
        <f>IF(#REF!=$N199,$CZ199,0)</f>
        <v>#REF!</v>
      </c>
      <c r="EW199" s="585" t="e">
        <f>IF(#REF!=$N199,$CZ199,0)</f>
        <v>#REF!</v>
      </c>
      <c r="EX199" s="585" t="e">
        <f>IF(#REF!=$N199,$CZ199,0)</f>
        <v>#REF!</v>
      </c>
      <c r="EY199" s="585" t="e">
        <f>IF(#REF!=$N199,$CZ199,0)</f>
        <v>#REF!</v>
      </c>
      <c r="EZ199" s="585" t="e">
        <f>IF(#REF!=$N199,$CZ199,0)</f>
        <v>#REF!</v>
      </c>
      <c r="FA199" s="585" t="e">
        <f>IF(#REF!=$N199,$CZ199,0)</f>
        <v>#REF!</v>
      </c>
      <c r="FB199" s="585" t="e">
        <f>IF(#REF!=$N199,$CZ199,0)</f>
        <v>#REF!</v>
      </c>
      <c r="FC199" s="585" t="e">
        <f>IF(#REF!=$N199,$CZ199,0)</f>
        <v>#REF!</v>
      </c>
      <c r="FD199" s="585" t="e">
        <f>IF(#REF!=$N199,$CZ199,0)</f>
        <v>#REF!</v>
      </c>
      <c r="FE199" s="585" t="e">
        <f>IF(#REF!=$N199,$CZ199,0)</f>
        <v>#REF!</v>
      </c>
      <c r="FF199" s="585" t="e">
        <f>IF(#REF!=$N199,$CZ199,0)</f>
        <v>#REF!</v>
      </c>
      <c r="FG199" s="585" t="e">
        <f>IF(#REF!=$N199,$CZ199,0)</f>
        <v>#REF!</v>
      </c>
      <c r="FH199" s="585" t="e">
        <f>IF(#REF!=$N199,$CZ199,0)</f>
        <v>#REF!</v>
      </c>
      <c r="FI199" s="585" t="e">
        <f>IF(#REF!=$N199,$CZ199,0)</f>
        <v>#REF!</v>
      </c>
      <c r="FJ199" s="585" t="e">
        <f>IF(#REF!=$N199,$CZ199,0)</f>
        <v>#REF!</v>
      </c>
      <c r="FK199" s="585" t="e">
        <f>IF(#REF!=$N199,$CZ199,0)</f>
        <v>#REF!</v>
      </c>
      <c r="FL199" s="585" t="e">
        <f>IF(#REF!=$N199,$CZ199,0)</f>
        <v>#REF!</v>
      </c>
      <c r="FM199" s="585" t="e">
        <f>IF(#REF!=$N199,$CZ199,0)</f>
        <v>#REF!</v>
      </c>
      <c r="FN199" s="585" t="e">
        <f>IF(#REF!=$N199,$CZ199,0)</f>
        <v>#REF!</v>
      </c>
      <c r="FO199" s="585" t="e">
        <f>IF(#REF!=$N199,$CZ199,0)</f>
        <v>#REF!</v>
      </c>
      <c r="FP199" s="585" t="e">
        <f>IF(#REF!=$N199,$CZ199,0)</f>
        <v>#REF!</v>
      </c>
      <c r="FQ199" s="585" t="e">
        <f>IF(#REF!=$N199,$CZ199,0)</f>
        <v>#REF!</v>
      </c>
      <c r="FR199" s="585" t="e">
        <f>IF(#REF!=$N199,$CZ199,0)</f>
        <v>#REF!</v>
      </c>
      <c r="FS199" s="585" t="e">
        <f>IF(#REF!=$N199,$CZ199,0)</f>
        <v>#REF!</v>
      </c>
      <c r="FT199" s="585" t="e">
        <f>IF(#REF!=$N199,$CZ199,0)</f>
        <v>#REF!</v>
      </c>
      <c r="FU199" s="585" t="e">
        <f>IF(#REF!=$N199,$CZ199,0)</f>
        <v>#REF!</v>
      </c>
      <c r="FV199" s="585" t="e">
        <f>IF(#REF!=$N199,$CZ199,0)</f>
        <v>#REF!</v>
      </c>
      <c r="FW199" s="585" t="e">
        <f>IF(#REF!=$N199,$CZ199,0)</f>
        <v>#REF!</v>
      </c>
      <c r="FX199" s="585" t="e">
        <f>IF(#REF!=$N199,$CZ199,0)</f>
        <v>#REF!</v>
      </c>
      <c r="FY199" s="585" t="e">
        <f>IF(#REF!=$N199,$CZ199,0)</f>
        <v>#REF!</v>
      </c>
      <c r="FZ199" s="585" t="e">
        <f>IF(#REF!=$N199,$CZ199,0)</f>
        <v>#REF!</v>
      </c>
      <c r="GA199" s="585" t="e">
        <f>IF(#REF!=$N199,$CZ199,0)</f>
        <v>#REF!</v>
      </c>
      <c r="GB199" s="585" t="e">
        <f>IF(#REF!=$N199,$CZ199,0)</f>
        <v>#REF!</v>
      </c>
      <c r="GC199" s="585" t="e">
        <f>IF(#REF!=$N199,$CZ199,0)</f>
        <v>#REF!</v>
      </c>
      <c r="GD199" s="585" t="e">
        <f>IF(#REF!=$N199,$CZ199,0)</f>
        <v>#REF!</v>
      </c>
      <c r="GE199" s="585" t="e">
        <f>IF(#REF!=$N199,$CZ199,0)</f>
        <v>#REF!</v>
      </c>
      <c r="GF199" s="585" t="e">
        <f>IF(#REF!=$N199,$CZ199,0)</f>
        <v>#REF!</v>
      </c>
      <c r="GG199" s="585" t="e">
        <f>IF(#REF!=$N199,$CZ199,0)</f>
        <v>#REF!</v>
      </c>
      <c r="GH199" s="585" t="e">
        <f>IF(#REF!=$N199,$CZ199,0)</f>
        <v>#REF!</v>
      </c>
      <c r="GI199" s="585" t="e">
        <f>IF(#REF!=$N199,$CZ199,0)</f>
        <v>#REF!</v>
      </c>
      <c r="GJ199" s="585" t="e">
        <f>IF(#REF!=$N199,$CZ199,0)</f>
        <v>#REF!</v>
      </c>
      <c r="GK199" s="585" t="e">
        <f>IF(#REF!=$N199,$CZ199,0)</f>
        <v>#REF!</v>
      </c>
      <c r="GL199" s="585" t="e">
        <f>IF(#REF!=$N199,$CZ199,0)</f>
        <v>#REF!</v>
      </c>
      <c r="GM199" s="585" t="e">
        <f>IF(#REF!=$N199,$CZ199,0)</f>
        <v>#REF!</v>
      </c>
      <c r="GN199" s="585" t="e">
        <f>IF(#REF!=$N199,$CZ199,0)</f>
        <v>#REF!</v>
      </c>
      <c r="GO199" s="585" t="e">
        <f>IF(#REF!=$N199,$CZ199,0)</f>
        <v>#REF!</v>
      </c>
      <c r="GP199" s="585" t="e">
        <f>IF(#REF!=$N199,$CZ199,0)</f>
        <v>#REF!</v>
      </c>
      <c r="GQ199" s="585" t="e">
        <f>IF(#REF!=$N199,$CZ199,0)</f>
        <v>#REF!</v>
      </c>
      <c r="GR199" s="585" t="e">
        <f>IF(#REF!=$N199,$CZ199,0)</f>
        <v>#REF!</v>
      </c>
      <c r="GS199" s="585" t="e">
        <f>IF(#REF!=$N199,$CZ199,0)</f>
        <v>#REF!</v>
      </c>
      <c r="GT199" s="585" t="e">
        <f>IF(#REF!=$N199,$CZ199,0)</f>
        <v>#REF!</v>
      </c>
      <c r="GU199" s="585" t="e">
        <f>IF(#REF!=$N199,$CZ199,0)</f>
        <v>#REF!</v>
      </c>
      <c r="GV199" s="585" t="e">
        <f>IF(#REF!=$N199,$CZ199,0)</f>
        <v>#REF!</v>
      </c>
      <c r="GW199" s="585" t="e">
        <f>IF(#REF!=$N199,$CZ199,0)</f>
        <v>#REF!</v>
      </c>
      <c r="GX199" s="585" t="e">
        <f>IF(#REF!=$N199,$CZ199,0)</f>
        <v>#REF!</v>
      </c>
      <c r="GY199" s="585" t="e">
        <f>IF(#REF!=$N199,$CZ199,0)</f>
        <v>#REF!</v>
      </c>
      <c r="GZ199" s="585" t="e">
        <f>IF(#REF!=$N199,$CZ199,0)</f>
        <v>#REF!</v>
      </c>
      <c r="HA199" s="585" t="e">
        <f>IF(#REF!=$N199,$CZ199,0)</f>
        <v>#REF!</v>
      </c>
      <c r="HB199" s="585" t="e">
        <f>IF(#REF!=$N199,$CZ199,0)</f>
        <v>#REF!</v>
      </c>
      <c r="HC199" s="585" t="e">
        <f>IF(#REF!=$N199,$CZ199,0)</f>
        <v>#REF!</v>
      </c>
      <c r="HD199" s="585" t="e">
        <f>IF(#REF!=$N199,$CZ199,0)</f>
        <v>#REF!</v>
      </c>
      <c r="HE199" s="585" t="e">
        <f>IF(#REF!=$N199,$CZ199,0)</f>
        <v>#REF!</v>
      </c>
      <c r="HF199" s="585" t="e">
        <f>IF(#REF!=$N199,$CZ199,0)</f>
        <v>#REF!</v>
      </c>
    </row>
    <row r="200" spans="1:214" s="584" customFormat="1" ht="20.100000000000001" customHeight="1" x14ac:dyDescent="0.4">
      <c r="A200" s="570"/>
      <c r="B200" s="591"/>
      <c r="C200" s="591"/>
      <c r="D200" s="591"/>
      <c r="E200" s="591"/>
      <c r="F200" s="591"/>
      <c r="G200" s="591"/>
      <c r="H200" s="591"/>
      <c r="I200" s="591"/>
      <c r="J200" s="591"/>
      <c r="K200" s="610" t="s">
        <v>409</v>
      </c>
      <c r="L200" s="546" t="s">
        <v>491</v>
      </c>
      <c r="M200" s="610"/>
      <c r="N200" s="610"/>
      <c r="O200" s="591"/>
      <c r="P200" s="591"/>
      <c r="Q200" s="591"/>
      <c r="R200" s="591"/>
      <c r="S200" s="591"/>
      <c r="T200" s="591"/>
      <c r="U200" s="591"/>
      <c r="V200" s="591"/>
      <c r="W200" s="591"/>
      <c r="X200" s="591"/>
      <c r="Y200" s="591"/>
      <c r="Z200" s="591"/>
      <c r="AA200" s="591"/>
      <c r="AB200" s="591"/>
      <c r="AC200" s="591"/>
      <c r="AD200" s="591"/>
      <c r="AE200" s="591"/>
      <c r="AF200" s="591"/>
      <c r="AG200" s="591"/>
      <c r="AH200" s="591"/>
      <c r="AI200" s="591"/>
      <c r="AJ200" s="591"/>
      <c r="AK200" s="591"/>
      <c r="AL200" s="591"/>
      <c r="AM200" s="591"/>
      <c r="AN200" s="591"/>
      <c r="AO200" s="591"/>
      <c r="AP200" s="591"/>
      <c r="AQ200" s="591"/>
      <c r="AR200" s="435">
        <v>0</v>
      </c>
      <c r="AS200" s="591"/>
      <c r="AT200" s="591"/>
      <c r="AU200" s="591"/>
      <c r="AV200" s="435">
        <v>0</v>
      </c>
      <c r="AW200" s="591"/>
      <c r="AX200" s="591"/>
      <c r="AY200" s="591"/>
      <c r="AZ200" s="591"/>
      <c r="BA200" s="591"/>
      <c r="BB200" s="435">
        <v>0</v>
      </c>
      <c r="BC200" s="435">
        <v>0</v>
      </c>
      <c r="BD200" s="435"/>
      <c r="BE200" s="435"/>
      <c r="BF200" s="435">
        <f>IFERROR(BI200/BC200*100,)</f>
        <v>0</v>
      </c>
      <c r="BG200" s="436">
        <f>SUM(BG206)</f>
        <v>0</v>
      </c>
      <c r="BH200" s="435">
        <f>SUM(BH206)</f>
        <v>526</v>
      </c>
      <c r="BI200" s="435">
        <f>SUM(BI206+BI201)</f>
        <v>0</v>
      </c>
      <c r="BJ200" s="435">
        <v>526</v>
      </c>
      <c r="BK200" s="435">
        <f>SUM(BK206)</f>
        <v>0</v>
      </c>
      <c r="BL200" s="435">
        <f t="shared" si="226"/>
        <v>0</v>
      </c>
      <c r="BM200" s="435"/>
      <c r="BN200" s="435"/>
      <c r="BO200" s="435">
        <v>1007.54</v>
      </c>
      <c r="BP200" s="435"/>
      <c r="BQ200" s="435"/>
      <c r="BR200" s="435">
        <f>SUM(BR206+BR201)</f>
        <v>-481.53999999999996</v>
      </c>
      <c r="BS200" s="435">
        <f t="shared" ref="BS200:BT202" si="269">BS201</f>
        <v>526</v>
      </c>
      <c r="BT200" s="435">
        <f t="shared" si="269"/>
        <v>0</v>
      </c>
      <c r="BU200" s="435">
        <f>SUM(BU206+BU201)</f>
        <v>0</v>
      </c>
      <c r="BV200" s="435">
        <f>BV201</f>
        <v>526</v>
      </c>
      <c r="BW200" s="435"/>
      <c r="BX200" s="435"/>
      <c r="BY200" s="435">
        <f t="shared" ref="BY200:BZ202" si="270">BY201</f>
        <v>1007.54</v>
      </c>
      <c r="BZ200" s="435">
        <f t="shared" si="270"/>
        <v>875.39</v>
      </c>
      <c r="CA200" s="435">
        <f t="shared" si="228"/>
        <v>0</v>
      </c>
      <c r="CB200" s="435">
        <f t="shared" si="229"/>
        <v>86.883895428469344</v>
      </c>
      <c r="CC200" s="435">
        <f t="shared" ref="CC200:CE201" si="271">CC201</f>
        <v>526</v>
      </c>
      <c r="CD200" s="435">
        <f t="shared" si="271"/>
        <v>526</v>
      </c>
      <c r="CE200" s="435">
        <f t="shared" si="271"/>
        <v>526</v>
      </c>
      <c r="CF200" s="435">
        <f>CF201</f>
        <v>0</v>
      </c>
      <c r="CG200" s="435">
        <f t="shared" si="244"/>
        <v>0</v>
      </c>
      <c r="CH200" s="435">
        <f>SUM(CH206+CH201)</f>
        <v>0</v>
      </c>
      <c r="CI200" s="435">
        <f>CI201</f>
        <v>526</v>
      </c>
      <c r="CJ200" s="435"/>
      <c r="CK200" s="435">
        <f t="shared" si="223"/>
        <v>0</v>
      </c>
      <c r="CL200" s="435">
        <f>SUM(CL206+CL201)</f>
        <v>0</v>
      </c>
      <c r="CM200" s="435">
        <f>CM201</f>
        <v>526</v>
      </c>
      <c r="CN200" s="435"/>
      <c r="CO200" s="435">
        <f t="shared" si="224"/>
        <v>0</v>
      </c>
      <c r="CP200" s="435">
        <f>SUM(CP206+CP201)</f>
        <v>0</v>
      </c>
      <c r="CQ200" s="435">
        <f t="shared" ref="CQ200:CR202" si="272">CQ201</f>
        <v>526</v>
      </c>
      <c r="CR200" s="435">
        <f t="shared" si="272"/>
        <v>0</v>
      </c>
      <c r="CS200" s="435">
        <f t="shared" si="253"/>
        <v>0</v>
      </c>
      <c r="CT200" s="435">
        <f>SUM(CT206+CT201)</f>
        <v>0</v>
      </c>
      <c r="CU200" s="435">
        <f t="shared" ref="CU200:CV202" si="273">CU201</f>
        <v>526</v>
      </c>
      <c r="CV200" s="435">
        <f t="shared" si="273"/>
        <v>0</v>
      </c>
      <c r="CW200" s="435">
        <f t="shared" si="254"/>
        <v>0</v>
      </c>
      <c r="CX200" s="435">
        <f>SUM(CX206+CX201)</f>
        <v>0</v>
      </c>
      <c r="CY200" s="435">
        <f>CY201</f>
        <v>526</v>
      </c>
      <c r="CZ200" s="435">
        <f t="shared" ref="CZ200:DB202" si="274">CZ201</f>
        <v>530</v>
      </c>
      <c r="DA200" s="435">
        <f t="shared" si="274"/>
        <v>530</v>
      </c>
      <c r="DB200" s="435">
        <f t="shared" si="274"/>
        <v>530</v>
      </c>
      <c r="DC200" s="695" t="e">
        <f>IF(#REF!=B200,CZ200,0)</f>
        <v>#REF!</v>
      </c>
      <c r="DD200" s="706"/>
      <c r="DE200" s="706"/>
      <c r="DF200" s="518"/>
      <c r="DG200" s="518"/>
      <c r="DH200" s="518"/>
      <c r="DJ200" s="585" t="e">
        <f>IF(#REF!=$K200,$CY200,0)</f>
        <v>#REF!</v>
      </c>
      <c r="DK200" s="585" t="e">
        <f>IF(#REF!=$K200,$CY200,0)</f>
        <v>#REF!</v>
      </c>
      <c r="DL200" s="585" t="e">
        <f>IF(#REF!=$K200,$CY200,0)</f>
        <v>#REF!</v>
      </c>
      <c r="DM200" s="585" t="e">
        <f>IF(#REF!=$K200,$CY200,0)</f>
        <v>#REF!</v>
      </c>
      <c r="DN200" s="585" t="e">
        <f>IF(#REF!=$K200,$CY200,0)</f>
        <v>#REF!</v>
      </c>
      <c r="DO200" s="585" t="e">
        <f>IF(#REF!=$K200,$CY200,0)</f>
        <v>#REF!</v>
      </c>
      <c r="DP200" s="585" t="e">
        <f>IF(#REF!=$K200,$CY200,0)</f>
        <v>#REF!</v>
      </c>
      <c r="DQ200" s="585" t="e">
        <f>IF(#REF!=$K200,$CY200,0)</f>
        <v>#REF!</v>
      </c>
      <c r="DR200" s="585" t="e">
        <f>IF(#REF!=$K200,$CY200,0)</f>
        <v>#REF!</v>
      </c>
      <c r="DS200" s="585" t="e">
        <f>IF(#REF!=$K200,$CY200,0)</f>
        <v>#REF!</v>
      </c>
      <c r="DT200" s="585" t="e">
        <f>IF(#REF!=$K200,$CY200,0)</f>
        <v>#REF!</v>
      </c>
      <c r="DU200" s="585" t="e">
        <f>IF(#REF!=$K200,$CY200,0)</f>
        <v>#REF!</v>
      </c>
      <c r="DV200" s="585" t="e">
        <f>IF(#REF!=$K200,$CY200,0)</f>
        <v>#REF!</v>
      </c>
      <c r="DW200" s="585" t="e">
        <f>IF(#REF!=$K200,$CY200,0)</f>
        <v>#REF!</v>
      </c>
      <c r="DX200" s="585" t="e">
        <f>IF(#REF!=$K200,$CY200,0)</f>
        <v>#REF!</v>
      </c>
      <c r="DY200" s="585" t="e">
        <f>IF(#REF!=$K200,$CY200,0)</f>
        <v>#REF!</v>
      </c>
      <c r="DZ200" s="585" t="e">
        <f>IF(#REF!=$K200,$CY200,0)</f>
        <v>#REF!</v>
      </c>
      <c r="EB200" s="617"/>
      <c r="EC200" s="585" t="e">
        <f>IF(#REF!=$N200,$CZ200,0)</f>
        <v>#REF!</v>
      </c>
      <c r="ED200" s="585" t="e">
        <f>IF(#REF!=$N200,$CZ200,0)</f>
        <v>#REF!</v>
      </c>
      <c r="EE200" s="585" t="e">
        <f>IF(#REF!=$N200,$CZ200,0)</f>
        <v>#REF!</v>
      </c>
      <c r="EF200" s="585" t="e">
        <f>IF(#REF!=$N200,$CZ200,0)</f>
        <v>#REF!</v>
      </c>
      <c r="EG200" s="585" t="e">
        <f>IF(#REF!=$N200,$CZ200,0)</f>
        <v>#REF!</v>
      </c>
      <c r="EH200" s="585" t="e">
        <f>IF(#REF!=$N200,$CZ200,0)</f>
        <v>#REF!</v>
      </c>
      <c r="EI200" s="585" t="e">
        <f>IF(#REF!=$N200,$CZ200,0)</f>
        <v>#REF!</v>
      </c>
      <c r="EJ200" s="585" t="e">
        <f>IF(#REF!=$N200,$CZ200,0)</f>
        <v>#REF!</v>
      </c>
      <c r="EK200" s="585" t="e">
        <f>IF(#REF!=$N200,$CZ200,0)</f>
        <v>#REF!</v>
      </c>
      <c r="EL200" s="585" t="e">
        <f>IF(#REF!=$N200,$CZ200,0)</f>
        <v>#REF!</v>
      </c>
      <c r="EM200" s="585" t="e">
        <f>IF(#REF!=$N200,$CZ200,0)</f>
        <v>#REF!</v>
      </c>
      <c r="EN200" s="585" t="e">
        <f>IF(#REF!=$N200,$CZ200,0)</f>
        <v>#REF!</v>
      </c>
      <c r="EO200" s="585" t="e">
        <f>IF(#REF!=$N200,$CZ200,0)</f>
        <v>#REF!</v>
      </c>
      <c r="EP200" s="585" t="e">
        <f>IF(#REF!=$N200,$CZ200,0)</f>
        <v>#REF!</v>
      </c>
      <c r="EQ200" s="585" t="e">
        <f>IF(#REF!=$N200,$CZ200,0)</f>
        <v>#REF!</v>
      </c>
      <c r="ER200" s="585" t="e">
        <f>IF(#REF!=$N200,$CZ200,0)</f>
        <v>#REF!</v>
      </c>
      <c r="ES200" s="585" t="e">
        <f>IF(#REF!=$N200,$CZ200,0)</f>
        <v>#REF!</v>
      </c>
      <c r="ET200" s="585" t="e">
        <f>IF(#REF!=$N200,$CZ200,0)</f>
        <v>#REF!</v>
      </c>
      <c r="EU200" s="585" t="e">
        <f>IF(#REF!=$N200,$CZ200,0)</f>
        <v>#REF!</v>
      </c>
      <c r="EV200" s="585" t="e">
        <f>IF(#REF!=$N200,$CZ200,0)</f>
        <v>#REF!</v>
      </c>
      <c r="EW200" s="585" t="e">
        <f>IF(#REF!=$N200,$CZ200,0)</f>
        <v>#REF!</v>
      </c>
      <c r="EX200" s="585" t="e">
        <f>IF(#REF!=$N200,$CZ200,0)</f>
        <v>#REF!</v>
      </c>
      <c r="EY200" s="585" t="e">
        <f>IF(#REF!=$N200,$CZ200,0)</f>
        <v>#REF!</v>
      </c>
      <c r="EZ200" s="585" t="e">
        <f>IF(#REF!=$N200,$CZ200,0)</f>
        <v>#REF!</v>
      </c>
      <c r="FA200" s="585" t="e">
        <f>IF(#REF!=$N200,$CZ200,0)</f>
        <v>#REF!</v>
      </c>
      <c r="FB200" s="585" t="e">
        <f>IF(#REF!=$N200,$CZ200,0)</f>
        <v>#REF!</v>
      </c>
      <c r="FC200" s="585" t="e">
        <f>IF(#REF!=$N200,$CZ200,0)</f>
        <v>#REF!</v>
      </c>
      <c r="FD200" s="585" t="e">
        <f>IF(#REF!=$N200,$CZ200,0)</f>
        <v>#REF!</v>
      </c>
      <c r="FE200" s="585" t="e">
        <f>IF(#REF!=$N200,$CZ200,0)</f>
        <v>#REF!</v>
      </c>
      <c r="FF200" s="585" t="e">
        <f>IF(#REF!=$N200,$CZ200,0)</f>
        <v>#REF!</v>
      </c>
      <c r="FG200" s="585" t="e">
        <f>IF(#REF!=$N200,$CZ200,0)</f>
        <v>#REF!</v>
      </c>
      <c r="FH200" s="585" t="e">
        <f>IF(#REF!=$N200,$CZ200,0)</f>
        <v>#REF!</v>
      </c>
      <c r="FI200" s="585" t="e">
        <f>IF(#REF!=$N200,$CZ200,0)</f>
        <v>#REF!</v>
      </c>
      <c r="FJ200" s="585" t="e">
        <f>IF(#REF!=$N200,$CZ200,0)</f>
        <v>#REF!</v>
      </c>
      <c r="FK200" s="585" t="e">
        <f>IF(#REF!=$N200,$CZ200,0)</f>
        <v>#REF!</v>
      </c>
      <c r="FL200" s="585" t="e">
        <f>IF(#REF!=$N200,$CZ200,0)</f>
        <v>#REF!</v>
      </c>
      <c r="FM200" s="585" t="e">
        <f>IF(#REF!=$N200,$CZ200,0)</f>
        <v>#REF!</v>
      </c>
      <c r="FN200" s="585" t="e">
        <f>IF(#REF!=$N200,$CZ200,0)</f>
        <v>#REF!</v>
      </c>
      <c r="FO200" s="585" t="e">
        <f>IF(#REF!=$N200,$CZ200,0)</f>
        <v>#REF!</v>
      </c>
      <c r="FP200" s="585" t="e">
        <f>IF(#REF!=$N200,$CZ200,0)</f>
        <v>#REF!</v>
      </c>
      <c r="FQ200" s="585" t="e">
        <f>IF(#REF!=$N200,$CZ200,0)</f>
        <v>#REF!</v>
      </c>
      <c r="FR200" s="585" t="e">
        <f>IF(#REF!=$N200,$CZ200,0)</f>
        <v>#REF!</v>
      </c>
      <c r="FS200" s="585" t="e">
        <f>IF(#REF!=$N200,$CZ200,0)</f>
        <v>#REF!</v>
      </c>
      <c r="FT200" s="585" t="e">
        <f>IF(#REF!=$N200,$CZ200,0)</f>
        <v>#REF!</v>
      </c>
      <c r="FU200" s="585" t="e">
        <f>IF(#REF!=$N200,$CZ200,0)</f>
        <v>#REF!</v>
      </c>
      <c r="FV200" s="585" t="e">
        <f>IF(#REF!=$N200,$CZ200,0)</f>
        <v>#REF!</v>
      </c>
      <c r="FW200" s="585" t="e">
        <f>IF(#REF!=$N200,$CZ200,0)</f>
        <v>#REF!</v>
      </c>
      <c r="FX200" s="585" t="e">
        <f>IF(#REF!=$N200,$CZ200,0)</f>
        <v>#REF!</v>
      </c>
      <c r="FY200" s="585" t="e">
        <f>IF(#REF!=$N200,$CZ200,0)</f>
        <v>#REF!</v>
      </c>
      <c r="FZ200" s="585" t="e">
        <f>IF(#REF!=$N200,$CZ200,0)</f>
        <v>#REF!</v>
      </c>
      <c r="GA200" s="585" t="e">
        <f>IF(#REF!=$N200,$CZ200,0)</f>
        <v>#REF!</v>
      </c>
      <c r="GB200" s="585" t="e">
        <f>IF(#REF!=$N200,$CZ200,0)</f>
        <v>#REF!</v>
      </c>
      <c r="GC200" s="585" t="e">
        <f>IF(#REF!=$N200,$CZ200,0)</f>
        <v>#REF!</v>
      </c>
      <c r="GD200" s="585" t="e">
        <f>IF(#REF!=$N200,$CZ200,0)</f>
        <v>#REF!</v>
      </c>
      <c r="GE200" s="585" t="e">
        <f>IF(#REF!=$N200,$CZ200,0)</f>
        <v>#REF!</v>
      </c>
      <c r="GF200" s="585" t="e">
        <f>IF(#REF!=$N200,$CZ200,0)</f>
        <v>#REF!</v>
      </c>
      <c r="GG200" s="585" t="e">
        <f>IF(#REF!=$N200,$CZ200,0)</f>
        <v>#REF!</v>
      </c>
      <c r="GH200" s="585" t="e">
        <f>IF(#REF!=$N200,$CZ200,0)</f>
        <v>#REF!</v>
      </c>
      <c r="GI200" s="585" t="e">
        <f>IF(#REF!=$N200,$CZ200,0)</f>
        <v>#REF!</v>
      </c>
      <c r="GJ200" s="585" t="e">
        <f>IF(#REF!=$N200,$CZ200,0)</f>
        <v>#REF!</v>
      </c>
      <c r="GK200" s="585" t="e">
        <f>IF(#REF!=$N200,$CZ200,0)</f>
        <v>#REF!</v>
      </c>
      <c r="GL200" s="585" t="e">
        <f>IF(#REF!=$N200,$CZ200,0)</f>
        <v>#REF!</v>
      </c>
      <c r="GM200" s="585" t="e">
        <f>IF(#REF!=$N200,$CZ200,0)</f>
        <v>#REF!</v>
      </c>
      <c r="GN200" s="585" t="e">
        <f>IF(#REF!=$N200,$CZ200,0)</f>
        <v>#REF!</v>
      </c>
      <c r="GO200" s="585" t="e">
        <f>IF(#REF!=$N200,$CZ200,0)</f>
        <v>#REF!</v>
      </c>
      <c r="GP200" s="585" t="e">
        <f>IF(#REF!=$N200,$CZ200,0)</f>
        <v>#REF!</v>
      </c>
      <c r="GQ200" s="585" t="e">
        <f>IF(#REF!=$N200,$CZ200,0)</f>
        <v>#REF!</v>
      </c>
      <c r="GR200" s="585" t="e">
        <f>IF(#REF!=$N200,$CZ200,0)</f>
        <v>#REF!</v>
      </c>
      <c r="GS200" s="585" t="e">
        <f>IF(#REF!=$N200,$CZ200,0)</f>
        <v>#REF!</v>
      </c>
      <c r="GT200" s="585" t="e">
        <f>IF(#REF!=$N200,$CZ200,0)</f>
        <v>#REF!</v>
      </c>
      <c r="GU200" s="585" t="e">
        <f>IF(#REF!=$N200,$CZ200,0)</f>
        <v>#REF!</v>
      </c>
      <c r="GV200" s="585" t="e">
        <f>IF(#REF!=$N200,$CZ200,0)</f>
        <v>#REF!</v>
      </c>
      <c r="GW200" s="585" t="e">
        <f>IF(#REF!=$N200,$CZ200,0)</f>
        <v>#REF!</v>
      </c>
      <c r="GX200" s="585" t="e">
        <f>IF(#REF!=$N200,$CZ200,0)</f>
        <v>#REF!</v>
      </c>
      <c r="GY200" s="585" t="e">
        <f>IF(#REF!=$N200,$CZ200,0)</f>
        <v>#REF!</v>
      </c>
      <c r="GZ200" s="585" t="e">
        <f>IF(#REF!=$N200,$CZ200,0)</f>
        <v>#REF!</v>
      </c>
      <c r="HA200" s="585" t="e">
        <f>IF(#REF!=$N200,$CZ200,0)</f>
        <v>#REF!</v>
      </c>
      <c r="HB200" s="585" t="e">
        <f>IF(#REF!=$N200,$CZ200,0)</f>
        <v>#REF!</v>
      </c>
      <c r="HC200" s="585" t="e">
        <f>IF(#REF!=$N200,$CZ200,0)</f>
        <v>#REF!</v>
      </c>
      <c r="HD200" s="585" t="e">
        <f>IF(#REF!=$N200,$CZ200,0)</f>
        <v>#REF!</v>
      </c>
      <c r="HE200" s="585" t="e">
        <f>IF(#REF!=$N200,$CZ200,0)</f>
        <v>#REF!</v>
      </c>
      <c r="HF200" s="585" t="e">
        <f>IF(#REF!=$N200,$CZ200,0)</f>
        <v>#REF!</v>
      </c>
    </row>
    <row r="201" spans="1:214" s="584" customFormat="1" ht="20.100000000000001" customHeight="1" x14ac:dyDescent="0.4">
      <c r="A201" s="570"/>
      <c r="B201" s="578"/>
      <c r="C201" s="578"/>
      <c r="D201" s="578"/>
      <c r="E201" s="578"/>
      <c r="F201" s="578"/>
      <c r="G201" s="578"/>
      <c r="H201" s="578"/>
      <c r="I201" s="578"/>
      <c r="J201" s="575" t="s">
        <v>172</v>
      </c>
      <c r="K201" s="626">
        <v>3</v>
      </c>
      <c r="L201" s="633" t="s">
        <v>153</v>
      </c>
      <c r="M201" s="633"/>
      <c r="N201" s="633"/>
      <c r="O201" s="621"/>
      <c r="P201" s="578"/>
      <c r="Q201" s="578"/>
      <c r="R201" s="578"/>
      <c r="S201" s="578"/>
      <c r="T201" s="578"/>
      <c r="U201" s="578"/>
      <c r="V201" s="578"/>
      <c r="W201" s="578"/>
      <c r="X201" s="578"/>
      <c r="Y201" s="578"/>
      <c r="Z201" s="578"/>
      <c r="AA201" s="578"/>
      <c r="AB201" s="578"/>
      <c r="AC201" s="578"/>
      <c r="AD201" s="578"/>
      <c r="AE201" s="578"/>
      <c r="AF201" s="578"/>
      <c r="AG201" s="578"/>
      <c r="AH201" s="578"/>
      <c r="AI201" s="578"/>
      <c r="AJ201" s="578"/>
      <c r="AK201" s="578"/>
      <c r="AL201" s="578"/>
      <c r="AM201" s="578"/>
      <c r="AN201" s="578"/>
      <c r="AO201" s="578"/>
      <c r="AP201" s="578"/>
      <c r="AQ201" s="578"/>
      <c r="AR201" s="462"/>
      <c r="AS201" s="578"/>
      <c r="AT201" s="578"/>
      <c r="AU201" s="578"/>
      <c r="AV201" s="462"/>
      <c r="AW201" s="589"/>
      <c r="AX201" s="589"/>
      <c r="AY201" s="589"/>
      <c r="AZ201" s="578"/>
      <c r="BA201" s="578"/>
      <c r="BB201" s="462"/>
      <c r="BC201" s="462"/>
      <c r="BD201" s="462"/>
      <c r="BE201" s="462"/>
      <c r="BF201" s="462"/>
      <c r="BG201" s="462">
        <f>SUM(BG202)</f>
        <v>0</v>
      </c>
      <c r="BH201" s="462">
        <f>SUM(BH202)</f>
        <v>0</v>
      </c>
      <c r="BI201" s="462">
        <f t="shared" ref="BI201:BK202" si="275">BI202</f>
        <v>526</v>
      </c>
      <c r="BJ201" s="462">
        <f t="shared" si="275"/>
        <v>526</v>
      </c>
      <c r="BK201" s="462">
        <f t="shared" si="275"/>
        <v>0</v>
      </c>
      <c r="BL201" s="462">
        <f t="shared" si="226"/>
        <v>0</v>
      </c>
      <c r="BM201" s="462"/>
      <c r="BN201" s="462"/>
      <c r="BO201" s="462">
        <f>BO202</f>
        <v>1007.54</v>
      </c>
      <c r="BP201" s="462"/>
      <c r="BQ201" s="462"/>
      <c r="BR201" s="462">
        <f>BR202</f>
        <v>-481.53999999999996</v>
      </c>
      <c r="BS201" s="462">
        <f t="shared" si="269"/>
        <v>526</v>
      </c>
      <c r="BT201" s="462">
        <f t="shared" si="269"/>
        <v>0</v>
      </c>
      <c r="BU201" s="462">
        <f>BU202</f>
        <v>0</v>
      </c>
      <c r="BV201" s="462">
        <f>BV202</f>
        <v>526</v>
      </c>
      <c r="BW201" s="462"/>
      <c r="BX201" s="462"/>
      <c r="BY201" s="462">
        <f t="shared" si="270"/>
        <v>1007.54</v>
      </c>
      <c r="BZ201" s="462">
        <f t="shared" si="270"/>
        <v>875.39</v>
      </c>
      <c r="CA201" s="462">
        <f t="shared" si="228"/>
        <v>0</v>
      </c>
      <c r="CB201" s="462">
        <f t="shared" si="229"/>
        <v>86.883895428469344</v>
      </c>
      <c r="CC201" s="462">
        <f t="shared" si="271"/>
        <v>526</v>
      </c>
      <c r="CD201" s="462">
        <f t="shared" si="271"/>
        <v>526</v>
      </c>
      <c r="CE201" s="462">
        <f t="shared" si="271"/>
        <v>526</v>
      </c>
      <c r="CF201" s="462">
        <f>CF202</f>
        <v>0</v>
      </c>
      <c r="CG201" s="462">
        <f t="shared" si="244"/>
        <v>0</v>
      </c>
      <c r="CH201" s="462">
        <f>CH202</f>
        <v>0</v>
      </c>
      <c r="CI201" s="462">
        <f>CI202</f>
        <v>526</v>
      </c>
      <c r="CJ201" s="462"/>
      <c r="CK201" s="462">
        <f t="shared" si="223"/>
        <v>0</v>
      </c>
      <c r="CL201" s="462">
        <f>CL202</f>
        <v>0</v>
      </c>
      <c r="CM201" s="462">
        <f>CM202</f>
        <v>526</v>
      </c>
      <c r="CN201" s="462"/>
      <c r="CO201" s="462">
        <f t="shared" si="224"/>
        <v>0</v>
      </c>
      <c r="CP201" s="462">
        <f>CP202</f>
        <v>0</v>
      </c>
      <c r="CQ201" s="462">
        <f t="shared" si="272"/>
        <v>526</v>
      </c>
      <c r="CR201" s="462">
        <f t="shared" si="272"/>
        <v>0</v>
      </c>
      <c r="CS201" s="462">
        <f t="shared" si="253"/>
        <v>0</v>
      </c>
      <c r="CT201" s="462">
        <f>CT202</f>
        <v>0</v>
      </c>
      <c r="CU201" s="462">
        <f t="shared" si="273"/>
        <v>526</v>
      </c>
      <c r="CV201" s="710">
        <f t="shared" si="273"/>
        <v>0</v>
      </c>
      <c r="CW201" s="710">
        <f t="shared" si="254"/>
        <v>0</v>
      </c>
      <c r="CX201" s="710">
        <f>CX202</f>
        <v>0</v>
      </c>
      <c r="CY201" s="710">
        <f>CY202</f>
        <v>526</v>
      </c>
      <c r="CZ201" s="462">
        <f t="shared" si="274"/>
        <v>530</v>
      </c>
      <c r="DA201" s="462">
        <f t="shared" si="274"/>
        <v>530</v>
      </c>
      <c r="DB201" s="462">
        <f t="shared" si="274"/>
        <v>530</v>
      </c>
      <c r="DC201" s="695" t="e">
        <f>IF(#REF!=B201,CZ201,0)</f>
        <v>#REF!</v>
      </c>
      <c r="DD201" s="561"/>
      <c r="DE201" s="561"/>
      <c r="DF201" s="518"/>
      <c r="DG201" s="518"/>
      <c r="DH201" s="518"/>
      <c r="DJ201" s="585" t="e">
        <f>IF(#REF!=$K201,$CY201,0)</f>
        <v>#REF!</v>
      </c>
      <c r="DK201" s="585" t="e">
        <f>IF(#REF!=$K201,$CY201,0)</f>
        <v>#REF!</v>
      </c>
      <c r="DL201" s="585" t="e">
        <f>IF(#REF!=$K201,$CY201,0)</f>
        <v>#REF!</v>
      </c>
      <c r="DM201" s="585" t="e">
        <f>IF(#REF!=$K201,$CY201,0)</f>
        <v>#REF!</v>
      </c>
      <c r="DN201" s="585" t="e">
        <f>IF(#REF!=$K201,$CY201,0)</f>
        <v>#REF!</v>
      </c>
      <c r="DO201" s="585" t="e">
        <f>IF(#REF!=$K201,$CY201,0)</f>
        <v>#REF!</v>
      </c>
      <c r="DP201" s="585" t="e">
        <f>IF(#REF!=$K201,$CY201,0)</f>
        <v>#REF!</v>
      </c>
      <c r="DQ201" s="585" t="e">
        <f>IF(#REF!=$K201,$CY201,0)</f>
        <v>#REF!</v>
      </c>
      <c r="DR201" s="585" t="e">
        <f>IF(#REF!=$K201,$CY201,0)</f>
        <v>#REF!</v>
      </c>
      <c r="DS201" s="585" t="e">
        <f>IF(#REF!=$K201,$CY201,0)</f>
        <v>#REF!</v>
      </c>
      <c r="DT201" s="585" t="e">
        <f>IF(#REF!=$K201,$CY201,0)</f>
        <v>#REF!</v>
      </c>
      <c r="DU201" s="585" t="e">
        <f>IF(#REF!=$K201,$CY201,0)</f>
        <v>#REF!</v>
      </c>
      <c r="DV201" s="585" t="e">
        <f>IF(#REF!=$K201,$CY201,0)</f>
        <v>#REF!</v>
      </c>
      <c r="DW201" s="585" t="e">
        <f>IF(#REF!=$K201,$CY201,0)</f>
        <v>#REF!</v>
      </c>
      <c r="DX201" s="585" t="e">
        <f>IF(#REF!=$K201,$CY201,0)</f>
        <v>#REF!</v>
      </c>
      <c r="DY201" s="585" t="e">
        <f>IF(#REF!=$K201,$CY201,0)</f>
        <v>#REF!</v>
      </c>
      <c r="DZ201" s="585" t="e">
        <f>IF(#REF!=$K201,$CY201,0)</f>
        <v>#REF!</v>
      </c>
      <c r="EB201" s="617"/>
      <c r="EC201" s="585" t="e">
        <f>IF(#REF!=$N201,$CZ201,0)</f>
        <v>#REF!</v>
      </c>
      <c r="ED201" s="585" t="e">
        <f>IF(#REF!=$N201,$CZ201,0)</f>
        <v>#REF!</v>
      </c>
      <c r="EE201" s="585" t="e">
        <f>IF(#REF!=$N201,$CZ201,0)</f>
        <v>#REF!</v>
      </c>
      <c r="EF201" s="585" t="e">
        <f>IF(#REF!=$N201,$CZ201,0)</f>
        <v>#REF!</v>
      </c>
      <c r="EG201" s="585" t="e">
        <f>IF(#REF!=$N201,$CZ201,0)</f>
        <v>#REF!</v>
      </c>
      <c r="EH201" s="585" t="e">
        <f>IF(#REF!=$N201,$CZ201,0)</f>
        <v>#REF!</v>
      </c>
      <c r="EI201" s="585" t="e">
        <f>IF(#REF!=$N201,$CZ201,0)</f>
        <v>#REF!</v>
      </c>
      <c r="EJ201" s="585" t="e">
        <f>IF(#REF!=$N201,$CZ201,0)</f>
        <v>#REF!</v>
      </c>
      <c r="EK201" s="585" t="e">
        <f>IF(#REF!=$N201,$CZ201,0)</f>
        <v>#REF!</v>
      </c>
      <c r="EL201" s="585" t="e">
        <f>IF(#REF!=$N201,$CZ201,0)</f>
        <v>#REF!</v>
      </c>
      <c r="EM201" s="585" t="e">
        <f>IF(#REF!=$N201,$CZ201,0)</f>
        <v>#REF!</v>
      </c>
      <c r="EN201" s="585" t="e">
        <f>IF(#REF!=$N201,$CZ201,0)</f>
        <v>#REF!</v>
      </c>
      <c r="EO201" s="585" t="e">
        <f>IF(#REF!=$N201,$CZ201,0)</f>
        <v>#REF!</v>
      </c>
      <c r="EP201" s="585" t="e">
        <f>IF(#REF!=$N201,$CZ201,0)</f>
        <v>#REF!</v>
      </c>
      <c r="EQ201" s="585" t="e">
        <f>IF(#REF!=$N201,$CZ201,0)</f>
        <v>#REF!</v>
      </c>
      <c r="ER201" s="585" t="e">
        <f>IF(#REF!=$N201,$CZ201,0)</f>
        <v>#REF!</v>
      </c>
      <c r="ES201" s="585" t="e">
        <f>IF(#REF!=$N201,$CZ201,0)</f>
        <v>#REF!</v>
      </c>
      <c r="ET201" s="585" t="e">
        <f>IF(#REF!=$N201,$CZ201,0)</f>
        <v>#REF!</v>
      </c>
      <c r="EU201" s="585" t="e">
        <f>IF(#REF!=$N201,$CZ201,0)</f>
        <v>#REF!</v>
      </c>
      <c r="EV201" s="585" t="e">
        <f>IF(#REF!=$N201,$CZ201,0)</f>
        <v>#REF!</v>
      </c>
      <c r="EW201" s="585" t="e">
        <f>IF(#REF!=$N201,$CZ201,0)</f>
        <v>#REF!</v>
      </c>
      <c r="EX201" s="585" t="e">
        <f>IF(#REF!=$N201,$CZ201,0)</f>
        <v>#REF!</v>
      </c>
      <c r="EY201" s="585" t="e">
        <f>IF(#REF!=$N201,$CZ201,0)</f>
        <v>#REF!</v>
      </c>
      <c r="EZ201" s="585" t="e">
        <f>IF(#REF!=$N201,$CZ201,0)</f>
        <v>#REF!</v>
      </c>
      <c r="FA201" s="585" t="e">
        <f>IF(#REF!=$N201,$CZ201,0)</f>
        <v>#REF!</v>
      </c>
      <c r="FB201" s="585" t="e">
        <f>IF(#REF!=$N201,$CZ201,0)</f>
        <v>#REF!</v>
      </c>
      <c r="FC201" s="585" t="e">
        <f>IF(#REF!=$N201,$CZ201,0)</f>
        <v>#REF!</v>
      </c>
      <c r="FD201" s="585" t="e">
        <f>IF(#REF!=$N201,$CZ201,0)</f>
        <v>#REF!</v>
      </c>
      <c r="FE201" s="585" t="e">
        <f>IF(#REF!=$N201,$CZ201,0)</f>
        <v>#REF!</v>
      </c>
      <c r="FF201" s="585" t="e">
        <f>IF(#REF!=$N201,$CZ201,0)</f>
        <v>#REF!</v>
      </c>
      <c r="FG201" s="585" t="e">
        <f>IF(#REF!=$N201,$CZ201,0)</f>
        <v>#REF!</v>
      </c>
      <c r="FH201" s="585" t="e">
        <f>IF(#REF!=$N201,$CZ201,0)</f>
        <v>#REF!</v>
      </c>
      <c r="FI201" s="585" t="e">
        <f>IF(#REF!=$N201,$CZ201,0)</f>
        <v>#REF!</v>
      </c>
      <c r="FJ201" s="585" t="e">
        <f>IF(#REF!=$N201,$CZ201,0)</f>
        <v>#REF!</v>
      </c>
      <c r="FK201" s="585" t="e">
        <f>IF(#REF!=$N201,$CZ201,0)</f>
        <v>#REF!</v>
      </c>
      <c r="FL201" s="585" t="e">
        <f>IF(#REF!=$N201,$CZ201,0)</f>
        <v>#REF!</v>
      </c>
      <c r="FM201" s="585" t="e">
        <f>IF(#REF!=$N201,$CZ201,0)</f>
        <v>#REF!</v>
      </c>
      <c r="FN201" s="585" t="e">
        <f>IF(#REF!=$N201,$CZ201,0)</f>
        <v>#REF!</v>
      </c>
      <c r="FO201" s="585" t="e">
        <f>IF(#REF!=$N201,$CZ201,0)</f>
        <v>#REF!</v>
      </c>
      <c r="FP201" s="585" t="e">
        <f>IF(#REF!=$N201,$CZ201,0)</f>
        <v>#REF!</v>
      </c>
      <c r="FQ201" s="585" t="e">
        <f>IF(#REF!=$N201,$CZ201,0)</f>
        <v>#REF!</v>
      </c>
      <c r="FR201" s="585" t="e">
        <f>IF(#REF!=$N201,$CZ201,0)</f>
        <v>#REF!</v>
      </c>
      <c r="FS201" s="585" t="e">
        <f>IF(#REF!=$N201,$CZ201,0)</f>
        <v>#REF!</v>
      </c>
      <c r="FT201" s="585" t="e">
        <f>IF(#REF!=$N201,$CZ201,0)</f>
        <v>#REF!</v>
      </c>
      <c r="FU201" s="585" t="e">
        <f>IF(#REF!=$N201,$CZ201,0)</f>
        <v>#REF!</v>
      </c>
      <c r="FV201" s="585" t="e">
        <f>IF(#REF!=$N201,$CZ201,0)</f>
        <v>#REF!</v>
      </c>
      <c r="FW201" s="585" t="e">
        <f>IF(#REF!=$N201,$CZ201,0)</f>
        <v>#REF!</v>
      </c>
      <c r="FX201" s="585" t="e">
        <f>IF(#REF!=$N201,$CZ201,0)</f>
        <v>#REF!</v>
      </c>
      <c r="FY201" s="585" t="e">
        <f>IF(#REF!=$N201,$CZ201,0)</f>
        <v>#REF!</v>
      </c>
      <c r="FZ201" s="585" t="e">
        <f>IF(#REF!=$N201,$CZ201,0)</f>
        <v>#REF!</v>
      </c>
      <c r="GA201" s="585" t="e">
        <f>IF(#REF!=$N201,$CZ201,0)</f>
        <v>#REF!</v>
      </c>
      <c r="GB201" s="585" t="e">
        <f>IF(#REF!=$N201,$CZ201,0)</f>
        <v>#REF!</v>
      </c>
      <c r="GC201" s="585" t="e">
        <f>IF(#REF!=$N201,$CZ201,0)</f>
        <v>#REF!</v>
      </c>
      <c r="GD201" s="585" t="e">
        <f>IF(#REF!=$N201,$CZ201,0)</f>
        <v>#REF!</v>
      </c>
      <c r="GE201" s="585" t="e">
        <f>IF(#REF!=$N201,$CZ201,0)</f>
        <v>#REF!</v>
      </c>
      <c r="GF201" s="585" t="e">
        <f>IF(#REF!=$N201,$CZ201,0)</f>
        <v>#REF!</v>
      </c>
      <c r="GG201" s="585" t="e">
        <f>IF(#REF!=$N201,$CZ201,0)</f>
        <v>#REF!</v>
      </c>
      <c r="GH201" s="585" t="e">
        <f>IF(#REF!=$N201,$CZ201,0)</f>
        <v>#REF!</v>
      </c>
      <c r="GI201" s="585" t="e">
        <f>IF(#REF!=$N201,$CZ201,0)</f>
        <v>#REF!</v>
      </c>
      <c r="GJ201" s="585" t="e">
        <f>IF(#REF!=$N201,$CZ201,0)</f>
        <v>#REF!</v>
      </c>
      <c r="GK201" s="585" t="e">
        <f>IF(#REF!=$N201,$CZ201,0)</f>
        <v>#REF!</v>
      </c>
      <c r="GL201" s="585" t="e">
        <f>IF(#REF!=$N201,$CZ201,0)</f>
        <v>#REF!</v>
      </c>
      <c r="GM201" s="585" t="e">
        <f>IF(#REF!=$N201,$CZ201,0)</f>
        <v>#REF!</v>
      </c>
      <c r="GN201" s="585" t="e">
        <f>IF(#REF!=$N201,$CZ201,0)</f>
        <v>#REF!</v>
      </c>
      <c r="GO201" s="585" t="e">
        <f>IF(#REF!=$N201,$CZ201,0)</f>
        <v>#REF!</v>
      </c>
      <c r="GP201" s="585" t="e">
        <f>IF(#REF!=$N201,$CZ201,0)</f>
        <v>#REF!</v>
      </c>
      <c r="GQ201" s="585" t="e">
        <f>IF(#REF!=$N201,$CZ201,0)</f>
        <v>#REF!</v>
      </c>
      <c r="GR201" s="585" t="e">
        <f>IF(#REF!=$N201,$CZ201,0)</f>
        <v>#REF!</v>
      </c>
      <c r="GS201" s="585" t="e">
        <f>IF(#REF!=$N201,$CZ201,0)</f>
        <v>#REF!</v>
      </c>
      <c r="GT201" s="585" t="e">
        <f>IF(#REF!=$N201,$CZ201,0)</f>
        <v>#REF!</v>
      </c>
      <c r="GU201" s="585" t="e">
        <f>IF(#REF!=$N201,$CZ201,0)</f>
        <v>#REF!</v>
      </c>
      <c r="GV201" s="585" t="e">
        <f>IF(#REF!=$N201,$CZ201,0)</f>
        <v>#REF!</v>
      </c>
      <c r="GW201" s="585" t="e">
        <f>IF(#REF!=$N201,$CZ201,0)</f>
        <v>#REF!</v>
      </c>
      <c r="GX201" s="585" t="e">
        <f>IF(#REF!=$N201,$CZ201,0)</f>
        <v>#REF!</v>
      </c>
      <c r="GY201" s="585" t="e">
        <f>IF(#REF!=$N201,$CZ201,0)</f>
        <v>#REF!</v>
      </c>
      <c r="GZ201" s="585" t="e">
        <f>IF(#REF!=$N201,$CZ201,0)</f>
        <v>#REF!</v>
      </c>
      <c r="HA201" s="585" t="e">
        <f>IF(#REF!=$N201,$CZ201,0)</f>
        <v>#REF!</v>
      </c>
      <c r="HB201" s="585" t="e">
        <f>IF(#REF!=$N201,$CZ201,0)</f>
        <v>#REF!</v>
      </c>
      <c r="HC201" s="585" t="e">
        <f>IF(#REF!=$N201,$CZ201,0)</f>
        <v>#REF!</v>
      </c>
      <c r="HD201" s="585" t="e">
        <f>IF(#REF!=$N201,$CZ201,0)</f>
        <v>#REF!</v>
      </c>
      <c r="HE201" s="585" t="e">
        <f>IF(#REF!=$N201,$CZ201,0)</f>
        <v>#REF!</v>
      </c>
      <c r="HF201" s="585" t="e">
        <f>IF(#REF!=$N201,$CZ201,0)</f>
        <v>#REF!</v>
      </c>
    </row>
    <row r="202" spans="1:214" s="584" customFormat="1" ht="20.100000000000001" customHeight="1" x14ac:dyDescent="0.4">
      <c r="A202" s="570"/>
      <c r="B202" s="578"/>
      <c r="C202" s="578"/>
      <c r="D202" s="578"/>
      <c r="E202" s="578"/>
      <c r="F202" s="578"/>
      <c r="G202" s="578"/>
      <c r="H202" s="578"/>
      <c r="I202" s="578"/>
      <c r="J202" s="575" t="s">
        <v>172</v>
      </c>
      <c r="K202" s="625"/>
      <c r="L202" s="634">
        <v>32</v>
      </c>
      <c r="M202" s="634" t="s">
        <v>173</v>
      </c>
      <c r="N202" s="634"/>
      <c r="O202" s="618"/>
      <c r="P202" s="578"/>
      <c r="Q202" s="578"/>
      <c r="R202" s="578"/>
      <c r="S202" s="578"/>
      <c r="T202" s="578"/>
      <c r="U202" s="578"/>
      <c r="V202" s="578"/>
      <c r="W202" s="578"/>
      <c r="X202" s="578"/>
      <c r="Y202" s="578"/>
      <c r="Z202" s="578"/>
      <c r="AA202" s="578"/>
      <c r="AB202" s="578"/>
      <c r="AC202" s="578"/>
      <c r="AD202" s="578"/>
      <c r="AE202" s="578"/>
      <c r="AF202" s="578"/>
      <c r="AG202" s="578"/>
      <c r="AH202" s="578"/>
      <c r="AI202" s="578"/>
      <c r="AJ202" s="578"/>
      <c r="AK202" s="578"/>
      <c r="AL202" s="578"/>
      <c r="AM202" s="578"/>
      <c r="AN202" s="578"/>
      <c r="AO202" s="578"/>
      <c r="AP202" s="578"/>
      <c r="AQ202" s="578"/>
      <c r="AR202" s="462"/>
      <c r="AS202" s="578"/>
      <c r="AT202" s="578"/>
      <c r="AU202" s="578"/>
      <c r="AV202" s="462"/>
      <c r="AW202" s="589"/>
      <c r="AX202" s="589"/>
      <c r="AY202" s="589"/>
      <c r="AZ202" s="578"/>
      <c r="BA202" s="578"/>
      <c r="BB202" s="462"/>
      <c r="BC202" s="462"/>
      <c r="BD202" s="462"/>
      <c r="BE202" s="462"/>
      <c r="BF202" s="462"/>
      <c r="BG202" s="462">
        <f>SUM(BG203)</f>
        <v>0</v>
      </c>
      <c r="BH202" s="462">
        <f>SUM(BH203)</f>
        <v>0</v>
      </c>
      <c r="BI202" s="462">
        <f t="shared" si="275"/>
        <v>526</v>
      </c>
      <c r="BJ202" s="462">
        <f t="shared" si="275"/>
        <v>526</v>
      </c>
      <c r="BK202" s="462">
        <f t="shared" si="275"/>
        <v>0</v>
      </c>
      <c r="BL202" s="462">
        <f t="shared" si="226"/>
        <v>0</v>
      </c>
      <c r="BM202" s="462"/>
      <c r="BN202" s="462"/>
      <c r="BO202" s="462">
        <f>BO203</f>
        <v>1007.54</v>
      </c>
      <c r="BP202" s="462"/>
      <c r="BQ202" s="462"/>
      <c r="BR202" s="462">
        <f>BR203</f>
        <v>-481.53999999999996</v>
      </c>
      <c r="BS202" s="462">
        <f t="shared" si="269"/>
        <v>526</v>
      </c>
      <c r="BT202" s="462">
        <f t="shared" si="269"/>
        <v>0</v>
      </c>
      <c r="BU202" s="462">
        <f>BU203</f>
        <v>0</v>
      </c>
      <c r="BV202" s="462">
        <f>BV203</f>
        <v>526</v>
      </c>
      <c r="BW202" s="462"/>
      <c r="BX202" s="462"/>
      <c r="BY202" s="462">
        <f t="shared" si="270"/>
        <v>1007.54</v>
      </c>
      <c r="BZ202" s="462">
        <f t="shared" si="270"/>
        <v>875.39</v>
      </c>
      <c r="CA202" s="462">
        <f t="shared" si="228"/>
        <v>0</v>
      </c>
      <c r="CB202" s="462">
        <f t="shared" si="229"/>
        <v>86.883895428469344</v>
      </c>
      <c r="CC202" s="462">
        <v>526</v>
      </c>
      <c r="CD202" s="462">
        <v>526</v>
      </c>
      <c r="CE202" s="462">
        <f>CE203</f>
        <v>526</v>
      </c>
      <c r="CF202" s="462">
        <f>CF203</f>
        <v>0</v>
      </c>
      <c r="CG202" s="462">
        <f t="shared" si="244"/>
        <v>0</v>
      </c>
      <c r="CH202" s="462">
        <f>CH203</f>
        <v>0</v>
      </c>
      <c r="CI202" s="462">
        <f>CI203</f>
        <v>526</v>
      </c>
      <c r="CJ202" s="462"/>
      <c r="CK202" s="462">
        <f t="shared" si="223"/>
        <v>0</v>
      </c>
      <c r="CL202" s="462">
        <f>CL203</f>
        <v>0</v>
      </c>
      <c r="CM202" s="462">
        <f>CM203</f>
        <v>526</v>
      </c>
      <c r="CN202" s="462"/>
      <c r="CO202" s="462">
        <f t="shared" si="224"/>
        <v>0</v>
      </c>
      <c r="CP202" s="462">
        <f>CP203</f>
        <v>0</v>
      </c>
      <c r="CQ202" s="462">
        <f t="shared" si="272"/>
        <v>526</v>
      </c>
      <c r="CR202" s="462">
        <f t="shared" si="272"/>
        <v>0</v>
      </c>
      <c r="CS202" s="462">
        <f t="shared" si="253"/>
        <v>0</v>
      </c>
      <c r="CT202" s="462">
        <f>CT203</f>
        <v>0</v>
      </c>
      <c r="CU202" s="462">
        <f t="shared" si="273"/>
        <v>526</v>
      </c>
      <c r="CV202" s="710">
        <f t="shared" si="273"/>
        <v>0</v>
      </c>
      <c r="CW202" s="710">
        <f t="shared" si="254"/>
        <v>0</v>
      </c>
      <c r="CX202" s="710">
        <f>CX203</f>
        <v>0</v>
      </c>
      <c r="CY202" s="710">
        <f>CY203</f>
        <v>526</v>
      </c>
      <c r="CZ202" s="462">
        <f t="shared" si="274"/>
        <v>530</v>
      </c>
      <c r="DA202" s="462">
        <v>530</v>
      </c>
      <c r="DB202" s="462">
        <v>530</v>
      </c>
      <c r="DC202" s="695" t="e">
        <f>IF(#REF!=B202,CZ202,0)</f>
        <v>#REF!</v>
      </c>
      <c r="DD202" s="561"/>
      <c r="DE202" s="561"/>
      <c r="DF202" s="518"/>
      <c r="DG202" s="518"/>
      <c r="DH202" s="518"/>
      <c r="DJ202" s="585" t="e">
        <f>IF(#REF!=$K202,$CY202,0)</f>
        <v>#REF!</v>
      </c>
      <c r="DK202" s="585" t="e">
        <f>IF(#REF!=$K202,$CY202,0)</f>
        <v>#REF!</v>
      </c>
      <c r="DL202" s="585" t="e">
        <f>IF(#REF!=$K202,$CY202,0)</f>
        <v>#REF!</v>
      </c>
      <c r="DM202" s="585" t="e">
        <f>IF(#REF!=$K202,$CY202,0)</f>
        <v>#REF!</v>
      </c>
      <c r="DN202" s="585" t="e">
        <f>IF(#REF!=$K202,$CY202,0)</f>
        <v>#REF!</v>
      </c>
      <c r="DO202" s="585" t="e">
        <f>IF(#REF!=$K202,$CY202,0)</f>
        <v>#REF!</v>
      </c>
      <c r="DP202" s="585" t="e">
        <f>IF(#REF!=$K202,$CY202,0)</f>
        <v>#REF!</v>
      </c>
      <c r="DQ202" s="585" t="e">
        <f>IF(#REF!=$K202,$CY202,0)</f>
        <v>#REF!</v>
      </c>
      <c r="DR202" s="585" t="e">
        <f>IF(#REF!=$K202,$CY202,0)</f>
        <v>#REF!</v>
      </c>
      <c r="DS202" s="585" t="e">
        <f>IF(#REF!=$K202,$CY202,0)</f>
        <v>#REF!</v>
      </c>
      <c r="DT202" s="585" t="e">
        <f>IF(#REF!=$K202,$CY202,0)</f>
        <v>#REF!</v>
      </c>
      <c r="DU202" s="585" t="e">
        <f>IF(#REF!=$K202,$CY202,0)</f>
        <v>#REF!</v>
      </c>
      <c r="DV202" s="585" t="e">
        <f>IF(#REF!=$K202,$CY202,0)</f>
        <v>#REF!</v>
      </c>
      <c r="DW202" s="585" t="e">
        <f>IF(#REF!=$K202,$CY202,0)</f>
        <v>#REF!</v>
      </c>
      <c r="DX202" s="585" t="e">
        <f>IF(#REF!=$K202,$CY202,0)</f>
        <v>#REF!</v>
      </c>
      <c r="DY202" s="585" t="e">
        <f>IF(#REF!=$K202,$CY202,0)</f>
        <v>#REF!</v>
      </c>
      <c r="DZ202" s="585" t="e">
        <f>IF(#REF!=$K202,$CY202,0)</f>
        <v>#REF!</v>
      </c>
      <c r="EB202" s="617"/>
      <c r="EC202" s="585" t="e">
        <f>IF(#REF!=$N202,$CZ202,0)</f>
        <v>#REF!</v>
      </c>
      <c r="ED202" s="585" t="e">
        <f>IF(#REF!=$N202,$CZ202,0)</f>
        <v>#REF!</v>
      </c>
      <c r="EE202" s="585" t="e">
        <f>IF(#REF!=$N202,$CZ202,0)</f>
        <v>#REF!</v>
      </c>
      <c r="EF202" s="585" t="e">
        <f>IF(#REF!=$N202,$CZ202,0)</f>
        <v>#REF!</v>
      </c>
      <c r="EG202" s="585" t="e">
        <f>IF(#REF!=$N202,$CZ202,0)</f>
        <v>#REF!</v>
      </c>
      <c r="EH202" s="585" t="e">
        <f>IF(#REF!=$N202,$CZ202,0)</f>
        <v>#REF!</v>
      </c>
      <c r="EI202" s="585" t="e">
        <f>IF(#REF!=$N202,$CZ202,0)</f>
        <v>#REF!</v>
      </c>
      <c r="EJ202" s="585" t="e">
        <f>IF(#REF!=$N202,$CZ202,0)</f>
        <v>#REF!</v>
      </c>
      <c r="EK202" s="585" t="e">
        <f>IF(#REF!=$N202,$CZ202,0)</f>
        <v>#REF!</v>
      </c>
      <c r="EL202" s="585" t="e">
        <f>IF(#REF!=$N202,$CZ202,0)</f>
        <v>#REF!</v>
      </c>
      <c r="EM202" s="585" t="e">
        <f>IF(#REF!=$N202,$CZ202,0)</f>
        <v>#REF!</v>
      </c>
      <c r="EN202" s="585" t="e">
        <f>IF(#REF!=$N202,$CZ202,0)</f>
        <v>#REF!</v>
      </c>
      <c r="EO202" s="585" t="e">
        <f>IF(#REF!=$N202,$CZ202,0)</f>
        <v>#REF!</v>
      </c>
      <c r="EP202" s="585" t="e">
        <f>IF(#REF!=$N202,$CZ202,0)</f>
        <v>#REF!</v>
      </c>
      <c r="EQ202" s="585" t="e">
        <f>IF(#REF!=$N202,$CZ202,0)</f>
        <v>#REF!</v>
      </c>
      <c r="ER202" s="585" t="e">
        <f>IF(#REF!=$N202,$CZ202,0)</f>
        <v>#REF!</v>
      </c>
      <c r="ES202" s="585" t="e">
        <f>IF(#REF!=$N202,$CZ202,0)</f>
        <v>#REF!</v>
      </c>
      <c r="ET202" s="585" t="e">
        <f>IF(#REF!=$N202,$CZ202,0)</f>
        <v>#REF!</v>
      </c>
      <c r="EU202" s="585" t="e">
        <f>IF(#REF!=$N202,$CZ202,0)</f>
        <v>#REF!</v>
      </c>
      <c r="EV202" s="585" t="e">
        <f>IF(#REF!=$N202,$CZ202,0)</f>
        <v>#REF!</v>
      </c>
      <c r="EW202" s="585" t="e">
        <f>IF(#REF!=$N202,$CZ202,0)</f>
        <v>#REF!</v>
      </c>
      <c r="EX202" s="585" t="e">
        <f>IF(#REF!=$N202,$CZ202,0)</f>
        <v>#REF!</v>
      </c>
      <c r="EY202" s="585" t="e">
        <f>IF(#REF!=$N202,$CZ202,0)</f>
        <v>#REF!</v>
      </c>
      <c r="EZ202" s="585" t="e">
        <f>IF(#REF!=$N202,$CZ202,0)</f>
        <v>#REF!</v>
      </c>
      <c r="FA202" s="585" t="e">
        <f>IF(#REF!=$N202,$CZ202,0)</f>
        <v>#REF!</v>
      </c>
      <c r="FB202" s="585" t="e">
        <f>IF(#REF!=$N202,$CZ202,0)</f>
        <v>#REF!</v>
      </c>
      <c r="FC202" s="585" t="e">
        <f>IF(#REF!=$N202,$CZ202,0)</f>
        <v>#REF!</v>
      </c>
      <c r="FD202" s="585" t="e">
        <f>IF(#REF!=$N202,$CZ202,0)</f>
        <v>#REF!</v>
      </c>
      <c r="FE202" s="585" t="e">
        <f>IF(#REF!=$N202,$CZ202,0)</f>
        <v>#REF!</v>
      </c>
      <c r="FF202" s="585" t="e">
        <f>IF(#REF!=$N202,$CZ202,0)</f>
        <v>#REF!</v>
      </c>
      <c r="FG202" s="585" t="e">
        <f>IF(#REF!=$N202,$CZ202,0)</f>
        <v>#REF!</v>
      </c>
      <c r="FH202" s="585" t="e">
        <f>IF(#REF!=$N202,$CZ202,0)</f>
        <v>#REF!</v>
      </c>
      <c r="FI202" s="585" t="e">
        <f>IF(#REF!=$N202,$CZ202,0)</f>
        <v>#REF!</v>
      </c>
      <c r="FJ202" s="585" t="e">
        <f>IF(#REF!=$N202,$CZ202,0)</f>
        <v>#REF!</v>
      </c>
      <c r="FK202" s="585" t="e">
        <f>IF(#REF!=$N202,$CZ202,0)</f>
        <v>#REF!</v>
      </c>
      <c r="FL202" s="585" t="e">
        <f>IF(#REF!=$N202,$CZ202,0)</f>
        <v>#REF!</v>
      </c>
      <c r="FM202" s="585" t="e">
        <f>IF(#REF!=$N202,$CZ202,0)</f>
        <v>#REF!</v>
      </c>
      <c r="FN202" s="585" t="e">
        <f>IF(#REF!=$N202,$CZ202,0)</f>
        <v>#REF!</v>
      </c>
      <c r="FO202" s="585" t="e">
        <f>IF(#REF!=$N202,$CZ202,0)</f>
        <v>#REF!</v>
      </c>
      <c r="FP202" s="585" t="e">
        <f>IF(#REF!=$N202,$CZ202,0)</f>
        <v>#REF!</v>
      </c>
      <c r="FQ202" s="585" t="e">
        <f>IF(#REF!=$N202,$CZ202,0)</f>
        <v>#REF!</v>
      </c>
      <c r="FR202" s="585" t="e">
        <f>IF(#REF!=$N202,$CZ202,0)</f>
        <v>#REF!</v>
      </c>
      <c r="FS202" s="585" t="e">
        <f>IF(#REF!=$N202,$CZ202,0)</f>
        <v>#REF!</v>
      </c>
      <c r="FT202" s="585" t="e">
        <f>IF(#REF!=$N202,$CZ202,0)</f>
        <v>#REF!</v>
      </c>
      <c r="FU202" s="585" t="e">
        <f>IF(#REF!=$N202,$CZ202,0)</f>
        <v>#REF!</v>
      </c>
      <c r="FV202" s="585" t="e">
        <f>IF(#REF!=$N202,$CZ202,0)</f>
        <v>#REF!</v>
      </c>
      <c r="FW202" s="585" t="e">
        <f>IF(#REF!=$N202,$CZ202,0)</f>
        <v>#REF!</v>
      </c>
      <c r="FX202" s="585" t="e">
        <f>IF(#REF!=$N202,$CZ202,0)</f>
        <v>#REF!</v>
      </c>
      <c r="FY202" s="585" t="e">
        <f>IF(#REF!=$N202,$CZ202,0)</f>
        <v>#REF!</v>
      </c>
      <c r="FZ202" s="585" t="e">
        <f>IF(#REF!=$N202,$CZ202,0)</f>
        <v>#REF!</v>
      </c>
      <c r="GA202" s="585" t="e">
        <f>IF(#REF!=$N202,$CZ202,0)</f>
        <v>#REF!</v>
      </c>
      <c r="GB202" s="585" t="e">
        <f>IF(#REF!=$N202,$CZ202,0)</f>
        <v>#REF!</v>
      </c>
      <c r="GC202" s="585" t="e">
        <f>IF(#REF!=$N202,$CZ202,0)</f>
        <v>#REF!</v>
      </c>
      <c r="GD202" s="585" t="e">
        <f>IF(#REF!=$N202,$CZ202,0)</f>
        <v>#REF!</v>
      </c>
      <c r="GE202" s="585" t="e">
        <f>IF(#REF!=$N202,$CZ202,0)</f>
        <v>#REF!</v>
      </c>
      <c r="GF202" s="585" t="e">
        <f>IF(#REF!=$N202,$CZ202,0)</f>
        <v>#REF!</v>
      </c>
      <c r="GG202" s="585" t="e">
        <f>IF(#REF!=$N202,$CZ202,0)</f>
        <v>#REF!</v>
      </c>
      <c r="GH202" s="585" t="e">
        <f>IF(#REF!=$N202,$CZ202,0)</f>
        <v>#REF!</v>
      </c>
      <c r="GI202" s="585" t="e">
        <f>IF(#REF!=$N202,$CZ202,0)</f>
        <v>#REF!</v>
      </c>
      <c r="GJ202" s="585" t="e">
        <f>IF(#REF!=$N202,$CZ202,0)</f>
        <v>#REF!</v>
      </c>
      <c r="GK202" s="585" t="e">
        <f>IF(#REF!=$N202,$CZ202,0)</f>
        <v>#REF!</v>
      </c>
      <c r="GL202" s="585" t="e">
        <f>IF(#REF!=$N202,$CZ202,0)</f>
        <v>#REF!</v>
      </c>
      <c r="GM202" s="585" t="e">
        <f>IF(#REF!=$N202,$CZ202,0)</f>
        <v>#REF!</v>
      </c>
      <c r="GN202" s="585" t="e">
        <f>IF(#REF!=$N202,$CZ202,0)</f>
        <v>#REF!</v>
      </c>
      <c r="GO202" s="585" t="e">
        <f>IF(#REF!=$N202,$CZ202,0)</f>
        <v>#REF!</v>
      </c>
      <c r="GP202" s="585" t="e">
        <f>IF(#REF!=$N202,$CZ202,0)</f>
        <v>#REF!</v>
      </c>
      <c r="GQ202" s="585" t="e">
        <f>IF(#REF!=$N202,$CZ202,0)</f>
        <v>#REF!</v>
      </c>
      <c r="GR202" s="585" t="e">
        <f>IF(#REF!=$N202,$CZ202,0)</f>
        <v>#REF!</v>
      </c>
      <c r="GS202" s="585" t="e">
        <f>IF(#REF!=$N202,$CZ202,0)</f>
        <v>#REF!</v>
      </c>
      <c r="GT202" s="585" t="e">
        <f>IF(#REF!=$N202,$CZ202,0)</f>
        <v>#REF!</v>
      </c>
      <c r="GU202" s="585" t="e">
        <f>IF(#REF!=$N202,$CZ202,0)</f>
        <v>#REF!</v>
      </c>
      <c r="GV202" s="585" t="e">
        <f>IF(#REF!=$N202,$CZ202,0)</f>
        <v>#REF!</v>
      </c>
      <c r="GW202" s="585" t="e">
        <f>IF(#REF!=$N202,$CZ202,0)</f>
        <v>#REF!</v>
      </c>
      <c r="GX202" s="585" t="e">
        <f>IF(#REF!=$N202,$CZ202,0)</f>
        <v>#REF!</v>
      </c>
      <c r="GY202" s="585" t="e">
        <f>IF(#REF!=$N202,$CZ202,0)</f>
        <v>#REF!</v>
      </c>
      <c r="GZ202" s="585" t="e">
        <f>IF(#REF!=$N202,$CZ202,0)</f>
        <v>#REF!</v>
      </c>
      <c r="HA202" s="585" t="e">
        <f>IF(#REF!=$N202,$CZ202,0)</f>
        <v>#REF!</v>
      </c>
      <c r="HB202" s="585" t="e">
        <f>IF(#REF!=$N202,$CZ202,0)</f>
        <v>#REF!</v>
      </c>
      <c r="HC202" s="585" t="e">
        <f>IF(#REF!=$N202,$CZ202,0)</f>
        <v>#REF!</v>
      </c>
      <c r="HD202" s="585" t="e">
        <f>IF(#REF!=$N202,$CZ202,0)</f>
        <v>#REF!</v>
      </c>
      <c r="HE202" s="585" t="e">
        <f>IF(#REF!=$N202,$CZ202,0)</f>
        <v>#REF!</v>
      </c>
      <c r="HF202" s="585" t="e">
        <f>IF(#REF!=$N202,$CZ202,0)</f>
        <v>#REF!</v>
      </c>
    </row>
    <row r="203" spans="1:214" s="584" customFormat="1" ht="20.100000000000001" customHeight="1" x14ac:dyDescent="0.4">
      <c r="A203" s="570"/>
      <c r="B203" s="578" t="s">
        <v>496</v>
      </c>
      <c r="C203" s="595" t="s">
        <v>409</v>
      </c>
      <c r="D203" s="578"/>
      <c r="E203" s="578"/>
      <c r="F203" s="578"/>
      <c r="G203" s="578"/>
      <c r="H203" s="578"/>
      <c r="I203" s="578"/>
      <c r="J203" s="575" t="s">
        <v>172</v>
      </c>
      <c r="K203" s="625"/>
      <c r="L203" s="500"/>
      <c r="M203" s="634">
        <v>323</v>
      </c>
      <c r="N203" s="634" t="s">
        <v>32</v>
      </c>
      <c r="O203" s="618"/>
      <c r="P203" s="578"/>
      <c r="Q203" s="578"/>
      <c r="R203" s="578"/>
      <c r="S203" s="578"/>
      <c r="T203" s="578"/>
      <c r="U203" s="578"/>
      <c r="V203" s="578"/>
      <c r="W203" s="578"/>
      <c r="X203" s="578"/>
      <c r="Y203" s="578"/>
      <c r="Z203" s="578"/>
      <c r="AA203" s="578"/>
      <c r="AB203" s="578"/>
      <c r="AC203" s="578"/>
      <c r="AD203" s="578"/>
      <c r="AE203" s="578"/>
      <c r="AF203" s="578"/>
      <c r="AG203" s="578"/>
      <c r="AH203" s="578"/>
      <c r="AI203" s="578"/>
      <c r="AJ203" s="578"/>
      <c r="AK203" s="578"/>
      <c r="AL203" s="578"/>
      <c r="AM203" s="578"/>
      <c r="AN203" s="578"/>
      <c r="AO203" s="578"/>
      <c r="AP203" s="578"/>
      <c r="AQ203" s="578"/>
      <c r="AR203" s="462"/>
      <c r="AS203" s="578"/>
      <c r="AT203" s="578"/>
      <c r="AU203" s="578"/>
      <c r="AV203" s="462"/>
      <c r="AW203" s="589"/>
      <c r="AX203" s="589"/>
      <c r="AY203" s="589"/>
      <c r="AZ203" s="578"/>
      <c r="BA203" s="578"/>
      <c r="BB203" s="462"/>
      <c r="BC203" s="462"/>
      <c r="BD203" s="462"/>
      <c r="BE203" s="462"/>
      <c r="BF203" s="462"/>
      <c r="BG203" s="462">
        <f>SUM(BG205)</f>
        <v>0</v>
      </c>
      <c r="BH203" s="462">
        <f>SUM(BH205)</f>
        <v>0</v>
      </c>
      <c r="BI203" s="437">
        <f>BI205</f>
        <v>526</v>
      </c>
      <c r="BJ203" s="462">
        <f>BJ205</f>
        <v>526</v>
      </c>
      <c r="BK203" s="462">
        <f>BK205</f>
        <v>0</v>
      </c>
      <c r="BL203" s="437">
        <f t="shared" si="226"/>
        <v>0</v>
      </c>
      <c r="BM203" s="462"/>
      <c r="BN203" s="462"/>
      <c r="BO203" s="462">
        <f>BO205</f>
        <v>1007.54</v>
      </c>
      <c r="BP203" s="462"/>
      <c r="BQ203" s="462"/>
      <c r="BR203" s="437">
        <f>BR205</f>
        <v>-481.53999999999996</v>
      </c>
      <c r="BS203" s="462">
        <f>BS205</f>
        <v>526</v>
      </c>
      <c r="BT203" s="462">
        <f>BT205</f>
        <v>0</v>
      </c>
      <c r="BU203" s="437">
        <f>BU205</f>
        <v>0</v>
      </c>
      <c r="BV203" s="462">
        <f>BV205</f>
        <v>526</v>
      </c>
      <c r="BW203" s="462"/>
      <c r="BX203" s="462"/>
      <c r="BY203" s="462">
        <f>BY205</f>
        <v>1007.54</v>
      </c>
      <c r="BZ203" s="462">
        <f>SUM(BZ204:BZ205)</f>
        <v>875.39</v>
      </c>
      <c r="CA203" s="462">
        <f t="shared" si="228"/>
        <v>0</v>
      </c>
      <c r="CB203" s="462">
        <f t="shared" si="229"/>
        <v>86.883895428469344</v>
      </c>
      <c r="CC203" s="462">
        <f>CC205</f>
        <v>0</v>
      </c>
      <c r="CD203" s="462">
        <f>CD205</f>
        <v>0</v>
      </c>
      <c r="CE203" s="462">
        <f>CE205</f>
        <v>526</v>
      </c>
      <c r="CF203" s="462">
        <f>CF205</f>
        <v>0</v>
      </c>
      <c r="CG203" s="462">
        <f t="shared" si="244"/>
        <v>0</v>
      </c>
      <c r="CH203" s="462">
        <f>CH205</f>
        <v>0</v>
      </c>
      <c r="CI203" s="462">
        <f>CI205</f>
        <v>526</v>
      </c>
      <c r="CJ203" s="462"/>
      <c r="CK203" s="462">
        <f t="shared" si="223"/>
        <v>0</v>
      </c>
      <c r="CL203" s="462">
        <f>CL205</f>
        <v>0</v>
      </c>
      <c r="CM203" s="462">
        <f>CM205</f>
        <v>526</v>
      </c>
      <c r="CN203" s="462"/>
      <c r="CO203" s="462">
        <f t="shared" si="224"/>
        <v>0</v>
      </c>
      <c r="CP203" s="462">
        <f>CP205</f>
        <v>0</v>
      </c>
      <c r="CQ203" s="462">
        <f>CQ205</f>
        <v>526</v>
      </c>
      <c r="CR203" s="462">
        <f>CR205</f>
        <v>0</v>
      </c>
      <c r="CS203" s="462">
        <f t="shared" si="253"/>
        <v>0</v>
      </c>
      <c r="CT203" s="462">
        <f>CT205</f>
        <v>0</v>
      </c>
      <c r="CU203" s="462">
        <f>CU205</f>
        <v>526</v>
      </c>
      <c r="CV203" s="710">
        <f>CV205</f>
        <v>0</v>
      </c>
      <c r="CW203" s="710">
        <f t="shared" si="254"/>
        <v>0</v>
      </c>
      <c r="CX203" s="710">
        <f>CX205</f>
        <v>0</v>
      </c>
      <c r="CY203" s="710">
        <f>CY205</f>
        <v>526</v>
      </c>
      <c r="CZ203" s="462">
        <f>CZ205</f>
        <v>530</v>
      </c>
      <c r="DA203" s="462">
        <f>DA205</f>
        <v>0</v>
      </c>
      <c r="DB203" s="462">
        <f>DB205</f>
        <v>0</v>
      </c>
      <c r="DC203" s="695" t="e">
        <f>IF(#REF!=B203,CZ203,0)</f>
        <v>#REF!</v>
      </c>
      <c r="DD203" s="561"/>
      <c r="DE203" s="561"/>
      <c r="DF203" s="518"/>
      <c r="DG203" s="518"/>
      <c r="DH203" s="518"/>
      <c r="DJ203" s="585" t="e">
        <f>IF(#REF!=$K203,$CY203,0)</f>
        <v>#REF!</v>
      </c>
      <c r="DK203" s="585" t="e">
        <f>IF(#REF!=$K203,$CY203,0)</f>
        <v>#REF!</v>
      </c>
      <c r="DL203" s="585" t="e">
        <f>IF(#REF!=$K203,$CY203,0)</f>
        <v>#REF!</v>
      </c>
      <c r="DM203" s="585" t="e">
        <f>IF(#REF!=$K203,$CY203,0)</f>
        <v>#REF!</v>
      </c>
      <c r="DN203" s="585" t="e">
        <f>IF(#REF!=$K203,$CY203,0)</f>
        <v>#REF!</v>
      </c>
      <c r="DO203" s="585" t="e">
        <f>IF(#REF!=$K203,$CY203,0)</f>
        <v>#REF!</v>
      </c>
      <c r="DP203" s="585" t="e">
        <f>IF(#REF!=$K203,$CY203,0)</f>
        <v>#REF!</v>
      </c>
      <c r="DQ203" s="585" t="e">
        <f>IF(#REF!=$K203,$CY203,0)</f>
        <v>#REF!</v>
      </c>
      <c r="DR203" s="585" t="e">
        <f>IF(#REF!=$K203,$CY203,0)</f>
        <v>#REF!</v>
      </c>
      <c r="DS203" s="585" t="e">
        <f>IF(#REF!=$K203,$CY203,0)</f>
        <v>#REF!</v>
      </c>
      <c r="DT203" s="585" t="e">
        <f>IF(#REF!=$K203,$CY203,0)</f>
        <v>#REF!</v>
      </c>
      <c r="DU203" s="585" t="e">
        <f>IF(#REF!=$K203,$CY203,0)</f>
        <v>#REF!</v>
      </c>
      <c r="DV203" s="585" t="e">
        <f>IF(#REF!=$K203,$CY203,0)</f>
        <v>#REF!</v>
      </c>
      <c r="DW203" s="585" t="e">
        <f>IF(#REF!=$K203,$CY203,0)</f>
        <v>#REF!</v>
      </c>
      <c r="DX203" s="585" t="e">
        <f>IF(#REF!=$K203,$CY203,0)</f>
        <v>#REF!</v>
      </c>
      <c r="DY203" s="585" t="e">
        <f>IF(#REF!=$K203,$CY203,0)</f>
        <v>#REF!</v>
      </c>
      <c r="DZ203" s="585" t="e">
        <f>IF(#REF!=$K203,$CY203,0)</f>
        <v>#REF!</v>
      </c>
      <c r="EB203" s="617"/>
      <c r="EC203" s="585" t="e">
        <f>IF(#REF!=$N203,$CZ203,0)</f>
        <v>#REF!</v>
      </c>
      <c r="ED203" s="585" t="e">
        <f>IF(#REF!=$N203,$CZ203,0)</f>
        <v>#REF!</v>
      </c>
      <c r="EE203" s="585" t="e">
        <f>IF(#REF!=$N203,$CZ203,0)</f>
        <v>#REF!</v>
      </c>
      <c r="EF203" s="585" t="e">
        <f>IF(#REF!=$N203,$CZ203,0)</f>
        <v>#REF!</v>
      </c>
      <c r="EG203" s="585" t="e">
        <f>IF(#REF!=$N203,$CZ203,0)</f>
        <v>#REF!</v>
      </c>
      <c r="EH203" s="585" t="e">
        <f>IF(#REF!=$N203,$CZ203,0)</f>
        <v>#REF!</v>
      </c>
      <c r="EI203" s="585" t="e">
        <f>IF(#REF!=$N203,$CZ203,0)</f>
        <v>#REF!</v>
      </c>
      <c r="EJ203" s="585" t="e">
        <f>IF(#REF!=$N203,$CZ203,0)</f>
        <v>#REF!</v>
      </c>
      <c r="EK203" s="585" t="e">
        <f>IF(#REF!=$N203,$CZ203,0)</f>
        <v>#REF!</v>
      </c>
      <c r="EL203" s="585" t="e">
        <f>IF(#REF!=$N203,$CZ203,0)</f>
        <v>#REF!</v>
      </c>
      <c r="EM203" s="585" t="e">
        <f>IF(#REF!=$N203,$CZ203,0)</f>
        <v>#REF!</v>
      </c>
      <c r="EN203" s="585" t="e">
        <f>IF(#REF!=$N203,$CZ203,0)</f>
        <v>#REF!</v>
      </c>
      <c r="EO203" s="585" t="e">
        <f>IF(#REF!=$N203,$CZ203,0)</f>
        <v>#REF!</v>
      </c>
      <c r="EP203" s="585" t="e">
        <f>IF(#REF!=$N203,$CZ203,0)</f>
        <v>#REF!</v>
      </c>
      <c r="EQ203" s="585" t="e">
        <f>IF(#REF!=$N203,$CZ203,0)</f>
        <v>#REF!</v>
      </c>
      <c r="ER203" s="585" t="e">
        <f>IF(#REF!=$N203,$CZ203,0)</f>
        <v>#REF!</v>
      </c>
      <c r="ES203" s="585" t="e">
        <f>IF(#REF!=$N203,$CZ203,0)</f>
        <v>#REF!</v>
      </c>
      <c r="ET203" s="585" t="e">
        <f>IF(#REF!=$N203,$CZ203,0)</f>
        <v>#REF!</v>
      </c>
      <c r="EU203" s="585" t="e">
        <f>IF(#REF!=$N203,$CZ203,0)</f>
        <v>#REF!</v>
      </c>
      <c r="EV203" s="585" t="e">
        <f>IF(#REF!=$N203,$CZ203,0)</f>
        <v>#REF!</v>
      </c>
      <c r="EW203" s="585" t="e">
        <f>IF(#REF!=$N203,$CZ203,0)</f>
        <v>#REF!</v>
      </c>
      <c r="EX203" s="585" t="e">
        <f>IF(#REF!=$N203,$CZ203,0)</f>
        <v>#REF!</v>
      </c>
      <c r="EY203" s="585" t="e">
        <f>IF(#REF!=$N203,$CZ203,0)</f>
        <v>#REF!</v>
      </c>
      <c r="EZ203" s="585" t="e">
        <f>IF(#REF!=$N203,$CZ203,0)</f>
        <v>#REF!</v>
      </c>
      <c r="FA203" s="585" t="e">
        <f>IF(#REF!=$N203,$CZ203,0)</f>
        <v>#REF!</v>
      </c>
      <c r="FB203" s="585" t="e">
        <f>IF(#REF!=$N203,$CZ203,0)</f>
        <v>#REF!</v>
      </c>
      <c r="FC203" s="585" t="e">
        <f>IF(#REF!=$N203,$CZ203,0)</f>
        <v>#REF!</v>
      </c>
      <c r="FD203" s="585" t="e">
        <f>IF(#REF!=$N203,$CZ203,0)</f>
        <v>#REF!</v>
      </c>
      <c r="FE203" s="585" t="e">
        <f>IF(#REF!=$N203,$CZ203,0)</f>
        <v>#REF!</v>
      </c>
      <c r="FF203" s="585" t="e">
        <f>IF(#REF!=$N203,$CZ203,0)</f>
        <v>#REF!</v>
      </c>
      <c r="FG203" s="585" t="e">
        <f>IF(#REF!=$N203,$CZ203,0)</f>
        <v>#REF!</v>
      </c>
      <c r="FH203" s="585" t="e">
        <f>IF(#REF!=$N203,$CZ203,0)</f>
        <v>#REF!</v>
      </c>
      <c r="FI203" s="585" t="e">
        <f>IF(#REF!=$N203,$CZ203,0)</f>
        <v>#REF!</v>
      </c>
      <c r="FJ203" s="585" t="e">
        <f>IF(#REF!=$N203,$CZ203,0)</f>
        <v>#REF!</v>
      </c>
      <c r="FK203" s="585" t="e">
        <f>IF(#REF!=$N203,$CZ203,0)</f>
        <v>#REF!</v>
      </c>
      <c r="FL203" s="585" t="e">
        <f>IF(#REF!=$N203,$CZ203,0)</f>
        <v>#REF!</v>
      </c>
      <c r="FM203" s="585" t="e">
        <f>IF(#REF!=$N203,$CZ203,0)</f>
        <v>#REF!</v>
      </c>
      <c r="FN203" s="585" t="e">
        <f>IF(#REF!=$N203,$CZ203,0)</f>
        <v>#REF!</v>
      </c>
      <c r="FO203" s="585" t="e">
        <f>IF(#REF!=$N203,$CZ203,0)</f>
        <v>#REF!</v>
      </c>
      <c r="FP203" s="585" t="e">
        <f>IF(#REF!=$N203,$CZ203,0)</f>
        <v>#REF!</v>
      </c>
      <c r="FQ203" s="585" t="e">
        <f>IF(#REF!=$N203,$CZ203,0)</f>
        <v>#REF!</v>
      </c>
      <c r="FR203" s="585" t="e">
        <f>IF(#REF!=$N203,$CZ203,0)</f>
        <v>#REF!</v>
      </c>
      <c r="FS203" s="585" t="e">
        <f>IF(#REF!=$N203,$CZ203,0)</f>
        <v>#REF!</v>
      </c>
      <c r="FT203" s="585" t="e">
        <f>IF(#REF!=$N203,$CZ203,0)</f>
        <v>#REF!</v>
      </c>
      <c r="FU203" s="585" t="e">
        <f>IF(#REF!=$N203,$CZ203,0)</f>
        <v>#REF!</v>
      </c>
      <c r="FV203" s="585" t="e">
        <f>IF(#REF!=$N203,$CZ203,0)</f>
        <v>#REF!</v>
      </c>
      <c r="FW203" s="585" t="e">
        <f>IF(#REF!=$N203,$CZ203,0)</f>
        <v>#REF!</v>
      </c>
      <c r="FX203" s="585" t="e">
        <f>IF(#REF!=$N203,$CZ203,0)</f>
        <v>#REF!</v>
      </c>
      <c r="FY203" s="585" t="e">
        <f>IF(#REF!=$N203,$CZ203,0)</f>
        <v>#REF!</v>
      </c>
      <c r="FZ203" s="585" t="e">
        <f>IF(#REF!=$N203,$CZ203,0)</f>
        <v>#REF!</v>
      </c>
      <c r="GA203" s="585" t="e">
        <f>IF(#REF!=$N203,$CZ203,0)</f>
        <v>#REF!</v>
      </c>
      <c r="GB203" s="585" t="e">
        <f>IF(#REF!=$N203,$CZ203,0)</f>
        <v>#REF!</v>
      </c>
      <c r="GC203" s="585" t="e">
        <f>IF(#REF!=$N203,$CZ203,0)</f>
        <v>#REF!</v>
      </c>
      <c r="GD203" s="585" t="e">
        <f>IF(#REF!=$N203,$CZ203,0)</f>
        <v>#REF!</v>
      </c>
      <c r="GE203" s="585" t="e">
        <f>IF(#REF!=$N203,$CZ203,0)</f>
        <v>#REF!</v>
      </c>
      <c r="GF203" s="585" t="e">
        <f>IF(#REF!=$N203,$CZ203,0)</f>
        <v>#REF!</v>
      </c>
      <c r="GG203" s="585" t="e">
        <f>IF(#REF!=$N203,$CZ203,0)</f>
        <v>#REF!</v>
      </c>
      <c r="GH203" s="585" t="e">
        <f>IF(#REF!=$N203,$CZ203,0)</f>
        <v>#REF!</v>
      </c>
      <c r="GI203" s="585" t="e">
        <f>IF(#REF!=$N203,$CZ203,0)</f>
        <v>#REF!</v>
      </c>
      <c r="GJ203" s="585" t="e">
        <f>IF(#REF!=$N203,$CZ203,0)</f>
        <v>#REF!</v>
      </c>
      <c r="GK203" s="585" t="e">
        <f>IF(#REF!=$N203,$CZ203,0)</f>
        <v>#REF!</v>
      </c>
      <c r="GL203" s="585" t="e">
        <f>IF(#REF!=$N203,$CZ203,0)</f>
        <v>#REF!</v>
      </c>
      <c r="GM203" s="585" t="e">
        <f>IF(#REF!=$N203,$CZ203,0)</f>
        <v>#REF!</v>
      </c>
      <c r="GN203" s="585" t="e">
        <f>IF(#REF!=$N203,$CZ203,0)</f>
        <v>#REF!</v>
      </c>
      <c r="GO203" s="585" t="e">
        <f>IF(#REF!=$N203,$CZ203,0)</f>
        <v>#REF!</v>
      </c>
      <c r="GP203" s="585" t="e">
        <f>IF(#REF!=$N203,$CZ203,0)</f>
        <v>#REF!</v>
      </c>
      <c r="GQ203" s="585" t="e">
        <f>IF(#REF!=$N203,$CZ203,0)</f>
        <v>#REF!</v>
      </c>
      <c r="GR203" s="585" t="e">
        <f>IF(#REF!=$N203,$CZ203,0)</f>
        <v>#REF!</v>
      </c>
      <c r="GS203" s="585" t="e">
        <f>IF(#REF!=$N203,$CZ203,0)</f>
        <v>#REF!</v>
      </c>
      <c r="GT203" s="585" t="e">
        <f>IF(#REF!=$N203,$CZ203,0)</f>
        <v>#REF!</v>
      </c>
      <c r="GU203" s="585" t="e">
        <f>IF(#REF!=$N203,$CZ203,0)</f>
        <v>#REF!</v>
      </c>
      <c r="GV203" s="585" t="e">
        <f>IF(#REF!=$N203,$CZ203,0)</f>
        <v>#REF!</v>
      </c>
      <c r="GW203" s="585" t="e">
        <f>IF(#REF!=$N203,$CZ203,0)</f>
        <v>#REF!</v>
      </c>
      <c r="GX203" s="585" t="e">
        <f>IF(#REF!=$N203,$CZ203,0)</f>
        <v>#REF!</v>
      </c>
      <c r="GY203" s="585" t="e">
        <f>IF(#REF!=$N203,$CZ203,0)</f>
        <v>#REF!</v>
      </c>
      <c r="GZ203" s="585" t="e">
        <f>IF(#REF!=$N203,$CZ203,0)</f>
        <v>#REF!</v>
      </c>
      <c r="HA203" s="585" t="e">
        <f>IF(#REF!=$N203,$CZ203,0)</f>
        <v>#REF!</v>
      </c>
      <c r="HB203" s="585" t="e">
        <f>IF(#REF!=$N203,$CZ203,0)</f>
        <v>#REF!</v>
      </c>
      <c r="HC203" s="585" t="e">
        <f>IF(#REF!=$N203,$CZ203,0)</f>
        <v>#REF!</v>
      </c>
      <c r="HD203" s="585" t="e">
        <f>IF(#REF!=$N203,$CZ203,0)</f>
        <v>#REF!</v>
      </c>
      <c r="HE203" s="585" t="e">
        <f>IF(#REF!=$N203,$CZ203,0)</f>
        <v>#REF!</v>
      </c>
      <c r="HF203" s="585" t="e">
        <f>IF(#REF!=$N203,$CZ203,0)</f>
        <v>#REF!</v>
      </c>
    </row>
    <row r="204" spans="1:214" s="584" customFormat="1" ht="20.100000000000001" hidden="1" customHeight="1" x14ac:dyDescent="0.4">
      <c r="A204" s="570"/>
      <c r="B204" s="578"/>
      <c r="C204" s="595"/>
      <c r="D204" s="578"/>
      <c r="E204" s="578"/>
      <c r="F204" s="578"/>
      <c r="G204" s="578"/>
      <c r="H204" s="578"/>
      <c r="I204" s="578"/>
      <c r="J204" s="575" t="s">
        <v>172</v>
      </c>
      <c r="K204" s="648"/>
      <c r="L204" s="558"/>
      <c r="M204" s="558"/>
      <c r="N204" s="559">
        <v>3232</v>
      </c>
      <c r="O204" s="596" t="s">
        <v>34</v>
      </c>
      <c r="P204" s="615"/>
      <c r="Q204" s="615"/>
      <c r="R204" s="615"/>
      <c r="S204" s="615"/>
      <c r="T204" s="615"/>
      <c r="U204" s="615"/>
      <c r="V204" s="615"/>
      <c r="W204" s="615"/>
      <c r="X204" s="615"/>
      <c r="Y204" s="615"/>
      <c r="Z204" s="615"/>
      <c r="AA204" s="615"/>
      <c r="AB204" s="615"/>
      <c r="AC204" s="615"/>
      <c r="AD204" s="615"/>
      <c r="AE204" s="615"/>
      <c r="AF204" s="615"/>
      <c r="AG204" s="615"/>
      <c r="AH204" s="615"/>
      <c r="AI204" s="615"/>
      <c r="AJ204" s="615"/>
      <c r="AK204" s="615"/>
      <c r="AL204" s="615"/>
      <c r="AM204" s="615"/>
      <c r="AN204" s="615"/>
      <c r="AO204" s="615"/>
      <c r="AP204" s="615"/>
      <c r="AQ204" s="615"/>
      <c r="AR204" s="422"/>
      <c r="AS204" s="615"/>
      <c r="AT204" s="615"/>
      <c r="AU204" s="615"/>
      <c r="AV204" s="422"/>
      <c r="AW204" s="615"/>
      <c r="AX204" s="615"/>
      <c r="AY204" s="615"/>
      <c r="AZ204" s="615"/>
      <c r="BA204" s="615"/>
      <c r="BB204" s="422"/>
      <c r="BC204" s="422"/>
      <c r="BD204" s="422"/>
      <c r="BE204" s="422"/>
      <c r="BF204" s="422"/>
      <c r="BG204" s="422">
        <v>0</v>
      </c>
      <c r="BH204" s="422">
        <v>0</v>
      </c>
      <c r="BI204" s="422"/>
      <c r="BJ204" s="422">
        <v>0</v>
      </c>
      <c r="BK204" s="422"/>
      <c r="BL204" s="422"/>
      <c r="BM204" s="422"/>
      <c r="BN204" s="422"/>
      <c r="BO204" s="422">
        <v>0</v>
      </c>
      <c r="BP204" s="422"/>
      <c r="BQ204" s="422"/>
      <c r="BR204" s="422"/>
      <c r="BS204" s="422"/>
      <c r="BT204" s="422"/>
      <c r="BU204" s="422"/>
      <c r="BV204" s="422"/>
      <c r="BW204" s="422"/>
      <c r="BX204" s="422"/>
      <c r="BY204" s="422">
        <v>0</v>
      </c>
      <c r="BZ204" s="422">
        <v>687.5</v>
      </c>
      <c r="CA204" s="422">
        <f t="shared" si="228"/>
        <v>0</v>
      </c>
      <c r="CB204" s="422">
        <f t="shared" si="229"/>
        <v>0</v>
      </c>
      <c r="CC204" s="561"/>
      <c r="CD204" s="561"/>
      <c r="CE204" s="561"/>
      <c r="CF204" s="561"/>
      <c r="CG204" s="561">
        <f t="shared" si="244"/>
        <v>0</v>
      </c>
      <c r="CH204" s="561"/>
      <c r="CI204" s="561"/>
      <c r="CJ204" s="561"/>
      <c r="CK204" s="561">
        <f t="shared" si="223"/>
        <v>0</v>
      </c>
      <c r="CL204" s="561"/>
      <c r="CM204" s="561"/>
      <c r="CN204" s="561"/>
      <c r="CO204" s="561">
        <f t="shared" si="224"/>
        <v>0</v>
      </c>
      <c r="CP204" s="561"/>
      <c r="CQ204" s="561"/>
      <c r="CR204" s="561"/>
      <c r="CS204" s="561">
        <f t="shared" si="253"/>
        <v>0</v>
      </c>
      <c r="CT204" s="561"/>
      <c r="CU204" s="561"/>
      <c r="CV204" s="561"/>
      <c r="CW204" s="561">
        <f t="shared" si="254"/>
        <v>0</v>
      </c>
      <c r="CX204" s="561"/>
      <c r="CY204" s="561"/>
      <c r="CZ204" s="561"/>
      <c r="DA204" s="561"/>
      <c r="DB204" s="561"/>
      <c r="DC204" s="695" t="e">
        <f>IF(#REF!=B204,CZ204,0)</f>
        <v>#REF!</v>
      </c>
      <c r="DD204" s="561"/>
      <c r="DE204" s="561"/>
      <c r="DF204" s="518"/>
      <c r="DG204" s="518"/>
      <c r="DH204" s="518"/>
      <c r="DJ204" s="585" t="e">
        <f>IF(#REF!=$K204,$CY204,0)</f>
        <v>#REF!</v>
      </c>
      <c r="DK204" s="585" t="e">
        <f>IF(#REF!=$K204,$CY204,0)</f>
        <v>#REF!</v>
      </c>
      <c r="DL204" s="585" t="e">
        <f>IF(#REF!=$K204,$CY204,0)</f>
        <v>#REF!</v>
      </c>
      <c r="DM204" s="585" t="e">
        <f>IF(#REF!=$K204,$CY204,0)</f>
        <v>#REF!</v>
      </c>
      <c r="DN204" s="585" t="e">
        <f>IF(#REF!=$K204,$CY204,0)</f>
        <v>#REF!</v>
      </c>
      <c r="DO204" s="585" t="e">
        <f>IF(#REF!=$K204,$CY204,0)</f>
        <v>#REF!</v>
      </c>
      <c r="DP204" s="585" t="e">
        <f>IF(#REF!=$K204,$CY204,0)</f>
        <v>#REF!</v>
      </c>
      <c r="DQ204" s="585" t="e">
        <f>IF(#REF!=$K204,$CY204,0)</f>
        <v>#REF!</v>
      </c>
      <c r="DR204" s="585" t="e">
        <f>IF(#REF!=$K204,$CY204,0)</f>
        <v>#REF!</v>
      </c>
      <c r="DS204" s="585" t="e">
        <f>IF(#REF!=$K204,$CY204,0)</f>
        <v>#REF!</v>
      </c>
      <c r="DT204" s="585" t="e">
        <f>IF(#REF!=$K204,$CY204,0)</f>
        <v>#REF!</v>
      </c>
      <c r="DU204" s="585" t="e">
        <f>IF(#REF!=$K204,$CY204,0)</f>
        <v>#REF!</v>
      </c>
      <c r="DV204" s="585" t="e">
        <f>IF(#REF!=$K204,$CY204,0)</f>
        <v>#REF!</v>
      </c>
      <c r="DW204" s="585" t="e">
        <f>IF(#REF!=$K204,$CY204,0)</f>
        <v>#REF!</v>
      </c>
      <c r="DX204" s="585" t="e">
        <f>IF(#REF!=$K204,$CY204,0)</f>
        <v>#REF!</v>
      </c>
      <c r="DY204" s="585" t="e">
        <f>IF(#REF!=$K204,$CY204,0)</f>
        <v>#REF!</v>
      </c>
      <c r="DZ204" s="585" t="e">
        <f>IF(#REF!=$K204,$CY204,0)</f>
        <v>#REF!</v>
      </c>
      <c r="EB204" s="617"/>
      <c r="EC204" s="585" t="e">
        <f>IF(#REF!=$N204,$CZ204,0)</f>
        <v>#REF!</v>
      </c>
      <c r="ED204" s="585" t="e">
        <f>IF(#REF!=$N204,$CZ204,0)</f>
        <v>#REF!</v>
      </c>
      <c r="EE204" s="585" t="e">
        <f>IF(#REF!=$N204,$CZ204,0)</f>
        <v>#REF!</v>
      </c>
      <c r="EF204" s="585" t="e">
        <f>IF(#REF!=$N204,$CZ204,0)</f>
        <v>#REF!</v>
      </c>
      <c r="EG204" s="585" t="e">
        <f>IF(#REF!=$N204,$CZ204,0)</f>
        <v>#REF!</v>
      </c>
      <c r="EH204" s="585" t="e">
        <f>IF(#REF!=$N204,$CZ204,0)</f>
        <v>#REF!</v>
      </c>
      <c r="EI204" s="585" t="e">
        <f>IF(#REF!=$N204,$CZ204,0)</f>
        <v>#REF!</v>
      </c>
      <c r="EJ204" s="585" t="e">
        <f>IF(#REF!=$N204,$CZ204,0)</f>
        <v>#REF!</v>
      </c>
      <c r="EK204" s="585" t="e">
        <f>IF(#REF!=$N204,$CZ204,0)</f>
        <v>#REF!</v>
      </c>
      <c r="EL204" s="585" t="e">
        <f>IF(#REF!=$N204,$CZ204,0)</f>
        <v>#REF!</v>
      </c>
      <c r="EM204" s="585" t="e">
        <f>IF(#REF!=$N204,$CZ204,0)</f>
        <v>#REF!</v>
      </c>
      <c r="EN204" s="585" t="e">
        <f>IF(#REF!=$N204,$CZ204,0)</f>
        <v>#REF!</v>
      </c>
      <c r="EO204" s="585" t="e">
        <f>IF(#REF!=$N204,$CZ204,0)</f>
        <v>#REF!</v>
      </c>
      <c r="EP204" s="585" t="e">
        <f>IF(#REF!=$N204,$CZ204,0)</f>
        <v>#REF!</v>
      </c>
      <c r="EQ204" s="585" t="e">
        <f>IF(#REF!=$N204,$CZ204,0)</f>
        <v>#REF!</v>
      </c>
      <c r="ER204" s="585" t="e">
        <f>IF(#REF!=$N204,$CZ204,0)</f>
        <v>#REF!</v>
      </c>
      <c r="ES204" s="585" t="e">
        <f>IF(#REF!=$N204,$CZ204,0)</f>
        <v>#REF!</v>
      </c>
      <c r="ET204" s="585" t="e">
        <f>IF(#REF!=$N204,$CZ204,0)</f>
        <v>#REF!</v>
      </c>
      <c r="EU204" s="585" t="e">
        <f>IF(#REF!=$N204,$CZ204,0)</f>
        <v>#REF!</v>
      </c>
      <c r="EV204" s="585" t="e">
        <f>IF(#REF!=$N204,$CZ204,0)</f>
        <v>#REF!</v>
      </c>
      <c r="EW204" s="585" t="e">
        <f>IF(#REF!=$N204,$CZ204,0)</f>
        <v>#REF!</v>
      </c>
      <c r="EX204" s="585" t="e">
        <f>IF(#REF!=$N204,$CZ204,0)</f>
        <v>#REF!</v>
      </c>
      <c r="EY204" s="585" t="e">
        <f>IF(#REF!=$N204,$CZ204,0)</f>
        <v>#REF!</v>
      </c>
      <c r="EZ204" s="585" t="e">
        <f>IF(#REF!=$N204,$CZ204,0)</f>
        <v>#REF!</v>
      </c>
      <c r="FA204" s="585" t="e">
        <f>IF(#REF!=$N204,$CZ204,0)</f>
        <v>#REF!</v>
      </c>
      <c r="FB204" s="585" t="e">
        <f>IF(#REF!=$N204,$CZ204,0)</f>
        <v>#REF!</v>
      </c>
      <c r="FC204" s="585" t="e">
        <f>IF(#REF!=$N204,$CZ204,0)</f>
        <v>#REF!</v>
      </c>
      <c r="FD204" s="585" t="e">
        <f>IF(#REF!=$N204,$CZ204,0)</f>
        <v>#REF!</v>
      </c>
      <c r="FE204" s="585" t="e">
        <f>IF(#REF!=$N204,$CZ204,0)</f>
        <v>#REF!</v>
      </c>
      <c r="FF204" s="585" t="e">
        <f>IF(#REF!=$N204,$CZ204,0)</f>
        <v>#REF!</v>
      </c>
      <c r="FG204" s="585" t="e">
        <f>IF(#REF!=$N204,$CZ204,0)</f>
        <v>#REF!</v>
      </c>
      <c r="FH204" s="585" t="e">
        <f>IF(#REF!=$N204,$CZ204,0)</f>
        <v>#REF!</v>
      </c>
      <c r="FI204" s="585" t="e">
        <f>IF(#REF!=$N204,$CZ204,0)</f>
        <v>#REF!</v>
      </c>
      <c r="FJ204" s="585" t="e">
        <f>IF(#REF!=$N204,$CZ204,0)</f>
        <v>#REF!</v>
      </c>
      <c r="FK204" s="585" t="e">
        <f>IF(#REF!=$N204,$CZ204,0)</f>
        <v>#REF!</v>
      </c>
      <c r="FL204" s="585" t="e">
        <f>IF(#REF!=$N204,$CZ204,0)</f>
        <v>#REF!</v>
      </c>
      <c r="FM204" s="585" t="e">
        <f>IF(#REF!=$N204,$CZ204,0)</f>
        <v>#REF!</v>
      </c>
      <c r="FN204" s="585" t="e">
        <f>IF(#REF!=$N204,$CZ204,0)</f>
        <v>#REF!</v>
      </c>
      <c r="FO204" s="585" t="e">
        <f>IF(#REF!=$N204,$CZ204,0)</f>
        <v>#REF!</v>
      </c>
      <c r="FP204" s="585" t="e">
        <f>IF(#REF!=$N204,$CZ204,0)</f>
        <v>#REF!</v>
      </c>
      <c r="FQ204" s="585" t="e">
        <f>IF(#REF!=$N204,$CZ204,0)</f>
        <v>#REF!</v>
      </c>
      <c r="FR204" s="585" t="e">
        <f>IF(#REF!=$N204,$CZ204,0)</f>
        <v>#REF!</v>
      </c>
      <c r="FS204" s="585" t="e">
        <f>IF(#REF!=$N204,$CZ204,0)</f>
        <v>#REF!</v>
      </c>
      <c r="FT204" s="585" t="e">
        <f>IF(#REF!=$N204,$CZ204,0)</f>
        <v>#REF!</v>
      </c>
      <c r="FU204" s="585" t="e">
        <f>IF(#REF!=$N204,$CZ204,0)</f>
        <v>#REF!</v>
      </c>
      <c r="FV204" s="585" t="e">
        <f>IF(#REF!=$N204,$CZ204,0)</f>
        <v>#REF!</v>
      </c>
      <c r="FW204" s="585" t="e">
        <f>IF(#REF!=$N204,$CZ204,0)</f>
        <v>#REF!</v>
      </c>
      <c r="FX204" s="585" t="e">
        <f>IF(#REF!=$N204,$CZ204,0)</f>
        <v>#REF!</v>
      </c>
      <c r="FY204" s="585" t="e">
        <f>IF(#REF!=$N204,$CZ204,0)</f>
        <v>#REF!</v>
      </c>
      <c r="FZ204" s="585" t="e">
        <f>IF(#REF!=$N204,$CZ204,0)</f>
        <v>#REF!</v>
      </c>
      <c r="GA204" s="585" t="e">
        <f>IF(#REF!=$N204,$CZ204,0)</f>
        <v>#REF!</v>
      </c>
      <c r="GB204" s="585" t="e">
        <f>IF(#REF!=$N204,$CZ204,0)</f>
        <v>#REF!</v>
      </c>
      <c r="GC204" s="585" t="e">
        <f>IF(#REF!=$N204,$CZ204,0)</f>
        <v>#REF!</v>
      </c>
      <c r="GD204" s="585" t="e">
        <f>IF(#REF!=$N204,$CZ204,0)</f>
        <v>#REF!</v>
      </c>
      <c r="GE204" s="585" t="e">
        <f>IF(#REF!=$N204,$CZ204,0)</f>
        <v>#REF!</v>
      </c>
      <c r="GF204" s="585" t="e">
        <f>IF(#REF!=$N204,$CZ204,0)</f>
        <v>#REF!</v>
      </c>
      <c r="GG204" s="585" t="e">
        <f>IF(#REF!=$N204,$CZ204,0)</f>
        <v>#REF!</v>
      </c>
      <c r="GH204" s="585" t="e">
        <f>IF(#REF!=$N204,$CZ204,0)</f>
        <v>#REF!</v>
      </c>
      <c r="GI204" s="585" t="e">
        <f>IF(#REF!=$N204,$CZ204,0)</f>
        <v>#REF!</v>
      </c>
      <c r="GJ204" s="585" t="e">
        <f>IF(#REF!=$N204,$CZ204,0)</f>
        <v>#REF!</v>
      </c>
      <c r="GK204" s="585" t="e">
        <f>IF(#REF!=$N204,$CZ204,0)</f>
        <v>#REF!</v>
      </c>
      <c r="GL204" s="585" t="e">
        <f>IF(#REF!=$N204,$CZ204,0)</f>
        <v>#REF!</v>
      </c>
      <c r="GM204" s="585" t="e">
        <f>IF(#REF!=$N204,$CZ204,0)</f>
        <v>#REF!</v>
      </c>
      <c r="GN204" s="585" t="e">
        <f>IF(#REF!=$N204,$CZ204,0)</f>
        <v>#REF!</v>
      </c>
      <c r="GO204" s="585" t="e">
        <f>IF(#REF!=$N204,$CZ204,0)</f>
        <v>#REF!</v>
      </c>
      <c r="GP204" s="585" t="e">
        <f>IF(#REF!=$N204,$CZ204,0)</f>
        <v>#REF!</v>
      </c>
      <c r="GQ204" s="585" t="e">
        <f>IF(#REF!=$N204,$CZ204,0)</f>
        <v>#REF!</v>
      </c>
      <c r="GR204" s="585" t="e">
        <f>IF(#REF!=$N204,$CZ204,0)</f>
        <v>#REF!</v>
      </c>
      <c r="GS204" s="585" t="e">
        <f>IF(#REF!=$N204,$CZ204,0)</f>
        <v>#REF!</v>
      </c>
      <c r="GT204" s="585" t="e">
        <f>IF(#REF!=$N204,$CZ204,0)</f>
        <v>#REF!</v>
      </c>
      <c r="GU204" s="585" t="e">
        <f>IF(#REF!=$N204,$CZ204,0)</f>
        <v>#REF!</v>
      </c>
      <c r="GV204" s="585" t="e">
        <f>IF(#REF!=$N204,$CZ204,0)</f>
        <v>#REF!</v>
      </c>
      <c r="GW204" s="585" t="e">
        <f>IF(#REF!=$N204,$CZ204,0)</f>
        <v>#REF!</v>
      </c>
      <c r="GX204" s="585" t="e">
        <f>IF(#REF!=$N204,$CZ204,0)</f>
        <v>#REF!</v>
      </c>
      <c r="GY204" s="585" t="e">
        <f>IF(#REF!=$N204,$CZ204,0)</f>
        <v>#REF!</v>
      </c>
      <c r="GZ204" s="585" t="e">
        <f>IF(#REF!=$N204,$CZ204,0)</f>
        <v>#REF!</v>
      </c>
      <c r="HA204" s="585" t="e">
        <f>IF(#REF!=$N204,$CZ204,0)</f>
        <v>#REF!</v>
      </c>
      <c r="HB204" s="585" t="e">
        <f>IF(#REF!=$N204,$CZ204,0)</f>
        <v>#REF!</v>
      </c>
      <c r="HC204" s="585" t="e">
        <f>IF(#REF!=$N204,$CZ204,0)</f>
        <v>#REF!</v>
      </c>
      <c r="HD204" s="585" t="e">
        <f>IF(#REF!=$N204,$CZ204,0)</f>
        <v>#REF!</v>
      </c>
      <c r="HE204" s="585" t="e">
        <f>IF(#REF!=$N204,$CZ204,0)</f>
        <v>#REF!</v>
      </c>
      <c r="HF204" s="585" t="e">
        <f>IF(#REF!=$N204,$CZ204,0)</f>
        <v>#REF!</v>
      </c>
    </row>
    <row r="205" spans="1:214" s="584" customFormat="1" ht="20.100000000000001" customHeight="1" thickBot="1" x14ac:dyDescent="0.45">
      <c r="A205" s="466"/>
      <c r="B205" s="576"/>
      <c r="C205" s="576"/>
      <c r="D205" s="576"/>
      <c r="E205" s="576"/>
      <c r="F205" s="576"/>
      <c r="G205" s="576"/>
      <c r="H205" s="576"/>
      <c r="I205" s="576"/>
      <c r="J205" s="460" t="s">
        <v>172</v>
      </c>
      <c r="K205" s="567"/>
      <c r="L205" s="547"/>
      <c r="M205" s="567"/>
      <c r="N205" s="547">
        <v>3239</v>
      </c>
      <c r="O205" s="428" t="s">
        <v>41</v>
      </c>
      <c r="P205" s="576"/>
      <c r="Q205" s="576"/>
      <c r="R205" s="576"/>
      <c r="S205" s="576"/>
      <c r="T205" s="576"/>
      <c r="U205" s="576"/>
      <c r="V205" s="576"/>
      <c r="W205" s="576"/>
      <c r="X205" s="576"/>
      <c r="Y205" s="576"/>
      <c r="Z205" s="576"/>
      <c r="AA205" s="576"/>
      <c r="AB205" s="576"/>
      <c r="AC205" s="576"/>
      <c r="AD205" s="576"/>
      <c r="AE205" s="576"/>
      <c r="AF205" s="576"/>
      <c r="AG205" s="576"/>
      <c r="AH205" s="576"/>
      <c r="AI205" s="576"/>
      <c r="AJ205" s="576"/>
      <c r="AK205" s="576"/>
      <c r="AL205" s="576"/>
      <c r="AM205" s="576"/>
      <c r="AN205" s="576"/>
      <c r="AO205" s="576"/>
      <c r="AP205" s="576"/>
      <c r="AQ205" s="576"/>
      <c r="AR205" s="458"/>
      <c r="AS205" s="576"/>
      <c r="AT205" s="576"/>
      <c r="AU205" s="576"/>
      <c r="AV205" s="458"/>
      <c r="AW205" s="576"/>
      <c r="AX205" s="576"/>
      <c r="AY205" s="576"/>
      <c r="AZ205" s="576"/>
      <c r="BA205" s="576"/>
      <c r="BB205" s="458"/>
      <c r="BC205" s="458"/>
      <c r="BD205" s="458"/>
      <c r="BE205" s="458"/>
      <c r="BF205" s="458"/>
      <c r="BG205" s="458">
        <v>0</v>
      </c>
      <c r="BH205" s="458">
        <v>0</v>
      </c>
      <c r="BI205" s="458">
        <f>(BJ205-BH205)</f>
        <v>526</v>
      </c>
      <c r="BJ205" s="458">
        <v>526</v>
      </c>
      <c r="BK205" s="38">
        <v>0</v>
      </c>
      <c r="BL205" s="458">
        <f t="shared" si="226"/>
        <v>0</v>
      </c>
      <c r="BM205" s="458"/>
      <c r="BN205" s="458"/>
      <c r="BO205" s="458">
        <v>1007.54</v>
      </c>
      <c r="BP205" s="458"/>
      <c r="BQ205" s="458"/>
      <c r="BR205" s="458">
        <f>(BS205-BO205)</f>
        <v>-481.53999999999996</v>
      </c>
      <c r="BS205" s="458">
        <v>526</v>
      </c>
      <c r="BT205" s="458">
        <v>0</v>
      </c>
      <c r="BU205" s="458">
        <f>(BY205-BO205)</f>
        <v>0</v>
      </c>
      <c r="BV205" s="458">
        <v>526</v>
      </c>
      <c r="BW205" s="458"/>
      <c r="BX205" s="458"/>
      <c r="BY205" s="458">
        <v>1007.54</v>
      </c>
      <c r="BZ205" s="458">
        <v>187.89</v>
      </c>
      <c r="CA205" s="458">
        <f t="shared" si="228"/>
        <v>0</v>
      </c>
      <c r="CB205" s="458">
        <f t="shared" si="229"/>
        <v>18.648391130873215</v>
      </c>
      <c r="CC205" s="458"/>
      <c r="CD205" s="458"/>
      <c r="CE205" s="458">
        <v>526</v>
      </c>
      <c r="CF205" s="458">
        <v>0</v>
      </c>
      <c r="CG205" s="458">
        <f t="shared" ref="CG205:CG215" si="276">IFERROR(CF205/CE205*100,)</f>
        <v>0</v>
      </c>
      <c r="CH205" s="458">
        <f>(CI205-CE205)</f>
        <v>0</v>
      </c>
      <c r="CI205" s="458">
        <v>526</v>
      </c>
      <c r="CJ205" s="458"/>
      <c r="CK205" s="458">
        <f t="shared" si="223"/>
        <v>0</v>
      </c>
      <c r="CL205" s="458">
        <f>(CM205-CI205)</f>
        <v>0</v>
      </c>
      <c r="CM205" s="458">
        <v>526</v>
      </c>
      <c r="CN205" s="458"/>
      <c r="CO205" s="458">
        <f t="shared" si="224"/>
        <v>0</v>
      </c>
      <c r="CP205" s="458">
        <f>(CQ205-CM205)</f>
        <v>0</v>
      </c>
      <c r="CQ205" s="458">
        <v>526</v>
      </c>
      <c r="CR205" s="458"/>
      <c r="CS205" s="458">
        <f t="shared" si="253"/>
        <v>0</v>
      </c>
      <c r="CT205" s="458">
        <f>(CU205-CQ205)</f>
        <v>0</v>
      </c>
      <c r="CU205" s="458">
        <v>526</v>
      </c>
      <c r="CV205" s="708"/>
      <c r="CW205" s="708">
        <f t="shared" si="254"/>
        <v>0</v>
      </c>
      <c r="CX205" s="708">
        <f>(CY205-CU205)</f>
        <v>0</v>
      </c>
      <c r="CY205" s="708">
        <v>526</v>
      </c>
      <c r="CZ205" s="458">
        <v>530</v>
      </c>
      <c r="DA205" s="458"/>
      <c r="DB205" s="458"/>
      <c r="DC205" s="695" t="e">
        <f>IF(#REF!=B205,CZ205,0)</f>
        <v>#REF!</v>
      </c>
      <c r="DD205" s="461"/>
      <c r="DE205" s="461"/>
      <c r="DF205" s="518"/>
      <c r="DG205" s="518"/>
      <c r="DH205" s="518"/>
      <c r="DJ205" s="585" t="e">
        <f>IF(#REF!=$K205,$CY205,0)</f>
        <v>#REF!</v>
      </c>
      <c r="DK205" s="585" t="e">
        <f>IF(#REF!=$K205,$CY205,0)</f>
        <v>#REF!</v>
      </c>
      <c r="DL205" s="585" t="e">
        <f>IF(#REF!=$K205,$CY205,0)</f>
        <v>#REF!</v>
      </c>
      <c r="DM205" s="585" t="e">
        <f>IF(#REF!=$K205,$CY205,0)</f>
        <v>#REF!</v>
      </c>
      <c r="DN205" s="585" t="e">
        <f>IF(#REF!=$K205,$CY205,0)</f>
        <v>#REF!</v>
      </c>
      <c r="DO205" s="585" t="e">
        <f>IF(#REF!=$K205,$CY205,0)</f>
        <v>#REF!</v>
      </c>
      <c r="DP205" s="585" t="e">
        <f>IF(#REF!=$K205,$CY205,0)</f>
        <v>#REF!</v>
      </c>
      <c r="DQ205" s="585" t="e">
        <f>IF(#REF!=$K205,$CY205,0)</f>
        <v>#REF!</v>
      </c>
      <c r="DR205" s="585" t="e">
        <f>IF(#REF!=$K205,$CY205,0)</f>
        <v>#REF!</v>
      </c>
      <c r="DS205" s="585" t="e">
        <f>IF(#REF!=$K205,$CY205,0)</f>
        <v>#REF!</v>
      </c>
      <c r="DT205" s="585" t="e">
        <f>IF(#REF!=$K205,$CY205,0)</f>
        <v>#REF!</v>
      </c>
      <c r="DU205" s="585" t="e">
        <f>IF(#REF!=$K205,$CY205,0)</f>
        <v>#REF!</v>
      </c>
      <c r="DV205" s="585" t="e">
        <f>IF(#REF!=$K205,$CY205,0)</f>
        <v>#REF!</v>
      </c>
      <c r="DW205" s="585" t="e">
        <f>IF(#REF!=$K205,$CY205,0)</f>
        <v>#REF!</v>
      </c>
      <c r="DX205" s="585" t="e">
        <f>IF(#REF!=$K205,$CY205,0)</f>
        <v>#REF!</v>
      </c>
      <c r="DY205" s="585" t="e">
        <f>IF(#REF!=$K205,$CY205,0)</f>
        <v>#REF!</v>
      </c>
      <c r="DZ205" s="585" t="e">
        <f>IF(#REF!=$K205,$CY205,0)</f>
        <v>#REF!</v>
      </c>
      <c r="EB205" s="617"/>
      <c r="EC205" s="585" t="e">
        <f>IF(#REF!=$N205,$CZ205,0)</f>
        <v>#REF!</v>
      </c>
      <c r="ED205" s="585" t="e">
        <f>IF(#REF!=$N205,$CZ205,0)</f>
        <v>#REF!</v>
      </c>
      <c r="EE205" s="585" t="e">
        <f>IF(#REF!=$N205,$CZ205,0)</f>
        <v>#REF!</v>
      </c>
      <c r="EF205" s="585" t="e">
        <f>IF(#REF!=$N205,$CZ205,0)</f>
        <v>#REF!</v>
      </c>
      <c r="EG205" s="585" t="e">
        <f>IF(#REF!=$N205,$CZ205,0)</f>
        <v>#REF!</v>
      </c>
      <c r="EH205" s="585" t="e">
        <f>IF(#REF!=$N205,$CZ205,0)</f>
        <v>#REF!</v>
      </c>
      <c r="EI205" s="585" t="e">
        <f>IF(#REF!=$N205,$CZ205,0)</f>
        <v>#REF!</v>
      </c>
      <c r="EJ205" s="585" t="e">
        <f>IF(#REF!=$N205,$CZ205,0)</f>
        <v>#REF!</v>
      </c>
      <c r="EK205" s="585" t="e">
        <f>IF(#REF!=$N205,$CZ205,0)</f>
        <v>#REF!</v>
      </c>
      <c r="EL205" s="585" t="e">
        <f>IF(#REF!=$N205,$CZ205,0)</f>
        <v>#REF!</v>
      </c>
      <c r="EM205" s="585" t="e">
        <f>IF(#REF!=$N205,$CZ205,0)</f>
        <v>#REF!</v>
      </c>
      <c r="EN205" s="585" t="e">
        <f>IF(#REF!=$N205,$CZ205,0)</f>
        <v>#REF!</v>
      </c>
      <c r="EO205" s="585" t="e">
        <f>IF(#REF!=$N205,$CZ205,0)</f>
        <v>#REF!</v>
      </c>
      <c r="EP205" s="585" t="e">
        <f>IF(#REF!=$N205,$CZ205,0)</f>
        <v>#REF!</v>
      </c>
      <c r="EQ205" s="585" t="e">
        <f>IF(#REF!=$N205,$CZ205,0)</f>
        <v>#REF!</v>
      </c>
      <c r="ER205" s="585" t="e">
        <f>IF(#REF!=$N205,$CZ205,0)</f>
        <v>#REF!</v>
      </c>
      <c r="ES205" s="585" t="e">
        <f>IF(#REF!=$N205,$CZ205,0)</f>
        <v>#REF!</v>
      </c>
      <c r="ET205" s="585" t="e">
        <f>IF(#REF!=$N205,$CZ205,0)</f>
        <v>#REF!</v>
      </c>
      <c r="EU205" s="585" t="e">
        <f>IF(#REF!=$N205,$CZ205,0)</f>
        <v>#REF!</v>
      </c>
      <c r="EV205" s="585" t="e">
        <f>IF(#REF!=$N205,$CZ205,0)</f>
        <v>#REF!</v>
      </c>
      <c r="EW205" s="585" t="e">
        <f>IF(#REF!=$N205,$CZ205,0)</f>
        <v>#REF!</v>
      </c>
      <c r="EX205" s="585" t="e">
        <f>IF(#REF!=$N205,$CZ205,0)</f>
        <v>#REF!</v>
      </c>
      <c r="EY205" s="585" t="e">
        <f>IF(#REF!=$N205,$CZ205,0)</f>
        <v>#REF!</v>
      </c>
      <c r="EZ205" s="585" t="e">
        <f>IF(#REF!=$N205,$CZ205,0)</f>
        <v>#REF!</v>
      </c>
      <c r="FA205" s="585" t="e">
        <f>IF(#REF!=$N205,$CZ205,0)</f>
        <v>#REF!</v>
      </c>
      <c r="FB205" s="585" t="e">
        <f>IF(#REF!=$N205,$CZ205,0)</f>
        <v>#REF!</v>
      </c>
      <c r="FC205" s="585" t="e">
        <f>IF(#REF!=$N205,$CZ205,0)</f>
        <v>#REF!</v>
      </c>
      <c r="FD205" s="585" t="e">
        <f>IF(#REF!=$N205,$CZ205,0)</f>
        <v>#REF!</v>
      </c>
      <c r="FE205" s="585" t="e">
        <f>IF(#REF!=$N205,$CZ205,0)</f>
        <v>#REF!</v>
      </c>
      <c r="FF205" s="585" t="e">
        <f>IF(#REF!=$N205,$CZ205,0)</f>
        <v>#REF!</v>
      </c>
      <c r="FG205" s="585" t="e">
        <f>IF(#REF!=$N205,$CZ205,0)</f>
        <v>#REF!</v>
      </c>
      <c r="FH205" s="585" t="e">
        <f>IF(#REF!=$N205,$CZ205,0)</f>
        <v>#REF!</v>
      </c>
      <c r="FI205" s="585" t="e">
        <f>IF(#REF!=$N205,$CZ205,0)</f>
        <v>#REF!</v>
      </c>
      <c r="FJ205" s="585" t="e">
        <f>IF(#REF!=$N205,$CZ205,0)</f>
        <v>#REF!</v>
      </c>
      <c r="FK205" s="585" t="e">
        <f>IF(#REF!=$N205,$CZ205,0)</f>
        <v>#REF!</v>
      </c>
      <c r="FL205" s="585" t="e">
        <f>IF(#REF!=$N205,$CZ205,0)</f>
        <v>#REF!</v>
      </c>
      <c r="FM205" s="585" t="e">
        <f>IF(#REF!=$N205,$CZ205,0)</f>
        <v>#REF!</v>
      </c>
      <c r="FN205" s="585" t="e">
        <f>IF(#REF!=$N205,$CZ205,0)</f>
        <v>#REF!</v>
      </c>
      <c r="FO205" s="585" t="e">
        <f>IF(#REF!=$N205,$CZ205,0)</f>
        <v>#REF!</v>
      </c>
      <c r="FP205" s="585" t="e">
        <f>IF(#REF!=$N205,$CZ205,0)</f>
        <v>#REF!</v>
      </c>
      <c r="FQ205" s="585" t="e">
        <f>IF(#REF!=$N205,$CZ205,0)</f>
        <v>#REF!</v>
      </c>
      <c r="FR205" s="585" t="e">
        <f>IF(#REF!=$N205,$CZ205,0)</f>
        <v>#REF!</v>
      </c>
      <c r="FS205" s="585" t="e">
        <f>IF(#REF!=$N205,$CZ205,0)</f>
        <v>#REF!</v>
      </c>
      <c r="FT205" s="585" t="e">
        <f>IF(#REF!=$N205,$CZ205,0)</f>
        <v>#REF!</v>
      </c>
      <c r="FU205" s="585" t="e">
        <f>IF(#REF!=$N205,$CZ205,0)</f>
        <v>#REF!</v>
      </c>
      <c r="FV205" s="585" t="e">
        <f>IF(#REF!=$N205,$CZ205,0)</f>
        <v>#REF!</v>
      </c>
      <c r="FW205" s="585" t="e">
        <f>IF(#REF!=$N205,$CZ205,0)</f>
        <v>#REF!</v>
      </c>
      <c r="FX205" s="585" t="e">
        <f>IF(#REF!=$N205,$CZ205,0)</f>
        <v>#REF!</v>
      </c>
      <c r="FY205" s="585" t="e">
        <f>IF(#REF!=$N205,$CZ205,0)</f>
        <v>#REF!</v>
      </c>
      <c r="FZ205" s="585" t="e">
        <f>IF(#REF!=$N205,$CZ205,0)</f>
        <v>#REF!</v>
      </c>
      <c r="GA205" s="585" t="e">
        <f>IF(#REF!=$N205,$CZ205,0)</f>
        <v>#REF!</v>
      </c>
      <c r="GB205" s="585" t="e">
        <f>IF(#REF!=$N205,$CZ205,0)</f>
        <v>#REF!</v>
      </c>
      <c r="GC205" s="585" t="e">
        <f>IF(#REF!=$N205,$CZ205,0)</f>
        <v>#REF!</v>
      </c>
      <c r="GD205" s="585" t="e">
        <f>IF(#REF!=$N205,$CZ205,0)</f>
        <v>#REF!</v>
      </c>
      <c r="GE205" s="585" t="e">
        <f>IF(#REF!=$N205,$CZ205,0)</f>
        <v>#REF!</v>
      </c>
      <c r="GF205" s="585" t="e">
        <f>IF(#REF!=$N205,$CZ205,0)</f>
        <v>#REF!</v>
      </c>
      <c r="GG205" s="585" t="e">
        <f>IF(#REF!=$N205,$CZ205,0)</f>
        <v>#REF!</v>
      </c>
      <c r="GH205" s="585" t="e">
        <f>IF(#REF!=$N205,$CZ205,0)</f>
        <v>#REF!</v>
      </c>
      <c r="GI205" s="585" t="e">
        <f>IF(#REF!=$N205,$CZ205,0)</f>
        <v>#REF!</v>
      </c>
      <c r="GJ205" s="585" t="e">
        <f>IF(#REF!=$N205,$CZ205,0)</f>
        <v>#REF!</v>
      </c>
      <c r="GK205" s="585" t="e">
        <f>IF(#REF!=$N205,$CZ205,0)</f>
        <v>#REF!</v>
      </c>
      <c r="GL205" s="585" t="e">
        <f>IF(#REF!=$N205,$CZ205,0)</f>
        <v>#REF!</v>
      </c>
      <c r="GM205" s="585" t="e">
        <f>IF(#REF!=$N205,$CZ205,0)</f>
        <v>#REF!</v>
      </c>
      <c r="GN205" s="585" t="e">
        <f>IF(#REF!=$N205,$CZ205,0)</f>
        <v>#REF!</v>
      </c>
      <c r="GO205" s="585" t="e">
        <f>IF(#REF!=$N205,$CZ205,0)</f>
        <v>#REF!</v>
      </c>
      <c r="GP205" s="585" t="e">
        <f>IF(#REF!=$N205,$CZ205,0)</f>
        <v>#REF!</v>
      </c>
      <c r="GQ205" s="585" t="e">
        <f>IF(#REF!=$N205,$CZ205,0)</f>
        <v>#REF!</v>
      </c>
      <c r="GR205" s="585" t="e">
        <f>IF(#REF!=$N205,$CZ205,0)</f>
        <v>#REF!</v>
      </c>
      <c r="GS205" s="585" t="e">
        <f>IF(#REF!=$N205,$CZ205,0)</f>
        <v>#REF!</v>
      </c>
      <c r="GT205" s="585" t="e">
        <f>IF(#REF!=$N205,$CZ205,0)</f>
        <v>#REF!</v>
      </c>
      <c r="GU205" s="585" t="e">
        <f>IF(#REF!=$N205,$CZ205,0)</f>
        <v>#REF!</v>
      </c>
      <c r="GV205" s="585" t="e">
        <f>IF(#REF!=$N205,$CZ205,0)</f>
        <v>#REF!</v>
      </c>
      <c r="GW205" s="585" t="e">
        <f>IF(#REF!=$N205,$CZ205,0)</f>
        <v>#REF!</v>
      </c>
      <c r="GX205" s="585" t="e">
        <f>IF(#REF!=$N205,$CZ205,0)</f>
        <v>#REF!</v>
      </c>
      <c r="GY205" s="585" t="e">
        <f>IF(#REF!=$N205,$CZ205,0)</f>
        <v>#REF!</v>
      </c>
      <c r="GZ205" s="585" t="e">
        <f>IF(#REF!=$N205,$CZ205,0)</f>
        <v>#REF!</v>
      </c>
      <c r="HA205" s="585" t="e">
        <f>IF(#REF!=$N205,$CZ205,0)</f>
        <v>#REF!</v>
      </c>
      <c r="HB205" s="585" t="e">
        <f>IF(#REF!=$N205,$CZ205,0)</f>
        <v>#REF!</v>
      </c>
      <c r="HC205" s="585" t="e">
        <f>IF(#REF!=$N205,$CZ205,0)</f>
        <v>#REF!</v>
      </c>
      <c r="HD205" s="585" t="e">
        <f>IF(#REF!=$N205,$CZ205,0)</f>
        <v>#REF!</v>
      </c>
      <c r="HE205" s="585" t="e">
        <f>IF(#REF!=$N205,$CZ205,0)</f>
        <v>#REF!</v>
      </c>
      <c r="HF205" s="585" t="e">
        <f>IF(#REF!=$N205,$CZ205,0)</f>
        <v>#REF!</v>
      </c>
    </row>
    <row r="206" spans="1:214" s="584" customFormat="1" ht="20.100000000000001" hidden="1" customHeight="1" x14ac:dyDescent="0.4">
      <c r="A206" s="464"/>
      <c r="B206" s="464"/>
      <c r="C206" s="485"/>
      <c r="D206" s="579"/>
      <c r="E206" s="579"/>
      <c r="F206" s="579"/>
      <c r="G206" s="579"/>
      <c r="H206" s="579"/>
      <c r="I206" s="579"/>
      <c r="J206" s="579" t="s">
        <v>172</v>
      </c>
      <c r="K206" s="609">
        <v>4</v>
      </c>
      <c r="L206" s="662" t="s">
        <v>155</v>
      </c>
      <c r="M206" s="660"/>
      <c r="N206" s="660"/>
      <c r="O206" s="432"/>
      <c r="P206" s="408"/>
      <c r="Q206" s="408"/>
      <c r="R206" s="408"/>
      <c r="S206" s="408"/>
      <c r="T206" s="408"/>
      <c r="U206" s="408"/>
      <c r="V206" s="408"/>
      <c r="W206" s="408"/>
      <c r="X206" s="408"/>
      <c r="Y206" s="408"/>
      <c r="Z206" s="408"/>
      <c r="AA206" s="408"/>
      <c r="AB206" s="408"/>
      <c r="AC206" s="408"/>
      <c r="AD206" s="408"/>
      <c r="AE206" s="408"/>
      <c r="AF206" s="408"/>
      <c r="AG206" s="408"/>
      <c r="AH206" s="408"/>
      <c r="AI206" s="531"/>
      <c r="AJ206" s="408"/>
      <c r="AK206" s="408"/>
      <c r="AL206" s="408"/>
      <c r="AM206" s="408"/>
      <c r="AN206" s="54"/>
      <c r="AO206" s="54"/>
      <c r="AP206" s="54"/>
      <c r="AQ206" s="54"/>
      <c r="AR206" s="101">
        <v>0</v>
      </c>
      <c r="AS206" s="54"/>
      <c r="AT206" s="54"/>
      <c r="AU206" s="54"/>
      <c r="AV206" s="101">
        <f t="shared" ref="AV206:AY208" si="277">SUM(AV207)</f>
        <v>0</v>
      </c>
      <c r="AW206" s="101">
        <f t="shared" si="277"/>
        <v>0</v>
      </c>
      <c r="AX206" s="101">
        <f t="shared" si="277"/>
        <v>0</v>
      </c>
      <c r="AY206" s="101">
        <f t="shared" si="277"/>
        <v>0</v>
      </c>
      <c r="AZ206" s="408"/>
      <c r="BA206" s="408"/>
      <c r="BB206" s="101">
        <f>SUM(BB207)</f>
        <v>0</v>
      </c>
      <c r="BC206" s="117">
        <v>0</v>
      </c>
      <c r="BD206" s="117"/>
      <c r="BE206" s="117"/>
      <c r="BF206" s="117">
        <f>IFERROR(BI206/BC206*100,)</f>
        <v>0</v>
      </c>
      <c r="BG206" s="117">
        <f t="shared" ref="BG206:BK208" si="278">SUM(BG207)</f>
        <v>0</v>
      </c>
      <c r="BH206" s="117">
        <f t="shared" si="278"/>
        <v>526</v>
      </c>
      <c r="BI206" s="117">
        <f t="shared" si="278"/>
        <v>-526</v>
      </c>
      <c r="BJ206" s="117">
        <f t="shared" si="278"/>
        <v>0</v>
      </c>
      <c r="BK206" s="117">
        <f t="shared" si="278"/>
        <v>0</v>
      </c>
      <c r="BL206" s="117">
        <f t="shared" si="226"/>
        <v>0</v>
      </c>
      <c r="BM206" s="117"/>
      <c r="BN206" s="117"/>
      <c r="BO206" s="117">
        <f>SUM(BO207)</f>
        <v>0</v>
      </c>
      <c r="BP206" s="117"/>
      <c r="BQ206" s="117"/>
      <c r="BR206" s="117">
        <f t="shared" ref="BR206:BS208" si="279">SUM(BR207)</f>
        <v>0</v>
      </c>
      <c r="BS206" s="117">
        <f t="shared" si="279"/>
        <v>0</v>
      </c>
      <c r="BT206" s="117">
        <f t="shared" ref="BT206:BU208" si="280">SUM(BT207)</f>
        <v>0</v>
      </c>
      <c r="BU206" s="117">
        <f t="shared" si="280"/>
        <v>0</v>
      </c>
      <c r="BV206" s="117">
        <f>SUM(BV207)</f>
        <v>0</v>
      </c>
      <c r="BW206" s="117"/>
      <c r="BX206" s="117"/>
      <c r="BY206" s="117">
        <f t="shared" ref="BY206:BZ208" si="281">SUM(BY207)</f>
        <v>0</v>
      </c>
      <c r="BZ206" s="117">
        <f t="shared" si="281"/>
        <v>0</v>
      </c>
      <c r="CA206" s="117">
        <f t="shared" si="228"/>
        <v>0</v>
      </c>
      <c r="CB206" s="117">
        <f t="shared" si="229"/>
        <v>0</v>
      </c>
      <c r="CC206" s="117">
        <f t="shared" ref="CC206:CE208" si="282">SUM(CC207)</f>
        <v>0</v>
      </c>
      <c r="CD206" s="117">
        <f t="shared" si="282"/>
        <v>0</v>
      </c>
      <c r="CE206" s="117">
        <f t="shared" si="282"/>
        <v>0</v>
      </c>
      <c r="CF206" s="117">
        <f>SUM(CF207)</f>
        <v>0</v>
      </c>
      <c r="CG206" s="117">
        <f t="shared" si="276"/>
        <v>0</v>
      </c>
      <c r="CH206" s="117">
        <f t="shared" ref="CH206:CI208" si="283">SUM(CH207)</f>
        <v>0</v>
      </c>
      <c r="CI206" s="117">
        <f t="shared" si="283"/>
        <v>0</v>
      </c>
      <c r="CJ206" s="117"/>
      <c r="CK206" s="117">
        <f t="shared" si="223"/>
        <v>0</v>
      </c>
      <c r="CL206" s="117">
        <f t="shared" ref="CL206:DB208" si="284">SUM(CL207)</f>
        <v>0</v>
      </c>
      <c r="CM206" s="117">
        <f t="shared" si="284"/>
        <v>0</v>
      </c>
      <c r="CN206" s="117"/>
      <c r="CO206" s="117">
        <f t="shared" si="224"/>
        <v>0</v>
      </c>
      <c r="CP206" s="117">
        <f t="shared" si="284"/>
        <v>0</v>
      </c>
      <c r="CQ206" s="117">
        <f t="shared" si="284"/>
        <v>0</v>
      </c>
      <c r="CR206" s="117">
        <f>SUM(CR207)</f>
        <v>0</v>
      </c>
      <c r="CS206" s="117">
        <f t="shared" si="253"/>
        <v>0</v>
      </c>
      <c r="CT206" s="117">
        <f t="shared" si="284"/>
        <v>0</v>
      </c>
      <c r="CU206" s="117">
        <f t="shared" si="284"/>
        <v>0</v>
      </c>
      <c r="CV206" s="117">
        <f>SUM(CV207)</f>
        <v>0</v>
      </c>
      <c r="CW206" s="117">
        <f t="shared" si="254"/>
        <v>0</v>
      </c>
      <c r="CX206" s="117">
        <f t="shared" si="284"/>
        <v>0</v>
      </c>
      <c r="CY206" s="117">
        <f t="shared" si="284"/>
        <v>0</v>
      </c>
      <c r="CZ206" s="117">
        <f t="shared" si="284"/>
        <v>0</v>
      </c>
      <c r="DA206" s="117">
        <f t="shared" si="284"/>
        <v>0</v>
      </c>
      <c r="DB206" s="117">
        <f t="shared" si="284"/>
        <v>0</v>
      </c>
      <c r="DC206" s="695" t="e">
        <f>IF(#REF!=B206,CZ206,0)</f>
        <v>#REF!</v>
      </c>
      <c r="DD206" s="421"/>
      <c r="DE206" s="421"/>
      <c r="DF206" s="518"/>
      <c r="DG206" s="518"/>
      <c r="DH206" s="518"/>
      <c r="DJ206" s="585" t="e">
        <f>IF(#REF!=$K206,$CY206,0)</f>
        <v>#REF!</v>
      </c>
      <c r="DK206" s="585" t="e">
        <f>IF(#REF!=$K206,$CY206,0)</f>
        <v>#REF!</v>
      </c>
      <c r="DL206" s="585" t="e">
        <f>IF(#REF!=$K206,$CY206,0)</f>
        <v>#REF!</v>
      </c>
      <c r="DM206" s="585" t="e">
        <f>IF(#REF!=$K206,$CY206,0)</f>
        <v>#REF!</v>
      </c>
      <c r="DN206" s="585" t="e">
        <f>IF(#REF!=$K206,$CY206,0)</f>
        <v>#REF!</v>
      </c>
      <c r="DO206" s="585" t="e">
        <f>IF(#REF!=$K206,$CY206,0)</f>
        <v>#REF!</v>
      </c>
      <c r="DP206" s="585" t="e">
        <f>IF(#REF!=$K206,$CY206,0)</f>
        <v>#REF!</v>
      </c>
      <c r="DQ206" s="585" t="e">
        <f>IF(#REF!=$K206,$CY206,0)</f>
        <v>#REF!</v>
      </c>
      <c r="DR206" s="585" t="e">
        <f>IF(#REF!=$K206,$CY206,0)</f>
        <v>#REF!</v>
      </c>
      <c r="DS206" s="585" t="e">
        <f>IF(#REF!=$K206,$CY206,0)</f>
        <v>#REF!</v>
      </c>
      <c r="DT206" s="585" t="e">
        <f>IF(#REF!=$K206,$CY206,0)</f>
        <v>#REF!</v>
      </c>
      <c r="DU206" s="585" t="e">
        <f>IF(#REF!=$K206,$CY206,0)</f>
        <v>#REF!</v>
      </c>
      <c r="DV206" s="585" t="e">
        <f>IF(#REF!=$K206,$CY206,0)</f>
        <v>#REF!</v>
      </c>
      <c r="DW206" s="585" t="e">
        <f>IF(#REF!=$K206,$CY206,0)</f>
        <v>#REF!</v>
      </c>
      <c r="DX206" s="585" t="e">
        <f>IF(#REF!=$K206,$CY206,0)</f>
        <v>#REF!</v>
      </c>
      <c r="DY206" s="585" t="e">
        <f>IF(#REF!=$K206,$CY206,0)</f>
        <v>#REF!</v>
      </c>
      <c r="DZ206" s="585" t="e">
        <f>IF(#REF!=$K206,$CY206,0)</f>
        <v>#REF!</v>
      </c>
      <c r="EB206" s="617"/>
      <c r="EC206" s="585" t="e">
        <f>IF(#REF!=$N206,$CZ206,0)</f>
        <v>#REF!</v>
      </c>
      <c r="ED206" s="585" t="e">
        <f>IF(#REF!=$N206,$CZ206,0)</f>
        <v>#REF!</v>
      </c>
      <c r="EE206" s="585" t="e">
        <f>IF(#REF!=$N206,$CZ206,0)</f>
        <v>#REF!</v>
      </c>
      <c r="EF206" s="585" t="e">
        <f>IF(#REF!=$N206,$CZ206,0)</f>
        <v>#REF!</v>
      </c>
      <c r="EG206" s="585" t="e">
        <f>IF(#REF!=$N206,$CZ206,0)</f>
        <v>#REF!</v>
      </c>
      <c r="EH206" s="585" t="e">
        <f>IF(#REF!=$N206,$CZ206,0)</f>
        <v>#REF!</v>
      </c>
      <c r="EI206" s="585" t="e">
        <f>IF(#REF!=$N206,$CZ206,0)</f>
        <v>#REF!</v>
      </c>
      <c r="EJ206" s="585" t="e">
        <f>IF(#REF!=$N206,$CZ206,0)</f>
        <v>#REF!</v>
      </c>
      <c r="EK206" s="585" t="e">
        <f>IF(#REF!=$N206,$CZ206,0)</f>
        <v>#REF!</v>
      </c>
      <c r="EL206" s="585" t="e">
        <f>IF(#REF!=$N206,$CZ206,0)</f>
        <v>#REF!</v>
      </c>
      <c r="EM206" s="585" t="e">
        <f>IF(#REF!=$N206,$CZ206,0)</f>
        <v>#REF!</v>
      </c>
      <c r="EN206" s="585" t="e">
        <f>IF(#REF!=$N206,$CZ206,0)</f>
        <v>#REF!</v>
      </c>
      <c r="EO206" s="585" t="e">
        <f>IF(#REF!=$N206,$CZ206,0)</f>
        <v>#REF!</v>
      </c>
      <c r="EP206" s="585" t="e">
        <f>IF(#REF!=$N206,$CZ206,0)</f>
        <v>#REF!</v>
      </c>
      <c r="EQ206" s="585" t="e">
        <f>IF(#REF!=$N206,$CZ206,0)</f>
        <v>#REF!</v>
      </c>
      <c r="ER206" s="585" t="e">
        <f>IF(#REF!=$N206,$CZ206,0)</f>
        <v>#REF!</v>
      </c>
      <c r="ES206" s="585" t="e">
        <f>IF(#REF!=$N206,$CZ206,0)</f>
        <v>#REF!</v>
      </c>
      <c r="ET206" s="585" t="e">
        <f>IF(#REF!=$N206,$CZ206,0)</f>
        <v>#REF!</v>
      </c>
      <c r="EU206" s="585" t="e">
        <f>IF(#REF!=$N206,$CZ206,0)</f>
        <v>#REF!</v>
      </c>
      <c r="EV206" s="585" t="e">
        <f>IF(#REF!=$N206,$CZ206,0)</f>
        <v>#REF!</v>
      </c>
      <c r="EW206" s="585" t="e">
        <f>IF(#REF!=$N206,$CZ206,0)</f>
        <v>#REF!</v>
      </c>
      <c r="EX206" s="585" t="e">
        <f>IF(#REF!=$N206,$CZ206,0)</f>
        <v>#REF!</v>
      </c>
      <c r="EY206" s="585" t="e">
        <f>IF(#REF!=$N206,$CZ206,0)</f>
        <v>#REF!</v>
      </c>
      <c r="EZ206" s="585" t="e">
        <f>IF(#REF!=$N206,$CZ206,0)</f>
        <v>#REF!</v>
      </c>
      <c r="FA206" s="585" t="e">
        <f>IF(#REF!=$N206,$CZ206,0)</f>
        <v>#REF!</v>
      </c>
      <c r="FB206" s="585" t="e">
        <f>IF(#REF!=$N206,$CZ206,0)</f>
        <v>#REF!</v>
      </c>
      <c r="FC206" s="585" t="e">
        <f>IF(#REF!=$N206,$CZ206,0)</f>
        <v>#REF!</v>
      </c>
      <c r="FD206" s="585" t="e">
        <f>IF(#REF!=$N206,$CZ206,0)</f>
        <v>#REF!</v>
      </c>
      <c r="FE206" s="585" t="e">
        <f>IF(#REF!=$N206,$CZ206,0)</f>
        <v>#REF!</v>
      </c>
      <c r="FF206" s="585" t="e">
        <f>IF(#REF!=$N206,$CZ206,0)</f>
        <v>#REF!</v>
      </c>
      <c r="FG206" s="585" t="e">
        <f>IF(#REF!=$N206,$CZ206,0)</f>
        <v>#REF!</v>
      </c>
      <c r="FH206" s="585" t="e">
        <f>IF(#REF!=$N206,$CZ206,0)</f>
        <v>#REF!</v>
      </c>
      <c r="FI206" s="585" t="e">
        <f>IF(#REF!=$N206,$CZ206,0)</f>
        <v>#REF!</v>
      </c>
      <c r="FJ206" s="585" t="e">
        <f>IF(#REF!=$N206,$CZ206,0)</f>
        <v>#REF!</v>
      </c>
      <c r="FK206" s="585" t="e">
        <f>IF(#REF!=$N206,$CZ206,0)</f>
        <v>#REF!</v>
      </c>
      <c r="FL206" s="585" t="e">
        <f>IF(#REF!=$N206,$CZ206,0)</f>
        <v>#REF!</v>
      </c>
      <c r="FM206" s="585" t="e">
        <f>IF(#REF!=$N206,$CZ206,0)</f>
        <v>#REF!</v>
      </c>
      <c r="FN206" s="585" t="e">
        <f>IF(#REF!=$N206,$CZ206,0)</f>
        <v>#REF!</v>
      </c>
      <c r="FO206" s="585" t="e">
        <f>IF(#REF!=$N206,$CZ206,0)</f>
        <v>#REF!</v>
      </c>
      <c r="FP206" s="585" t="e">
        <f>IF(#REF!=$N206,$CZ206,0)</f>
        <v>#REF!</v>
      </c>
      <c r="FQ206" s="585" t="e">
        <f>IF(#REF!=$N206,$CZ206,0)</f>
        <v>#REF!</v>
      </c>
      <c r="FR206" s="585" t="e">
        <f>IF(#REF!=$N206,$CZ206,0)</f>
        <v>#REF!</v>
      </c>
      <c r="FS206" s="585" t="e">
        <f>IF(#REF!=$N206,$CZ206,0)</f>
        <v>#REF!</v>
      </c>
      <c r="FT206" s="585" t="e">
        <f>IF(#REF!=$N206,$CZ206,0)</f>
        <v>#REF!</v>
      </c>
      <c r="FU206" s="585" t="e">
        <f>IF(#REF!=$N206,$CZ206,0)</f>
        <v>#REF!</v>
      </c>
      <c r="FV206" s="585" t="e">
        <f>IF(#REF!=$N206,$CZ206,0)</f>
        <v>#REF!</v>
      </c>
      <c r="FW206" s="585" t="e">
        <f>IF(#REF!=$N206,$CZ206,0)</f>
        <v>#REF!</v>
      </c>
      <c r="FX206" s="585" t="e">
        <f>IF(#REF!=$N206,$CZ206,0)</f>
        <v>#REF!</v>
      </c>
      <c r="FY206" s="585" t="e">
        <f>IF(#REF!=$N206,$CZ206,0)</f>
        <v>#REF!</v>
      </c>
      <c r="FZ206" s="585" t="e">
        <f>IF(#REF!=$N206,$CZ206,0)</f>
        <v>#REF!</v>
      </c>
      <c r="GA206" s="585" t="e">
        <f>IF(#REF!=$N206,$CZ206,0)</f>
        <v>#REF!</v>
      </c>
      <c r="GB206" s="585" t="e">
        <f>IF(#REF!=$N206,$CZ206,0)</f>
        <v>#REF!</v>
      </c>
      <c r="GC206" s="585" t="e">
        <f>IF(#REF!=$N206,$CZ206,0)</f>
        <v>#REF!</v>
      </c>
      <c r="GD206" s="585" t="e">
        <f>IF(#REF!=$N206,$CZ206,0)</f>
        <v>#REF!</v>
      </c>
      <c r="GE206" s="585" t="e">
        <f>IF(#REF!=$N206,$CZ206,0)</f>
        <v>#REF!</v>
      </c>
      <c r="GF206" s="585" t="e">
        <f>IF(#REF!=$N206,$CZ206,0)</f>
        <v>#REF!</v>
      </c>
      <c r="GG206" s="585" t="e">
        <f>IF(#REF!=$N206,$CZ206,0)</f>
        <v>#REF!</v>
      </c>
      <c r="GH206" s="585" t="e">
        <f>IF(#REF!=$N206,$CZ206,0)</f>
        <v>#REF!</v>
      </c>
      <c r="GI206" s="585" t="e">
        <f>IF(#REF!=$N206,$CZ206,0)</f>
        <v>#REF!</v>
      </c>
      <c r="GJ206" s="585" t="e">
        <f>IF(#REF!=$N206,$CZ206,0)</f>
        <v>#REF!</v>
      </c>
      <c r="GK206" s="585" t="e">
        <f>IF(#REF!=$N206,$CZ206,0)</f>
        <v>#REF!</v>
      </c>
      <c r="GL206" s="585" t="e">
        <f>IF(#REF!=$N206,$CZ206,0)</f>
        <v>#REF!</v>
      </c>
      <c r="GM206" s="585" t="e">
        <f>IF(#REF!=$N206,$CZ206,0)</f>
        <v>#REF!</v>
      </c>
      <c r="GN206" s="585" t="e">
        <f>IF(#REF!=$N206,$CZ206,0)</f>
        <v>#REF!</v>
      </c>
      <c r="GO206" s="585" t="e">
        <f>IF(#REF!=$N206,$CZ206,0)</f>
        <v>#REF!</v>
      </c>
      <c r="GP206" s="585" t="e">
        <f>IF(#REF!=$N206,$CZ206,0)</f>
        <v>#REF!</v>
      </c>
      <c r="GQ206" s="585" t="e">
        <f>IF(#REF!=$N206,$CZ206,0)</f>
        <v>#REF!</v>
      </c>
      <c r="GR206" s="585" t="e">
        <f>IF(#REF!=$N206,$CZ206,0)</f>
        <v>#REF!</v>
      </c>
      <c r="GS206" s="585" t="e">
        <f>IF(#REF!=$N206,$CZ206,0)</f>
        <v>#REF!</v>
      </c>
      <c r="GT206" s="585" t="e">
        <f>IF(#REF!=$N206,$CZ206,0)</f>
        <v>#REF!</v>
      </c>
      <c r="GU206" s="585" t="e">
        <f>IF(#REF!=$N206,$CZ206,0)</f>
        <v>#REF!</v>
      </c>
      <c r="GV206" s="585" t="e">
        <f>IF(#REF!=$N206,$CZ206,0)</f>
        <v>#REF!</v>
      </c>
      <c r="GW206" s="585" t="e">
        <f>IF(#REF!=$N206,$CZ206,0)</f>
        <v>#REF!</v>
      </c>
      <c r="GX206" s="585" t="e">
        <f>IF(#REF!=$N206,$CZ206,0)</f>
        <v>#REF!</v>
      </c>
      <c r="GY206" s="585" t="e">
        <f>IF(#REF!=$N206,$CZ206,0)</f>
        <v>#REF!</v>
      </c>
      <c r="GZ206" s="585" t="e">
        <f>IF(#REF!=$N206,$CZ206,0)</f>
        <v>#REF!</v>
      </c>
      <c r="HA206" s="585" t="e">
        <f>IF(#REF!=$N206,$CZ206,0)</f>
        <v>#REF!</v>
      </c>
      <c r="HB206" s="585" t="e">
        <f>IF(#REF!=$N206,$CZ206,0)</f>
        <v>#REF!</v>
      </c>
      <c r="HC206" s="585" t="e">
        <f>IF(#REF!=$N206,$CZ206,0)</f>
        <v>#REF!</v>
      </c>
      <c r="HD206" s="585" t="e">
        <f>IF(#REF!=$N206,$CZ206,0)</f>
        <v>#REF!</v>
      </c>
      <c r="HE206" s="585" t="e">
        <f>IF(#REF!=$N206,$CZ206,0)</f>
        <v>#REF!</v>
      </c>
      <c r="HF206" s="585" t="e">
        <f>IF(#REF!=$N206,$CZ206,0)</f>
        <v>#REF!</v>
      </c>
    </row>
    <row r="207" spans="1:214" s="584" customFormat="1" ht="20.100000000000001" hidden="1" customHeight="1" x14ac:dyDescent="0.4">
      <c r="A207" s="464"/>
      <c r="B207" s="464"/>
      <c r="C207" s="485"/>
      <c r="D207" s="579"/>
      <c r="E207" s="579"/>
      <c r="F207" s="579"/>
      <c r="G207" s="579"/>
      <c r="H207" s="579"/>
      <c r="I207" s="579"/>
      <c r="J207" s="579" t="s">
        <v>172</v>
      </c>
      <c r="K207" s="609"/>
      <c r="L207" s="660">
        <v>42</v>
      </c>
      <c r="M207" s="660" t="s">
        <v>154</v>
      </c>
      <c r="N207" s="513"/>
      <c r="O207" s="452"/>
      <c r="P207" s="408"/>
      <c r="Q207" s="408"/>
      <c r="R207" s="408"/>
      <c r="S207" s="408"/>
      <c r="T207" s="408"/>
      <c r="U207" s="408"/>
      <c r="V207" s="408"/>
      <c r="W207" s="408"/>
      <c r="X207" s="408"/>
      <c r="Y207" s="408"/>
      <c r="Z207" s="408"/>
      <c r="AA207" s="408"/>
      <c r="AB207" s="408"/>
      <c r="AC207" s="408"/>
      <c r="AD207" s="408"/>
      <c r="AE207" s="408"/>
      <c r="AF207" s="408"/>
      <c r="AG207" s="408"/>
      <c r="AH207" s="408"/>
      <c r="AI207" s="531"/>
      <c r="AJ207" s="408"/>
      <c r="AK207" s="408"/>
      <c r="AL207" s="408"/>
      <c r="AM207" s="408"/>
      <c r="AN207" s="54"/>
      <c r="AO207" s="54"/>
      <c r="AP207" s="54"/>
      <c r="AQ207" s="54"/>
      <c r="AR207" s="101">
        <v>0</v>
      </c>
      <c r="AS207" s="54"/>
      <c r="AT207" s="54"/>
      <c r="AU207" s="54"/>
      <c r="AV207" s="101">
        <f t="shared" si="277"/>
        <v>0</v>
      </c>
      <c r="AW207" s="101">
        <f t="shared" si="277"/>
        <v>0</v>
      </c>
      <c r="AX207" s="101">
        <f t="shared" si="277"/>
        <v>0</v>
      </c>
      <c r="AY207" s="101">
        <f t="shared" si="277"/>
        <v>0</v>
      </c>
      <c r="AZ207" s="408"/>
      <c r="BA207" s="408"/>
      <c r="BB207" s="101">
        <f>SUM(BB208)</f>
        <v>0</v>
      </c>
      <c r="BC207" s="117">
        <v>0</v>
      </c>
      <c r="BD207" s="117"/>
      <c r="BE207" s="117"/>
      <c r="BF207" s="117">
        <f>IFERROR(BI207/BC207*100,)</f>
        <v>0</v>
      </c>
      <c r="BG207" s="117">
        <f t="shared" si="278"/>
        <v>0</v>
      </c>
      <c r="BH207" s="117">
        <f t="shared" si="278"/>
        <v>526</v>
      </c>
      <c r="BI207" s="117">
        <f t="shared" si="278"/>
        <v>-526</v>
      </c>
      <c r="BJ207" s="117">
        <f t="shared" si="278"/>
        <v>0</v>
      </c>
      <c r="BK207" s="117">
        <f t="shared" si="278"/>
        <v>0</v>
      </c>
      <c r="BL207" s="117">
        <f t="shared" si="226"/>
        <v>0</v>
      </c>
      <c r="BM207" s="117"/>
      <c r="BN207" s="117"/>
      <c r="BO207" s="117">
        <f>SUM(BO208)</f>
        <v>0</v>
      </c>
      <c r="BP207" s="117"/>
      <c r="BQ207" s="117"/>
      <c r="BR207" s="117">
        <f t="shared" si="279"/>
        <v>0</v>
      </c>
      <c r="BS207" s="117">
        <f t="shared" si="279"/>
        <v>0</v>
      </c>
      <c r="BT207" s="117">
        <f t="shared" si="280"/>
        <v>0</v>
      </c>
      <c r="BU207" s="117">
        <f t="shared" si="280"/>
        <v>0</v>
      </c>
      <c r="BV207" s="117">
        <f>SUM(BV208)</f>
        <v>0</v>
      </c>
      <c r="BW207" s="117"/>
      <c r="BX207" s="117"/>
      <c r="BY207" s="117">
        <f t="shared" si="281"/>
        <v>0</v>
      </c>
      <c r="BZ207" s="117">
        <f t="shared" si="281"/>
        <v>0</v>
      </c>
      <c r="CA207" s="117">
        <f t="shared" si="228"/>
        <v>0</v>
      </c>
      <c r="CB207" s="117">
        <f t="shared" si="229"/>
        <v>0</v>
      </c>
      <c r="CC207" s="117">
        <f t="shared" si="282"/>
        <v>0</v>
      </c>
      <c r="CD207" s="117">
        <f t="shared" si="282"/>
        <v>0</v>
      </c>
      <c r="CE207" s="117">
        <f t="shared" si="282"/>
        <v>0</v>
      </c>
      <c r="CF207" s="117">
        <f>SUM(CF208)</f>
        <v>0</v>
      </c>
      <c r="CG207" s="117">
        <f t="shared" si="276"/>
        <v>0</v>
      </c>
      <c r="CH207" s="117">
        <f t="shared" si="283"/>
        <v>0</v>
      </c>
      <c r="CI207" s="117">
        <f t="shared" si="283"/>
        <v>0</v>
      </c>
      <c r="CJ207" s="117"/>
      <c r="CK207" s="117">
        <f t="shared" si="223"/>
        <v>0</v>
      </c>
      <c r="CL207" s="117">
        <f t="shared" si="284"/>
        <v>0</v>
      </c>
      <c r="CM207" s="117">
        <f t="shared" si="284"/>
        <v>0</v>
      </c>
      <c r="CN207" s="117"/>
      <c r="CO207" s="117">
        <f t="shared" si="224"/>
        <v>0</v>
      </c>
      <c r="CP207" s="117">
        <f t="shared" si="284"/>
        <v>0</v>
      </c>
      <c r="CQ207" s="117">
        <f t="shared" si="284"/>
        <v>0</v>
      </c>
      <c r="CR207" s="117">
        <f>SUM(CR208)</f>
        <v>0</v>
      </c>
      <c r="CS207" s="117">
        <f t="shared" si="253"/>
        <v>0</v>
      </c>
      <c r="CT207" s="117">
        <f t="shared" si="284"/>
        <v>0</v>
      </c>
      <c r="CU207" s="117">
        <f t="shared" si="284"/>
        <v>0</v>
      </c>
      <c r="CV207" s="117">
        <f>SUM(CV208)</f>
        <v>0</v>
      </c>
      <c r="CW207" s="117">
        <f t="shared" si="254"/>
        <v>0</v>
      </c>
      <c r="CX207" s="117">
        <f t="shared" si="284"/>
        <v>0</v>
      </c>
      <c r="CY207" s="117">
        <f t="shared" si="284"/>
        <v>0</v>
      </c>
      <c r="CZ207" s="117">
        <f t="shared" si="284"/>
        <v>0</v>
      </c>
      <c r="DA207" s="117">
        <f t="shared" si="284"/>
        <v>0</v>
      </c>
      <c r="DB207" s="117">
        <f t="shared" si="284"/>
        <v>0</v>
      </c>
      <c r="DC207" s="695" t="e">
        <f>IF(#REF!=B207,CZ207,0)</f>
        <v>#REF!</v>
      </c>
      <c r="DD207" s="421"/>
      <c r="DE207" s="421"/>
      <c r="DF207" s="518"/>
      <c r="DG207" s="518"/>
      <c r="DH207" s="518"/>
      <c r="DJ207" s="585" t="e">
        <f>IF(#REF!=$K207,$CY207,0)</f>
        <v>#REF!</v>
      </c>
      <c r="DK207" s="585" t="e">
        <f>IF(#REF!=$K207,$CY207,0)</f>
        <v>#REF!</v>
      </c>
      <c r="DL207" s="585" t="e">
        <f>IF(#REF!=$K207,$CY207,0)</f>
        <v>#REF!</v>
      </c>
      <c r="DM207" s="585" t="e">
        <f>IF(#REF!=$K207,$CY207,0)</f>
        <v>#REF!</v>
      </c>
      <c r="DN207" s="585" t="e">
        <f>IF(#REF!=$K207,$CY207,0)</f>
        <v>#REF!</v>
      </c>
      <c r="DO207" s="585" t="e">
        <f>IF(#REF!=$K207,$CY207,0)</f>
        <v>#REF!</v>
      </c>
      <c r="DP207" s="585" t="e">
        <f>IF(#REF!=$K207,$CY207,0)</f>
        <v>#REF!</v>
      </c>
      <c r="DQ207" s="585" t="e">
        <f>IF(#REF!=$K207,$CY207,0)</f>
        <v>#REF!</v>
      </c>
      <c r="DR207" s="585" t="e">
        <f>IF(#REF!=$K207,$CY207,0)</f>
        <v>#REF!</v>
      </c>
      <c r="DS207" s="585" t="e">
        <f>IF(#REF!=$K207,$CY207,0)</f>
        <v>#REF!</v>
      </c>
      <c r="DT207" s="585" t="e">
        <f>IF(#REF!=$K207,$CY207,0)</f>
        <v>#REF!</v>
      </c>
      <c r="DU207" s="585" t="e">
        <f>IF(#REF!=$K207,$CY207,0)</f>
        <v>#REF!</v>
      </c>
      <c r="DV207" s="585" t="e">
        <f>IF(#REF!=$K207,$CY207,0)</f>
        <v>#REF!</v>
      </c>
      <c r="DW207" s="585" t="e">
        <f>IF(#REF!=$K207,$CY207,0)</f>
        <v>#REF!</v>
      </c>
      <c r="DX207" s="585" t="e">
        <f>IF(#REF!=$K207,$CY207,0)</f>
        <v>#REF!</v>
      </c>
      <c r="DY207" s="585" t="e">
        <f>IF(#REF!=$K207,$CY207,0)</f>
        <v>#REF!</v>
      </c>
      <c r="DZ207" s="585" t="e">
        <f>IF(#REF!=$K207,$CY207,0)</f>
        <v>#REF!</v>
      </c>
      <c r="EB207" s="617"/>
      <c r="EC207" s="585" t="e">
        <f>IF(#REF!=$N207,$CZ207,0)</f>
        <v>#REF!</v>
      </c>
      <c r="ED207" s="585" t="e">
        <f>IF(#REF!=$N207,$CZ207,0)</f>
        <v>#REF!</v>
      </c>
      <c r="EE207" s="585" t="e">
        <f>IF(#REF!=$N207,$CZ207,0)</f>
        <v>#REF!</v>
      </c>
      <c r="EF207" s="585" t="e">
        <f>IF(#REF!=$N207,$CZ207,0)</f>
        <v>#REF!</v>
      </c>
      <c r="EG207" s="585" t="e">
        <f>IF(#REF!=$N207,$CZ207,0)</f>
        <v>#REF!</v>
      </c>
      <c r="EH207" s="585" t="e">
        <f>IF(#REF!=$N207,$CZ207,0)</f>
        <v>#REF!</v>
      </c>
      <c r="EI207" s="585" t="e">
        <f>IF(#REF!=$N207,$CZ207,0)</f>
        <v>#REF!</v>
      </c>
      <c r="EJ207" s="585" t="e">
        <f>IF(#REF!=$N207,$CZ207,0)</f>
        <v>#REF!</v>
      </c>
      <c r="EK207" s="585" t="e">
        <f>IF(#REF!=$N207,$CZ207,0)</f>
        <v>#REF!</v>
      </c>
      <c r="EL207" s="585" t="e">
        <f>IF(#REF!=$N207,$CZ207,0)</f>
        <v>#REF!</v>
      </c>
      <c r="EM207" s="585" t="e">
        <f>IF(#REF!=$N207,$CZ207,0)</f>
        <v>#REF!</v>
      </c>
      <c r="EN207" s="585" t="e">
        <f>IF(#REF!=$N207,$CZ207,0)</f>
        <v>#REF!</v>
      </c>
      <c r="EO207" s="585" t="e">
        <f>IF(#REF!=$N207,$CZ207,0)</f>
        <v>#REF!</v>
      </c>
      <c r="EP207" s="585" t="e">
        <f>IF(#REF!=$N207,$CZ207,0)</f>
        <v>#REF!</v>
      </c>
      <c r="EQ207" s="585" t="e">
        <f>IF(#REF!=$N207,$CZ207,0)</f>
        <v>#REF!</v>
      </c>
      <c r="ER207" s="585" t="e">
        <f>IF(#REF!=$N207,$CZ207,0)</f>
        <v>#REF!</v>
      </c>
      <c r="ES207" s="585" t="e">
        <f>IF(#REF!=$N207,$CZ207,0)</f>
        <v>#REF!</v>
      </c>
      <c r="ET207" s="585" t="e">
        <f>IF(#REF!=$N207,$CZ207,0)</f>
        <v>#REF!</v>
      </c>
      <c r="EU207" s="585" t="e">
        <f>IF(#REF!=$N207,$CZ207,0)</f>
        <v>#REF!</v>
      </c>
      <c r="EV207" s="585" t="e">
        <f>IF(#REF!=$N207,$CZ207,0)</f>
        <v>#REF!</v>
      </c>
      <c r="EW207" s="585" t="e">
        <f>IF(#REF!=$N207,$CZ207,0)</f>
        <v>#REF!</v>
      </c>
      <c r="EX207" s="585" t="e">
        <f>IF(#REF!=$N207,$CZ207,0)</f>
        <v>#REF!</v>
      </c>
      <c r="EY207" s="585" t="e">
        <f>IF(#REF!=$N207,$CZ207,0)</f>
        <v>#REF!</v>
      </c>
      <c r="EZ207" s="585" t="e">
        <f>IF(#REF!=$N207,$CZ207,0)</f>
        <v>#REF!</v>
      </c>
      <c r="FA207" s="585" t="e">
        <f>IF(#REF!=$N207,$CZ207,0)</f>
        <v>#REF!</v>
      </c>
      <c r="FB207" s="585" t="e">
        <f>IF(#REF!=$N207,$CZ207,0)</f>
        <v>#REF!</v>
      </c>
      <c r="FC207" s="585" t="e">
        <f>IF(#REF!=$N207,$CZ207,0)</f>
        <v>#REF!</v>
      </c>
      <c r="FD207" s="585" t="e">
        <f>IF(#REF!=$N207,$CZ207,0)</f>
        <v>#REF!</v>
      </c>
      <c r="FE207" s="585" t="e">
        <f>IF(#REF!=$N207,$CZ207,0)</f>
        <v>#REF!</v>
      </c>
      <c r="FF207" s="585" t="e">
        <f>IF(#REF!=$N207,$CZ207,0)</f>
        <v>#REF!</v>
      </c>
      <c r="FG207" s="585" t="e">
        <f>IF(#REF!=$N207,$CZ207,0)</f>
        <v>#REF!</v>
      </c>
      <c r="FH207" s="585" t="e">
        <f>IF(#REF!=$N207,$CZ207,0)</f>
        <v>#REF!</v>
      </c>
      <c r="FI207" s="585" t="e">
        <f>IF(#REF!=$N207,$CZ207,0)</f>
        <v>#REF!</v>
      </c>
      <c r="FJ207" s="585" t="e">
        <f>IF(#REF!=$N207,$CZ207,0)</f>
        <v>#REF!</v>
      </c>
      <c r="FK207" s="585" t="e">
        <f>IF(#REF!=$N207,$CZ207,0)</f>
        <v>#REF!</v>
      </c>
      <c r="FL207" s="585" t="e">
        <f>IF(#REF!=$N207,$CZ207,0)</f>
        <v>#REF!</v>
      </c>
      <c r="FM207" s="585" t="e">
        <f>IF(#REF!=$N207,$CZ207,0)</f>
        <v>#REF!</v>
      </c>
      <c r="FN207" s="585" t="e">
        <f>IF(#REF!=$N207,$CZ207,0)</f>
        <v>#REF!</v>
      </c>
      <c r="FO207" s="585" t="e">
        <f>IF(#REF!=$N207,$CZ207,0)</f>
        <v>#REF!</v>
      </c>
      <c r="FP207" s="585" t="e">
        <f>IF(#REF!=$N207,$CZ207,0)</f>
        <v>#REF!</v>
      </c>
      <c r="FQ207" s="585" t="e">
        <f>IF(#REF!=$N207,$CZ207,0)</f>
        <v>#REF!</v>
      </c>
      <c r="FR207" s="585" t="e">
        <f>IF(#REF!=$N207,$CZ207,0)</f>
        <v>#REF!</v>
      </c>
      <c r="FS207" s="585" t="e">
        <f>IF(#REF!=$N207,$CZ207,0)</f>
        <v>#REF!</v>
      </c>
      <c r="FT207" s="585" t="e">
        <f>IF(#REF!=$N207,$CZ207,0)</f>
        <v>#REF!</v>
      </c>
      <c r="FU207" s="585" t="e">
        <f>IF(#REF!=$N207,$CZ207,0)</f>
        <v>#REF!</v>
      </c>
      <c r="FV207" s="585" t="e">
        <f>IF(#REF!=$N207,$CZ207,0)</f>
        <v>#REF!</v>
      </c>
      <c r="FW207" s="585" t="e">
        <f>IF(#REF!=$N207,$CZ207,0)</f>
        <v>#REF!</v>
      </c>
      <c r="FX207" s="585" t="e">
        <f>IF(#REF!=$N207,$CZ207,0)</f>
        <v>#REF!</v>
      </c>
      <c r="FY207" s="585" t="e">
        <f>IF(#REF!=$N207,$CZ207,0)</f>
        <v>#REF!</v>
      </c>
      <c r="FZ207" s="585" t="e">
        <f>IF(#REF!=$N207,$CZ207,0)</f>
        <v>#REF!</v>
      </c>
      <c r="GA207" s="585" t="e">
        <f>IF(#REF!=$N207,$CZ207,0)</f>
        <v>#REF!</v>
      </c>
      <c r="GB207" s="585" t="e">
        <f>IF(#REF!=$N207,$CZ207,0)</f>
        <v>#REF!</v>
      </c>
      <c r="GC207" s="585" t="e">
        <f>IF(#REF!=$N207,$CZ207,0)</f>
        <v>#REF!</v>
      </c>
      <c r="GD207" s="585" t="e">
        <f>IF(#REF!=$N207,$CZ207,0)</f>
        <v>#REF!</v>
      </c>
      <c r="GE207" s="585" t="e">
        <f>IF(#REF!=$N207,$CZ207,0)</f>
        <v>#REF!</v>
      </c>
      <c r="GF207" s="585" t="e">
        <f>IF(#REF!=$N207,$CZ207,0)</f>
        <v>#REF!</v>
      </c>
      <c r="GG207" s="585" t="e">
        <f>IF(#REF!=$N207,$CZ207,0)</f>
        <v>#REF!</v>
      </c>
      <c r="GH207" s="585" t="e">
        <f>IF(#REF!=$N207,$CZ207,0)</f>
        <v>#REF!</v>
      </c>
      <c r="GI207" s="585" t="e">
        <f>IF(#REF!=$N207,$CZ207,0)</f>
        <v>#REF!</v>
      </c>
      <c r="GJ207" s="585" t="e">
        <f>IF(#REF!=$N207,$CZ207,0)</f>
        <v>#REF!</v>
      </c>
      <c r="GK207" s="585" t="e">
        <f>IF(#REF!=$N207,$CZ207,0)</f>
        <v>#REF!</v>
      </c>
      <c r="GL207" s="585" t="e">
        <f>IF(#REF!=$N207,$CZ207,0)</f>
        <v>#REF!</v>
      </c>
      <c r="GM207" s="585" t="e">
        <f>IF(#REF!=$N207,$CZ207,0)</f>
        <v>#REF!</v>
      </c>
      <c r="GN207" s="585" t="e">
        <f>IF(#REF!=$N207,$CZ207,0)</f>
        <v>#REF!</v>
      </c>
      <c r="GO207" s="585" t="e">
        <f>IF(#REF!=$N207,$CZ207,0)</f>
        <v>#REF!</v>
      </c>
      <c r="GP207" s="585" t="e">
        <f>IF(#REF!=$N207,$CZ207,0)</f>
        <v>#REF!</v>
      </c>
      <c r="GQ207" s="585" t="e">
        <f>IF(#REF!=$N207,$CZ207,0)</f>
        <v>#REF!</v>
      </c>
      <c r="GR207" s="585" t="e">
        <f>IF(#REF!=$N207,$CZ207,0)</f>
        <v>#REF!</v>
      </c>
      <c r="GS207" s="585" t="e">
        <f>IF(#REF!=$N207,$CZ207,0)</f>
        <v>#REF!</v>
      </c>
      <c r="GT207" s="585" t="e">
        <f>IF(#REF!=$N207,$CZ207,0)</f>
        <v>#REF!</v>
      </c>
      <c r="GU207" s="585" t="e">
        <f>IF(#REF!=$N207,$CZ207,0)</f>
        <v>#REF!</v>
      </c>
      <c r="GV207" s="585" t="e">
        <f>IF(#REF!=$N207,$CZ207,0)</f>
        <v>#REF!</v>
      </c>
      <c r="GW207" s="585" t="e">
        <f>IF(#REF!=$N207,$CZ207,0)</f>
        <v>#REF!</v>
      </c>
      <c r="GX207" s="585" t="e">
        <f>IF(#REF!=$N207,$CZ207,0)</f>
        <v>#REF!</v>
      </c>
      <c r="GY207" s="585" t="e">
        <f>IF(#REF!=$N207,$CZ207,0)</f>
        <v>#REF!</v>
      </c>
      <c r="GZ207" s="585" t="e">
        <f>IF(#REF!=$N207,$CZ207,0)</f>
        <v>#REF!</v>
      </c>
      <c r="HA207" s="585" t="e">
        <f>IF(#REF!=$N207,$CZ207,0)</f>
        <v>#REF!</v>
      </c>
      <c r="HB207" s="585" t="e">
        <f>IF(#REF!=$N207,$CZ207,0)</f>
        <v>#REF!</v>
      </c>
      <c r="HC207" s="585" t="e">
        <f>IF(#REF!=$N207,$CZ207,0)</f>
        <v>#REF!</v>
      </c>
      <c r="HD207" s="585" t="e">
        <f>IF(#REF!=$N207,$CZ207,0)</f>
        <v>#REF!</v>
      </c>
      <c r="HE207" s="585" t="e">
        <f>IF(#REF!=$N207,$CZ207,0)</f>
        <v>#REF!</v>
      </c>
      <c r="HF207" s="585" t="e">
        <f>IF(#REF!=$N207,$CZ207,0)</f>
        <v>#REF!</v>
      </c>
    </row>
    <row r="208" spans="1:214" s="584" customFormat="1" ht="20.100000000000001" hidden="1" customHeight="1" x14ac:dyDescent="0.4">
      <c r="A208" s="464"/>
      <c r="B208" s="579" t="s">
        <v>492</v>
      </c>
      <c r="C208" s="485" t="s">
        <v>409</v>
      </c>
      <c r="D208" s="579"/>
      <c r="E208" s="579"/>
      <c r="F208" s="579"/>
      <c r="G208" s="579"/>
      <c r="H208" s="579"/>
      <c r="I208" s="579"/>
      <c r="J208" s="579" t="s">
        <v>172</v>
      </c>
      <c r="K208" s="609"/>
      <c r="L208" s="662"/>
      <c r="M208" s="662">
        <v>422</v>
      </c>
      <c r="N208" s="498" t="s">
        <v>80</v>
      </c>
      <c r="O208" s="486"/>
      <c r="P208" s="408"/>
      <c r="Q208" s="408"/>
      <c r="R208" s="408"/>
      <c r="S208" s="408"/>
      <c r="T208" s="408"/>
      <c r="U208" s="408"/>
      <c r="V208" s="408"/>
      <c r="W208" s="408"/>
      <c r="X208" s="408"/>
      <c r="Y208" s="408"/>
      <c r="Z208" s="408"/>
      <c r="AA208" s="408"/>
      <c r="AB208" s="408"/>
      <c r="AC208" s="408"/>
      <c r="AD208" s="408"/>
      <c r="AE208" s="408"/>
      <c r="AF208" s="408"/>
      <c r="AG208" s="408"/>
      <c r="AH208" s="408"/>
      <c r="AI208" s="531"/>
      <c r="AJ208" s="408"/>
      <c r="AK208" s="408"/>
      <c r="AL208" s="408"/>
      <c r="AM208" s="408"/>
      <c r="AN208" s="54"/>
      <c r="AO208" s="54"/>
      <c r="AP208" s="54"/>
      <c r="AQ208" s="54"/>
      <c r="AR208" s="101">
        <v>0</v>
      </c>
      <c r="AS208" s="54"/>
      <c r="AT208" s="54"/>
      <c r="AU208" s="54"/>
      <c r="AV208" s="101">
        <f t="shared" si="277"/>
        <v>0</v>
      </c>
      <c r="AW208" s="101">
        <f t="shared" si="277"/>
        <v>0</v>
      </c>
      <c r="AX208" s="101">
        <f t="shared" si="277"/>
        <v>0</v>
      </c>
      <c r="AY208" s="101">
        <f t="shared" si="277"/>
        <v>0</v>
      </c>
      <c r="AZ208" s="408"/>
      <c r="BA208" s="408"/>
      <c r="BB208" s="101">
        <f>SUM(BB209)</f>
        <v>0</v>
      </c>
      <c r="BC208" s="117">
        <v>0</v>
      </c>
      <c r="BD208" s="117"/>
      <c r="BE208" s="117"/>
      <c r="BF208" s="117">
        <f>IFERROR(BI208/BC208*100,)</f>
        <v>0</v>
      </c>
      <c r="BG208" s="117">
        <f t="shared" si="278"/>
        <v>0</v>
      </c>
      <c r="BH208" s="117">
        <f t="shared" si="278"/>
        <v>526</v>
      </c>
      <c r="BI208" s="117">
        <f t="shared" si="278"/>
        <v>-526</v>
      </c>
      <c r="BJ208" s="117">
        <f t="shared" si="278"/>
        <v>0</v>
      </c>
      <c r="BK208" s="117">
        <f t="shared" si="278"/>
        <v>0</v>
      </c>
      <c r="BL208" s="117">
        <f t="shared" si="226"/>
        <v>0</v>
      </c>
      <c r="BM208" s="117"/>
      <c r="BN208" s="117"/>
      <c r="BO208" s="117">
        <f>SUM(BO209)</f>
        <v>0</v>
      </c>
      <c r="BP208" s="117"/>
      <c r="BQ208" s="117"/>
      <c r="BR208" s="117">
        <f t="shared" si="279"/>
        <v>0</v>
      </c>
      <c r="BS208" s="117">
        <f t="shared" si="279"/>
        <v>0</v>
      </c>
      <c r="BT208" s="117">
        <f t="shared" si="280"/>
        <v>0</v>
      </c>
      <c r="BU208" s="117">
        <f t="shared" si="280"/>
        <v>0</v>
      </c>
      <c r="BV208" s="117">
        <f>SUM(BV209)</f>
        <v>0</v>
      </c>
      <c r="BW208" s="117"/>
      <c r="BX208" s="117"/>
      <c r="BY208" s="117">
        <f t="shared" si="281"/>
        <v>0</v>
      </c>
      <c r="BZ208" s="117">
        <f t="shared" si="281"/>
        <v>0</v>
      </c>
      <c r="CA208" s="117">
        <f t="shared" si="228"/>
        <v>0</v>
      </c>
      <c r="CB208" s="117">
        <f t="shared" si="229"/>
        <v>0</v>
      </c>
      <c r="CC208" s="117">
        <f t="shared" si="282"/>
        <v>0</v>
      </c>
      <c r="CD208" s="117">
        <f t="shared" si="282"/>
        <v>0</v>
      </c>
      <c r="CE208" s="117">
        <f t="shared" si="282"/>
        <v>0</v>
      </c>
      <c r="CF208" s="117">
        <f>SUM(CF209)</f>
        <v>0</v>
      </c>
      <c r="CG208" s="117">
        <f t="shared" si="276"/>
        <v>0</v>
      </c>
      <c r="CH208" s="117">
        <f t="shared" si="283"/>
        <v>0</v>
      </c>
      <c r="CI208" s="117">
        <f t="shared" si="283"/>
        <v>0</v>
      </c>
      <c r="CJ208" s="117"/>
      <c r="CK208" s="117">
        <f t="shared" si="223"/>
        <v>0</v>
      </c>
      <c r="CL208" s="117">
        <f t="shared" si="284"/>
        <v>0</v>
      </c>
      <c r="CM208" s="117">
        <f t="shared" si="284"/>
        <v>0</v>
      </c>
      <c r="CN208" s="117"/>
      <c r="CO208" s="117">
        <f t="shared" si="224"/>
        <v>0</v>
      </c>
      <c r="CP208" s="117">
        <f t="shared" si="284"/>
        <v>0</v>
      </c>
      <c r="CQ208" s="117">
        <f t="shared" si="284"/>
        <v>0</v>
      </c>
      <c r="CR208" s="117">
        <f>SUM(CR209)</f>
        <v>0</v>
      </c>
      <c r="CS208" s="117">
        <f t="shared" si="253"/>
        <v>0</v>
      </c>
      <c r="CT208" s="117">
        <f t="shared" si="284"/>
        <v>0</v>
      </c>
      <c r="CU208" s="117">
        <f t="shared" si="284"/>
        <v>0</v>
      </c>
      <c r="CV208" s="117">
        <f>SUM(CV209)</f>
        <v>0</v>
      </c>
      <c r="CW208" s="117">
        <f t="shared" si="254"/>
        <v>0</v>
      </c>
      <c r="CX208" s="117">
        <f t="shared" si="284"/>
        <v>0</v>
      </c>
      <c r="CY208" s="117">
        <f t="shared" si="284"/>
        <v>0</v>
      </c>
      <c r="CZ208" s="117">
        <f t="shared" si="284"/>
        <v>0</v>
      </c>
      <c r="DA208" s="117">
        <f t="shared" si="284"/>
        <v>0</v>
      </c>
      <c r="DB208" s="117">
        <f t="shared" si="284"/>
        <v>0</v>
      </c>
      <c r="DC208" s="695" t="e">
        <f>IF(#REF!=B208,CZ208,0)</f>
        <v>#REF!</v>
      </c>
      <c r="DD208" s="421"/>
      <c r="DE208" s="421"/>
      <c r="DF208" s="518"/>
      <c r="DG208" s="518"/>
      <c r="DH208" s="518"/>
      <c r="DJ208" s="585" t="e">
        <f>IF(#REF!=$K208,$CY208,0)</f>
        <v>#REF!</v>
      </c>
      <c r="DK208" s="585" t="e">
        <f>IF(#REF!=$K208,$CY208,0)</f>
        <v>#REF!</v>
      </c>
      <c r="DL208" s="585" t="e">
        <f>IF(#REF!=$K208,$CY208,0)</f>
        <v>#REF!</v>
      </c>
      <c r="DM208" s="585" t="e">
        <f>IF(#REF!=$K208,$CY208,0)</f>
        <v>#REF!</v>
      </c>
      <c r="DN208" s="585" t="e">
        <f>IF(#REF!=$K208,$CY208,0)</f>
        <v>#REF!</v>
      </c>
      <c r="DO208" s="585" t="e">
        <f>IF(#REF!=$K208,$CY208,0)</f>
        <v>#REF!</v>
      </c>
      <c r="DP208" s="585" t="e">
        <f>IF(#REF!=$K208,$CY208,0)</f>
        <v>#REF!</v>
      </c>
      <c r="DQ208" s="585" t="e">
        <f>IF(#REF!=$K208,$CY208,0)</f>
        <v>#REF!</v>
      </c>
      <c r="DR208" s="585" t="e">
        <f>IF(#REF!=$K208,$CY208,0)</f>
        <v>#REF!</v>
      </c>
      <c r="DS208" s="585" t="e">
        <f>IF(#REF!=$K208,$CY208,0)</f>
        <v>#REF!</v>
      </c>
      <c r="DT208" s="585" t="e">
        <f>IF(#REF!=$K208,$CY208,0)</f>
        <v>#REF!</v>
      </c>
      <c r="DU208" s="585" t="e">
        <f>IF(#REF!=$K208,$CY208,0)</f>
        <v>#REF!</v>
      </c>
      <c r="DV208" s="585" t="e">
        <f>IF(#REF!=$K208,$CY208,0)</f>
        <v>#REF!</v>
      </c>
      <c r="DW208" s="585" t="e">
        <f>IF(#REF!=$K208,$CY208,0)</f>
        <v>#REF!</v>
      </c>
      <c r="DX208" s="585" t="e">
        <f>IF(#REF!=$K208,$CY208,0)</f>
        <v>#REF!</v>
      </c>
      <c r="DY208" s="585" t="e">
        <f>IF(#REF!=$K208,$CY208,0)</f>
        <v>#REF!</v>
      </c>
      <c r="DZ208" s="585" t="e">
        <f>IF(#REF!=$K208,$CY208,0)</f>
        <v>#REF!</v>
      </c>
      <c r="EB208" s="617"/>
      <c r="EC208" s="585" t="e">
        <f>IF(#REF!=$N208,$CZ208,0)</f>
        <v>#REF!</v>
      </c>
      <c r="ED208" s="585" t="e">
        <f>IF(#REF!=$N208,$CZ208,0)</f>
        <v>#REF!</v>
      </c>
      <c r="EE208" s="585" t="e">
        <f>IF(#REF!=$N208,$CZ208,0)</f>
        <v>#REF!</v>
      </c>
      <c r="EF208" s="585" t="e">
        <f>IF(#REF!=$N208,$CZ208,0)</f>
        <v>#REF!</v>
      </c>
      <c r="EG208" s="585" t="e">
        <f>IF(#REF!=$N208,$CZ208,0)</f>
        <v>#REF!</v>
      </c>
      <c r="EH208" s="585" t="e">
        <f>IF(#REF!=$N208,$CZ208,0)</f>
        <v>#REF!</v>
      </c>
      <c r="EI208" s="585" t="e">
        <f>IF(#REF!=$N208,$CZ208,0)</f>
        <v>#REF!</v>
      </c>
      <c r="EJ208" s="585" t="e">
        <f>IF(#REF!=$N208,$CZ208,0)</f>
        <v>#REF!</v>
      </c>
      <c r="EK208" s="585" t="e">
        <f>IF(#REF!=$N208,$CZ208,0)</f>
        <v>#REF!</v>
      </c>
      <c r="EL208" s="585" t="e">
        <f>IF(#REF!=$N208,$CZ208,0)</f>
        <v>#REF!</v>
      </c>
      <c r="EM208" s="585" t="e">
        <f>IF(#REF!=$N208,$CZ208,0)</f>
        <v>#REF!</v>
      </c>
      <c r="EN208" s="585" t="e">
        <f>IF(#REF!=$N208,$CZ208,0)</f>
        <v>#REF!</v>
      </c>
      <c r="EO208" s="585" t="e">
        <f>IF(#REF!=$N208,$CZ208,0)</f>
        <v>#REF!</v>
      </c>
      <c r="EP208" s="585" t="e">
        <f>IF(#REF!=$N208,$CZ208,0)</f>
        <v>#REF!</v>
      </c>
      <c r="EQ208" s="585" t="e">
        <f>IF(#REF!=$N208,$CZ208,0)</f>
        <v>#REF!</v>
      </c>
      <c r="ER208" s="585" t="e">
        <f>IF(#REF!=$N208,$CZ208,0)</f>
        <v>#REF!</v>
      </c>
      <c r="ES208" s="585" t="e">
        <f>IF(#REF!=$N208,$CZ208,0)</f>
        <v>#REF!</v>
      </c>
      <c r="ET208" s="585" t="e">
        <f>IF(#REF!=$N208,$CZ208,0)</f>
        <v>#REF!</v>
      </c>
      <c r="EU208" s="585" t="e">
        <f>IF(#REF!=$N208,$CZ208,0)</f>
        <v>#REF!</v>
      </c>
      <c r="EV208" s="585" t="e">
        <f>IF(#REF!=$N208,$CZ208,0)</f>
        <v>#REF!</v>
      </c>
      <c r="EW208" s="585" t="e">
        <f>IF(#REF!=$N208,$CZ208,0)</f>
        <v>#REF!</v>
      </c>
      <c r="EX208" s="585" t="e">
        <f>IF(#REF!=$N208,$CZ208,0)</f>
        <v>#REF!</v>
      </c>
      <c r="EY208" s="585" t="e">
        <f>IF(#REF!=$N208,$CZ208,0)</f>
        <v>#REF!</v>
      </c>
      <c r="EZ208" s="585" t="e">
        <f>IF(#REF!=$N208,$CZ208,0)</f>
        <v>#REF!</v>
      </c>
      <c r="FA208" s="585" t="e">
        <f>IF(#REF!=$N208,$CZ208,0)</f>
        <v>#REF!</v>
      </c>
      <c r="FB208" s="585" t="e">
        <f>IF(#REF!=$N208,$CZ208,0)</f>
        <v>#REF!</v>
      </c>
      <c r="FC208" s="585" t="e">
        <f>IF(#REF!=$N208,$CZ208,0)</f>
        <v>#REF!</v>
      </c>
      <c r="FD208" s="585" t="e">
        <f>IF(#REF!=$N208,$CZ208,0)</f>
        <v>#REF!</v>
      </c>
      <c r="FE208" s="585" t="e">
        <f>IF(#REF!=$N208,$CZ208,0)</f>
        <v>#REF!</v>
      </c>
      <c r="FF208" s="585" t="e">
        <f>IF(#REF!=$N208,$CZ208,0)</f>
        <v>#REF!</v>
      </c>
      <c r="FG208" s="585" t="e">
        <f>IF(#REF!=$N208,$CZ208,0)</f>
        <v>#REF!</v>
      </c>
      <c r="FH208" s="585" t="e">
        <f>IF(#REF!=$N208,$CZ208,0)</f>
        <v>#REF!</v>
      </c>
      <c r="FI208" s="585" t="e">
        <f>IF(#REF!=$N208,$CZ208,0)</f>
        <v>#REF!</v>
      </c>
      <c r="FJ208" s="585" t="e">
        <f>IF(#REF!=$N208,$CZ208,0)</f>
        <v>#REF!</v>
      </c>
      <c r="FK208" s="585" t="e">
        <f>IF(#REF!=$N208,$CZ208,0)</f>
        <v>#REF!</v>
      </c>
      <c r="FL208" s="585" t="e">
        <f>IF(#REF!=$N208,$CZ208,0)</f>
        <v>#REF!</v>
      </c>
      <c r="FM208" s="585" t="e">
        <f>IF(#REF!=$N208,$CZ208,0)</f>
        <v>#REF!</v>
      </c>
      <c r="FN208" s="585" t="e">
        <f>IF(#REF!=$N208,$CZ208,0)</f>
        <v>#REF!</v>
      </c>
      <c r="FO208" s="585" t="e">
        <f>IF(#REF!=$N208,$CZ208,0)</f>
        <v>#REF!</v>
      </c>
      <c r="FP208" s="585" t="e">
        <f>IF(#REF!=$N208,$CZ208,0)</f>
        <v>#REF!</v>
      </c>
      <c r="FQ208" s="585" t="e">
        <f>IF(#REF!=$N208,$CZ208,0)</f>
        <v>#REF!</v>
      </c>
      <c r="FR208" s="585" t="e">
        <f>IF(#REF!=$N208,$CZ208,0)</f>
        <v>#REF!</v>
      </c>
      <c r="FS208" s="585" t="e">
        <f>IF(#REF!=$N208,$CZ208,0)</f>
        <v>#REF!</v>
      </c>
      <c r="FT208" s="585" t="e">
        <f>IF(#REF!=$N208,$CZ208,0)</f>
        <v>#REF!</v>
      </c>
      <c r="FU208" s="585" t="e">
        <f>IF(#REF!=$N208,$CZ208,0)</f>
        <v>#REF!</v>
      </c>
      <c r="FV208" s="585" t="e">
        <f>IF(#REF!=$N208,$CZ208,0)</f>
        <v>#REF!</v>
      </c>
      <c r="FW208" s="585" t="e">
        <f>IF(#REF!=$N208,$CZ208,0)</f>
        <v>#REF!</v>
      </c>
      <c r="FX208" s="585" t="e">
        <f>IF(#REF!=$N208,$CZ208,0)</f>
        <v>#REF!</v>
      </c>
      <c r="FY208" s="585" t="e">
        <f>IF(#REF!=$N208,$CZ208,0)</f>
        <v>#REF!</v>
      </c>
      <c r="FZ208" s="585" t="e">
        <f>IF(#REF!=$N208,$CZ208,0)</f>
        <v>#REF!</v>
      </c>
      <c r="GA208" s="585" t="e">
        <f>IF(#REF!=$N208,$CZ208,0)</f>
        <v>#REF!</v>
      </c>
      <c r="GB208" s="585" t="e">
        <f>IF(#REF!=$N208,$CZ208,0)</f>
        <v>#REF!</v>
      </c>
      <c r="GC208" s="585" t="e">
        <f>IF(#REF!=$N208,$CZ208,0)</f>
        <v>#REF!</v>
      </c>
      <c r="GD208" s="585" t="e">
        <f>IF(#REF!=$N208,$CZ208,0)</f>
        <v>#REF!</v>
      </c>
      <c r="GE208" s="585" t="e">
        <f>IF(#REF!=$N208,$CZ208,0)</f>
        <v>#REF!</v>
      </c>
      <c r="GF208" s="585" t="e">
        <f>IF(#REF!=$N208,$CZ208,0)</f>
        <v>#REF!</v>
      </c>
      <c r="GG208" s="585" t="e">
        <f>IF(#REF!=$N208,$CZ208,0)</f>
        <v>#REF!</v>
      </c>
      <c r="GH208" s="585" t="e">
        <f>IF(#REF!=$N208,$CZ208,0)</f>
        <v>#REF!</v>
      </c>
      <c r="GI208" s="585" t="e">
        <f>IF(#REF!=$N208,$CZ208,0)</f>
        <v>#REF!</v>
      </c>
      <c r="GJ208" s="585" t="e">
        <f>IF(#REF!=$N208,$CZ208,0)</f>
        <v>#REF!</v>
      </c>
      <c r="GK208" s="585" t="e">
        <f>IF(#REF!=$N208,$CZ208,0)</f>
        <v>#REF!</v>
      </c>
      <c r="GL208" s="585" t="e">
        <f>IF(#REF!=$N208,$CZ208,0)</f>
        <v>#REF!</v>
      </c>
      <c r="GM208" s="585" t="e">
        <f>IF(#REF!=$N208,$CZ208,0)</f>
        <v>#REF!</v>
      </c>
      <c r="GN208" s="585" t="e">
        <f>IF(#REF!=$N208,$CZ208,0)</f>
        <v>#REF!</v>
      </c>
      <c r="GO208" s="585" t="e">
        <f>IF(#REF!=$N208,$CZ208,0)</f>
        <v>#REF!</v>
      </c>
      <c r="GP208" s="585" t="e">
        <f>IF(#REF!=$N208,$CZ208,0)</f>
        <v>#REF!</v>
      </c>
      <c r="GQ208" s="585" t="e">
        <f>IF(#REF!=$N208,$CZ208,0)</f>
        <v>#REF!</v>
      </c>
      <c r="GR208" s="585" t="e">
        <f>IF(#REF!=$N208,$CZ208,0)</f>
        <v>#REF!</v>
      </c>
      <c r="GS208" s="585" t="e">
        <f>IF(#REF!=$N208,$CZ208,0)</f>
        <v>#REF!</v>
      </c>
      <c r="GT208" s="585" t="e">
        <f>IF(#REF!=$N208,$CZ208,0)</f>
        <v>#REF!</v>
      </c>
      <c r="GU208" s="585" t="e">
        <f>IF(#REF!=$N208,$CZ208,0)</f>
        <v>#REF!</v>
      </c>
      <c r="GV208" s="585" t="e">
        <f>IF(#REF!=$N208,$CZ208,0)</f>
        <v>#REF!</v>
      </c>
      <c r="GW208" s="585" t="e">
        <f>IF(#REF!=$N208,$CZ208,0)</f>
        <v>#REF!</v>
      </c>
      <c r="GX208" s="585" t="e">
        <f>IF(#REF!=$N208,$CZ208,0)</f>
        <v>#REF!</v>
      </c>
      <c r="GY208" s="585" t="e">
        <f>IF(#REF!=$N208,$CZ208,0)</f>
        <v>#REF!</v>
      </c>
      <c r="GZ208" s="585" t="e">
        <f>IF(#REF!=$N208,$CZ208,0)</f>
        <v>#REF!</v>
      </c>
      <c r="HA208" s="585" t="e">
        <f>IF(#REF!=$N208,$CZ208,0)</f>
        <v>#REF!</v>
      </c>
      <c r="HB208" s="585" t="e">
        <f>IF(#REF!=$N208,$CZ208,0)</f>
        <v>#REF!</v>
      </c>
      <c r="HC208" s="585" t="e">
        <f>IF(#REF!=$N208,$CZ208,0)</f>
        <v>#REF!</v>
      </c>
      <c r="HD208" s="585" t="e">
        <f>IF(#REF!=$N208,$CZ208,0)</f>
        <v>#REF!</v>
      </c>
      <c r="HE208" s="585" t="e">
        <f>IF(#REF!=$N208,$CZ208,0)</f>
        <v>#REF!</v>
      </c>
      <c r="HF208" s="585" t="e">
        <f>IF(#REF!=$N208,$CZ208,0)</f>
        <v>#REF!</v>
      </c>
    </row>
    <row r="209" spans="1:214" s="584" customFormat="1" ht="20.100000000000001" hidden="1" customHeight="1" x14ac:dyDescent="0.4">
      <c r="A209" s="464"/>
      <c r="B209" s="464"/>
      <c r="C209" s="485"/>
      <c r="D209" s="579"/>
      <c r="E209" s="579"/>
      <c r="F209" s="579"/>
      <c r="G209" s="579"/>
      <c r="H209" s="579"/>
      <c r="I209" s="579"/>
      <c r="J209" s="579" t="s">
        <v>172</v>
      </c>
      <c r="K209" s="609"/>
      <c r="L209" s="662"/>
      <c r="M209" s="660"/>
      <c r="N209" s="513">
        <v>4221</v>
      </c>
      <c r="O209" s="452" t="s">
        <v>81</v>
      </c>
      <c r="P209" s="408"/>
      <c r="Q209" s="408"/>
      <c r="R209" s="408"/>
      <c r="S209" s="408"/>
      <c r="T209" s="408"/>
      <c r="U209" s="408"/>
      <c r="V209" s="408"/>
      <c r="W209" s="408"/>
      <c r="X209" s="408"/>
      <c r="Y209" s="408"/>
      <c r="Z209" s="408"/>
      <c r="AA209" s="408"/>
      <c r="AB209" s="408"/>
      <c r="AC209" s="408"/>
      <c r="AD209" s="408"/>
      <c r="AE209" s="408"/>
      <c r="AF209" s="408"/>
      <c r="AG209" s="408"/>
      <c r="AH209" s="408"/>
      <c r="AI209" s="531"/>
      <c r="AJ209" s="408"/>
      <c r="AK209" s="408"/>
      <c r="AL209" s="408"/>
      <c r="AM209" s="408"/>
      <c r="AN209" s="54"/>
      <c r="AO209" s="54"/>
      <c r="AP209" s="54"/>
      <c r="AQ209" s="54"/>
      <c r="AR209" s="54">
        <v>0</v>
      </c>
      <c r="AS209" s="54"/>
      <c r="AT209" s="54"/>
      <c r="AU209" s="54"/>
      <c r="AV209" s="54">
        <v>0</v>
      </c>
      <c r="AW209" s="54"/>
      <c r="AX209" s="54"/>
      <c r="AY209" s="54">
        <f>(BB209-AV209)</f>
        <v>0</v>
      </c>
      <c r="AZ209" s="408"/>
      <c r="BA209" s="408"/>
      <c r="BB209" s="54">
        <v>0</v>
      </c>
      <c r="BC209" s="54">
        <v>0</v>
      </c>
      <c r="BD209" s="54"/>
      <c r="BE209" s="54"/>
      <c r="BF209" s="54">
        <f>IFERROR(BI209/BC209*100,)</f>
        <v>0</v>
      </c>
      <c r="BG209" s="54"/>
      <c r="BH209" s="54">
        <v>526</v>
      </c>
      <c r="BI209" s="54">
        <f>(BJ209-BH209)</f>
        <v>-526</v>
      </c>
      <c r="BJ209" s="54">
        <v>0</v>
      </c>
      <c r="BK209" s="54">
        <v>0</v>
      </c>
      <c r="BL209" s="54">
        <f t="shared" si="226"/>
        <v>0</v>
      </c>
      <c r="BM209" s="54"/>
      <c r="BN209" s="54"/>
      <c r="BO209" s="54"/>
      <c r="BP209" s="54"/>
      <c r="BQ209" s="54"/>
      <c r="BR209" s="54">
        <f>(BS209-BO209)</f>
        <v>0</v>
      </c>
      <c r="BS209" s="54"/>
      <c r="BT209" s="54"/>
      <c r="BU209" s="54">
        <f>(BY209-BO209)</f>
        <v>0</v>
      </c>
      <c r="BV209" s="54"/>
      <c r="BW209" s="54"/>
      <c r="BX209" s="54"/>
      <c r="BY209" s="54"/>
      <c r="BZ209" s="54"/>
      <c r="CA209" s="54">
        <f t="shared" si="228"/>
        <v>0</v>
      </c>
      <c r="CB209" s="54">
        <f t="shared" si="229"/>
        <v>0</v>
      </c>
      <c r="CC209" s="54"/>
      <c r="CD209" s="54"/>
      <c r="CE209" s="54"/>
      <c r="CF209" s="54"/>
      <c r="CG209" s="54">
        <f t="shared" si="276"/>
        <v>0</v>
      </c>
      <c r="CH209" s="54">
        <f>(CI209-CE209)</f>
        <v>0</v>
      </c>
      <c r="CI209" s="54"/>
      <c r="CJ209" s="54"/>
      <c r="CK209" s="54">
        <f t="shared" si="223"/>
        <v>0</v>
      </c>
      <c r="CL209" s="54">
        <f>(CM209-CI209)</f>
        <v>0</v>
      </c>
      <c r="CM209" s="54"/>
      <c r="CN209" s="54"/>
      <c r="CO209" s="54">
        <f t="shared" si="224"/>
        <v>0</v>
      </c>
      <c r="CP209" s="54">
        <f>(CQ209-CM209)</f>
        <v>0</v>
      </c>
      <c r="CQ209" s="54"/>
      <c r="CR209" s="54"/>
      <c r="CS209" s="54">
        <f t="shared" si="253"/>
        <v>0</v>
      </c>
      <c r="CT209" s="54">
        <f>(CU209-CQ209)</f>
        <v>0</v>
      </c>
      <c r="CU209" s="54"/>
      <c r="CV209" s="54"/>
      <c r="CW209" s="54">
        <f t="shared" si="254"/>
        <v>0</v>
      </c>
      <c r="CX209" s="54">
        <f>(CY209-CU209)</f>
        <v>0</v>
      </c>
      <c r="CY209" s="54"/>
      <c r="CZ209" s="54"/>
      <c r="DA209" s="54"/>
      <c r="DB209" s="54"/>
      <c r="DC209" s="695" t="e">
        <f>IF(#REF!=B209,CZ209,0)</f>
        <v>#REF!</v>
      </c>
      <c r="DD209" s="50"/>
      <c r="DE209" s="50"/>
      <c r="DF209" s="518"/>
      <c r="DG209" s="518"/>
      <c r="DH209" s="518"/>
      <c r="DJ209" s="585" t="e">
        <f>IF(#REF!=$K209,$CY209,0)</f>
        <v>#REF!</v>
      </c>
      <c r="DK209" s="585" t="e">
        <f>IF(#REF!=$K209,$CY209,0)</f>
        <v>#REF!</v>
      </c>
      <c r="DL209" s="585" t="e">
        <f>IF(#REF!=$K209,$CY209,0)</f>
        <v>#REF!</v>
      </c>
      <c r="DM209" s="585" t="e">
        <f>IF(#REF!=$K209,$CY209,0)</f>
        <v>#REF!</v>
      </c>
      <c r="DN209" s="585" t="e">
        <f>IF(#REF!=$K209,$CY209,0)</f>
        <v>#REF!</v>
      </c>
      <c r="DO209" s="585" t="e">
        <f>IF(#REF!=$K209,$CY209,0)</f>
        <v>#REF!</v>
      </c>
      <c r="DP209" s="585" t="e">
        <f>IF(#REF!=$K209,$CY209,0)</f>
        <v>#REF!</v>
      </c>
      <c r="DQ209" s="585" t="e">
        <f>IF(#REF!=$K209,$CY209,0)</f>
        <v>#REF!</v>
      </c>
      <c r="DR209" s="585" t="e">
        <f>IF(#REF!=$K209,$CY209,0)</f>
        <v>#REF!</v>
      </c>
      <c r="DS209" s="585" t="e">
        <f>IF(#REF!=$K209,$CY209,0)</f>
        <v>#REF!</v>
      </c>
      <c r="DT209" s="585" t="e">
        <f>IF(#REF!=$K209,$CY209,0)</f>
        <v>#REF!</v>
      </c>
      <c r="DU209" s="585" t="e">
        <f>IF(#REF!=$K209,$CY209,0)</f>
        <v>#REF!</v>
      </c>
      <c r="DV209" s="585" t="e">
        <f>IF(#REF!=$K209,$CY209,0)</f>
        <v>#REF!</v>
      </c>
      <c r="DW209" s="585" t="e">
        <f>IF(#REF!=$K209,$CY209,0)</f>
        <v>#REF!</v>
      </c>
      <c r="DX209" s="585" t="e">
        <f>IF(#REF!=$K209,$CY209,0)</f>
        <v>#REF!</v>
      </c>
      <c r="DY209" s="585" t="e">
        <f>IF(#REF!=$K209,$CY209,0)</f>
        <v>#REF!</v>
      </c>
      <c r="DZ209" s="585" t="e">
        <f>IF(#REF!=$K209,$CY209,0)</f>
        <v>#REF!</v>
      </c>
      <c r="EB209" s="617"/>
      <c r="EC209" s="585" t="e">
        <f>IF(#REF!=$N209,$CZ209,0)</f>
        <v>#REF!</v>
      </c>
      <c r="ED209" s="585" t="e">
        <f>IF(#REF!=$N209,$CZ209,0)</f>
        <v>#REF!</v>
      </c>
      <c r="EE209" s="585" t="e">
        <f>IF(#REF!=$N209,$CZ209,0)</f>
        <v>#REF!</v>
      </c>
      <c r="EF209" s="585" t="e">
        <f>IF(#REF!=$N209,$CZ209,0)</f>
        <v>#REF!</v>
      </c>
      <c r="EG209" s="585" t="e">
        <f>IF(#REF!=$N209,$CZ209,0)</f>
        <v>#REF!</v>
      </c>
      <c r="EH209" s="585" t="e">
        <f>IF(#REF!=$N209,$CZ209,0)</f>
        <v>#REF!</v>
      </c>
      <c r="EI209" s="585" t="e">
        <f>IF(#REF!=$N209,$CZ209,0)</f>
        <v>#REF!</v>
      </c>
      <c r="EJ209" s="585" t="e">
        <f>IF(#REF!=$N209,$CZ209,0)</f>
        <v>#REF!</v>
      </c>
      <c r="EK209" s="585" t="e">
        <f>IF(#REF!=$N209,$CZ209,0)</f>
        <v>#REF!</v>
      </c>
      <c r="EL209" s="585" t="e">
        <f>IF(#REF!=$N209,$CZ209,0)</f>
        <v>#REF!</v>
      </c>
      <c r="EM209" s="585" t="e">
        <f>IF(#REF!=$N209,$CZ209,0)</f>
        <v>#REF!</v>
      </c>
      <c r="EN209" s="585" t="e">
        <f>IF(#REF!=$N209,$CZ209,0)</f>
        <v>#REF!</v>
      </c>
      <c r="EO209" s="585" t="e">
        <f>IF(#REF!=$N209,$CZ209,0)</f>
        <v>#REF!</v>
      </c>
      <c r="EP209" s="585" t="e">
        <f>IF(#REF!=$N209,$CZ209,0)</f>
        <v>#REF!</v>
      </c>
      <c r="EQ209" s="585" t="e">
        <f>IF(#REF!=$N209,$CZ209,0)</f>
        <v>#REF!</v>
      </c>
      <c r="ER209" s="585" t="e">
        <f>IF(#REF!=$N209,$CZ209,0)</f>
        <v>#REF!</v>
      </c>
      <c r="ES209" s="585" t="e">
        <f>IF(#REF!=$N209,$CZ209,0)</f>
        <v>#REF!</v>
      </c>
      <c r="ET209" s="585" t="e">
        <f>IF(#REF!=$N209,$CZ209,0)</f>
        <v>#REF!</v>
      </c>
      <c r="EU209" s="585" t="e">
        <f>IF(#REF!=$N209,$CZ209,0)</f>
        <v>#REF!</v>
      </c>
      <c r="EV209" s="585" t="e">
        <f>IF(#REF!=$N209,$CZ209,0)</f>
        <v>#REF!</v>
      </c>
      <c r="EW209" s="585" t="e">
        <f>IF(#REF!=$N209,$CZ209,0)</f>
        <v>#REF!</v>
      </c>
      <c r="EX209" s="585" t="e">
        <f>IF(#REF!=$N209,$CZ209,0)</f>
        <v>#REF!</v>
      </c>
      <c r="EY209" s="585" t="e">
        <f>IF(#REF!=$N209,$CZ209,0)</f>
        <v>#REF!</v>
      </c>
      <c r="EZ209" s="585" t="e">
        <f>IF(#REF!=$N209,$CZ209,0)</f>
        <v>#REF!</v>
      </c>
      <c r="FA209" s="585" t="e">
        <f>IF(#REF!=$N209,$CZ209,0)</f>
        <v>#REF!</v>
      </c>
      <c r="FB209" s="585" t="e">
        <f>IF(#REF!=$N209,$CZ209,0)</f>
        <v>#REF!</v>
      </c>
      <c r="FC209" s="585" t="e">
        <f>IF(#REF!=$N209,$CZ209,0)</f>
        <v>#REF!</v>
      </c>
      <c r="FD209" s="585" t="e">
        <f>IF(#REF!=$N209,$CZ209,0)</f>
        <v>#REF!</v>
      </c>
      <c r="FE209" s="585" t="e">
        <f>IF(#REF!=$N209,$CZ209,0)</f>
        <v>#REF!</v>
      </c>
      <c r="FF209" s="585" t="e">
        <f>IF(#REF!=$N209,$CZ209,0)</f>
        <v>#REF!</v>
      </c>
      <c r="FG209" s="585" t="e">
        <f>IF(#REF!=$N209,$CZ209,0)</f>
        <v>#REF!</v>
      </c>
      <c r="FH209" s="585" t="e">
        <f>IF(#REF!=$N209,$CZ209,0)</f>
        <v>#REF!</v>
      </c>
      <c r="FI209" s="585" t="e">
        <f>IF(#REF!=$N209,$CZ209,0)</f>
        <v>#REF!</v>
      </c>
      <c r="FJ209" s="585" t="e">
        <f>IF(#REF!=$N209,$CZ209,0)</f>
        <v>#REF!</v>
      </c>
      <c r="FK209" s="585" t="e">
        <f>IF(#REF!=$N209,$CZ209,0)</f>
        <v>#REF!</v>
      </c>
      <c r="FL209" s="585" t="e">
        <f>IF(#REF!=$N209,$CZ209,0)</f>
        <v>#REF!</v>
      </c>
      <c r="FM209" s="585" t="e">
        <f>IF(#REF!=$N209,$CZ209,0)</f>
        <v>#REF!</v>
      </c>
      <c r="FN209" s="585" t="e">
        <f>IF(#REF!=$N209,$CZ209,0)</f>
        <v>#REF!</v>
      </c>
      <c r="FO209" s="585" t="e">
        <f>IF(#REF!=$N209,$CZ209,0)</f>
        <v>#REF!</v>
      </c>
      <c r="FP209" s="585" t="e">
        <f>IF(#REF!=$N209,$CZ209,0)</f>
        <v>#REF!</v>
      </c>
      <c r="FQ209" s="585" t="e">
        <f>IF(#REF!=$N209,$CZ209,0)</f>
        <v>#REF!</v>
      </c>
      <c r="FR209" s="585" t="e">
        <f>IF(#REF!=$N209,$CZ209,0)</f>
        <v>#REF!</v>
      </c>
      <c r="FS209" s="585" t="e">
        <f>IF(#REF!=$N209,$CZ209,0)</f>
        <v>#REF!</v>
      </c>
      <c r="FT209" s="585" t="e">
        <f>IF(#REF!=$N209,$CZ209,0)</f>
        <v>#REF!</v>
      </c>
      <c r="FU209" s="585" t="e">
        <f>IF(#REF!=$N209,$CZ209,0)</f>
        <v>#REF!</v>
      </c>
      <c r="FV209" s="585" t="e">
        <f>IF(#REF!=$N209,$CZ209,0)</f>
        <v>#REF!</v>
      </c>
      <c r="FW209" s="585" t="e">
        <f>IF(#REF!=$N209,$CZ209,0)</f>
        <v>#REF!</v>
      </c>
      <c r="FX209" s="585" t="e">
        <f>IF(#REF!=$N209,$CZ209,0)</f>
        <v>#REF!</v>
      </c>
      <c r="FY209" s="585" t="e">
        <f>IF(#REF!=$N209,$CZ209,0)</f>
        <v>#REF!</v>
      </c>
      <c r="FZ209" s="585" t="e">
        <f>IF(#REF!=$N209,$CZ209,0)</f>
        <v>#REF!</v>
      </c>
      <c r="GA209" s="585" t="e">
        <f>IF(#REF!=$N209,$CZ209,0)</f>
        <v>#REF!</v>
      </c>
      <c r="GB209" s="585" t="e">
        <f>IF(#REF!=$N209,$CZ209,0)</f>
        <v>#REF!</v>
      </c>
      <c r="GC209" s="585" t="e">
        <f>IF(#REF!=$N209,$CZ209,0)</f>
        <v>#REF!</v>
      </c>
      <c r="GD209" s="585" t="e">
        <f>IF(#REF!=$N209,$CZ209,0)</f>
        <v>#REF!</v>
      </c>
      <c r="GE209" s="585" t="e">
        <f>IF(#REF!=$N209,$CZ209,0)</f>
        <v>#REF!</v>
      </c>
      <c r="GF209" s="585" t="e">
        <f>IF(#REF!=$N209,$CZ209,0)</f>
        <v>#REF!</v>
      </c>
      <c r="GG209" s="585" t="e">
        <f>IF(#REF!=$N209,$CZ209,0)</f>
        <v>#REF!</v>
      </c>
      <c r="GH209" s="585" t="e">
        <f>IF(#REF!=$N209,$CZ209,0)</f>
        <v>#REF!</v>
      </c>
      <c r="GI209" s="585" t="e">
        <f>IF(#REF!=$N209,$CZ209,0)</f>
        <v>#REF!</v>
      </c>
      <c r="GJ209" s="585" t="e">
        <f>IF(#REF!=$N209,$CZ209,0)</f>
        <v>#REF!</v>
      </c>
      <c r="GK209" s="585" t="e">
        <f>IF(#REF!=$N209,$CZ209,0)</f>
        <v>#REF!</v>
      </c>
      <c r="GL209" s="585" t="e">
        <f>IF(#REF!=$N209,$CZ209,0)</f>
        <v>#REF!</v>
      </c>
      <c r="GM209" s="585" t="e">
        <f>IF(#REF!=$N209,$CZ209,0)</f>
        <v>#REF!</v>
      </c>
      <c r="GN209" s="585" t="e">
        <f>IF(#REF!=$N209,$CZ209,0)</f>
        <v>#REF!</v>
      </c>
      <c r="GO209" s="585" t="e">
        <f>IF(#REF!=$N209,$CZ209,0)</f>
        <v>#REF!</v>
      </c>
      <c r="GP209" s="585" t="e">
        <f>IF(#REF!=$N209,$CZ209,0)</f>
        <v>#REF!</v>
      </c>
      <c r="GQ209" s="585" t="e">
        <f>IF(#REF!=$N209,$CZ209,0)</f>
        <v>#REF!</v>
      </c>
      <c r="GR209" s="585" t="e">
        <f>IF(#REF!=$N209,$CZ209,0)</f>
        <v>#REF!</v>
      </c>
      <c r="GS209" s="585" t="e">
        <f>IF(#REF!=$N209,$CZ209,0)</f>
        <v>#REF!</v>
      </c>
      <c r="GT209" s="585" t="e">
        <f>IF(#REF!=$N209,$CZ209,0)</f>
        <v>#REF!</v>
      </c>
      <c r="GU209" s="585" t="e">
        <f>IF(#REF!=$N209,$CZ209,0)</f>
        <v>#REF!</v>
      </c>
      <c r="GV209" s="585" t="e">
        <f>IF(#REF!=$N209,$CZ209,0)</f>
        <v>#REF!</v>
      </c>
      <c r="GW209" s="585" t="e">
        <f>IF(#REF!=$N209,$CZ209,0)</f>
        <v>#REF!</v>
      </c>
      <c r="GX209" s="585" t="e">
        <f>IF(#REF!=$N209,$CZ209,0)</f>
        <v>#REF!</v>
      </c>
      <c r="GY209" s="585" t="e">
        <f>IF(#REF!=$N209,$CZ209,0)</f>
        <v>#REF!</v>
      </c>
      <c r="GZ209" s="585" t="e">
        <f>IF(#REF!=$N209,$CZ209,0)</f>
        <v>#REF!</v>
      </c>
      <c r="HA209" s="585" t="e">
        <f>IF(#REF!=$N209,$CZ209,0)</f>
        <v>#REF!</v>
      </c>
      <c r="HB209" s="585" t="e">
        <f>IF(#REF!=$N209,$CZ209,0)</f>
        <v>#REF!</v>
      </c>
      <c r="HC209" s="585" t="e">
        <f>IF(#REF!=$N209,$CZ209,0)</f>
        <v>#REF!</v>
      </c>
      <c r="HD209" s="585" t="e">
        <f>IF(#REF!=$N209,$CZ209,0)</f>
        <v>#REF!</v>
      </c>
      <c r="HE209" s="585" t="e">
        <f>IF(#REF!=$N209,$CZ209,0)</f>
        <v>#REF!</v>
      </c>
      <c r="HF209" s="585" t="e">
        <f>IF(#REF!=$N209,$CZ209,0)</f>
        <v>#REF!</v>
      </c>
    </row>
    <row r="210" spans="1:214" s="584" customFormat="1" ht="20.100000000000001" hidden="1" customHeight="1" x14ac:dyDescent="0.4">
      <c r="A210" s="464"/>
      <c r="B210" s="588" t="s">
        <v>420</v>
      </c>
      <c r="C210" s="472"/>
      <c r="D210" s="588"/>
      <c r="E210" s="588" t="s">
        <v>7</v>
      </c>
      <c r="F210" s="588"/>
      <c r="G210" s="588" t="s">
        <v>9</v>
      </c>
      <c r="H210" s="588"/>
      <c r="I210" s="588"/>
      <c r="J210" s="524" t="s">
        <v>172</v>
      </c>
      <c r="K210" s="493"/>
      <c r="L210" s="438" t="s">
        <v>408</v>
      </c>
      <c r="M210" s="438"/>
      <c r="N210" s="438"/>
      <c r="O210" s="653"/>
      <c r="P210" s="529" t="e">
        <f>SUM(#REF!+#REF!)</f>
        <v>#REF!</v>
      </c>
      <c r="Q210" s="529" t="e">
        <f>SUM(#REF!+#REF!)</f>
        <v>#REF!</v>
      </c>
      <c r="R210" s="529" t="e">
        <f>SUM(#REF!+#REF!)</f>
        <v>#REF!</v>
      </c>
      <c r="S210" s="529" t="e">
        <f>SUM(#REF!+#REF!)</f>
        <v>#REF!</v>
      </c>
      <c r="T210" s="529" t="e">
        <f>SUM(#REF!+#REF!)</f>
        <v>#REF!</v>
      </c>
      <c r="U210" s="529" t="e">
        <f>SUM(#REF!+#REF!)</f>
        <v>#REF!</v>
      </c>
      <c r="V210" s="529" t="e">
        <f>SUM(#REF!+#REF!)</f>
        <v>#REF!</v>
      </c>
      <c r="W210" s="529" t="e">
        <f>(V210/T210)*100</f>
        <v>#REF!</v>
      </c>
      <c r="X210" s="529" t="e">
        <f>SUM(#REF!+#REF!)</f>
        <v>#REF!</v>
      </c>
      <c r="Y210" s="529" t="e">
        <f>SUM(#REF!+#REF!)</f>
        <v>#REF!</v>
      </c>
      <c r="Z210" s="529" t="e">
        <f>SUM(#REF!+#REF!)</f>
        <v>#REF!</v>
      </c>
      <c r="AA210" s="529" t="e">
        <f>SUM(#REF!+#REF!)</f>
        <v>#REF!</v>
      </c>
      <c r="AB210" s="529" t="e">
        <f>SUM(#REF!+#REF!)</f>
        <v>#REF!</v>
      </c>
      <c r="AC210" s="529" t="e">
        <f>SUM(#REF!+#REF!)</f>
        <v>#REF!</v>
      </c>
      <c r="AD210" s="529" t="e">
        <f>SUM(#REF!+#REF!)</f>
        <v>#REF!</v>
      </c>
      <c r="AE210" s="529" t="e">
        <f>(AD210/AC210)*100</f>
        <v>#REF!</v>
      </c>
      <c r="AF210" s="529" t="e">
        <f>SUM(#REF!+#REF!)</f>
        <v>#REF!</v>
      </c>
      <c r="AG210" s="529" t="e">
        <f>SUM(#REF!+#REF!)</f>
        <v>#REF!</v>
      </c>
      <c r="AH210" s="529" t="e">
        <f>SUM(#REF!+#REF!)</f>
        <v>#REF!</v>
      </c>
      <c r="AI210" s="529" t="e">
        <f>SUM(#REF!+#REF!)</f>
        <v>#REF!</v>
      </c>
      <c r="AJ210" s="529" t="e">
        <f>SUM(#REF!+#REF!)</f>
        <v>#REF!</v>
      </c>
      <c r="AK210" s="529" t="e">
        <f>SUM(#REF!+#REF!)</f>
        <v>#REF!</v>
      </c>
      <c r="AL210" s="529" t="e">
        <f>SUM(#REF!+#REF!)</f>
        <v>#REF!</v>
      </c>
      <c r="AM210" s="529" t="e">
        <f>SUM(#REF!+#REF!)</f>
        <v>#REF!</v>
      </c>
      <c r="AN210" s="554">
        <v>0</v>
      </c>
      <c r="AO210" s="554">
        <v>0</v>
      </c>
      <c r="AP210" s="554">
        <v>0</v>
      </c>
      <c r="AQ210" s="554">
        <v>0</v>
      </c>
      <c r="AR210" s="554">
        <v>0</v>
      </c>
      <c r="AS210" s="554" t="e">
        <f>SUM(#REF!)</f>
        <v>#REF!</v>
      </c>
      <c r="AT210" s="554" t="e">
        <f>SUM(#REF!)</f>
        <v>#REF!</v>
      </c>
      <c r="AU210" s="554" t="e">
        <f>#REF!+#REF!</f>
        <v>#REF!</v>
      </c>
      <c r="AV210" s="554">
        <v>0</v>
      </c>
      <c r="AW210" s="554" t="e">
        <f>#REF!+#REF!</f>
        <v>#REF!</v>
      </c>
      <c r="AX210" s="554" t="e">
        <f>#REF!+#REF!</f>
        <v>#REF!</v>
      </c>
      <c r="AY210" s="554">
        <f>BB210-AV210</f>
        <v>10.98</v>
      </c>
      <c r="AZ210" s="409"/>
      <c r="BA210" s="409"/>
      <c r="BB210" s="554">
        <f>BB212</f>
        <v>10.98</v>
      </c>
      <c r="BC210" s="554">
        <f>BC212</f>
        <v>10.98</v>
      </c>
      <c r="BD210" s="554">
        <v>0</v>
      </c>
      <c r="BE210" s="554">
        <f>BE212</f>
        <v>0</v>
      </c>
      <c r="BF210" s="554">
        <f>BF212</f>
        <v>10.98</v>
      </c>
      <c r="BG210" s="554">
        <f>BG212</f>
        <v>10.98</v>
      </c>
      <c r="BH210" s="554">
        <f>BH212</f>
        <v>20</v>
      </c>
      <c r="BI210" s="554">
        <f>SUM(BI212)</f>
        <v>-20</v>
      </c>
      <c r="BJ210" s="554">
        <f>BJ212</f>
        <v>0</v>
      </c>
      <c r="BK210" s="554">
        <f>BK212</f>
        <v>0</v>
      </c>
      <c r="BL210" s="554">
        <f t="shared" si="226"/>
        <v>0</v>
      </c>
      <c r="BM210" s="554"/>
      <c r="BN210" s="554"/>
      <c r="BO210" s="554">
        <f>BO212</f>
        <v>0</v>
      </c>
      <c r="BP210" s="554"/>
      <c r="BQ210" s="554"/>
      <c r="BR210" s="554">
        <f>SUM(BR212)</f>
        <v>0</v>
      </c>
      <c r="BS210" s="554">
        <f>BS212</f>
        <v>0</v>
      </c>
      <c r="BT210" s="554">
        <f>BT212</f>
        <v>0</v>
      </c>
      <c r="BU210" s="554">
        <f>SUM(BU212)</f>
        <v>0</v>
      </c>
      <c r="BV210" s="554">
        <f>BV212</f>
        <v>0</v>
      </c>
      <c r="BW210" s="554"/>
      <c r="BX210" s="554"/>
      <c r="BY210" s="554">
        <f>BY212</f>
        <v>0</v>
      </c>
      <c r="BZ210" s="554">
        <f>BZ212</f>
        <v>0</v>
      </c>
      <c r="CA210" s="554">
        <f t="shared" si="228"/>
        <v>0</v>
      </c>
      <c r="CB210" s="554">
        <f t="shared" si="229"/>
        <v>0</v>
      </c>
      <c r="CC210" s="554">
        <f>CC212</f>
        <v>0</v>
      </c>
      <c r="CD210" s="554">
        <f>CD212</f>
        <v>0</v>
      </c>
      <c r="CE210" s="554">
        <f>CE212</f>
        <v>0</v>
      </c>
      <c r="CF210" s="554">
        <f>CF212</f>
        <v>0</v>
      </c>
      <c r="CG210" s="554">
        <f t="shared" si="276"/>
        <v>0</v>
      </c>
      <c r="CH210" s="554">
        <f>SUM(CH212)</f>
        <v>0</v>
      </c>
      <c r="CI210" s="554">
        <f>CI212</f>
        <v>0</v>
      </c>
      <c r="CJ210" s="554"/>
      <c r="CK210" s="554">
        <f t="shared" si="223"/>
        <v>0</v>
      </c>
      <c r="CL210" s="554">
        <f>SUM(CL212)</f>
        <v>0</v>
      </c>
      <c r="CM210" s="554">
        <f>CM212</f>
        <v>0</v>
      </c>
      <c r="CN210" s="554"/>
      <c r="CO210" s="554">
        <f t="shared" si="224"/>
        <v>0</v>
      </c>
      <c r="CP210" s="554">
        <f>SUM(CP212)</f>
        <v>0</v>
      </c>
      <c r="CQ210" s="554">
        <f>CQ212</f>
        <v>0</v>
      </c>
      <c r="CR210" s="554">
        <f>CR212</f>
        <v>0</v>
      </c>
      <c r="CS210" s="554">
        <f t="shared" si="253"/>
        <v>0</v>
      </c>
      <c r="CT210" s="554">
        <f>SUM(CT212)</f>
        <v>0</v>
      </c>
      <c r="CU210" s="554">
        <f>CU212</f>
        <v>0</v>
      </c>
      <c r="CV210" s="554">
        <f>CV212</f>
        <v>0</v>
      </c>
      <c r="CW210" s="554">
        <f t="shared" si="254"/>
        <v>0</v>
      </c>
      <c r="CX210" s="554">
        <f>SUM(CX212)</f>
        <v>0</v>
      </c>
      <c r="CY210" s="554">
        <f>CY212</f>
        <v>0</v>
      </c>
      <c r="CZ210" s="554">
        <f>CZ212</f>
        <v>0</v>
      </c>
      <c r="DA210" s="554">
        <f>DA212</f>
        <v>0</v>
      </c>
      <c r="DB210" s="554">
        <f>DB212</f>
        <v>0</v>
      </c>
      <c r="DC210" s="695" t="e">
        <f>IF(#REF!=B210,CZ210,0)</f>
        <v>#REF!</v>
      </c>
      <c r="DD210" s="463"/>
      <c r="DE210" s="463"/>
      <c r="DF210" s="518"/>
      <c r="DG210" s="518"/>
      <c r="DH210" s="518"/>
      <c r="DJ210" s="585" t="e">
        <f>IF(#REF!=$K210,$CY210,0)</f>
        <v>#REF!</v>
      </c>
      <c r="DK210" s="585" t="e">
        <f>IF(#REF!=$K210,$CY210,0)</f>
        <v>#REF!</v>
      </c>
      <c r="DL210" s="585" t="e">
        <f>IF(#REF!=$K210,$CY210,0)</f>
        <v>#REF!</v>
      </c>
      <c r="DM210" s="585" t="e">
        <f>IF(#REF!=$K210,$CY210,0)</f>
        <v>#REF!</v>
      </c>
      <c r="DN210" s="585" t="e">
        <f>IF(#REF!=$K210,$CY210,0)</f>
        <v>#REF!</v>
      </c>
      <c r="DO210" s="585" t="e">
        <f>IF(#REF!=$K210,$CY210,0)</f>
        <v>#REF!</v>
      </c>
      <c r="DP210" s="585" t="e">
        <f>IF(#REF!=$K210,$CY210,0)</f>
        <v>#REF!</v>
      </c>
      <c r="DQ210" s="585" t="e">
        <f>IF(#REF!=$K210,$CY210,0)</f>
        <v>#REF!</v>
      </c>
      <c r="DR210" s="585" t="e">
        <f>IF(#REF!=$K210,$CY210,0)</f>
        <v>#REF!</v>
      </c>
      <c r="DS210" s="585" t="e">
        <f>IF(#REF!=$K210,$CY210,0)</f>
        <v>#REF!</v>
      </c>
      <c r="DT210" s="585" t="e">
        <f>IF(#REF!=$K210,$CY210,0)</f>
        <v>#REF!</v>
      </c>
      <c r="DU210" s="585" t="e">
        <f>IF(#REF!=$K210,$CY210,0)</f>
        <v>#REF!</v>
      </c>
      <c r="DV210" s="585" t="e">
        <f>IF(#REF!=$K210,$CY210,0)</f>
        <v>#REF!</v>
      </c>
      <c r="DW210" s="585" t="e">
        <f>IF(#REF!=$K210,$CY210,0)</f>
        <v>#REF!</v>
      </c>
      <c r="DX210" s="585" t="e">
        <f>IF(#REF!=$K210,$CY210,0)</f>
        <v>#REF!</v>
      </c>
      <c r="DY210" s="585" t="e">
        <f>IF(#REF!=$K210,$CY210,0)</f>
        <v>#REF!</v>
      </c>
      <c r="DZ210" s="585" t="e">
        <f>IF(#REF!=$K210,$CY210,0)</f>
        <v>#REF!</v>
      </c>
      <c r="EB210" s="617"/>
      <c r="EC210" s="585" t="e">
        <f>IF(#REF!=$N210,$CZ210,0)</f>
        <v>#REF!</v>
      </c>
      <c r="ED210" s="585" t="e">
        <f>IF(#REF!=$N210,$CZ210,0)</f>
        <v>#REF!</v>
      </c>
      <c r="EE210" s="585" t="e">
        <f>IF(#REF!=$N210,$CZ210,0)</f>
        <v>#REF!</v>
      </c>
      <c r="EF210" s="585" t="e">
        <f>IF(#REF!=$N210,$CZ210,0)</f>
        <v>#REF!</v>
      </c>
      <c r="EG210" s="585" t="e">
        <f>IF(#REF!=$N210,$CZ210,0)</f>
        <v>#REF!</v>
      </c>
      <c r="EH210" s="585" t="e">
        <f>IF(#REF!=$N210,$CZ210,0)</f>
        <v>#REF!</v>
      </c>
      <c r="EI210" s="585" t="e">
        <f>IF(#REF!=$N210,$CZ210,0)</f>
        <v>#REF!</v>
      </c>
      <c r="EJ210" s="585" t="e">
        <f>IF(#REF!=$N210,$CZ210,0)</f>
        <v>#REF!</v>
      </c>
      <c r="EK210" s="585" t="e">
        <f>IF(#REF!=$N210,$CZ210,0)</f>
        <v>#REF!</v>
      </c>
      <c r="EL210" s="585" t="e">
        <f>IF(#REF!=$N210,$CZ210,0)</f>
        <v>#REF!</v>
      </c>
      <c r="EM210" s="585" t="e">
        <f>IF(#REF!=$N210,$CZ210,0)</f>
        <v>#REF!</v>
      </c>
      <c r="EN210" s="585" t="e">
        <f>IF(#REF!=$N210,$CZ210,0)</f>
        <v>#REF!</v>
      </c>
      <c r="EO210" s="585" t="e">
        <f>IF(#REF!=$N210,$CZ210,0)</f>
        <v>#REF!</v>
      </c>
      <c r="EP210" s="585" t="e">
        <f>IF(#REF!=$N210,$CZ210,0)</f>
        <v>#REF!</v>
      </c>
      <c r="EQ210" s="585" t="e">
        <f>IF(#REF!=$N210,$CZ210,0)</f>
        <v>#REF!</v>
      </c>
      <c r="ER210" s="585" t="e">
        <f>IF(#REF!=$N210,$CZ210,0)</f>
        <v>#REF!</v>
      </c>
      <c r="ES210" s="585" t="e">
        <f>IF(#REF!=$N210,$CZ210,0)</f>
        <v>#REF!</v>
      </c>
      <c r="ET210" s="585" t="e">
        <f>IF(#REF!=$N210,$CZ210,0)</f>
        <v>#REF!</v>
      </c>
      <c r="EU210" s="585" t="e">
        <f>IF(#REF!=$N210,$CZ210,0)</f>
        <v>#REF!</v>
      </c>
      <c r="EV210" s="585" t="e">
        <f>IF(#REF!=$N210,$CZ210,0)</f>
        <v>#REF!</v>
      </c>
      <c r="EW210" s="585" t="e">
        <f>IF(#REF!=$N210,$CZ210,0)</f>
        <v>#REF!</v>
      </c>
      <c r="EX210" s="585" t="e">
        <f>IF(#REF!=$N210,$CZ210,0)</f>
        <v>#REF!</v>
      </c>
      <c r="EY210" s="585" t="e">
        <f>IF(#REF!=$N210,$CZ210,0)</f>
        <v>#REF!</v>
      </c>
      <c r="EZ210" s="585" t="e">
        <f>IF(#REF!=$N210,$CZ210,0)</f>
        <v>#REF!</v>
      </c>
      <c r="FA210" s="585" t="e">
        <f>IF(#REF!=$N210,$CZ210,0)</f>
        <v>#REF!</v>
      </c>
      <c r="FB210" s="585" t="e">
        <f>IF(#REF!=$N210,$CZ210,0)</f>
        <v>#REF!</v>
      </c>
      <c r="FC210" s="585" t="e">
        <f>IF(#REF!=$N210,$CZ210,0)</f>
        <v>#REF!</v>
      </c>
      <c r="FD210" s="585" t="e">
        <f>IF(#REF!=$N210,$CZ210,0)</f>
        <v>#REF!</v>
      </c>
      <c r="FE210" s="585" t="e">
        <f>IF(#REF!=$N210,$CZ210,0)</f>
        <v>#REF!</v>
      </c>
      <c r="FF210" s="585" t="e">
        <f>IF(#REF!=$N210,$CZ210,0)</f>
        <v>#REF!</v>
      </c>
      <c r="FG210" s="585" t="e">
        <f>IF(#REF!=$N210,$CZ210,0)</f>
        <v>#REF!</v>
      </c>
      <c r="FH210" s="585" t="e">
        <f>IF(#REF!=$N210,$CZ210,0)</f>
        <v>#REF!</v>
      </c>
      <c r="FI210" s="585" t="e">
        <f>IF(#REF!=$N210,$CZ210,0)</f>
        <v>#REF!</v>
      </c>
      <c r="FJ210" s="585" t="e">
        <f>IF(#REF!=$N210,$CZ210,0)</f>
        <v>#REF!</v>
      </c>
      <c r="FK210" s="585" t="e">
        <f>IF(#REF!=$N210,$CZ210,0)</f>
        <v>#REF!</v>
      </c>
      <c r="FL210" s="585" t="e">
        <f>IF(#REF!=$N210,$CZ210,0)</f>
        <v>#REF!</v>
      </c>
      <c r="FM210" s="585" t="e">
        <f>IF(#REF!=$N210,$CZ210,0)</f>
        <v>#REF!</v>
      </c>
      <c r="FN210" s="585" t="e">
        <f>IF(#REF!=$N210,$CZ210,0)</f>
        <v>#REF!</v>
      </c>
      <c r="FO210" s="585" t="e">
        <f>IF(#REF!=$N210,$CZ210,0)</f>
        <v>#REF!</v>
      </c>
      <c r="FP210" s="585" t="e">
        <f>IF(#REF!=$N210,$CZ210,0)</f>
        <v>#REF!</v>
      </c>
      <c r="FQ210" s="585" t="e">
        <f>IF(#REF!=$N210,$CZ210,0)</f>
        <v>#REF!</v>
      </c>
      <c r="FR210" s="585" t="e">
        <f>IF(#REF!=$N210,$CZ210,0)</f>
        <v>#REF!</v>
      </c>
      <c r="FS210" s="585" t="e">
        <f>IF(#REF!=$N210,$CZ210,0)</f>
        <v>#REF!</v>
      </c>
      <c r="FT210" s="585" t="e">
        <f>IF(#REF!=$N210,$CZ210,0)</f>
        <v>#REF!</v>
      </c>
      <c r="FU210" s="585" t="e">
        <f>IF(#REF!=$N210,$CZ210,0)</f>
        <v>#REF!</v>
      </c>
      <c r="FV210" s="585" t="e">
        <f>IF(#REF!=$N210,$CZ210,0)</f>
        <v>#REF!</v>
      </c>
      <c r="FW210" s="585" t="e">
        <f>IF(#REF!=$N210,$CZ210,0)</f>
        <v>#REF!</v>
      </c>
      <c r="FX210" s="585" t="e">
        <f>IF(#REF!=$N210,$CZ210,0)</f>
        <v>#REF!</v>
      </c>
      <c r="FY210" s="585" t="e">
        <f>IF(#REF!=$N210,$CZ210,0)</f>
        <v>#REF!</v>
      </c>
      <c r="FZ210" s="585" t="e">
        <f>IF(#REF!=$N210,$CZ210,0)</f>
        <v>#REF!</v>
      </c>
      <c r="GA210" s="585" t="e">
        <f>IF(#REF!=$N210,$CZ210,0)</f>
        <v>#REF!</v>
      </c>
      <c r="GB210" s="585" t="e">
        <f>IF(#REF!=$N210,$CZ210,0)</f>
        <v>#REF!</v>
      </c>
      <c r="GC210" s="585" t="e">
        <f>IF(#REF!=$N210,$CZ210,0)</f>
        <v>#REF!</v>
      </c>
      <c r="GD210" s="585" t="e">
        <f>IF(#REF!=$N210,$CZ210,0)</f>
        <v>#REF!</v>
      </c>
      <c r="GE210" s="585" t="e">
        <f>IF(#REF!=$N210,$CZ210,0)</f>
        <v>#REF!</v>
      </c>
      <c r="GF210" s="585" t="e">
        <f>IF(#REF!=$N210,$CZ210,0)</f>
        <v>#REF!</v>
      </c>
      <c r="GG210" s="585" t="e">
        <f>IF(#REF!=$N210,$CZ210,0)</f>
        <v>#REF!</v>
      </c>
      <c r="GH210" s="585" t="e">
        <f>IF(#REF!=$N210,$CZ210,0)</f>
        <v>#REF!</v>
      </c>
      <c r="GI210" s="585" t="e">
        <f>IF(#REF!=$N210,$CZ210,0)</f>
        <v>#REF!</v>
      </c>
      <c r="GJ210" s="585" t="e">
        <f>IF(#REF!=$N210,$CZ210,0)</f>
        <v>#REF!</v>
      </c>
      <c r="GK210" s="585" t="e">
        <f>IF(#REF!=$N210,$CZ210,0)</f>
        <v>#REF!</v>
      </c>
      <c r="GL210" s="585" t="e">
        <f>IF(#REF!=$N210,$CZ210,0)</f>
        <v>#REF!</v>
      </c>
      <c r="GM210" s="585" t="e">
        <f>IF(#REF!=$N210,$CZ210,0)</f>
        <v>#REF!</v>
      </c>
      <c r="GN210" s="585" t="e">
        <f>IF(#REF!=$N210,$CZ210,0)</f>
        <v>#REF!</v>
      </c>
      <c r="GO210" s="585" t="e">
        <f>IF(#REF!=$N210,$CZ210,0)</f>
        <v>#REF!</v>
      </c>
      <c r="GP210" s="585" t="e">
        <f>IF(#REF!=$N210,$CZ210,0)</f>
        <v>#REF!</v>
      </c>
      <c r="GQ210" s="585" t="e">
        <f>IF(#REF!=$N210,$CZ210,0)</f>
        <v>#REF!</v>
      </c>
      <c r="GR210" s="585" t="e">
        <f>IF(#REF!=$N210,$CZ210,0)</f>
        <v>#REF!</v>
      </c>
      <c r="GS210" s="585" t="e">
        <f>IF(#REF!=$N210,$CZ210,0)</f>
        <v>#REF!</v>
      </c>
      <c r="GT210" s="585" t="e">
        <f>IF(#REF!=$N210,$CZ210,0)</f>
        <v>#REF!</v>
      </c>
      <c r="GU210" s="585" t="e">
        <f>IF(#REF!=$N210,$CZ210,0)</f>
        <v>#REF!</v>
      </c>
      <c r="GV210" s="585" t="e">
        <f>IF(#REF!=$N210,$CZ210,0)</f>
        <v>#REF!</v>
      </c>
      <c r="GW210" s="585" t="e">
        <f>IF(#REF!=$N210,$CZ210,0)</f>
        <v>#REF!</v>
      </c>
      <c r="GX210" s="585" t="e">
        <f>IF(#REF!=$N210,$CZ210,0)</f>
        <v>#REF!</v>
      </c>
      <c r="GY210" s="585" t="e">
        <f>IF(#REF!=$N210,$CZ210,0)</f>
        <v>#REF!</v>
      </c>
      <c r="GZ210" s="585" t="e">
        <f>IF(#REF!=$N210,$CZ210,0)</f>
        <v>#REF!</v>
      </c>
      <c r="HA210" s="585" t="e">
        <f>IF(#REF!=$N210,$CZ210,0)</f>
        <v>#REF!</v>
      </c>
      <c r="HB210" s="585" t="e">
        <f>IF(#REF!=$N210,$CZ210,0)</f>
        <v>#REF!</v>
      </c>
      <c r="HC210" s="585" t="e">
        <f>IF(#REF!=$N210,$CZ210,0)</f>
        <v>#REF!</v>
      </c>
      <c r="HD210" s="585" t="e">
        <f>IF(#REF!=$N210,$CZ210,0)</f>
        <v>#REF!</v>
      </c>
      <c r="HE210" s="585" t="e">
        <f>IF(#REF!=$N210,$CZ210,0)</f>
        <v>#REF!</v>
      </c>
      <c r="HF210" s="585" t="e">
        <f>IF(#REF!=$N210,$CZ210,0)</f>
        <v>#REF!</v>
      </c>
    </row>
    <row r="211" spans="1:214" s="584" customFormat="1" ht="20.100000000000001" hidden="1" customHeight="1" x14ac:dyDescent="0.4">
      <c r="A211" s="464"/>
      <c r="B211" s="457"/>
      <c r="C211" s="597"/>
      <c r="D211" s="591"/>
      <c r="E211" s="591"/>
      <c r="F211" s="591"/>
      <c r="G211" s="591"/>
      <c r="H211" s="591"/>
      <c r="I211" s="591"/>
      <c r="J211" s="591"/>
      <c r="K211" s="610" t="s">
        <v>419</v>
      </c>
      <c r="L211" s="546" t="s">
        <v>417</v>
      </c>
      <c r="M211" s="546"/>
      <c r="N211" s="546"/>
      <c r="O211" s="667"/>
      <c r="P211" s="478"/>
      <c r="Q211" s="478"/>
      <c r="R211" s="478"/>
      <c r="S211" s="478">
        <v>7928790.1600000001</v>
      </c>
      <c r="T211" s="478">
        <v>7357716.4100000001</v>
      </c>
      <c r="U211" s="478">
        <v>8449253.7400000002</v>
      </c>
      <c r="V211" s="478">
        <v>0</v>
      </c>
      <c r="W211" s="478">
        <f>(V211/T211)*100</f>
        <v>0</v>
      </c>
      <c r="X211" s="478">
        <f>(Y211-U211)</f>
        <v>-8449253.7400000002</v>
      </c>
      <c r="Y211" s="478"/>
      <c r="Z211" s="478"/>
      <c r="AA211" s="478">
        <v>8383219.790000001</v>
      </c>
      <c r="AB211" s="478">
        <v>8683192.7799999993</v>
      </c>
      <c r="AC211" s="478">
        <v>8383219.79</v>
      </c>
      <c r="AD211" s="478">
        <v>2207787.29</v>
      </c>
      <c r="AE211" s="478">
        <f>(AD211/AC211)*100</f>
        <v>26.335791561060812</v>
      </c>
      <c r="AF211" s="478">
        <f>(AG211-AC211)</f>
        <v>208326.98999999929</v>
      </c>
      <c r="AG211" s="478">
        <v>8591546.7799999993</v>
      </c>
      <c r="AH211" s="478">
        <v>8383220</v>
      </c>
      <c r="AI211" s="478">
        <v>8383220</v>
      </c>
      <c r="AJ211" s="478">
        <v>8591546.7799999993</v>
      </c>
      <c r="AK211" s="478">
        <v>8591546.7799999993</v>
      </c>
      <c r="AL211" s="478">
        <v>9524902.1899999995</v>
      </c>
      <c r="AM211" s="478">
        <v>3627569.5</v>
      </c>
      <c r="AN211" s="571">
        <v>0</v>
      </c>
      <c r="AO211" s="571">
        <v>0</v>
      </c>
      <c r="AP211" s="571">
        <v>0</v>
      </c>
      <c r="AQ211" s="571">
        <v>0</v>
      </c>
      <c r="AR211" s="571">
        <v>0</v>
      </c>
      <c r="AS211" s="571" t="e">
        <v>#DIV/0!</v>
      </c>
      <c r="AT211" s="571" t="e">
        <v>#DIV/0!</v>
      </c>
      <c r="AU211" s="571">
        <v>834416</v>
      </c>
      <c r="AV211" s="571">
        <v>0</v>
      </c>
      <c r="AW211" s="571">
        <v>834416</v>
      </c>
      <c r="AX211" s="571">
        <v>834416</v>
      </c>
      <c r="AY211" s="571">
        <f>(BB211-AV211)</f>
        <v>10.98</v>
      </c>
      <c r="AZ211" s="478">
        <f>(AP211-AO211)</f>
        <v>0</v>
      </c>
      <c r="BA211" s="478"/>
      <c r="BB211" s="571">
        <v>10.98</v>
      </c>
      <c r="BC211" s="571">
        <v>10.98</v>
      </c>
      <c r="BD211" s="571">
        <v>0</v>
      </c>
      <c r="BE211" s="571">
        <v>0</v>
      </c>
      <c r="BF211" s="571">
        <v>10.98</v>
      </c>
      <c r="BG211" s="571">
        <v>10.98</v>
      </c>
      <c r="BH211" s="571">
        <v>20</v>
      </c>
      <c r="BI211" s="571">
        <f>(BJ211-BH211)</f>
        <v>-20</v>
      </c>
      <c r="BJ211" s="571">
        <v>0</v>
      </c>
      <c r="BK211" s="571">
        <v>0</v>
      </c>
      <c r="BL211" s="571">
        <f t="shared" si="226"/>
        <v>0</v>
      </c>
      <c r="BM211" s="571"/>
      <c r="BN211" s="571"/>
      <c r="BO211" s="571"/>
      <c r="BP211" s="571"/>
      <c r="BQ211" s="571"/>
      <c r="BR211" s="571">
        <f>(BS211-BO211)</f>
        <v>0</v>
      </c>
      <c r="BS211" s="571"/>
      <c r="BT211" s="571">
        <v>0</v>
      </c>
      <c r="BU211" s="571">
        <f>(BY211-BO211)</f>
        <v>0</v>
      </c>
      <c r="BV211" s="571"/>
      <c r="BW211" s="571"/>
      <c r="BX211" s="571"/>
      <c r="BY211" s="571"/>
      <c r="BZ211" s="571"/>
      <c r="CA211" s="571">
        <f t="shared" si="228"/>
        <v>0</v>
      </c>
      <c r="CB211" s="571">
        <f t="shared" si="229"/>
        <v>0</v>
      </c>
      <c r="CC211" s="571"/>
      <c r="CD211" s="571"/>
      <c r="CE211" s="571"/>
      <c r="CF211" s="571"/>
      <c r="CG211" s="571">
        <f t="shared" si="276"/>
        <v>0</v>
      </c>
      <c r="CH211" s="571">
        <f>(CI211-CE211)</f>
        <v>0</v>
      </c>
      <c r="CI211" s="571"/>
      <c r="CJ211" s="571"/>
      <c r="CK211" s="571">
        <f t="shared" si="223"/>
        <v>0</v>
      </c>
      <c r="CL211" s="571">
        <f>(CM211-CI211)</f>
        <v>0</v>
      </c>
      <c r="CM211" s="571"/>
      <c r="CN211" s="571"/>
      <c r="CO211" s="571">
        <f t="shared" si="224"/>
        <v>0</v>
      </c>
      <c r="CP211" s="571">
        <f>(CQ211-CM211)</f>
        <v>0</v>
      </c>
      <c r="CQ211" s="571"/>
      <c r="CR211" s="571"/>
      <c r="CS211" s="571">
        <f t="shared" si="253"/>
        <v>0</v>
      </c>
      <c r="CT211" s="571">
        <f>(CU211-CQ211)</f>
        <v>0</v>
      </c>
      <c r="CU211" s="571"/>
      <c r="CV211" s="571"/>
      <c r="CW211" s="571">
        <f t="shared" si="254"/>
        <v>0</v>
      </c>
      <c r="CX211" s="571">
        <f>(CY211-CU211)</f>
        <v>0</v>
      </c>
      <c r="CY211" s="571"/>
      <c r="CZ211" s="571"/>
      <c r="DA211" s="571"/>
      <c r="DB211" s="571"/>
      <c r="DC211" s="695" t="e">
        <f>IF(#REF!=B211,CZ211,0)</f>
        <v>#REF!</v>
      </c>
      <c r="DD211" s="557"/>
      <c r="DE211" s="557"/>
      <c r="DF211" s="518"/>
      <c r="DG211" s="518"/>
      <c r="DH211" s="518"/>
      <c r="DJ211" s="585" t="e">
        <f>IF(#REF!=$K211,$CY211,0)</f>
        <v>#REF!</v>
      </c>
      <c r="DK211" s="585" t="e">
        <f>IF(#REF!=$K211,$CY211,0)</f>
        <v>#REF!</v>
      </c>
      <c r="DL211" s="585" t="e">
        <f>IF(#REF!=$K211,$CY211,0)</f>
        <v>#REF!</v>
      </c>
      <c r="DM211" s="585" t="e">
        <f>IF(#REF!=$K211,$CY211,0)</f>
        <v>#REF!</v>
      </c>
      <c r="DN211" s="585" t="e">
        <f>IF(#REF!=$K211,$CY211,0)</f>
        <v>#REF!</v>
      </c>
      <c r="DO211" s="585" t="e">
        <f>IF(#REF!=$K211,$CY211,0)</f>
        <v>#REF!</v>
      </c>
      <c r="DP211" s="585" t="e">
        <f>IF(#REF!=$K211,$CY211,0)</f>
        <v>#REF!</v>
      </c>
      <c r="DQ211" s="585" t="e">
        <f>IF(#REF!=$K211,$CY211,0)</f>
        <v>#REF!</v>
      </c>
      <c r="DR211" s="585" t="e">
        <f>IF(#REF!=$K211,$CY211,0)</f>
        <v>#REF!</v>
      </c>
      <c r="DS211" s="585" t="e">
        <f>IF(#REF!=$K211,$CY211,0)</f>
        <v>#REF!</v>
      </c>
      <c r="DT211" s="585" t="e">
        <f>IF(#REF!=$K211,$CY211,0)</f>
        <v>#REF!</v>
      </c>
      <c r="DU211" s="585" t="e">
        <f>IF(#REF!=$K211,$CY211,0)</f>
        <v>#REF!</v>
      </c>
      <c r="DV211" s="585" t="e">
        <f>IF(#REF!=$K211,$CY211,0)</f>
        <v>#REF!</v>
      </c>
      <c r="DW211" s="585" t="e">
        <f>IF(#REF!=$K211,$CY211,0)</f>
        <v>#REF!</v>
      </c>
      <c r="DX211" s="585" t="e">
        <f>IF(#REF!=$K211,$CY211,0)</f>
        <v>#REF!</v>
      </c>
      <c r="DY211" s="585" t="e">
        <f>IF(#REF!=$K211,$CY211,0)</f>
        <v>#REF!</v>
      </c>
      <c r="DZ211" s="585" t="e">
        <f>IF(#REF!=$K211,$CY211,0)</f>
        <v>#REF!</v>
      </c>
      <c r="EB211" s="617"/>
      <c r="EC211" s="585" t="e">
        <f>IF(#REF!=$N211,$CZ211,0)</f>
        <v>#REF!</v>
      </c>
      <c r="ED211" s="585" t="e">
        <f>IF(#REF!=$N211,$CZ211,0)</f>
        <v>#REF!</v>
      </c>
      <c r="EE211" s="585" t="e">
        <f>IF(#REF!=$N211,$CZ211,0)</f>
        <v>#REF!</v>
      </c>
      <c r="EF211" s="585" t="e">
        <f>IF(#REF!=$N211,$CZ211,0)</f>
        <v>#REF!</v>
      </c>
      <c r="EG211" s="585" t="e">
        <f>IF(#REF!=$N211,$CZ211,0)</f>
        <v>#REF!</v>
      </c>
      <c r="EH211" s="585" t="e">
        <f>IF(#REF!=$N211,$CZ211,0)</f>
        <v>#REF!</v>
      </c>
      <c r="EI211" s="585" t="e">
        <f>IF(#REF!=$N211,$CZ211,0)</f>
        <v>#REF!</v>
      </c>
      <c r="EJ211" s="585" t="e">
        <f>IF(#REF!=$N211,$CZ211,0)</f>
        <v>#REF!</v>
      </c>
      <c r="EK211" s="585" t="e">
        <f>IF(#REF!=$N211,$CZ211,0)</f>
        <v>#REF!</v>
      </c>
      <c r="EL211" s="585" t="e">
        <f>IF(#REF!=$N211,$CZ211,0)</f>
        <v>#REF!</v>
      </c>
      <c r="EM211" s="585" t="e">
        <f>IF(#REF!=$N211,$CZ211,0)</f>
        <v>#REF!</v>
      </c>
      <c r="EN211" s="585" t="e">
        <f>IF(#REF!=$N211,$CZ211,0)</f>
        <v>#REF!</v>
      </c>
      <c r="EO211" s="585" t="e">
        <f>IF(#REF!=$N211,$CZ211,0)</f>
        <v>#REF!</v>
      </c>
      <c r="EP211" s="585" t="e">
        <f>IF(#REF!=$N211,$CZ211,0)</f>
        <v>#REF!</v>
      </c>
      <c r="EQ211" s="585" t="e">
        <f>IF(#REF!=$N211,$CZ211,0)</f>
        <v>#REF!</v>
      </c>
      <c r="ER211" s="585" t="e">
        <f>IF(#REF!=$N211,$CZ211,0)</f>
        <v>#REF!</v>
      </c>
      <c r="ES211" s="585" t="e">
        <f>IF(#REF!=$N211,$CZ211,0)</f>
        <v>#REF!</v>
      </c>
      <c r="ET211" s="585" t="e">
        <f>IF(#REF!=$N211,$CZ211,0)</f>
        <v>#REF!</v>
      </c>
      <c r="EU211" s="585" t="e">
        <f>IF(#REF!=$N211,$CZ211,0)</f>
        <v>#REF!</v>
      </c>
      <c r="EV211" s="585" t="e">
        <f>IF(#REF!=$N211,$CZ211,0)</f>
        <v>#REF!</v>
      </c>
      <c r="EW211" s="585" t="e">
        <f>IF(#REF!=$N211,$CZ211,0)</f>
        <v>#REF!</v>
      </c>
      <c r="EX211" s="585" t="e">
        <f>IF(#REF!=$N211,$CZ211,0)</f>
        <v>#REF!</v>
      </c>
      <c r="EY211" s="585" t="e">
        <f>IF(#REF!=$N211,$CZ211,0)</f>
        <v>#REF!</v>
      </c>
      <c r="EZ211" s="585" t="e">
        <f>IF(#REF!=$N211,$CZ211,0)</f>
        <v>#REF!</v>
      </c>
      <c r="FA211" s="585" t="e">
        <f>IF(#REF!=$N211,$CZ211,0)</f>
        <v>#REF!</v>
      </c>
      <c r="FB211" s="585" t="e">
        <f>IF(#REF!=$N211,$CZ211,0)</f>
        <v>#REF!</v>
      </c>
      <c r="FC211" s="585" t="e">
        <f>IF(#REF!=$N211,$CZ211,0)</f>
        <v>#REF!</v>
      </c>
      <c r="FD211" s="585" t="e">
        <f>IF(#REF!=$N211,$CZ211,0)</f>
        <v>#REF!</v>
      </c>
      <c r="FE211" s="585" t="e">
        <f>IF(#REF!=$N211,$CZ211,0)</f>
        <v>#REF!</v>
      </c>
      <c r="FF211" s="585" t="e">
        <f>IF(#REF!=$N211,$CZ211,0)</f>
        <v>#REF!</v>
      </c>
      <c r="FG211" s="585" t="e">
        <f>IF(#REF!=$N211,$CZ211,0)</f>
        <v>#REF!</v>
      </c>
      <c r="FH211" s="585" t="e">
        <f>IF(#REF!=$N211,$CZ211,0)</f>
        <v>#REF!</v>
      </c>
      <c r="FI211" s="585" t="e">
        <f>IF(#REF!=$N211,$CZ211,0)</f>
        <v>#REF!</v>
      </c>
      <c r="FJ211" s="585" t="e">
        <f>IF(#REF!=$N211,$CZ211,0)</f>
        <v>#REF!</v>
      </c>
      <c r="FK211" s="585" t="e">
        <f>IF(#REF!=$N211,$CZ211,0)</f>
        <v>#REF!</v>
      </c>
      <c r="FL211" s="585" t="e">
        <f>IF(#REF!=$N211,$CZ211,0)</f>
        <v>#REF!</v>
      </c>
      <c r="FM211" s="585" t="e">
        <f>IF(#REF!=$N211,$CZ211,0)</f>
        <v>#REF!</v>
      </c>
      <c r="FN211" s="585" t="e">
        <f>IF(#REF!=$N211,$CZ211,0)</f>
        <v>#REF!</v>
      </c>
      <c r="FO211" s="585" t="e">
        <f>IF(#REF!=$N211,$CZ211,0)</f>
        <v>#REF!</v>
      </c>
      <c r="FP211" s="585" t="e">
        <f>IF(#REF!=$N211,$CZ211,0)</f>
        <v>#REF!</v>
      </c>
      <c r="FQ211" s="585" t="e">
        <f>IF(#REF!=$N211,$CZ211,0)</f>
        <v>#REF!</v>
      </c>
      <c r="FR211" s="585" t="e">
        <f>IF(#REF!=$N211,$CZ211,0)</f>
        <v>#REF!</v>
      </c>
      <c r="FS211" s="585" t="e">
        <f>IF(#REF!=$N211,$CZ211,0)</f>
        <v>#REF!</v>
      </c>
      <c r="FT211" s="585" t="e">
        <f>IF(#REF!=$N211,$CZ211,0)</f>
        <v>#REF!</v>
      </c>
      <c r="FU211" s="585" t="e">
        <f>IF(#REF!=$N211,$CZ211,0)</f>
        <v>#REF!</v>
      </c>
      <c r="FV211" s="585" t="e">
        <f>IF(#REF!=$N211,$CZ211,0)</f>
        <v>#REF!</v>
      </c>
      <c r="FW211" s="585" t="e">
        <f>IF(#REF!=$N211,$CZ211,0)</f>
        <v>#REF!</v>
      </c>
      <c r="FX211" s="585" t="e">
        <f>IF(#REF!=$N211,$CZ211,0)</f>
        <v>#REF!</v>
      </c>
      <c r="FY211" s="585" t="e">
        <f>IF(#REF!=$N211,$CZ211,0)</f>
        <v>#REF!</v>
      </c>
      <c r="FZ211" s="585" t="e">
        <f>IF(#REF!=$N211,$CZ211,0)</f>
        <v>#REF!</v>
      </c>
      <c r="GA211" s="585" t="e">
        <f>IF(#REF!=$N211,$CZ211,0)</f>
        <v>#REF!</v>
      </c>
      <c r="GB211" s="585" t="e">
        <f>IF(#REF!=$N211,$CZ211,0)</f>
        <v>#REF!</v>
      </c>
      <c r="GC211" s="585" t="e">
        <f>IF(#REF!=$N211,$CZ211,0)</f>
        <v>#REF!</v>
      </c>
      <c r="GD211" s="585" t="e">
        <f>IF(#REF!=$N211,$CZ211,0)</f>
        <v>#REF!</v>
      </c>
      <c r="GE211" s="585" t="e">
        <f>IF(#REF!=$N211,$CZ211,0)</f>
        <v>#REF!</v>
      </c>
      <c r="GF211" s="585" t="e">
        <f>IF(#REF!=$N211,$CZ211,0)</f>
        <v>#REF!</v>
      </c>
      <c r="GG211" s="585" t="e">
        <f>IF(#REF!=$N211,$CZ211,0)</f>
        <v>#REF!</v>
      </c>
      <c r="GH211" s="585" t="e">
        <f>IF(#REF!=$N211,$CZ211,0)</f>
        <v>#REF!</v>
      </c>
      <c r="GI211" s="585" t="e">
        <f>IF(#REF!=$N211,$CZ211,0)</f>
        <v>#REF!</v>
      </c>
      <c r="GJ211" s="585" t="e">
        <f>IF(#REF!=$N211,$CZ211,0)</f>
        <v>#REF!</v>
      </c>
      <c r="GK211" s="585" t="e">
        <f>IF(#REF!=$N211,$CZ211,0)</f>
        <v>#REF!</v>
      </c>
      <c r="GL211" s="585" t="e">
        <f>IF(#REF!=$N211,$CZ211,0)</f>
        <v>#REF!</v>
      </c>
      <c r="GM211" s="585" t="e">
        <f>IF(#REF!=$N211,$CZ211,0)</f>
        <v>#REF!</v>
      </c>
      <c r="GN211" s="585" t="e">
        <f>IF(#REF!=$N211,$CZ211,0)</f>
        <v>#REF!</v>
      </c>
      <c r="GO211" s="585" t="e">
        <f>IF(#REF!=$N211,$CZ211,0)</f>
        <v>#REF!</v>
      </c>
      <c r="GP211" s="585" t="e">
        <f>IF(#REF!=$N211,$CZ211,0)</f>
        <v>#REF!</v>
      </c>
      <c r="GQ211" s="585" t="e">
        <f>IF(#REF!=$N211,$CZ211,0)</f>
        <v>#REF!</v>
      </c>
      <c r="GR211" s="585" t="e">
        <f>IF(#REF!=$N211,$CZ211,0)</f>
        <v>#REF!</v>
      </c>
      <c r="GS211" s="585" t="e">
        <f>IF(#REF!=$N211,$CZ211,0)</f>
        <v>#REF!</v>
      </c>
      <c r="GT211" s="585" t="e">
        <f>IF(#REF!=$N211,$CZ211,0)</f>
        <v>#REF!</v>
      </c>
      <c r="GU211" s="585" t="e">
        <f>IF(#REF!=$N211,$CZ211,0)</f>
        <v>#REF!</v>
      </c>
      <c r="GV211" s="585" t="e">
        <f>IF(#REF!=$N211,$CZ211,0)</f>
        <v>#REF!</v>
      </c>
      <c r="GW211" s="585" t="e">
        <f>IF(#REF!=$N211,$CZ211,0)</f>
        <v>#REF!</v>
      </c>
      <c r="GX211" s="585" t="e">
        <f>IF(#REF!=$N211,$CZ211,0)</f>
        <v>#REF!</v>
      </c>
      <c r="GY211" s="585" t="e">
        <f>IF(#REF!=$N211,$CZ211,0)</f>
        <v>#REF!</v>
      </c>
      <c r="GZ211" s="585" t="e">
        <f>IF(#REF!=$N211,$CZ211,0)</f>
        <v>#REF!</v>
      </c>
      <c r="HA211" s="585" t="e">
        <f>IF(#REF!=$N211,$CZ211,0)</f>
        <v>#REF!</v>
      </c>
      <c r="HB211" s="585" t="e">
        <f>IF(#REF!=$N211,$CZ211,0)</f>
        <v>#REF!</v>
      </c>
      <c r="HC211" s="585" t="e">
        <f>IF(#REF!=$N211,$CZ211,0)</f>
        <v>#REF!</v>
      </c>
      <c r="HD211" s="585" t="e">
        <f>IF(#REF!=$N211,$CZ211,0)</f>
        <v>#REF!</v>
      </c>
      <c r="HE211" s="585" t="e">
        <f>IF(#REF!=$N211,$CZ211,0)</f>
        <v>#REF!</v>
      </c>
      <c r="HF211" s="585" t="e">
        <f>IF(#REF!=$N211,$CZ211,0)</f>
        <v>#REF!</v>
      </c>
    </row>
    <row r="212" spans="1:214" s="584" customFormat="1" ht="20.100000000000001" hidden="1" customHeight="1" x14ac:dyDescent="0.4">
      <c r="A212" s="464"/>
      <c r="B212" s="464"/>
      <c r="C212" s="485"/>
      <c r="D212" s="579"/>
      <c r="E212" s="579"/>
      <c r="F212" s="579"/>
      <c r="G212" s="579"/>
      <c r="H212" s="579"/>
      <c r="I212" s="579"/>
      <c r="J212" s="579" t="s">
        <v>172</v>
      </c>
      <c r="K212" s="492">
        <v>3</v>
      </c>
      <c r="L212" s="661"/>
      <c r="M212" s="661" t="s">
        <v>13</v>
      </c>
      <c r="N212" s="661"/>
      <c r="O212" s="664"/>
      <c r="P212" s="468"/>
      <c r="Q212" s="468"/>
      <c r="R212" s="468"/>
      <c r="S212" s="468"/>
      <c r="T212" s="468"/>
      <c r="U212" s="468"/>
      <c r="V212" s="468"/>
      <c r="W212" s="468"/>
      <c r="X212" s="468"/>
      <c r="Y212" s="468"/>
      <c r="Z212" s="468"/>
      <c r="AA212" s="468"/>
      <c r="AB212" s="468"/>
      <c r="AC212" s="468"/>
      <c r="AD212" s="468"/>
      <c r="AE212" s="468"/>
      <c r="AF212" s="468"/>
      <c r="AG212" s="468"/>
      <c r="AH212" s="468"/>
      <c r="AI212" s="468"/>
      <c r="AJ212" s="468"/>
      <c r="AK212" s="468"/>
      <c r="AL212" s="468"/>
      <c r="AM212" s="468"/>
      <c r="AN212" s="551"/>
      <c r="AO212" s="551"/>
      <c r="AP212" s="551"/>
      <c r="AQ212" s="551"/>
      <c r="AR212" s="551">
        <f>AR213</f>
        <v>0</v>
      </c>
      <c r="AS212" s="551"/>
      <c r="AT212" s="551"/>
      <c r="AU212" s="551"/>
      <c r="AV212" s="551">
        <f>AV213</f>
        <v>0</v>
      </c>
      <c r="AW212" s="551"/>
      <c r="AX212" s="551"/>
      <c r="AY212" s="551">
        <f>AY213</f>
        <v>10.98</v>
      </c>
      <c r="AZ212" s="468"/>
      <c r="BA212" s="468"/>
      <c r="BB212" s="551">
        <f t="shared" ref="BB212:BK212" si="285">BB213</f>
        <v>10.98</v>
      </c>
      <c r="BC212" s="551">
        <f t="shared" si="285"/>
        <v>10.98</v>
      </c>
      <c r="BD212" s="551">
        <f t="shared" si="285"/>
        <v>0</v>
      </c>
      <c r="BE212" s="551">
        <f t="shared" si="285"/>
        <v>0</v>
      </c>
      <c r="BF212" s="551">
        <f t="shared" si="285"/>
        <v>10.98</v>
      </c>
      <c r="BG212" s="551">
        <f t="shared" si="285"/>
        <v>10.98</v>
      </c>
      <c r="BH212" s="551">
        <f t="shared" si="285"/>
        <v>20</v>
      </c>
      <c r="BI212" s="551">
        <f>BI213</f>
        <v>-20</v>
      </c>
      <c r="BJ212" s="551">
        <f>BJ213</f>
        <v>0</v>
      </c>
      <c r="BK212" s="551">
        <f t="shared" si="285"/>
        <v>0</v>
      </c>
      <c r="BL212" s="551">
        <f t="shared" si="226"/>
        <v>0</v>
      </c>
      <c r="BM212" s="551"/>
      <c r="BN212" s="551"/>
      <c r="BO212" s="551">
        <f>BO213</f>
        <v>0</v>
      </c>
      <c r="BP212" s="551"/>
      <c r="BQ212" s="551"/>
      <c r="BR212" s="551">
        <f>BR213</f>
        <v>0</v>
      </c>
      <c r="BS212" s="551">
        <f>BS213</f>
        <v>0</v>
      </c>
      <c r="BT212" s="551">
        <f>BT213</f>
        <v>0</v>
      </c>
      <c r="BU212" s="551">
        <f>BU213</f>
        <v>0</v>
      </c>
      <c r="BV212" s="551">
        <f>BV213</f>
        <v>0</v>
      </c>
      <c r="BW212" s="551"/>
      <c r="BX212" s="551"/>
      <c r="BY212" s="551">
        <f>BY213</f>
        <v>0</v>
      </c>
      <c r="BZ212" s="551">
        <f>BZ213</f>
        <v>0</v>
      </c>
      <c r="CA212" s="551">
        <f t="shared" si="228"/>
        <v>0</v>
      </c>
      <c r="CB212" s="551">
        <f t="shared" si="229"/>
        <v>0</v>
      </c>
      <c r="CC212" s="551">
        <f>CC213</f>
        <v>0</v>
      </c>
      <c r="CD212" s="551">
        <f>CD213</f>
        <v>0</v>
      </c>
      <c r="CE212" s="551">
        <f>CE213</f>
        <v>0</v>
      </c>
      <c r="CF212" s="551">
        <f>CF213</f>
        <v>0</v>
      </c>
      <c r="CG212" s="551">
        <f t="shared" si="276"/>
        <v>0</v>
      </c>
      <c r="CH212" s="551">
        <f>CH213</f>
        <v>0</v>
      </c>
      <c r="CI212" s="551">
        <f>CI213</f>
        <v>0</v>
      </c>
      <c r="CJ212" s="551"/>
      <c r="CK212" s="551">
        <f t="shared" si="223"/>
        <v>0</v>
      </c>
      <c r="CL212" s="551">
        <f>CL213</f>
        <v>0</v>
      </c>
      <c r="CM212" s="551">
        <f>CM213</f>
        <v>0</v>
      </c>
      <c r="CN212" s="551"/>
      <c r="CO212" s="551">
        <f t="shared" si="224"/>
        <v>0</v>
      </c>
      <c r="CP212" s="551">
        <f>CP213</f>
        <v>0</v>
      </c>
      <c r="CQ212" s="551">
        <f>CQ213</f>
        <v>0</v>
      </c>
      <c r="CR212" s="551">
        <f>CR213</f>
        <v>0</v>
      </c>
      <c r="CS212" s="551">
        <f t="shared" si="253"/>
        <v>0</v>
      </c>
      <c r="CT212" s="551">
        <f>CT213</f>
        <v>0</v>
      </c>
      <c r="CU212" s="551">
        <f>CU213</f>
        <v>0</v>
      </c>
      <c r="CV212" s="711">
        <f>CV213</f>
        <v>0</v>
      </c>
      <c r="CW212" s="711">
        <f t="shared" si="254"/>
        <v>0</v>
      </c>
      <c r="CX212" s="711">
        <f>CX213</f>
        <v>0</v>
      </c>
      <c r="CY212" s="711">
        <f>CY213</f>
        <v>0</v>
      </c>
      <c r="CZ212" s="551">
        <f>CZ213</f>
        <v>0</v>
      </c>
      <c r="DA212" s="551">
        <f>DA213</f>
        <v>0</v>
      </c>
      <c r="DB212" s="551">
        <f>DB213</f>
        <v>0</v>
      </c>
      <c r="DC212" s="695" t="e">
        <f>IF(#REF!=B212,CZ212,0)</f>
        <v>#REF!</v>
      </c>
      <c r="DD212" s="552"/>
      <c r="DE212" s="552"/>
      <c r="DF212" s="518"/>
      <c r="DG212" s="518"/>
      <c r="DH212" s="518"/>
      <c r="DJ212" s="585" t="e">
        <f>IF(#REF!=$K212,$CY212,0)</f>
        <v>#REF!</v>
      </c>
      <c r="DK212" s="585" t="e">
        <f>IF(#REF!=$K212,$CY212,0)</f>
        <v>#REF!</v>
      </c>
      <c r="DL212" s="585" t="e">
        <f>IF(#REF!=$K212,$CY212,0)</f>
        <v>#REF!</v>
      </c>
      <c r="DM212" s="585" t="e">
        <f>IF(#REF!=$K212,$CY212,0)</f>
        <v>#REF!</v>
      </c>
      <c r="DN212" s="585" t="e">
        <f>IF(#REF!=$K212,$CY212,0)</f>
        <v>#REF!</v>
      </c>
      <c r="DO212" s="585" t="e">
        <f>IF(#REF!=$K212,$CY212,0)</f>
        <v>#REF!</v>
      </c>
      <c r="DP212" s="585" t="e">
        <f>IF(#REF!=$K212,$CY212,0)</f>
        <v>#REF!</v>
      </c>
      <c r="DQ212" s="585" t="e">
        <f>IF(#REF!=$K212,$CY212,0)</f>
        <v>#REF!</v>
      </c>
      <c r="DR212" s="585" t="e">
        <f>IF(#REF!=$K212,$CY212,0)</f>
        <v>#REF!</v>
      </c>
      <c r="DS212" s="585" t="e">
        <f>IF(#REF!=$K212,$CY212,0)</f>
        <v>#REF!</v>
      </c>
      <c r="DT212" s="585" t="e">
        <f>IF(#REF!=$K212,$CY212,0)</f>
        <v>#REF!</v>
      </c>
      <c r="DU212" s="585" t="e">
        <f>IF(#REF!=$K212,$CY212,0)</f>
        <v>#REF!</v>
      </c>
      <c r="DV212" s="585" t="e">
        <f>IF(#REF!=$K212,$CY212,0)</f>
        <v>#REF!</v>
      </c>
      <c r="DW212" s="585" t="e">
        <f>IF(#REF!=$K212,$CY212,0)</f>
        <v>#REF!</v>
      </c>
      <c r="DX212" s="585" t="e">
        <f>IF(#REF!=$K212,$CY212,0)</f>
        <v>#REF!</v>
      </c>
      <c r="DY212" s="585" t="e">
        <f>IF(#REF!=$K212,$CY212,0)</f>
        <v>#REF!</v>
      </c>
      <c r="DZ212" s="585" t="e">
        <f>IF(#REF!=$K212,$CY212,0)</f>
        <v>#REF!</v>
      </c>
      <c r="EB212" s="617"/>
      <c r="EC212" s="585" t="e">
        <f>IF(#REF!=$N212,$CZ212,0)</f>
        <v>#REF!</v>
      </c>
      <c r="ED212" s="585" t="e">
        <f>IF(#REF!=$N212,$CZ212,0)</f>
        <v>#REF!</v>
      </c>
      <c r="EE212" s="585" t="e">
        <f>IF(#REF!=$N212,$CZ212,0)</f>
        <v>#REF!</v>
      </c>
      <c r="EF212" s="585" t="e">
        <f>IF(#REF!=$N212,$CZ212,0)</f>
        <v>#REF!</v>
      </c>
      <c r="EG212" s="585" t="e">
        <f>IF(#REF!=$N212,$CZ212,0)</f>
        <v>#REF!</v>
      </c>
      <c r="EH212" s="585" t="e">
        <f>IF(#REF!=$N212,$CZ212,0)</f>
        <v>#REF!</v>
      </c>
      <c r="EI212" s="585" t="e">
        <f>IF(#REF!=$N212,$CZ212,0)</f>
        <v>#REF!</v>
      </c>
      <c r="EJ212" s="585" t="e">
        <f>IF(#REF!=$N212,$CZ212,0)</f>
        <v>#REF!</v>
      </c>
      <c r="EK212" s="585" t="e">
        <f>IF(#REF!=$N212,$CZ212,0)</f>
        <v>#REF!</v>
      </c>
      <c r="EL212" s="585" t="e">
        <f>IF(#REF!=$N212,$CZ212,0)</f>
        <v>#REF!</v>
      </c>
      <c r="EM212" s="585" t="e">
        <f>IF(#REF!=$N212,$CZ212,0)</f>
        <v>#REF!</v>
      </c>
      <c r="EN212" s="585" t="e">
        <f>IF(#REF!=$N212,$CZ212,0)</f>
        <v>#REF!</v>
      </c>
      <c r="EO212" s="585" t="e">
        <f>IF(#REF!=$N212,$CZ212,0)</f>
        <v>#REF!</v>
      </c>
      <c r="EP212" s="585" t="e">
        <f>IF(#REF!=$N212,$CZ212,0)</f>
        <v>#REF!</v>
      </c>
      <c r="EQ212" s="585" t="e">
        <f>IF(#REF!=$N212,$CZ212,0)</f>
        <v>#REF!</v>
      </c>
      <c r="ER212" s="585" t="e">
        <f>IF(#REF!=$N212,$CZ212,0)</f>
        <v>#REF!</v>
      </c>
      <c r="ES212" s="585" t="e">
        <f>IF(#REF!=$N212,$CZ212,0)</f>
        <v>#REF!</v>
      </c>
      <c r="ET212" s="585" t="e">
        <f>IF(#REF!=$N212,$CZ212,0)</f>
        <v>#REF!</v>
      </c>
      <c r="EU212" s="585" t="e">
        <f>IF(#REF!=$N212,$CZ212,0)</f>
        <v>#REF!</v>
      </c>
      <c r="EV212" s="585" t="e">
        <f>IF(#REF!=$N212,$CZ212,0)</f>
        <v>#REF!</v>
      </c>
      <c r="EW212" s="585" t="e">
        <f>IF(#REF!=$N212,$CZ212,0)</f>
        <v>#REF!</v>
      </c>
      <c r="EX212" s="585" t="e">
        <f>IF(#REF!=$N212,$CZ212,0)</f>
        <v>#REF!</v>
      </c>
      <c r="EY212" s="585" t="e">
        <f>IF(#REF!=$N212,$CZ212,0)</f>
        <v>#REF!</v>
      </c>
      <c r="EZ212" s="585" t="e">
        <f>IF(#REF!=$N212,$CZ212,0)</f>
        <v>#REF!</v>
      </c>
      <c r="FA212" s="585" t="e">
        <f>IF(#REF!=$N212,$CZ212,0)</f>
        <v>#REF!</v>
      </c>
      <c r="FB212" s="585" t="e">
        <f>IF(#REF!=$N212,$CZ212,0)</f>
        <v>#REF!</v>
      </c>
      <c r="FC212" s="585" t="e">
        <f>IF(#REF!=$N212,$CZ212,0)</f>
        <v>#REF!</v>
      </c>
      <c r="FD212" s="585" t="e">
        <f>IF(#REF!=$N212,$CZ212,0)</f>
        <v>#REF!</v>
      </c>
      <c r="FE212" s="585" t="e">
        <f>IF(#REF!=$N212,$CZ212,0)</f>
        <v>#REF!</v>
      </c>
      <c r="FF212" s="585" t="e">
        <f>IF(#REF!=$N212,$CZ212,0)</f>
        <v>#REF!</v>
      </c>
      <c r="FG212" s="585" t="e">
        <f>IF(#REF!=$N212,$CZ212,0)</f>
        <v>#REF!</v>
      </c>
      <c r="FH212" s="585" t="e">
        <f>IF(#REF!=$N212,$CZ212,0)</f>
        <v>#REF!</v>
      </c>
      <c r="FI212" s="585" t="e">
        <f>IF(#REF!=$N212,$CZ212,0)</f>
        <v>#REF!</v>
      </c>
      <c r="FJ212" s="585" t="e">
        <f>IF(#REF!=$N212,$CZ212,0)</f>
        <v>#REF!</v>
      </c>
      <c r="FK212" s="585" t="e">
        <f>IF(#REF!=$N212,$CZ212,0)</f>
        <v>#REF!</v>
      </c>
      <c r="FL212" s="585" t="e">
        <f>IF(#REF!=$N212,$CZ212,0)</f>
        <v>#REF!</v>
      </c>
      <c r="FM212" s="585" t="e">
        <f>IF(#REF!=$N212,$CZ212,0)</f>
        <v>#REF!</v>
      </c>
      <c r="FN212" s="585" t="e">
        <f>IF(#REF!=$N212,$CZ212,0)</f>
        <v>#REF!</v>
      </c>
      <c r="FO212" s="585" t="e">
        <f>IF(#REF!=$N212,$CZ212,0)</f>
        <v>#REF!</v>
      </c>
      <c r="FP212" s="585" t="e">
        <f>IF(#REF!=$N212,$CZ212,0)</f>
        <v>#REF!</v>
      </c>
      <c r="FQ212" s="585" t="e">
        <f>IF(#REF!=$N212,$CZ212,0)</f>
        <v>#REF!</v>
      </c>
      <c r="FR212" s="585" t="e">
        <f>IF(#REF!=$N212,$CZ212,0)</f>
        <v>#REF!</v>
      </c>
      <c r="FS212" s="585" t="e">
        <f>IF(#REF!=$N212,$CZ212,0)</f>
        <v>#REF!</v>
      </c>
      <c r="FT212" s="585" t="e">
        <f>IF(#REF!=$N212,$CZ212,0)</f>
        <v>#REF!</v>
      </c>
      <c r="FU212" s="585" t="e">
        <f>IF(#REF!=$N212,$CZ212,0)</f>
        <v>#REF!</v>
      </c>
      <c r="FV212" s="585" t="e">
        <f>IF(#REF!=$N212,$CZ212,0)</f>
        <v>#REF!</v>
      </c>
      <c r="FW212" s="585" t="e">
        <f>IF(#REF!=$N212,$CZ212,0)</f>
        <v>#REF!</v>
      </c>
      <c r="FX212" s="585" t="e">
        <f>IF(#REF!=$N212,$CZ212,0)</f>
        <v>#REF!</v>
      </c>
      <c r="FY212" s="585" t="e">
        <f>IF(#REF!=$N212,$CZ212,0)</f>
        <v>#REF!</v>
      </c>
      <c r="FZ212" s="585" t="e">
        <f>IF(#REF!=$N212,$CZ212,0)</f>
        <v>#REF!</v>
      </c>
      <c r="GA212" s="585" t="e">
        <f>IF(#REF!=$N212,$CZ212,0)</f>
        <v>#REF!</v>
      </c>
      <c r="GB212" s="585" t="e">
        <f>IF(#REF!=$N212,$CZ212,0)</f>
        <v>#REF!</v>
      </c>
      <c r="GC212" s="585" t="e">
        <f>IF(#REF!=$N212,$CZ212,0)</f>
        <v>#REF!</v>
      </c>
      <c r="GD212" s="585" t="e">
        <f>IF(#REF!=$N212,$CZ212,0)</f>
        <v>#REF!</v>
      </c>
      <c r="GE212" s="585" t="e">
        <f>IF(#REF!=$N212,$CZ212,0)</f>
        <v>#REF!</v>
      </c>
      <c r="GF212" s="585" t="e">
        <f>IF(#REF!=$N212,$CZ212,0)</f>
        <v>#REF!</v>
      </c>
      <c r="GG212" s="585" t="e">
        <f>IF(#REF!=$N212,$CZ212,0)</f>
        <v>#REF!</v>
      </c>
      <c r="GH212" s="585" t="e">
        <f>IF(#REF!=$N212,$CZ212,0)</f>
        <v>#REF!</v>
      </c>
      <c r="GI212" s="585" t="e">
        <f>IF(#REF!=$N212,$CZ212,0)</f>
        <v>#REF!</v>
      </c>
      <c r="GJ212" s="585" t="e">
        <f>IF(#REF!=$N212,$CZ212,0)</f>
        <v>#REF!</v>
      </c>
      <c r="GK212" s="585" t="e">
        <f>IF(#REF!=$N212,$CZ212,0)</f>
        <v>#REF!</v>
      </c>
      <c r="GL212" s="585" t="e">
        <f>IF(#REF!=$N212,$CZ212,0)</f>
        <v>#REF!</v>
      </c>
      <c r="GM212" s="585" t="e">
        <f>IF(#REF!=$N212,$CZ212,0)</f>
        <v>#REF!</v>
      </c>
      <c r="GN212" s="585" t="e">
        <f>IF(#REF!=$N212,$CZ212,0)</f>
        <v>#REF!</v>
      </c>
      <c r="GO212" s="585" t="e">
        <f>IF(#REF!=$N212,$CZ212,0)</f>
        <v>#REF!</v>
      </c>
      <c r="GP212" s="585" t="e">
        <f>IF(#REF!=$N212,$CZ212,0)</f>
        <v>#REF!</v>
      </c>
      <c r="GQ212" s="585" t="e">
        <f>IF(#REF!=$N212,$CZ212,0)</f>
        <v>#REF!</v>
      </c>
      <c r="GR212" s="585" t="e">
        <f>IF(#REF!=$N212,$CZ212,0)</f>
        <v>#REF!</v>
      </c>
      <c r="GS212" s="585" t="e">
        <f>IF(#REF!=$N212,$CZ212,0)</f>
        <v>#REF!</v>
      </c>
      <c r="GT212" s="585" t="e">
        <f>IF(#REF!=$N212,$CZ212,0)</f>
        <v>#REF!</v>
      </c>
      <c r="GU212" s="585" t="e">
        <f>IF(#REF!=$N212,$CZ212,0)</f>
        <v>#REF!</v>
      </c>
      <c r="GV212" s="585" t="e">
        <f>IF(#REF!=$N212,$CZ212,0)</f>
        <v>#REF!</v>
      </c>
      <c r="GW212" s="585" t="e">
        <f>IF(#REF!=$N212,$CZ212,0)</f>
        <v>#REF!</v>
      </c>
      <c r="GX212" s="585" t="e">
        <f>IF(#REF!=$N212,$CZ212,0)</f>
        <v>#REF!</v>
      </c>
      <c r="GY212" s="585" t="e">
        <f>IF(#REF!=$N212,$CZ212,0)</f>
        <v>#REF!</v>
      </c>
      <c r="GZ212" s="585" t="e">
        <f>IF(#REF!=$N212,$CZ212,0)</f>
        <v>#REF!</v>
      </c>
      <c r="HA212" s="585" t="e">
        <f>IF(#REF!=$N212,$CZ212,0)</f>
        <v>#REF!</v>
      </c>
      <c r="HB212" s="585" t="e">
        <f>IF(#REF!=$N212,$CZ212,0)</f>
        <v>#REF!</v>
      </c>
      <c r="HC212" s="585" t="e">
        <f>IF(#REF!=$N212,$CZ212,0)</f>
        <v>#REF!</v>
      </c>
      <c r="HD212" s="585" t="e">
        <f>IF(#REF!=$N212,$CZ212,0)</f>
        <v>#REF!</v>
      </c>
      <c r="HE212" s="585" t="e">
        <f>IF(#REF!=$N212,$CZ212,0)</f>
        <v>#REF!</v>
      </c>
      <c r="HF212" s="585" t="e">
        <f>IF(#REF!=$N212,$CZ212,0)</f>
        <v>#REF!</v>
      </c>
    </row>
    <row r="213" spans="1:214" s="584" customFormat="1" ht="20.100000000000001" hidden="1" customHeight="1" x14ac:dyDescent="0.4">
      <c r="A213" s="464"/>
      <c r="B213" s="464"/>
      <c r="C213" s="485"/>
      <c r="D213" s="579"/>
      <c r="E213" s="579"/>
      <c r="F213" s="579"/>
      <c r="G213" s="579"/>
      <c r="H213" s="579"/>
      <c r="I213" s="579"/>
      <c r="J213" s="579" t="s">
        <v>172</v>
      </c>
      <c r="K213" s="609"/>
      <c r="L213" s="660">
        <v>34</v>
      </c>
      <c r="M213" s="660" t="s">
        <v>347</v>
      </c>
      <c r="N213" s="660"/>
      <c r="O213" s="654"/>
      <c r="P213" s="555"/>
      <c r="Q213" s="555"/>
      <c r="R213" s="555"/>
      <c r="S213" s="555"/>
      <c r="T213" s="555"/>
      <c r="U213" s="555"/>
      <c r="V213" s="555"/>
      <c r="W213" s="555"/>
      <c r="X213" s="555"/>
      <c r="Y213" s="555"/>
      <c r="Z213" s="555"/>
      <c r="AA213" s="555"/>
      <c r="AB213" s="555"/>
      <c r="AC213" s="555"/>
      <c r="AD213" s="555"/>
      <c r="AE213" s="555"/>
      <c r="AF213" s="555"/>
      <c r="AG213" s="555"/>
      <c r="AH213" s="555"/>
      <c r="AI213" s="555"/>
      <c r="AJ213" s="555"/>
      <c r="AK213" s="555"/>
      <c r="AL213" s="555"/>
      <c r="AM213" s="555"/>
      <c r="AN213" s="555">
        <v>0</v>
      </c>
      <c r="AO213" s="555">
        <v>0</v>
      </c>
      <c r="AP213" s="555">
        <v>0</v>
      </c>
      <c r="AQ213" s="555">
        <v>0</v>
      </c>
      <c r="AR213" s="555">
        <f>SUM(AR214)</f>
        <v>0</v>
      </c>
      <c r="AS213" s="555"/>
      <c r="AT213" s="555"/>
      <c r="AU213" s="555">
        <f t="shared" ref="AU213:BK214" si="286">SUM(AU214)</f>
        <v>10000</v>
      </c>
      <c r="AV213" s="555">
        <f t="shared" si="286"/>
        <v>0</v>
      </c>
      <c r="AW213" s="555">
        <f t="shared" si="286"/>
        <v>0</v>
      </c>
      <c r="AX213" s="555">
        <f t="shared" si="286"/>
        <v>0</v>
      </c>
      <c r="AY213" s="555">
        <f t="shared" si="286"/>
        <v>10.98</v>
      </c>
      <c r="AZ213" s="555">
        <f t="shared" si="286"/>
        <v>0</v>
      </c>
      <c r="BA213" s="555">
        <f t="shared" si="286"/>
        <v>0</v>
      </c>
      <c r="BB213" s="555">
        <f t="shared" si="286"/>
        <v>10.98</v>
      </c>
      <c r="BC213" s="555">
        <f t="shared" si="286"/>
        <v>10.98</v>
      </c>
      <c r="BD213" s="555">
        <f t="shared" si="286"/>
        <v>0</v>
      </c>
      <c r="BE213" s="555">
        <f t="shared" si="286"/>
        <v>0</v>
      </c>
      <c r="BF213" s="555">
        <f t="shared" si="286"/>
        <v>10.98</v>
      </c>
      <c r="BG213" s="555">
        <f t="shared" si="286"/>
        <v>10.98</v>
      </c>
      <c r="BH213" s="555">
        <f t="shared" si="286"/>
        <v>20</v>
      </c>
      <c r="BI213" s="555">
        <f>SUM(BI214)</f>
        <v>-20</v>
      </c>
      <c r="BJ213" s="555">
        <f>SUM(BJ214)</f>
        <v>0</v>
      </c>
      <c r="BK213" s="555">
        <f t="shared" si="286"/>
        <v>0</v>
      </c>
      <c r="BL213" s="555">
        <f t="shared" si="226"/>
        <v>0</v>
      </c>
      <c r="BM213" s="555"/>
      <c r="BN213" s="555"/>
      <c r="BO213" s="555">
        <f>SUM(BO214)</f>
        <v>0</v>
      </c>
      <c r="BP213" s="555"/>
      <c r="BQ213" s="555"/>
      <c r="BR213" s="555">
        <f t="shared" ref="BR213:BV214" si="287">SUM(BR214)</f>
        <v>0</v>
      </c>
      <c r="BS213" s="555">
        <f t="shared" si="287"/>
        <v>0</v>
      </c>
      <c r="BT213" s="555">
        <f t="shared" si="287"/>
        <v>0</v>
      </c>
      <c r="BU213" s="555">
        <f t="shared" si="287"/>
        <v>0</v>
      </c>
      <c r="BV213" s="555">
        <f t="shared" si="287"/>
        <v>0</v>
      </c>
      <c r="BW213" s="555"/>
      <c r="BX213" s="555"/>
      <c r="BY213" s="555">
        <f>SUM(BY214)</f>
        <v>0</v>
      </c>
      <c r="BZ213" s="555">
        <f>SUM(BZ214)</f>
        <v>0</v>
      </c>
      <c r="CA213" s="555">
        <f t="shared" si="228"/>
        <v>0</v>
      </c>
      <c r="CB213" s="555">
        <f t="shared" si="229"/>
        <v>0</v>
      </c>
      <c r="CC213" s="555">
        <f t="shared" ref="CC213:CE214" si="288">SUM(CC214)</f>
        <v>0</v>
      </c>
      <c r="CD213" s="555">
        <f t="shared" si="288"/>
        <v>0</v>
      </c>
      <c r="CE213" s="555">
        <f t="shared" si="288"/>
        <v>0</v>
      </c>
      <c r="CF213" s="555">
        <f>SUM(CF214)</f>
        <v>0</v>
      </c>
      <c r="CG213" s="555">
        <f t="shared" si="276"/>
        <v>0</v>
      </c>
      <c r="CH213" s="555">
        <f>SUM(CH214)</f>
        <v>0</v>
      </c>
      <c r="CI213" s="555">
        <f>SUM(CI214)</f>
        <v>0</v>
      </c>
      <c r="CJ213" s="555"/>
      <c r="CK213" s="555">
        <f t="shared" si="223"/>
        <v>0</v>
      </c>
      <c r="CL213" s="555">
        <f>SUM(CL214)</f>
        <v>0</v>
      </c>
      <c r="CM213" s="555">
        <f>SUM(CM214)</f>
        <v>0</v>
      </c>
      <c r="CN213" s="555"/>
      <c r="CO213" s="555">
        <f t="shared" si="224"/>
        <v>0</v>
      </c>
      <c r="CP213" s="555">
        <f t="shared" ref="CP213:CR214" si="289">SUM(CP214)</f>
        <v>0</v>
      </c>
      <c r="CQ213" s="555">
        <f t="shared" si="289"/>
        <v>0</v>
      </c>
      <c r="CR213" s="555">
        <f t="shared" si="289"/>
        <v>0</v>
      </c>
      <c r="CS213" s="555">
        <f t="shared" si="253"/>
        <v>0</v>
      </c>
      <c r="CT213" s="555">
        <f t="shared" ref="CT213:CV214" si="290">SUM(CT214)</f>
        <v>0</v>
      </c>
      <c r="CU213" s="555">
        <f t="shared" si="290"/>
        <v>0</v>
      </c>
      <c r="CV213" s="555">
        <f t="shared" si="290"/>
        <v>0</v>
      </c>
      <c r="CW213" s="555">
        <f t="shared" si="254"/>
        <v>0</v>
      </c>
      <c r="CX213" s="555">
        <f>SUM(CX214)</f>
        <v>0</v>
      </c>
      <c r="CY213" s="555">
        <f>SUM(CY214)</f>
        <v>0</v>
      </c>
      <c r="CZ213" s="555">
        <f t="shared" ref="CZ213:DB214" si="291">SUM(CZ214)</f>
        <v>0</v>
      </c>
      <c r="DA213" s="555">
        <f t="shared" si="291"/>
        <v>0</v>
      </c>
      <c r="DB213" s="555">
        <f t="shared" si="291"/>
        <v>0</v>
      </c>
      <c r="DC213" s="695" t="e">
        <f>IF(#REF!=B213,CZ213,0)</f>
        <v>#REF!</v>
      </c>
      <c r="DD213" s="553"/>
      <c r="DE213" s="553"/>
      <c r="DF213" s="518"/>
      <c r="DG213" s="518"/>
      <c r="DH213" s="518"/>
      <c r="DJ213" s="585" t="e">
        <f>IF(#REF!=$K213,$CY213,0)</f>
        <v>#REF!</v>
      </c>
      <c r="DK213" s="585" t="e">
        <f>IF(#REF!=$K213,$CY213,0)</f>
        <v>#REF!</v>
      </c>
      <c r="DL213" s="585" t="e">
        <f>IF(#REF!=$K213,$CY213,0)</f>
        <v>#REF!</v>
      </c>
      <c r="DM213" s="585" t="e">
        <f>IF(#REF!=$K213,$CY213,0)</f>
        <v>#REF!</v>
      </c>
      <c r="DN213" s="585" t="e">
        <f>IF(#REF!=$K213,$CY213,0)</f>
        <v>#REF!</v>
      </c>
      <c r="DO213" s="585" t="e">
        <f>IF(#REF!=$K213,$CY213,0)</f>
        <v>#REF!</v>
      </c>
      <c r="DP213" s="585" t="e">
        <f>IF(#REF!=$K213,$CY213,0)</f>
        <v>#REF!</v>
      </c>
      <c r="DQ213" s="585" t="e">
        <f>IF(#REF!=$K213,$CY213,0)</f>
        <v>#REF!</v>
      </c>
      <c r="DR213" s="585" t="e">
        <f>IF(#REF!=$K213,$CY213,0)</f>
        <v>#REF!</v>
      </c>
      <c r="DS213" s="585" t="e">
        <f>IF(#REF!=$K213,$CY213,0)</f>
        <v>#REF!</v>
      </c>
      <c r="DT213" s="585" t="e">
        <f>IF(#REF!=$K213,$CY213,0)</f>
        <v>#REF!</v>
      </c>
      <c r="DU213" s="585" t="e">
        <f>IF(#REF!=$K213,$CY213,0)</f>
        <v>#REF!</v>
      </c>
      <c r="DV213" s="585" t="e">
        <f>IF(#REF!=$K213,$CY213,0)</f>
        <v>#REF!</v>
      </c>
      <c r="DW213" s="585" t="e">
        <f>IF(#REF!=$K213,$CY213,0)</f>
        <v>#REF!</v>
      </c>
      <c r="DX213" s="585" t="e">
        <f>IF(#REF!=$K213,$CY213,0)</f>
        <v>#REF!</v>
      </c>
      <c r="DY213" s="585" t="e">
        <f>IF(#REF!=$K213,$CY213,0)</f>
        <v>#REF!</v>
      </c>
      <c r="DZ213" s="585" t="e">
        <f>IF(#REF!=$K213,$CY213,0)</f>
        <v>#REF!</v>
      </c>
      <c r="EB213" s="617"/>
      <c r="EC213" s="585" t="e">
        <f>IF(#REF!=$N213,$CZ213,0)</f>
        <v>#REF!</v>
      </c>
      <c r="ED213" s="585" t="e">
        <f>IF(#REF!=$N213,$CZ213,0)</f>
        <v>#REF!</v>
      </c>
      <c r="EE213" s="585" t="e">
        <f>IF(#REF!=$N213,$CZ213,0)</f>
        <v>#REF!</v>
      </c>
      <c r="EF213" s="585" t="e">
        <f>IF(#REF!=$N213,$CZ213,0)</f>
        <v>#REF!</v>
      </c>
      <c r="EG213" s="585" t="e">
        <f>IF(#REF!=$N213,$CZ213,0)</f>
        <v>#REF!</v>
      </c>
      <c r="EH213" s="585" t="e">
        <f>IF(#REF!=$N213,$CZ213,0)</f>
        <v>#REF!</v>
      </c>
      <c r="EI213" s="585" t="e">
        <f>IF(#REF!=$N213,$CZ213,0)</f>
        <v>#REF!</v>
      </c>
      <c r="EJ213" s="585" t="e">
        <f>IF(#REF!=$N213,$CZ213,0)</f>
        <v>#REF!</v>
      </c>
      <c r="EK213" s="585" t="e">
        <f>IF(#REF!=$N213,$CZ213,0)</f>
        <v>#REF!</v>
      </c>
      <c r="EL213" s="585" t="e">
        <f>IF(#REF!=$N213,$CZ213,0)</f>
        <v>#REF!</v>
      </c>
      <c r="EM213" s="585" t="e">
        <f>IF(#REF!=$N213,$CZ213,0)</f>
        <v>#REF!</v>
      </c>
      <c r="EN213" s="585" t="e">
        <f>IF(#REF!=$N213,$CZ213,0)</f>
        <v>#REF!</v>
      </c>
      <c r="EO213" s="585" t="e">
        <f>IF(#REF!=$N213,$CZ213,0)</f>
        <v>#REF!</v>
      </c>
      <c r="EP213" s="585" t="e">
        <f>IF(#REF!=$N213,$CZ213,0)</f>
        <v>#REF!</v>
      </c>
      <c r="EQ213" s="585" t="e">
        <f>IF(#REF!=$N213,$CZ213,0)</f>
        <v>#REF!</v>
      </c>
      <c r="ER213" s="585" t="e">
        <f>IF(#REF!=$N213,$CZ213,0)</f>
        <v>#REF!</v>
      </c>
      <c r="ES213" s="585" t="e">
        <f>IF(#REF!=$N213,$CZ213,0)</f>
        <v>#REF!</v>
      </c>
      <c r="ET213" s="585" t="e">
        <f>IF(#REF!=$N213,$CZ213,0)</f>
        <v>#REF!</v>
      </c>
      <c r="EU213" s="585" t="e">
        <f>IF(#REF!=$N213,$CZ213,0)</f>
        <v>#REF!</v>
      </c>
      <c r="EV213" s="585" t="e">
        <f>IF(#REF!=$N213,$CZ213,0)</f>
        <v>#REF!</v>
      </c>
      <c r="EW213" s="585" t="e">
        <f>IF(#REF!=$N213,$CZ213,0)</f>
        <v>#REF!</v>
      </c>
      <c r="EX213" s="585" t="e">
        <f>IF(#REF!=$N213,$CZ213,0)</f>
        <v>#REF!</v>
      </c>
      <c r="EY213" s="585" t="e">
        <f>IF(#REF!=$N213,$CZ213,0)</f>
        <v>#REF!</v>
      </c>
      <c r="EZ213" s="585" t="e">
        <f>IF(#REF!=$N213,$CZ213,0)</f>
        <v>#REF!</v>
      </c>
      <c r="FA213" s="585" t="e">
        <f>IF(#REF!=$N213,$CZ213,0)</f>
        <v>#REF!</v>
      </c>
      <c r="FB213" s="585" t="e">
        <f>IF(#REF!=$N213,$CZ213,0)</f>
        <v>#REF!</v>
      </c>
      <c r="FC213" s="585" t="e">
        <f>IF(#REF!=$N213,$CZ213,0)</f>
        <v>#REF!</v>
      </c>
      <c r="FD213" s="585" t="e">
        <f>IF(#REF!=$N213,$CZ213,0)</f>
        <v>#REF!</v>
      </c>
      <c r="FE213" s="585" t="e">
        <f>IF(#REF!=$N213,$CZ213,0)</f>
        <v>#REF!</v>
      </c>
      <c r="FF213" s="585" t="e">
        <f>IF(#REF!=$N213,$CZ213,0)</f>
        <v>#REF!</v>
      </c>
      <c r="FG213" s="585" t="e">
        <f>IF(#REF!=$N213,$CZ213,0)</f>
        <v>#REF!</v>
      </c>
      <c r="FH213" s="585" t="e">
        <f>IF(#REF!=$N213,$CZ213,0)</f>
        <v>#REF!</v>
      </c>
      <c r="FI213" s="585" t="e">
        <f>IF(#REF!=$N213,$CZ213,0)</f>
        <v>#REF!</v>
      </c>
      <c r="FJ213" s="585" t="e">
        <f>IF(#REF!=$N213,$CZ213,0)</f>
        <v>#REF!</v>
      </c>
      <c r="FK213" s="585" t="e">
        <f>IF(#REF!=$N213,$CZ213,0)</f>
        <v>#REF!</v>
      </c>
      <c r="FL213" s="585" t="e">
        <f>IF(#REF!=$N213,$CZ213,0)</f>
        <v>#REF!</v>
      </c>
      <c r="FM213" s="585" t="e">
        <f>IF(#REF!=$N213,$CZ213,0)</f>
        <v>#REF!</v>
      </c>
      <c r="FN213" s="585" t="e">
        <f>IF(#REF!=$N213,$CZ213,0)</f>
        <v>#REF!</v>
      </c>
      <c r="FO213" s="585" t="e">
        <f>IF(#REF!=$N213,$CZ213,0)</f>
        <v>#REF!</v>
      </c>
      <c r="FP213" s="585" t="e">
        <f>IF(#REF!=$N213,$CZ213,0)</f>
        <v>#REF!</v>
      </c>
      <c r="FQ213" s="585" t="e">
        <f>IF(#REF!=$N213,$CZ213,0)</f>
        <v>#REF!</v>
      </c>
      <c r="FR213" s="585" t="e">
        <f>IF(#REF!=$N213,$CZ213,0)</f>
        <v>#REF!</v>
      </c>
      <c r="FS213" s="585" t="e">
        <f>IF(#REF!=$N213,$CZ213,0)</f>
        <v>#REF!</v>
      </c>
      <c r="FT213" s="585" t="e">
        <f>IF(#REF!=$N213,$CZ213,0)</f>
        <v>#REF!</v>
      </c>
      <c r="FU213" s="585" t="e">
        <f>IF(#REF!=$N213,$CZ213,0)</f>
        <v>#REF!</v>
      </c>
      <c r="FV213" s="585" t="e">
        <f>IF(#REF!=$N213,$CZ213,0)</f>
        <v>#REF!</v>
      </c>
      <c r="FW213" s="585" t="e">
        <f>IF(#REF!=$N213,$CZ213,0)</f>
        <v>#REF!</v>
      </c>
      <c r="FX213" s="585" t="e">
        <f>IF(#REF!=$N213,$CZ213,0)</f>
        <v>#REF!</v>
      </c>
      <c r="FY213" s="585" t="e">
        <f>IF(#REF!=$N213,$CZ213,0)</f>
        <v>#REF!</v>
      </c>
      <c r="FZ213" s="585" t="e">
        <f>IF(#REF!=$N213,$CZ213,0)</f>
        <v>#REF!</v>
      </c>
      <c r="GA213" s="585" t="e">
        <f>IF(#REF!=$N213,$CZ213,0)</f>
        <v>#REF!</v>
      </c>
      <c r="GB213" s="585" t="e">
        <f>IF(#REF!=$N213,$CZ213,0)</f>
        <v>#REF!</v>
      </c>
      <c r="GC213" s="585" t="e">
        <f>IF(#REF!=$N213,$CZ213,0)</f>
        <v>#REF!</v>
      </c>
      <c r="GD213" s="585" t="e">
        <f>IF(#REF!=$N213,$CZ213,0)</f>
        <v>#REF!</v>
      </c>
      <c r="GE213" s="585" t="e">
        <f>IF(#REF!=$N213,$CZ213,0)</f>
        <v>#REF!</v>
      </c>
      <c r="GF213" s="585" t="e">
        <f>IF(#REF!=$N213,$CZ213,0)</f>
        <v>#REF!</v>
      </c>
      <c r="GG213" s="585" t="e">
        <f>IF(#REF!=$N213,$CZ213,0)</f>
        <v>#REF!</v>
      </c>
      <c r="GH213" s="585" t="e">
        <f>IF(#REF!=$N213,$CZ213,0)</f>
        <v>#REF!</v>
      </c>
      <c r="GI213" s="585" t="e">
        <f>IF(#REF!=$N213,$CZ213,0)</f>
        <v>#REF!</v>
      </c>
      <c r="GJ213" s="585" t="e">
        <f>IF(#REF!=$N213,$CZ213,0)</f>
        <v>#REF!</v>
      </c>
      <c r="GK213" s="585" t="e">
        <f>IF(#REF!=$N213,$CZ213,0)</f>
        <v>#REF!</v>
      </c>
      <c r="GL213" s="585" t="e">
        <f>IF(#REF!=$N213,$CZ213,0)</f>
        <v>#REF!</v>
      </c>
      <c r="GM213" s="585" t="e">
        <f>IF(#REF!=$N213,$CZ213,0)</f>
        <v>#REF!</v>
      </c>
      <c r="GN213" s="585" t="e">
        <f>IF(#REF!=$N213,$CZ213,0)</f>
        <v>#REF!</v>
      </c>
      <c r="GO213" s="585" t="e">
        <f>IF(#REF!=$N213,$CZ213,0)</f>
        <v>#REF!</v>
      </c>
      <c r="GP213" s="585" t="e">
        <f>IF(#REF!=$N213,$CZ213,0)</f>
        <v>#REF!</v>
      </c>
      <c r="GQ213" s="585" t="e">
        <f>IF(#REF!=$N213,$CZ213,0)</f>
        <v>#REF!</v>
      </c>
      <c r="GR213" s="585" t="e">
        <f>IF(#REF!=$N213,$CZ213,0)</f>
        <v>#REF!</v>
      </c>
      <c r="GS213" s="585" t="e">
        <f>IF(#REF!=$N213,$CZ213,0)</f>
        <v>#REF!</v>
      </c>
      <c r="GT213" s="585" t="e">
        <f>IF(#REF!=$N213,$CZ213,0)</f>
        <v>#REF!</v>
      </c>
      <c r="GU213" s="585" t="e">
        <f>IF(#REF!=$N213,$CZ213,0)</f>
        <v>#REF!</v>
      </c>
      <c r="GV213" s="585" t="e">
        <f>IF(#REF!=$N213,$CZ213,0)</f>
        <v>#REF!</v>
      </c>
      <c r="GW213" s="585" t="e">
        <f>IF(#REF!=$N213,$CZ213,0)</f>
        <v>#REF!</v>
      </c>
      <c r="GX213" s="585" t="e">
        <f>IF(#REF!=$N213,$CZ213,0)</f>
        <v>#REF!</v>
      </c>
      <c r="GY213" s="585" t="e">
        <f>IF(#REF!=$N213,$CZ213,0)</f>
        <v>#REF!</v>
      </c>
      <c r="GZ213" s="585" t="e">
        <f>IF(#REF!=$N213,$CZ213,0)</f>
        <v>#REF!</v>
      </c>
      <c r="HA213" s="585" t="e">
        <f>IF(#REF!=$N213,$CZ213,0)</f>
        <v>#REF!</v>
      </c>
      <c r="HB213" s="585" t="e">
        <f>IF(#REF!=$N213,$CZ213,0)</f>
        <v>#REF!</v>
      </c>
      <c r="HC213" s="585" t="e">
        <f>IF(#REF!=$N213,$CZ213,0)</f>
        <v>#REF!</v>
      </c>
      <c r="HD213" s="585" t="e">
        <f>IF(#REF!=$N213,$CZ213,0)</f>
        <v>#REF!</v>
      </c>
      <c r="HE213" s="585" t="e">
        <f>IF(#REF!=$N213,$CZ213,0)</f>
        <v>#REF!</v>
      </c>
      <c r="HF213" s="585" t="e">
        <f>IF(#REF!=$N213,$CZ213,0)</f>
        <v>#REF!</v>
      </c>
    </row>
    <row r="214" spans="1:214" s="584" customFormat="1" ht="20.100000000000001" hidden="1" customHeight="1" x14ac:dyDescent="0.4">
      <c r="A214" s="464"/>
      <c r="B214" s="579" t="s">
        <v>436</v>
      </c>
      <c r="C214" s="485" t="s">
        <v>419</v>
      </c>
      <c r="D214" s="579"/>
      <c r="E214" s="579"/>
      <c r="F214" s="579"/>
      <c r="G214" s="579"/>
      <c r="H214" s="579"/>
      <c r="I214" s="579"/>
      <c r="J214" s="579" t="s">
        <v>172</v>
      </c>
      <c r="K214" s="609"/>
      <c r="L214" s="660"/>
      <c r="M214" s="660">
        <v>343</v>
      </c>
      <c r="N214" s="660" t="s">
        <v>198</v>
      </c>
      <c r="O214" s="654"/>
      <c r="P214" s="555"/>
      <c r="Q214" s="555"/>
      <c r="R214" s="555"/>
      <c r="S214" s="555"/>
      <c r="T214" s="555"/>
      <c r="U214" s="555"/>
      <c r="V214" s="555"/>
      <c r="W214" s="555"/>
      <c r="X214" s="555"/>
      <c r="Y214" s="555"/>
      <c r="Z214" s="555"/>
      <c r="AA214" s="555"/>
      <c r="AB214" s="555"/>
      <c r="AC214" s="555"/>
      <c r="AD214" s="555"/>
      <c r="AE214" s="555"/>
      <c r="AF214" s="555"/>
      <c r="AG214" s="555"/>
      <c r="AH214" s="555"/>
      <c r="AI214" s="555"/>
      <c r="AJ214" s="555"/>
      <c r="AK214" s="555"/>
      <c r="AL214" s="555"/>
      <c r="AM214" s="555"/>
      <c r="AN214" s="555">
        <v>0</v>
      </c>
      <c r="AO214" s="555">
        <v>0</v>
      </c>
      <c r="AP214" s="555">
        <v>0</v>
      </c>
      <c r="AQ214" s="555">
        <v>0</v>
      </c>
      <c r="AR214" s="555">
        <f>SUM(AR215)</f>
        <v>0</v>
      </c>
      <c r="AS214" s="555"/>
      <c r="AT214" s="555"/>
      <c r="AU214" s="555">
        <v>10000</v>
      </c>
      <c r="AV214" s="555">
        <f t="shared" si="286"/>
        <v>0</v>
      </c>
      <c r="AW214" s="555">
        <f t="shared" si="286"/>
        <v>0</v>
      </c>
      <c r="AX214" s="555">
        <f t="shared" si="286"/>
        <v>0</v>
      </c>
      <c r="AY214" s="555">
        <f t="shared" si="286"/>
        <v>10.98</v>
      </c>
      <c r="AZ214" s="555">
        <f t="shared" si="286"/>
        <v>0</v>
      </c>
      <c r="BA214" s="555">
        <f t="shared" si="286"/>
        <v>0</v>
      </c>
      <c r="BB214" s="555">
        <f t="shared" si="286"/>
        <v>10.98</v>
      </c>
      <c r="BC214" s="555">
        <f t="shared" si="286"/>
        <v>10.98</v>
      </c>
      <c r="BD214" s="555">
        <f t="shared" si="286"/>
        <v>0</v>
      </c>
      <c r="BE214" s="555">
        <f t="shared" si="286"/>
        <v>0</v>
      </c>
      <c r="BF214" s="555">
        <f>SUM(BF215)</f>
        <v>10.98</v>
      </c>
      <c r="BG214" s="555">
        <f>SUM(BG215)</f>
        <v>10.98</v>
      </c>
      <c r="BH214" s="555">
        <f>SUM(BH215)</f>
        <v>20</v>
      </c>
      <c r="BI214" s="555">
        <f>SUM(BI215)</f>
        <v>-20</v>
      </c>
      <c r="BJ214" s="555">
        <f>SUM(BJ215)</f>
        <v>0</v>
      </c>
      <c r="BK214" s="555">
        <f>SUM(BK215)</f>
        <v>0</v>
      </c>
      <c r="BL214" s="555">
        <f t="shared" si="226"/>
        <v>0</v>
      </c>
      <c r="BM214" s="555"/>
      <c r="BN214" s="555"/>
      <c r="BO214" s="555">
        <f>SUM(BO215)</f>
        <v>0</v>
      </c>
      <c r="BP214" s="555"/>
      <c r="BQ214" s="555"/>
      <c r="BR214" s="555">
        <f t="shared" si="287"/>
        <v>0</v>
      </c>
      <c r="BS214" s="555">
        <f t="shared" si="287"/>
        <v>0</v>
      </c>
      <c r="BT214" s="555">
        <f t="shared" si="287"/>
        <v>0</v>
      </c>
      <c r="BU214" s="555">
        <f t="shared" si="287"/>
        <v>0</v>
      </c>
      <c r="BV214" s="555">
        <f t="shared" si="287"/>
        <v>0</v>
      </c>
      <c r="BW214" s="555"/>
      <c r="BX214" s="555"/>
      <c r="BY214" s="555">
        <f>SUM(BY215)</f>
        <v>0</v>
      </c>
      <c r="BZ214" s="555">
        <f>SUM(BZ215)</f>
        <v>0</v>
      </c>
      <c r="CA214" s="555">
        <f t="shared" si="228"/>
        <v>0</v>
      </c>
      <c r="CB214" s="555">
        <f t="shared" si="229"/>
        <v>0</v>
      </c>
      <c r="CC214" s="555">
        <f t="shared" si="288"/>
        <v>0</v>
      </c>
      <c r="CD214" s="555">
        <f t="shared" si="288"/>
        <v>0</v>
      </c>
      <c r="CE214" s="555">
        <f t="shared" si="288"/>
        <v>0</v>
      </c>
      <c r="CF214" s="555">
        <f>SUM(CF215)</f>
        <v>0</v>
      </c>
      <c r="CG214" s="555">
        <f t="shared" si="276"/>
        <v>0</v>
      </c>
      <c r="CH214" s="555">
        <f>SUM(CH215)</f>
        <v>0</v>
      </c>
      <c r="CI214" s="555">
        <f>SUM(CI215)</f>
        <v>0</v>
      </c>
      <c r="CJ214" s="555"/>
      <c r="CK214" s="555">
        <f t="shared" si="223"/>
        <v>0</v>
      </c>
      <c r="CL214" s="555">
        <f>SUM(CL215)</f>
        <v>0</v>
      </c>
      <c r="CM214" s="555">
        <f>SUM(CM215)</f>
        <v>0</v>
      </c>
      <c r="CN214" s="555"/>
      <c r="CO214" s="555">
        <f t="shared" si="224"/>
        <v>0</v>
      </c>
      <c r="CP214" s="555">
        <f t="shared" si="289"/>
        <v>0</v>
      </c>
      <c r="CQ214" s="555">
        <f t="shared" si="289"/>
        <v>0</v>
      </c>
      <c r="CR214" s="555">
        <f t="shared" si="289"/>
        <v>0</v>
      </c>
      <c r="CS214" s="555">
        <f t="shared" si="253"/>
        <v>0</v>
      </c>
      <c r="CT214" s="555">
        <f t="shared" si="290"/>
        <v>0</v>
      </c>
      <c r="CU214" s="555">
        <f t="shared" si="290"/>
        <v>0</v>
      </c>
      <c r="CV214" s="555">
        <f t="shared" si="290"/>
        <v>0</v>
      </c>
      <c r="CW214" s="555">
        <f t="shared" si="254"/>
        <v>0</v>
      </c>
      <c r="CX214" s="555">
        <f>SUM(CX215)</f>
        <v>0</v>
      </c>
      <c r="CY214" s="555">
        <f>SUM(CY215)</f>
        <v>0</v>
      </c>
      <c r="CZ214" s="555">
        <f t="shared" si="291"/>
        <v>0</v>
      </c>
      <c r="DA214" s="555">
        <f t="shared" si="291"/>
        <v>0</v>
      </c>
      <c r="DB214" s="555">
        <f t="shared" si="291"/>
        <v>0</v>
      </c>
      <c r="DC214" s="695" t="e">
        <f>IF(#REF!=B214,CZ214,0)</f>
        <v>#REF!</v>
      </c>
      <c r="DD214" s="553"/>
      <c r="DE214" s="553"/>
      <c r="DF214" s="518"/>
      <c r="DG214" s="518"/>
      <c r="DH214" s="518"/>
      <c r="DJ214" s="585" t="e">
        <f>IF(#REF!=$K214,$CY214,0)</f>
        <v>#REF!</v>
      </c>
      <c r="DK214" s="585" t="e">
        <f>IF(#REF!=$K214,$CY214,0)</f>
        <v>#REF!</v>
      </c>
      <c r="DL214" s="585" t="e">
        <f>IF(#REF!=$K214,$CY214,0)</f>
        <v>#REF!</v>
      </c>
      <c r="DM214" s="585" t="e">
        <f>IF(#REF!=$K214,$CY214,0)</f>
        <v>#REF!</v>
      </c>
      <c r="DN214" s="585" t="e">
        <f>IF(#REF!=$K214,$CY214,0)</f>
        <v>#REF!</v>
      </c>
      <c r="DO214" s="585" t="e">
        <f>IF(#REF!=$K214,$CY214,0)</f>
        <v>#REF!</v>
      </c>
      <c r="DP214" s="585" t="e">
        <f>IF(#REF!=$K214,$CY214,0)</f>
        <v>#REF!</v>
      </c>
      <c r="DQ214" s="585" t="e">
        <f>IF(#REF!=$K214,$CY214,0)</f>
        <v>#REF!</v>
      </c>
      <c r="DR214" s="585" t="e">
        <f>IF(#REF!=$K214,$CY214,0)</f>
        <v>#REF!</v>
      </c>
      <c r="DS214" s="585" t="e">
        <f>IF(#REF!=$K214,$CY214,0)</f>
        <v>#REF!</v>
      </c>
      <c r="DT214" s="585" t="e">
        <f>IF(#REF!=$K214,$CY214,0)</f>
        <v>#REF!</v>
      </c>
      <c r="DU214" s="585" t="e">
        <f>IF(#REF!=$K214,$CY214,0)</f>
        <v>#REF!</v>
      </c>
      <c r="DV214" s="585" t="e">
        <f>IF(#REF!=$K214,$CY214,0)</f>
        <v>#REF!</v>
      </c>
      <c r="DW214" s="585" t="e">
        <f>IF(#REF!=$K214,$CY214,0)</f>
        <v>#REF!</v>
      </c>
      <c r="DX214" s="585" t="e">
        <f>IF(#REF!=$K214,$CY214,0)</f>
        <v>#REF!</v>
      </c>
      <c r="DY214" s="585" t="e">
        <f>IF(#REF!=$K214,$CY214,0)</f>
        <v>#REF!</v>
      </c>
      <c r="DZ214" s="585" t="e">
        <f>IF(#REF!=$K214,$CY214,0)</f>
        <v>#REF!</v>
      </c>
      <c r="EB214" s="617"/>
      <c r="EC214" s="585" t="e">
        <f>IF(#REF!=$N214,$CZ214,0)</f>
        <v>#REF!</v>
      </c>
      <c r="ED214" s="585" t="e">
        <f>IF(#REF!=$N214,$CZ214,0)</f>
        <v>#REF!</v>
      </c>
      <c r="EE214" s="585" t="e">
        <f>IF(#REF!=$N214,$CZ214,0)</f>
        <v>#REF!</v>
      </c>
      <c r="EF214" s="585" t="e">
        <f>IF(#REF!=$N214,$CZ214,0)</f>
        <v>#REF!</v>
      </c>
      <c r="EG214" s="585" t="e">
        <f>IF(#REF!=$N214,$CZ214,0)</f>
        <v>#REF!</v>
      </c>
      <c r="EH214" s="585" t="e">
        <f>IF(#REF!=$N214,$CZ214,0)</f>
        <v>#REF!</v>
      </c>
      <c r="EI214" s="585" t="e">
        <f>IF(#REF!=$N214,$CZ214,0)</f>
        <v>#REF!</v>
      </c>
      <c r="EJ214" s="585" t="e">
        <f>IF(#REF!=$N214,$CZ214,0)</f>
        <v>#REF!</v>
      </c>
      <c r="EK214" s="585" t="e">
        <f>IF(#REF!=$N214,$CZ214,0)</f>
        <v>#REF!</v>
      </c>
      <c r="EL214" s="585" t="e">
        <f>IF(#REF!=$N214,$CZ214,0)</f>
        <v>#REF!</v>
      </c>
      <c r="EM214" s="585" t="e">
        <f>IF(#REF!=$N214,$CZ214,0)</f>
        <v>#REF!</v>
      </c>
      <c r="EN214" s="585" t="e">
        <f>IF(#REF!=$N214,$CZ214,0)</f>
        <v>#REF!</v>
      </c>
      <c r="EO214" s="585" t="e">
        <f>IF(#REF!=$N214,$CZ214,0)</f>
        <v>#REF!</v>
      </c>
      <c r="EP214" s="585" t="e">
        <f>IF(#REF!=$N214,$CZ214,0)</f>
        <v>#REF!</v>
      </c>
      <c r="EQ214" s="585" t="e">
        <f>IF(#REF!=$N214,$CZ214,0)</f>
        <v>#REF!</v>
      </c>
      <c r="ER214" s="585" t="e">
        <f>IF(#REF!=$N214,$CZ214,0)</f>
        <v>#REF!</v>
      </c>
      <c r="ES214" s="585" t="e">
        <f>IF(#REF!=$N214,$CZ214,0)</f>
        <v>#REF!</v>
      </c>
      <c r="ET214" s="585" t="e">
        <f>IF(#REF!=$N214,$CZ214,0)</f>
        <v>#REF!</v>
      </c>
      <c r="EU214" s="585" t="e">
        <f>IF(#REF!=$N214,$CZ214,0)</f>
        <v>#REF!</v>
      </c>
      <c r="EV214" s="585" t="e">
        <f>IF(#REF!=$N214,$CZ214,0)</f>
        <v>#REF!</v>
      </c>
      <c r="EW214" s="585" t="e">
        <f>IF(#REF!=$N214,$CZ214,0)</f>
        <v>#REF!</v>
      </c>
      <c r="EX214" s="585" t="e">
        <f>IF(#REF!=$N214,$CZ214,0)</f>
        <v>#REF!</v>
      </c>
      <c r="EY214" s="585" t="e">
        <f>IF(#REF!=$N214,$CZ214,0)</f>
        <v>#REF!</v>
      </c>
      <c r="EZ214" s="585" t="e">
        <f>IF(#REF!=$N214,$CZ214,0)</f>
        <v>#REF!</v>
      </c>
      <c r="FA214" s="585" t="e">
        <f>IF(#REF!=$N214,$CZ214,0)</f>
        <v>#REF!</v>
      </c>
      <c r="FB214" s="585" t="e">
        <f>IF(#REF!=$N214,$CZ214,0)</f>
        <v>#REF!</v>
      </c>
      <c r="FC214" s="585" t="e">
        <f>IF(#REF!=$N214,$CZ214,0)</f>
        <v>#REF!</v>
      </c>
      <c r="FD214" s="585" t="e">
        <f>IF(#REF!=$N214,$CZ214,0)</f>
        <v>#REF!</v>
      </c>
      <c r="FE214" s="585" t="e">
        <f>IF(#REF!=$N214,$CZ214,0)</f>
        <v>#REF!</v>
      </c>
      <c r="FF214" s="585" t="e">
        <f>IF(#REF!=$N214,$CZ214,0)</f>
        <v>#REF!</v>
      </c>
      <c r="FG214" s="585" t="e">
        <f>IF(#REF!=$N214,$CZ214,0)</f>
        <v>#REF!</v>
      </c>
      <c r="FH214" s="585" t="e">
        <f>IF(#REF!=$N214,$CZ214,0)</f>
        <v>#REF!</v>
      </c>
      <c r="FI214" s="585" t="e">
        <f>IF(#REF!=$N214,$CZ214,0)</f>
        <v>#REF!</v>
      </c>
      <c r="FJ214" s="585" t="e">
        <f>IF(#REF!=$N214,$CZ214,0)</f>
        <v>#REF!</v>
      </c>
      <c r="FK214" s="585" t="e">
        <f>IF(#REF!=$N214,$CZ214,0)</f>
        <v>#REF!</v>
      </c>
      <c r="FL214" s="585" t="e">
        <f>IF(#REF!=$N214,$CZ214,0)</f>
        <v>#REF!</v>
      </c>
      <c r="FM214" s="585" t="e">
        <f>IF(#REF!=$N214,$CZ214,0)</f>
        <v>#REF!</v>
      </c>
      <c r="FN214" s="585" t="e">
        <f>IF(#REF!=$N214,$CZ214,0)</f>
        <v>#REF!</v>
      </c>
      <c r="FO214" s="585" t="e">
        <f>IF(#REF!=$N214,$CZ214,0)</f>
        <v>#REF!</v>
      </c>
      <c r="FP214" s="585" t="e">
        <f>IF(#REF!=$N214,$CZ214,0)</f>
        <v>#REF!</v>
      </c>
      <c r="FQ214" s="585" t="e">
        <f>IF(#REF!=$N214,$CZ214,0)</f>
        <v>#REF!</v>
      </c>
      <c r="FR214" s="585" t="e">
        <f>IF(#REF!=$N214,$CZ214,0)</f>
        <v>#REF!</v>
      </c>
      <c r="FS214" s="585" t="e">
        <f>IF(#REF!=$N214,$CZ214,0)</f>
        <v>#REF!</v>
      </c>
      <c r="FT214" s="585" t="e">
        <f>IF(#REF!=$N214,$CZ214,0)</f>
        <v>#REF!</v>
      </c>
      <c r="FU214" s="585" t="e">
        <f>IF(#REF!=$N214,$CZ214,0)</f>
        <v>#REF!</v>
      </c>
      <c r="FV214" s="585" t="e">
        <f>IF(#REF!=$N214,$CZ214,0)</f>
        <v>#REF!</v>
      </c>
      <c r="FW214" s="585" t="e">
        <f>IF(#REF!=$N214,$CZ214,0)</f>
        <v>#REF!</v>
      </c>
      <c r="FX214" s="585" t="e">
        <f>IF(#REF!=$N214,$CZ214,0)</f>
        <v>#REF!</v>
      </c>
      <c r="FY214" s="585" t="e">
        <f>IF(#REF!=$N214,$CZ214,0)</f>
        <v>#REF!</v>
      </c>
      <c r="FZ214" s="585" t="e">
        <f>IF(#REF!=$N214,$CZ214,0)</f>
        <v>#REF!</v>
      </c>
      <c r="GA214" s="585" t="e">
        <f>IF(#REF!=$N214,$CZ214,0)</f>
        <v>#REF!</v>
      </c>
      <c r="GB214" s="585" t="e">
        <f>IF(#REF!=$N214,$CZ214,0)</f>
        <v>#REF!</v>
      </c>
      <c r="GC214" s="585" t="e">
        <f>IF(#REF!=$N214,$CZ214,0)</f>
        <v>#REF!</v>
      </c>
      <c r="GD214" s="585" t="e">
        <f>IF(#REF!=$N214,$CZ214,0)</f>
        <v>#REF!</v>
      </c>
      <c r="GE214" s="585" t="e">
        <f>IF(#REF!=$N214,$CZ214,0)</f>
        <v>#REF!</v>
      </c>
      <c r="GF214" s="585" t="e">
        <f>IF(#REF!=$N214,$CZ214,0)</f>
        <v>#REF!</v>
      </c>
      <c r="GG214" s="585" t="e">
        <f>IF(#REF!=$N214,$CZ214,0)</f>
        <v>#REF!</v>
      </c>
      <c r="GH214" s="585" t="e">
        <f>IF(#REF!=$N214,$CZ214,0)</f>
        <v>#REF!</v>
      </c>
      <c r="GI214" s="585" t="e">
        <f>IF(#REF!=$N214,$CZ214,0)</f>
        <v>#REF!</v>
      </c>
      <c r="GJ214" s="585" t="e">
        <f>IF(#REF!=$N214,$CZ214,0)</f>
        <v>#REF!</v>
      </c>
      <c r="GK214" s="585" t="e">
        <f>IF(#REF!=$N214,$CZ214,0)</f>
        <v>#REF!</v>
      </c>
      <c r="GL214" s="585" t="e">
        <f>IF(#REF!=$N214,$CZ214,0)</f>
        <v>#REF!</v>
      </c>
      <c r="GM214" s="585" t="e">
        <f>IF(#REF!=$N214,$CZ214,0)</f>
        <v>#REF!</v>
      </c>
      <c r="GN214" s="585" t="e">
        <f>IF(#REF!=$N214,$CZ214,0)</f>
        <v>#REF!</v>
      </c>
      <c r="GO214" s="585" t="e">
        <f>IF(#REF!=$N214,$CZ214,0)</f>
        <v>#REF!</v>
      </c>
      <c r="GP214" s="585" t="e">
        <f>IF(#REF!=$N214,$CZ214,0)</f>
        <v>#REF!</v>
      </c>
      <c r="GQ214" s="585" t="e">
        <f>IF(#REF!=$N214,$CZ214,0)</f>
        <v>#REF!</v>
      </c>
      <c r="GR214" s="585" t="e">
        <f>IF(#REF!=$N214,$CZ214,0)</f>
        <v>#REF!</v>
      </c>
      <c r="GS214" s="585" t="e">
        <f>IF(#REF!=$N214,$CZ214,0)</f>
        <v>#REF!</v>
      </c>
      <c r="GT214" s="585" t="e">
        <f>IF(#REF!=$N214,$CZ214,0)</f>
        <v>#REF!</v>
      </c>
      <c r="GU214" s="585" t="e">
        <f>IF(#REF!=$N214,$CZ214,0)</f>
        <v>#REF!</v>
      </c>
      <c r="GV214" s="585" t="e">
        <f>IF(#REF!=$N214,$CZ214,0)</f>
        <v>#REF!</v>
      </c>
      <c r="GW214" s="585" t="e">
        <f>IF(#REF!=$N214,$CZ214,0)</f>
        <v>#REF!</v>
      </c>
      <c r="GX214" s="585" t="e">
        <f>IF(#REF!=$N214,$CZ214,0)</f>
        <v>#REF!</v>
      </c>
      <c r="GY214" s="585" t="e">
        <f>IF(#REF!=$N214,$CZ214,0)</f>
        <v>#REF!</v>
      </c>
      <c r="GZ214" s="585" t="e">
        <f>IF(#REF!=$N214,$CZ214,0)</f>
        <v>#REF!</v>
      </c>
      <c r="HA214" s="585" t="e">
        <f>IF(#REF!=$N214,$CZ214,0)</f>
        <v>#REF!</v>
      </c>
      <c r="HB214" s="585" t="e">
        <f>IF(#REF!=$N214,$CZ214,0)</f>
        <v>#REF!</v>
      </c>
      <c r="HC214" s="585" t="e">
        <f>IF(#REF!=$N214,$CZ214,0)</f>
        <v>#REF!</v>
      </c>
      <c r="HD214" s="585" t="e">
        <f>IF(#REF!=$N214,$CZ214,0)</f>
        <v>#REF!</v>
      </c>
      <c r="HE214" s="585" t="e">
        <f>IF(#REF!=$N214,$CZ214,0)</f>
        <v>#REF!</v>
      </c>
      <c r="HF214" s="585" t="e">
        <f>IF(#REF!=$N214,$CZ214,0)</f>
        <v>#REF!</v>
      </c>
    </row>
    <row r="215" spans="1:214" s="584" customFormat="1" ht="20.100000000000001" hidden="1" customHeight="1" thickBot="1" x14ac:dyDescent="0.45">
      <c r="A215" s="464"/>
      <c r="B215" s="464"/>
      <c r="C215" s="485"/>
      <c r="D215" s="579"/>
      <c r="E215" s="579"/>
      <c r="F215" s="579"/>
      <c r="G215" s="579"/>
      <c r="H215" s="579"/>
      <c r="I215" s="579"/>
      <c r="J215" s="579" t="s">
        <v>172</v>
      </c>
      <c r="K215" s="609"/>
      <c r="L215" s="660"/>
      <c r="M215" s="660"/>
      <c r="N215" s="513">
        <v>3431</v>
      </c>
      <c r="O215" s="474" t="s">
        <v>152</v>
      </c>
      <c r="P215" s="555"/>
      <c r="Q215" s="555"/>
      <c r="R215" s="555"/>
      <c r="S215" s="555"/>
      <c r="T215" s="555"/>
      <c r="U215" s="555"/>
      <c r="V215" s="555"/>
      <c r="W215" s="555"/>
      <c r="X215" s="555"/>
      <c r="Y215" s="555"/>
      <c r="Z215" s="555"/>
      <c r="AA215" s="555"/>
      <c r="AB215" s="555"/>
      <c r="AC215" s="555"/>
      <c r="AD215" s="555"/>
      <c r="AE215" s="555"/>
      <c r="AF215" s="555"/>
      <c r="AG215" s="555"/>
      <c r="AH215" s="555"/>
      <c r="AI215" s="555"/>
      <c r="AJ215" s="555"/>
      <c r="AK215" s="555"/>
      <c r="AL215" s="555"/>
      <c r="AM215" s="555"/>
      <c r="AN215" s="555">
        <v>0</v>
      </c>
      <c r="AO215" s="555">
        <v>0</v>
      </c>
      <c r="AP215" s="555">
        <v>0</v>
      </c>
      <c r="AQ215" s="555">
        <v>0</v>
      </c>
      <c r="AR215" s="535">
        <v>0</v>
      </c>
      <c r="AS215" s="555"/>
      <c r="AT215" s="555"/>
      <c r="AU215" s="555"/>
      <c r="AV215" s="535">
        <v>0</v>
      </c>
      <c r="AW215" s="535"/>
      <c r="AX215" s="535"/>
      <c r="AY215" s="535">
        <f>BB215-AV215</f>
        <v>10.98</v>
      </c>
      <c r="AZ215" s="571"/>
      <c r="BA215" s="571"/>
      <c r="BB215" s="535">
        <v>10.98</v>
      </c>
      <c r="BC215" s="535">
        <v>10.98</v>
      </c>
      <c r="BD215" s="535">
        <v>0</v>
      </c>
      <c r="BE215" s="535">
        <v>0</v>
      </c>
      <c r="BF215" s="535">
        <v>10.98</v>
      </c>
      <c r="BG215" s="535">
        <v>10.98</v>
      </c>
      <c r="BH215" s="535">
        <v>20</v>
      </c>
      <c r="BI215" s="535">
        <f>(BJ215-BH215)</f>
        <v>-20</v>
      </c>
      <c r="BJ215" s="535">
        <v>0</v>
      </c>
      <c r="BK215" s="54">
        <v>0</v>
      </c>
      <c r="BL215" s="535">
        <f t="shared" si="226"/>
        <v>0</v>
      </c>
      <c r="BM215" s="535"/>
      <c r="BN215" s="535"/>
      <c r="BO215" s="535"/>
      <c r="BP215" s="535"/>
      <c r="BQ215" s="535"/>
      <c r="BR215" s="535">
        <f>(BS215-BO215)</f>
        <v>0</v>
      </c>
      <c r="BS215" s="535"/>
      <c r="BT215" s="535">
        <v>0</v>
      </c>
      <c r="BU215" s="535">
        <f>(BY215-BO215)</f>
        <v>0</v>
      </c>
      <c r="BV215" s="535"/>
      <c r="BW215" s="535"/>
      <c r="BX215" s="535"/>
      <c r="BY215" s="535">
        <v>0</v>
      </c>
      <c r="BZ215" s="535"/>
      <c r="CA215" s="535">
        <f t="shared" si="228"/>
        <v>0</v>
      </c>
      <c r="CB215" s="535">
        <f t="shared" si="229"/>
        <v>0</v>
      </c>
      <c r="CC215" s="535"/>
      <c r="CD215" s="535"/>
      <c r="CE215" s="535"/>
      <c r="CF215" s="535"/>
      <c r="CG215" s="535">
        <f t="shared" si="276"/>
        <v>0</v>
      </c>
      <c r="CH215" s="535">
        <f>(CI215-CE215)</f>
        <v>0</v>
      </c>
      <c r="CI215" s="535"/>
      <c r="CJ215" s="535"/>
      <c r="CK215" s="535">
        <f t="shared" si="223"/>
        <v>0</v>
      </c>
      <c r="CL215" s="535">
        <f>(CM215-CI215)</f>
        <v>0</v>
      </c>
      <c r="CM215" s="535"/>
      <c r="CN215" s="535"/>
      <c r="CO215" s="535">
        <f t="shared" si="224"/>
        <v>0</v>
      </c>
      <c r="CP215" s="535">
        <f>(CQ215-CM215)</f>
        <v>0</v>
      </c>
      <c r="CQ215" s="535"/>
      <c r="CR215" s="535"/>
      <c r="CS215" s="535">
        <f t="shared" si="253"/>
        <v>0</v>
      </c>
      <c r="CT215" s="535">
        <f>(CU215-CQ215)</f>
        <v>0</v>
      </c>
      <c r="CU215" s="535"/>
      <c r="CV215" s="535"/>
      <c r="CW215" s="535">
        <f t="shared" si="254"/>
        <v>0</v>
      </c>
      <c r="CX215" s="535">
        <f>(CY215-CU215)</f>
        <v>0</v>
      </c>
      <c r="CY215" s="535"/>
      <c r="CZ215" s="535"/>
      <c r="DA215" s="535"/>
      <c r="DB215" s="535"/>
      <c r="DC215" s="695" t="e">
        <f>IF(#REF!=B215,CZ215,0)</f>
        <v>#REF!</v>
      </c>
      <c r="DD215" s="572"/>
      <c r="DE215" s="572"/>
      <c r="DF215" s="518"/>
      <c r="DG215" s="518"/>
      <c r="DH215" s="518"/>
      <c r="DJ215" s="585" t="e">
        <f>IF(#REF!=$K215,$CY215,0)</f>
        <v>#REF!</v>
      </c>
      <c r="DK215" s="585" t="e">
        <f>IF(#REF!=$K215,$CY215,0)</f>
        <v>#REF!</v>
      </c>
      <c r="DL215" s="585" t="e">
        <f>IF(#REF!=$K215,$CY215,0)</f>
        <v>#REF!</v>
      </c>
      <c r="DM215" s="585" t="e">
        <f>IF(#REF!=$K215,$CY215,0)</f>
        <v>#REF!</v>
      </c>
      <c r="DN215" s="585" t="e">
        <f>IF(#REF!=$K215,$CY215,0)</f>
        <v>#REF!</v>
      </c>
      <c r="DO215" s="585" t="e">
        <f>IF(#REF!=$K215,$CY215,0)</f>
        <v>#REF!</v>
      </c>
      <c r="DP215" s="585" t="e">
        <f>IF(#REF!=$K215,$CY215,0)</f>
        <v>#REF!</v>
      </c>
      <c r="DQ215" s="585" t="e">
        <f>IF(#REF!=$K215,$CY215,0)</f>
        <v>#REF!</v>
      </c>
      <c r="DR215" s="585" t="e">
        <f>IF(#REF!=$K215,$CY215,0)</f>
        <v>#REF!</v>
      </c>
      <c r="DS215" s="585" t="e">
        <f>IF(#REF!=$K215,$CY215,0)</f>
        <v>#REF!</v>
      </c>
      <c r="DT215" s="585" t="e">
        <f>IF(#REF!=$K215,$CY215,0)</f>
        <v>#REF!</v>
      </c>
      <c r="DU215" s="585" t="e">
        <f>IF(#REF!=$K215,$CY215,0)</f>
        <v>#REF!</v>
      </c>
      <c r="DV215" s="585" t="e">
        <f>IF(#REF!=$K215,$CY215,0)</f>
        <v>#REF!</v>
      </c>
      <c r="DW215" s="585" t="e">
        <f>IF(#REF!=$K215,$CY215,0)</f>
        <v>#REF!</v>
      </c>
      <c r="DX215" s="585" t="e">
        <f>IF(#REF!=$K215,$CY215,0)</f>
        <v>#REF!</v>
      </c>
      <c r="DY215" s="585" t="e">
        <f>IF(#REF!=$K215,$CY215,0)</f>
        <v>#REF!</v>
      </c>
      <c r="DZ215" s="585" t="e">
        <f>IF(#REF!=$K215,$CY215,0)</f>
        <v>#REF!</v>
      </c>
      <c r="EB215" s="617"/>
      <c r="EC215" s="585" t="e">
        <f>IF(#REF!=$N215,$CZ215,0)</f>
        <v>#REF!</v>
      </c>
      <c r="ED215" s="585" t="e">
        <f>IF(#REF!=$N215,$CZ215,0)</f>
        <v>#REF!</v>
      </c>
      <c r="EE215" s="585" t="e">
        <f>IF(#REF!=$N215,$CZ215,0)</f>
        <v>#REF!</v>
      </c>
      <c r="EF215" s="585" t="e">
        <f>IF(#REF!=$N215,$CZ215,0)</f>
        <v>#REF!</v>
      </c>
      <c r="EG215" s="585" t="e">
        <f>IF(#REF!=$N215,$CZ215,0)</f>
        <v>#REF!</v>
      </c>
      <c r="EH215" s="585" t="e">
        <f>IF(#REF!=$N215,$CZ215,0)</f>
        <v>#REF!</v>
      </c>
      <c r="EI215" s="585" t="e">
        <f>IF(#REF!=$N215,$CZ215,0)</f>
        <v>#REF!</v>
      </c>
      <c r="EJ215" s="585" t="e">
        <f>IF(#REF!=$N215,$CZ215,0)</f>
        <v>#REF!</v>
      </c>
      <c r="EK215" s="585" t="e">
        <f>IF(#REF!=$N215,$CZ215,0)</f>
        <v>#REF!</v>
      </c>
      <c r="EL215" s="585" t="e">
        <f>IF(#REF!=$N215,$CZ215,0)</f>
        <v>#REF!</v>
      </c>
      <c r="EM215" s="585" t="e">
        <f>IF(#REF!=$N215,$CZ215,0)</f>
        <v>#REF!</v>
      </c>
      <c r="EN215" s="585" t="e">
        <f>IF(#REF!=$N215,$CZ215,0)</f>
        <v>#REF!</v>
      </c>
      <c r="EO215" s="585" t="e">
        <f>IF(#REF!=$N215,$CZ215,0)</f>
        <v>#REF!</v>
      </c>
      <c r="EP215" s="585" t="e">
        <f>IF(#REF!=$N215,$CZ215,0)</f>
        <v>#REF!</v>
      </c>
      <c r="EQ215" s="585" t="e">
        <f>IF(#REF!=$N215,$CZ215,0)</f>
        <v>#REF!</v>
      </c>
      <c r="ER215" s="585" t="e">
        <f>IF(#REF!=$N215,$CZ215,0)</f>
        <v>#REF!</v>
      </c>
      <c r="ES215" s="585" t="e">
        <f>IF(#REF!=$N215,$CZ215,0)</f>
        <v>#REF!</v>
      </c>
      <c r="ET215" s="585" t="e">
        <f>IF(#REF!=$N215,$CZ215,0)</f>
        <v>#REF!</v>
      </c>
      <c r="EU215" s="585" t="e">
        <f>IF(#REF!=$N215,$CZ215,0)</f>
        <v>#REF!</v>
      </c>
      <c r="EV215" s="585" t="e">
        <f>IF(#REF!=$N215,$CZ215,0)</f>
        <v>#REF!</v>
      </c>
      <c r="EW215" s="585" t="e">
        <f>IF(#REF!=$N215,$CZ215,0)</f>
        <v>#REF!</v>
      </c>
      <c r="EX215" s="585" t="e">
        <f>IF(#REF!=$N215,$CZ215,0)</f>
        <v>#REF!</v>
      </c>
      <c r="EY215" s="585" t="e">
        <f>IF(#REF!=$N215,$CZ215,0)</f>
        <v>#REF!</v>
      </c>
      <c r="EZ215" s="585" t="e">
        <f>IF(#REF!=$N215,$CZ215,0)</f>
        <v>#REF!</v>
      </c>
      <c r="FA215" s="585" t="e">
        <f>IF(#REF!=$N215,$CZ215,0)</f>
        <v>#REF!</v>
      </c>
      <c r="FB215" s="585" t="e">
        <f>IF(#REF!=$N215,$CZ215,0)</f>
        <v>#REF!</v>
      </c>
      <c r="FC215" s="585" t="e">
        <f>IF(#REF!=$N215,$CZ215,0)</f>
        <v>#REF!</v>
      </c>
      <c r="FD215" s="585" t="e">
        <f>IF(#REF!=$N215,$CZ215,0)</f>
        <v>#REF!</v>
      </c>
      <c r="FE215" s="585" t="e">
        <f>IF(#REF!=$N215,$CZ215,0)</f>
        <v>#REF!</v>
      </c>
      <c r="FF215" s="585" t="e">
        <f>IF(#REF!=$N215,$CZ215,0)</f>
        <v>#REF!</v>
      </c>
      <c r="FG215" s="585" t="e">
        <f>IF(#REF!=$N215,$CZ215,0)</f>
        <v>#REF!</v>
      </c>
      <c r="FH215" s="585" t="e">
        <f>IF(#REF!=$N215,$CZ215,0)</f>
        <v>#REF!</v>
      </c>
      <c r="FI215" s="585" t="e">
        <f>IF(#REF!=$N215,$CZ215,0)</f>
        <v>#REF!</v>
      </c>
      <c r="FJ215" s="585" t="e">
        <f>IF(#REF!=$N215,$CZ215,0)</f>
        <v>#REF!</v>
      </c>
      <c r="FK215" s="585" t="e">
        <f>IF(#REF!=$N215,$CZ215,0)</f>
        <v>#REF!</v>
      </c>
      <c r="FL215" s="585" t="e">
        <f>IF(#REF!=$N215,$CZ215,0)</f>
        <v>#REF!</v>
      </c>
      <c r="FM215" s="585" t="e">
        <f>IF(#REF!=$N215,$CZ215,0)</f>
        <v>#REF!</v>
      </c>
      <c r="FN215" s="585" t="e">
        <f>IF(#REF!=$N215,$CZ215,0)</f>
        <v>#REF!</v>
      </c>
      <c r="FO215" s="585" t="e">
        <f>IF(#REF!=$N215,$CZ215,0)</f>
        <v>#REF!</v>
      </c>
      <c r="FP215" s="585" t="e">
        <f>IF(#REF!=$N215,$CZ215,0)</f>
        <v>#REF!</v>
      </c>
      <c r="FQ215" s="585" t="e">
        <f>IF(#REF!=$N215,$CZ215,0)</f>
        <v>#REF!</v>
      </c>
      <c r="FR215" s="585" t="e">
        <f>IF(#REF!=$N215,$CZ215,0)</f>
        <v>#REF!</v>
      </c>
      <c r="FS215" s="585" t="e">
        <f>IF(#REF!=$N215,$CZ215,0)</f>
        <v>#REF!</v>
      </c>
      <c r="FT215" s="585" t="e">
        <f>IF(#REF!=$N215,$CZ215,0)</f>
        <v>#REF!</v>
      </c>
      <c r="FU215" s="585" t="e">
        <f>IF(#REF!=$N215,$CZ215,0)</f>
        <v>#REF!</v>
      </c>
      <c r="FV215" s="585" t="e">
        <f>IF(#REF!=$N215,$CZ215,0)</f>
        <v>#REF!</v>
      </c>
      <c r="FW215" s="585" t="e">
        <f>IF(#REF!=$N215,$CZ215,0)</f>
        <v>#REF!</v>
      </c>
      <c r="FX215" s="585" t="e">
        <f>IF(#REF!=$N215,$CZ215,0)</f>
        <v>#REF!</v>
      </c>
      <c r="FY215" s="585" t="e">
        <f>IF(#REF!=$N215,$CZ215,0)</f>
        <v>#REF!</v>
      </c>
      <c r="FZ215" s="585" t="e">
        <f>IF(#REF!=$N215,$CZ215,0)</f>
        <v>#REF!</v>
      </c>
      <c r="GA215" s="585" t="e">
        <f>IF(#REF!=$N215,$CZ215,0)</f>
        <v>#REF!</v>
      </c>
      <c r="GB215" s="585" t="e">
        <f>IF(#REF!=$N215,$CZ215,0)</f>
        <v>#REF!</v>
      </c>
      <c r="GC215" s="585" t="e">
        <f>IF(#REF!=$N215,$CZ215,0)</f>
        <v>#REF!</v>
      </c>
      <c r="GD215" s="585" t="e">
        <f>IF(#REF!=$N215,$CZ215,0)</f>
        <v>#REF!</v>
      </c>
      <c r="GE215" s="585" t="e">
        <f>IF(#REF!=$N215,$CZ215,0)</f>
        <v>#REF!</v>
      </c>
      <c r="GF215" s="585" t="e">
        <f>IF(#REF!=$N215,$CZ215,0)</f>
        <v>#REF!</v>
      </c>
      <c r="GG215" s="585" t="e">
        <f>IF(#REF!=$N215,$CZ215,0)</f>
        <v>#REF!</v>
      </c>
      <c r="GH215" s="585" t="e">
        <f>IF(#REF!=$N215,$CZ215,0)</f>
        <v>#REF!</v>
      </c>
      <c r="GI215" s="585" t="e">
        <f>IF(#REF!=$N215,$CZ215,0)</f>
        <v>#REF!</v>
      </c>
      <c r="GJ215" s="585" t="e">
        <f>IF(#REF!=$N215,$CZ215,0)</f>
        <v>#REF!</v>
      </c>
      <c r="GK215" s="585" t="e">
        <f>IF(#REF!=$N215,$CZ215,0)</f>
        <v>#REF!</v>
      </c>
      <c r="GL215" s="585" t="e">
        <f>IF(#REF!=$N215,$CZ215,0)</f>
        <v>#REF!</v>
      </c>
      <c r="GM215" s="585" t="e">
        <f>IF(#REF!=$N215,$CZ215,0)</f>
        <v>#REF!</v>
      </c>
      <c r="GN215" s="585" t="e">
        <f>IF(#REF!=$N215,$CZ215,0)</f>
        <v>#REF!</v>
      </c>
      <c r="GO215" s="585" t="e">
        <f>IF(#REF!=$N215,$CZ215,0)</f>
        <v>#REF!</v>
      </c>
      <c r="GP215" s="585" t="e">
        <f>IF(#REF!=$N215,$CZ215,0)</f>
        <v>#REF!</v>
      </c>
      <c r="GQ215" s="585" t="e">
        <f>IF(#REF!=$N215,$CZ215,0)</f>
        <v>#REF!</v>
      </c>
      <c r="GR215" s="585" t="e">
        <f>IF(#REF!=$N215,$CZ215,0)</f>
        <v>#REF!</v>
      </c>
      <c r="GS215" s="585" t="e">
        <f>IF(#REF!=$N215,$CZ215,0)</f>
        <v>#REF!</v>
      </c>
      <c r="GT215" s="585" t="e">
        <f>IF(#REF!=$N215,$CZ215,0)</f>
        <v>#REF!</v>
      </c>
      <c r="GU215" s="585" t="e">
        <f>IF(#REF!=$N215,$CZ215,0)</f>
        <v>#REF!</v>
      </c>
      <c r="GV215" s="585" t="e">
        <f>IF(#REF!=$N215,$CZ215,0)</f>
        <v>#REF!</v>
      </c>
      <c r="GW215" s="585" t="e">
        <f>IF(#REF!=$N215,$CZ215,0)</f>
        <v>#REF!</v>
      </c>
      <c r="GX215" s="585" t="e">
        <f>IF(#REF!=$N215,$CZ215,0)</f>
        <v>#REF!</v>
      </c>
      <c r="GY215" s="585" t="e">
        <f>IF(#REF!=$N215,$CZ215,0)</f>
        <v>#REF!</v>
      </c>
      <c r="GZ215" s="585" t="e">
        <f>IF(#REF!=$N215,$CZ215,0)</f>
        <v>#REF!</v>
      </c>
      <c r="HA215" s="585" t="e">
        <f>IF(#REF!=$N215,$CZ215,0)</f>
        <v>#REF!</v>
      </c>
      <c r="HB215" s="585" t="e">
        <f>IF(#REF!=$N215,$CZ215,0)</f>
        <v>#REF!</v>
      </c>
      <c r="HC215" s="585" t="e">
        <f>IF(#REF!=$N215,$CZ215,0)</f>
        <v>#REF!</v>
      </c>
      <c r="HD215" s="585" t="e">
        <f>IF(#REF!=$N215,$CZ215,0)</f>
        <v>#REF!</v>
      </c>
      <c r="HE215" s="585" t="e">
        <f>IF(#REF!=$N215,$CZ215,0)</f>
        <v>#REF!</v>
      </c>
      <c r="HF215" s="585" t="e">
        <f>IF(#REF!=$N215,$CZ215,0)</f>
        <v>#REF!</v>
      </c>
    </row>
    <row r="216" spans="1:214" ht="13.5" customHeight="1" x14ac:dyDescent="0.4">
      <c r="A216" s="767" t="s">
        <v>0</v>
      </c>
      <c r="B216" s="747" t="s">
        <v>0</v>
      </c>
      <c r="C216" s="754" t="s">
        <v>130</v>
      </c>
      <c r="D216" s="754"/>
      <c r="E216" s="754"/>
      <c r="F216" s="754"/>
      <c r="G216" s="754"/>
      <c r="H216" s="754"/>
      <c r="I216" s="754"/>
      <c r="J216" s="754" t="s">
        <v>2</v>
      </c>
      <c r="K216" s="757" t="s">
        <v>3</v>
      </c>
      <c r="L216" s="757"/>
      <c r="M216" s="757"/>
      <c r="N216" s="757"/>
      <c r="O216" s="760" t="s">
        <v>4</v>
      </c>
      <c r="P216" s="747" t="s">
        <v>284</v>
      </c>
      <c r="Q216" s="747" t="s">
        <v>196</v>
      </c>
      <c r="R216" s="747" t="s">
        <v>238</v>
      </c>
      <c r="S216" s="747" t="s">
        <v>285</v>
      </c>
      <c r="T216" s="747" t="s">
        <v>260</v>
      </c>
      <c r="U216" s="747" t="s">
        <v>262</v>
      </c>
      <c r="V216" s="747" t="s">
        <v>286</v>
      </c>
      <c r="W216" s="665" t="s">
        <v>250</v>
      </c>
      <c r="X216" s="747" t="s">
        <v>257</v>
      </c>
      <c r="Y216" s="747" t="s">
        <v>275</v>
      </c>
      <c r="Z216" s="747" t="s">
        <v>276</v>
      </c>
      <c r="AA216" s="747" t="s">
        <v>280</v>
      </c>
      <c r="AB216" s="747" t="s">
        <v>301</v>
      </c>
      <c r="AC216" s="747" t="s">
        <v>290</v>
      </c>
      <c r="AD216" s="747" t="s">
        <v>292</v>
      </c>
      <c r="AE216" s="747" t="s">
        <v>287</v>
      </c>
      <c r="AF216" s="747" t="s">
        <v>257</v>
      </c>
      <c r="AG216" s="747" t="s">
        <v>297</v>
      </c>
      <c r="AH216" s="750" t="s">
        <v>249</v>
      </c>
      <c r="AI216" s="750"/>
      <c r="AJ216" s="747" t="s">
        <v>291</v>
      </c>
      <c r="AK216" s="747" t="s">
        <v>298</v>
      </c>
      <c r="AL216" s="747" t="s">
        <v>300</v>
      </c>
      <c r="AM216" s="747" t="s">
        <v>335</v>
      </c>
      <c r="AN216" s="747" t="s">
        <v>342</v>
      </c>
      <c r="AO216" s="747" t="s">
        <v>315</v>
      </c>
      <c r="AP216" s="747" t="s">
        <v>338</v>
      </c>
      <c r="AQ216" s="747" t="s">
        <v>379</v>
      </c>
      <c r="AR216" s="747" t="s">
        <v>463</v>
      </c>
      <c r="AS216" s="747" t="s">
        <v>340</v>
      </c>
      <c r="AT216" s="747" t="s">
        <v>339</v>
      </c>
      <c r="AU216" s="747" t="s">
        <v>349</v>
      </c>
      <c r="AV216" s="747" t="s">
        <v>373</v>
      </c>
      <c r="AW216" s="751" t="s">
        <v>104</v>
      </c>
      <c r="AX216" s="751"/>
      <c r="AY216" s="747" t="s">
        <v>257</v>
      </c>
      <c r="AZ216" s="747" t="s">
        <v>257</v>
      </c>
      <c r="BA216" s="747" t="s">
        <v>318</v>
      </c>
      <c r="BB216" s="747" t="s">
        <v>460</v>
      </c>
      <c r="BC216" s="747" t="s">
        <v>464</v>
      </c>
      <c r="BD216" s="751" t="s">
        <v>454</v>
      </c>
      <c r="BE216" s="747" t="s">
        <v>476</v>
      </c>
      <c r="BF216" s="747" t="s">
        <v>488</v>
      </c>
      <c r="BG216" s="747" t="s">
        <v>521</v>
      </c>
      <c r="BH216" s="747" t="s">
        <v>489</v>
      </c>
      <c r="BI216" s="747" t="s">
        <v>257</v>
      </c>
      <c r="BJ216" s="747" t="s">
        <v>517</v>
      </c>
      <c r="BK216" s="764" t="s">
        <v>510</v>
      </c>
      <c r="BL216" s="764" t="s">
        <v>485</v>
      </c>
      <c r="BM216" s="665"/>
      <c r="BN216" s="665"/>
      <c r="BO216" s="747" t="s">
        <v>513</v>
      </c>
      <c r="BP216" s="665"/>
      <c r="BQ216" s="665"/>
      <c r="BR216" s="747" t="s">
        <v>257</v>
      </c>
      <c r="BS216" s="747" t="s">
        <v>522</v>
      </c>
      <c r="BT216" s="747" t="s">
        <v>526</v>
      </c>
      <c r="BU216" s="747" t="s">
        <v>257</v>
      </c>
      <c r="BV216" s="747" t="s">
        <v>523</v>
      </c>
      <c r="BW216" s="665"/>
      <c r="BX216" s="665"/>
      <c r="BY216" s="747" t="s">
        <v>525</v>
      </c>
      <c r="BZ216" s="747" t="s">
        <v>526</v>
      </c>
      <c r="CA216" s="747" t="s">
        <v>530</v>
      </c>
      <c r="CB216" s="747" t="s">
        <v>529</v>
      </c>
      <c r="CC216" s="747" t="s">
        <v>514</v>
      </c>
      <c r="CD216" s="747" t="s">
        <v>515</v>
      </c>
      <c r="CE216" s="747" t="s">
        <v>531</v>
      </c>
      <c r="CF216" s="747" t="s">
        <v>537</v>
      </c>
      <c r="CG216" s="747" t="s">
        <v>487</v>
      </c>
      <c r="CH216" s="747" t="s">
        <v>257</v>
      </c>
      <c r="CI216" s="747" t="s">
        <v>532</v>
      </c>
      <c r="CJ216" s="747"/>
      <c r="CK216" s="747" t="s">
        <v>487</v>
      </c>
      <c r="CL216" s="747" t="s">
        <v>257</v>
      </c>
      <c r="CM216" s="747" t="s">
        <v>539</v>
      </c>
      <c r="CN216" s="747"/>
      <c r="CO216" s="747" t="s">
        <v>487</v>
      </c>
      <c r="CP216" s="747" t="s">
        <v>257</v>
      </c>
      <c r="CQ216" s="747" t="s">
        <v>542</v>
      </c>
      <c r="CR216" s="747" t="s">
        <v>544</v>
      </c>
      <c r="CS216" s="747" t="s">
        <v>487</v>
      </c>
      <c r="CT216" s="747" t="s">
        <v>257</v>
      </c>
      <c r="CU216" s="747" t="s">
        <v>543</v>
      </c>
      <c r="CV216" s="747" t="s">
        <v>544</v>
      </c>
      <c r="CW216" s="747" t="s">
        <v>487</v>
      </c>
      <c r="CX216" s="747" t="s">
        <v>257</v>
      </c>
      <c r="CY216" s="747" t="s">
        <v>553</v>
      </c>
      <c r="CZ216" s="747" t="s">
        <v>541</v>
      </c>
      <c r="DA216" s="747" t="s">
        <v>515</v>
      </c>
      <c r="DB216" s="747" t="s">
        <v>540</v>
      </c>
      <c r="DC216" s="695" t="e">
        <f>IF(#REF!=B216,CZ216,0)</f>
        <v>#REF!</v>
      </c>
      <c r="DD216" s="700"/>
      <c r="DE216" s="700"/>
      <c r="DJ216" s="585" t="e">
        <f>IF(#REF!=$K216,$CY216,0)</f>
        <v>#REF!</v>
      </c>
      <c r="DK216" s="585" t="e">
        <f>IF(#REF!=$K216,$CY216,0)</f>
        <v>#REF!</v>
      </c>
      <c r="DL216" s="585" t="e">
        <f>IF(#REF!=$K216,$CY216,0)</f>
        <v>#REF!</v>
      </c>
      <c r="DM216" s="585" t="e">
        <f>IF(#REF!=$K216,$CY216,0)</f>
        <v>#REF!</v>
      </c>
      <c r="DN216" s="585" t="e">
        <f>IF(#REF!=$K216,$CY216,0)</f>
        <v>#REF!</v>
      </c>
      <c r="DO216" s="585" t="e">
        <f>IF(#REF!=$K216,$CY216,0)</f>
        <v>#REF!</v>
      </c>
      <c r="DP216" s="585" t="e">
        <f>IF(#REF!=$K216,$CY216,0)</f>
        <v>#REF!</v>
      </c>
      <c r="DQ216" s="585" t="e">
        <f>IF(#REF!=$K216,$CY216,0)</f>
        <v>#REF!</v>
      </c>
      <c r="DR216" s="585" t="e">
        <f>IF(#REF!=$K216,$CY216,0)</f>
        <v>#REF!</v>
      </c>
      <c r="DS216" s="585" t="e">
        <f>IF(#REF!=$K216,$CY216,0)</f>
        <v>#REF!</v>
      </c>
      <c r="DT216" s="585" t="e">
        <f>IF(#REF!=$K216,$CY216,0)</f>
        <v>#REF!</v>
      </c>
      <c r="DU216" s="585" t="e">
        <f>IF(#REF!=$K216,$CY216,0)</f>
        <v>#REF!</v>
      </c>
      <c r="DV216" s="585" t="e">
        <f>IF(#REF!=$K216,$CY216,0)</f>
        <v>#REF!</v>
      </c>
      <c r="DW216" s="585" t="e">
        <f>IF(#REF!=$K216,$CY216,0)</f>
        <v>#REF!</v>
      </c>
      <c r="DX216" s="585" t="e">
        <f>IF(#REF!=$K216,$CY216,0)</f>
        <v>#REF!</v>
      </c>
      <c r="DY216" s="585" t="e">
        <f>IF(#REF!=$K216,$CY216,0)</f>
        <v>#REF!</v>
      </c>
      <c r="DZ216" s="585" t="e">
        <f>IF(#REF!=$K216,$CY216,0)</f>
        <v>#REF!</v>
      </c>
      <c r="EC216" s="585" t="e">
        <f>IF(#REF!=$N216,$CZ216,0)</f>
        <v>#REF!</v>
      </c>
      <c r="ED216" s="585" t="e">
        <f>IF(#REF!=$N216,$CZ216,0)</f>
        <v>#REF!</v>
      </c>
      <c r="EE216" s="585" t="e">
        <f>IF(#REF!=$N216,$CZ216,0)</f>
        <v>#REF!</v>
      </c>
      <c r="EF216" s="585" t="e">
        <f>IF(#REF!=$N216,$CZ216,0)</f>
        <v>#REF!</v>
      </c>
      <c r="EG216" s="585" t="e">
        <f>IF(#REF!=$N216,$CZ216,0)</f>
        <v>#REF!</v>
      </c>
      <c r="EH216" s="585" t="e">
        <f>IF(#REF!=$N216,$CZ216,0)</f>
        <v>#REF!</v>
      </c>
      <c r="EI216" s="585" t="e">
        <f>IF(#REF!=$N216,$CZ216,0)</f>
        <v>#REF!</v>
      </c>
      <c r="EJ216" s="585" t="e">
        <f>IF(#REF!=$N216,$CZ216,0)</f>
        <v>#REF!</v>
      </c>
      <c r="EK216" s="585" t="e">
        <f>IF(#REF!=$N216,$CZ216,0)</f>
        <v>#REF!</v>
      </c>
      <c r="EL216" s="585" t="e">
        <f>IF(#REF!=$N216,$CZ216,0)</f>
        <v>#REF!</v>
      </c>
      <c r="EM216" s="585" t="e">
        <f>IF(#REF!=$N216,$CZ216,0)</f>
        <v>#REF!</v>
      </c>
      <c r="EN216" s="585" t="e">
        <f>IF(#REF!=$N216,$CZ216,0)</f>
        <v>#REF!</v>
      </c>
      <c r="EO216" s="585" t="e">
        <f>IF(#REF!=$N216,$CZ216,0)</f>
        <v>#REF!</v>
      </c>
      <c r="EP216" s="585" t="e">
        <f>IF(#REF!=$N216,$CZ216,0)</f>
        <v>#REF!</v>
      </c>
      <c r="EQ216" s="585" t="e">
        <f>IF(#REF!=$N216,$CZ216,0)</f>
        <v>#REF!</v>
      </c>
      <c r="ER216" s="585" t="e">
        <f>IF(#REF!=$N216,$CZ216,0)</f>
        <v>#REF!</v>
      </c>
      <c r="ES216" s="585" t="e">
        <f>IF(#REF!=$N216,$CZ216,0)</f>
        <v>#REF!</v>
      </c>
      <c r="ET216" s="585" t="e">
        <f>IF(#REF!=$N216,$CZ216,0)</f>
        <v>#REF!</v>
      </c>
      <c r="EU216" s="585" t="e">
        <f>IF(#REF!=$N216,$CZ216,0)</f>
        <v>#REF!</v>
      </c>
      <c r="EV216" s="585" t="e">
        <f>IF(#REF!=$N216,$CZ216,0)</f>
        <v>#REF!</v>
      </c>
      <c r="EW216" s="585" t="e">
        <f>IF(#REF!=$N216,$CZ216,0)</f>
        <v>#REF!</v>
      </c>
      <c r="EX216" s="585" t="e">
        <f>IF(#REF!=$N216,$CZ216,0)</f>
        <v>#REF!</v>
      </c>
      <c r="EY216" s="585" t="e">
        <f>IF(#REF!=$N216,$CZ216,0)</f>
        <v>#REF!</v>
      </c>
      <c r="EZ216" s="585" t="e">
        <f>IF(#REF!=$N216,$CZ216,0)</f>
        <v>#REF!</v>
      </c>
      <c r="FA216" s="585" t="e">
        <f>IF(#REF!=$N216,$CZ216,0)</f>
        <v>#REF!</v>
      </c>
      <c r="FB216" s="585" t="e">
        <f>IF(#REF!=$N216,$CZ216,0)</f>
        <v>#REF!</v>
      </c>
      <c r="FC216" s="585" t="e">
        <f>IF(#REF!=$N216,$CZ216,0)</f>
        <v>#REF!</v>
      </c>
      <c r="FD216" s="585" t="e">
        <f>IF(#REF!=$N216,$CZ216,0)</f>
        <v>#REF!</v>
      </c>
      <c r="FE216" s="585" t="e">
        <f>IF(#REF!=$N216,$CZ216,0)</f>
        <v>#REF!</v>
      </c>
      <c r="FF216" s="585" t="e">
        <f>IF(#REF!=$N216,$CZ216,0)</f>
        <v>#REF!</v>
      </c>
      <c r="FG216" s="585" t="e">
        <f>IF(#REF!=$N216,$CZ216,0)</f>
        <v>#REF!</v>
      </c>
      <c r="FH216" s="585" t="e">
        <f>IF(#REF!=$N216,$CZ216,0)</f>
        <v>#REF!</v>
      </c>
      <c r="FI216" s="585" t="e">
        <f>IF(#REF!=$N216,$CZ216,0)</f>
        <v>#REF!</v>
      </c>
      <c r="FJ216" s="585" t="e">
        <f>IF(#REF!=$N216,$CZ216,0)</f>
        <v>#REF!</v>
      </c>
      <c r="FK216" s="585" t="e">
        <f>IF(#REF!=$N216,$CZ216,0)</f>
        <v>#REF!</v>
      </c>
      <c r="FL216" s="585" t="e">
        <f>IF(#REF!=$N216,$CZ216,0)</f>
        <v>#REF!</v>
      </c>
      <c r="FM216" s="585" t="e">
        <f>IF(#REF!=$N216,$CZ216,0)</f>
        <v>#REF!</v>
      </c>
      <c r="FN216" s="585" t="e">
        <f>IF(#REF!=$N216,$CZ216,0)</f>
        <v>#REF!</v>
      </c>
      <c r="FO216" s="585" t="e">
        <f>IF(#REF!=$N216,$CZ216,0)</f>
        <v>#REF!</v>
      </c>
      <c r="FP216" s="585" t="e">
        <f>IF(#REF!=$N216,$CZ216,0)</f>
        <v>#REF!</v>
      </c>
      <c r="FQ216" s="585" t="e">
        <f>IF(#REF!=$N216,$CZ216,0)</f>
        <v>#REF!</v>
      </c>
      <c r="FR216" s="585" t="e">
        <f>IF(#REF!=$N216,$CZ216,0)</f>
        <v>#REF!</v>
      </c>
      <c r="FS216" s="585" t="e">
        <f>IF(#REF!=$N216,$CZ216,0)</f>
        <v>#REF!</v>
      </c>
      <c r="FT216" s="585" t="e">
        <f>IF(#REF!=$N216,$CZ216,0)</f>
        <v>#REF!</v>
      </c>
      <c r="FU216" s="585" t="e">
        <f>IF(#REF!=$N216,$CZ216,0)</f>
        <v>#REF!</v>
      </c>
      <c r="FV216" s="585" t="e">
        <f>IF(#REF!=$N216,$CZ216,0)</f>
        <v>#REF!</v>
      </c>
      <c r="FW216" s="585" t="e">
        <f>IF(#REF!=$N216,$CZ216,0)</f>
        <v>#REF!</v>
      </c>
      <c r="FX216" s="585" t="e">
        <f>IF(#REF!=$N216,$CZ216,0)</f>
        <v>#REF!</v>
      </c>
      <c r="FY216" s="585" t="e">
        <f>IF(#REF!=$N216,$CZ216,0)</f>
        <v>#REF!</v>
      </c>
      <c r="FZ216" s="585" t="e">
        <f>IF(#REF!=$N216,$CZ216,0)</f>
        <v>#REF!</v>
      </c>
      <c r="GA216" s="585" t="e">
        <f>IF(#REF!=$N216,$CZ216,0)</f>
        <v>#REF!</v>
      </c>
      <c r="GB216" s="585" t="e">
        <f>IF(#REF!=$N216,$CZ216,0)</f>
        <v>#REF!</v>
      </c>
      <c r="GC216" s="585" t="e">
        <f>IF(#REF!=$N216,$CZ216,0)</f>
        <v>#REF!</v>
      </c>
      <c r="GD216" s="585" t="e">
        <f>IF(#REF!=$N216,$CZ216,0)</f>
        <v>#REF!</v>
      </c>
      <c r="GE216" s="585" t="e">
        <f>IF(#REF!=$N216,$CZ216,0)</f>
        <v>#REF!</v>
      </c>
      <c r="GF216" s="585" t="e">
        <f>IF(#REF!=$N216,$CZ216,0)</f>
        <v>#REF!</v>
      </c>
      <c r="GG216" s="585" t="e">
        <f>IF(#REF!=$N216,$CZ216,0)</f>
        <v>#REF!</v>
      </c>
      <c r="GH216" s="585" t="e">
        <f>IF(#REF!=$N216,$CZ216,0)</f>
        <v>#REF!</v>
      </c>
      <c r="GI216" s="585" t="e">
        <f>IF(#REF!=$N216,$CZ216,0)</f>
        <v>#REF!</v>
      </c>
      <c r="GJ216" s="585" t="e">
        <f>IF(#REF!=$N216,$CZ216,0)</f>
        <v>#REF!</v>
      </c>
      <c r="GK216" s="585" t="e">
        <f>IF(#REF!=$N216,$CZ216,0)</f>
        <v>#REF!</v>
      </c>
      <c r="GL216" s="585" t="e">
        <f>IF(#REF!=$N216,$CZ216,0)</f>
        <v>#REF!</v>
      </c>
      <c r="GM216" s="585" t="e">
        <f>IF(#REF!=$N216,$CZ216,0)</f>
        <v>#REF!</v>
      </c>
      <c r="GN216" s="585" t="e">
        <f>IF(#REF!=$N216,$CZ216,0)</f>
        <v>#REF!</v>
      </c>
      <c r="GO216" s="585" t="e">
        <f>IF(#REF!=$N216,$CZ216,0)</f>
        <v>#REF!</v>
      </c>
      <c r="GP216" s="585" t="e">
        <f>IF(#REF!=$N216,$CZ216,0)</f>
        <v>#REF!</v>
      </c>
      <c r="GQ216" s="585" t="e">
        <f>IF(#REF!=$N216,$CZ216,0)</f>
        <v>#REF!</v>
      </c>
      <c r="GR216" s="585" t="e">
        <f>IF(#REF!=$N216,$CZ216,0)</f>
        <v>#REF!</v>
      </c>
      <c r="GS216" s="585" t="e">
        <f>IF(#REF!=$N216,$CZ216,0)</f>
        <v>#REF!</v>
      </c>
      <c r="GT216" s="585" t="e">
        <f>IF(#REF!=$N216,$CZ216,0)</f>
        <v>#REF!</v>
      </c>
      <c r="GU216" s="585" t="e">
        <f>IF(#REF!=$N216,$CZ216,0)</f>
        <v>#REF!</v>
      </c>
      <c r="GV216" s="585" t="e">
        <f>IF(#REF!=$N216,$CZ216,0)</f>
        <v>#REF!</v>
      </c>
      <c r="GW216" s="585" t="e">
        <f>IF(#REF!=$N216,$CZ216,0)</f>
        <v>#REF!</v>
      </c>
      <c r="GX216" s="585" t="e">
        <f>IF(#REF!=$N216,$CZ216,0)</f>
        <v>#REF!</v>
      </c>
      <c r="GY216" s="585" t="e">
        <f>IF(#REF!=$N216,$CZ216,0)</f>
        <v>#REF!</v>
      </c>
      <c r="GZ216" s="585" t="e">
        <f>IF(#REF!=$N216,$CZ216,0)</f>
        <v>#REF!</v>
      </c>
      <c r="HA216" s="585" t="e">
        <f>IF(#REF!=$N216,$CZ216,0)</f>
        <v>#REF!</v>
      </c>
      <c r="HB216" s="585" t="e">
        <f>IF(#REF!=$N216,$CZ216,0)</f>
        <v>#REF!</v>
      </c>
      <c r="HC216" s="585" t="e">
        <f>IF(#REF!=$N216,$CZ216,0)</f>
        <v>#REF!</v>
      </c>
      <c r="HD216" s="585" t="e">
        <f>IF(#REF!=$N216,$CZ216,0)</f>
        <v>#REF!</v>
      </c>
      <c r="HE216" s="585" t="e">
        <f>IF(#REF!=$N216,$CZ216,0)</f>
        <v>#REF!</v>
      </c>
      <c r="HF216" s="585" t="e">
        <f>IF(#REF!=$N216,$CZ216,0)</f>
        <v>#REF!</v>
      </c>
    </row>
    <row r="217" spans="1:214" ht="22.5" customHeight="1" x14ac:dyDescent="0.4">
      <c r="A217" s="748"/>
      <c r="B217" s="748"/>
      <c r="C217" s="755"/>
      <c r="D217" s="755"/>
      <c r="E217" s="755"/>
      <c r="F217" s="755"/>
      <c r="G217" s="755"/>
      <c r="H217" s="755"/>
      <c r="I217" s="755"/>
      <c r="J217" s="755"/>
      <c r="K217" s="758"/>
      <c r="L217" s="758"/>
      <c r="M217" s="758"/>
      <c r="N217" s="758"/>
      <c r="O217" s="761"/>
      <c r="P217" s="748"/>
      <c r="Q217" s="748"/>
      <c r="R217" s="748"/>
      <c r="S217" s="748"/>
      <c r="T217" s="748"/>
      <c r="U217" s="748"/>
      <c r="V217" s="748"/>
      <c r="W217" s="656" t="s">
        <v>264</v>
      </c>
      <c r="X217" s="748"/>
      <c r="Y217" s="748"/>
      <c r="Z217" s="748"/>
      <c r="AA217" s="748"/>
      <c r="AB217" s="748"/>
      <c r="AC217" s="748"/>
      <c r="AD217" s="748"/>
      <c r="AE217" s="748"/>
      <c r="AF217" s="748"/>
      <c r="AG217" s="748"/>
      <c r="AH217" s="761" t="s">
        <v>236</v>
      </c>
      <c r="AI217" s="761" t="s">
        <v>267</v>
      </c>
      <c r="AJ217" s="748"/>
      <c r="AK217" s="748"/>
      <c r="AL217" s="748"/>
      <c r="AM217" s="748"/>
      <c r="AN217" s="748"/>
      <c r="AO217" s="748"/>
      <c r="AP217" s="748"/>
      <c r="AQ217" s="748"/>
      <c r="AR217" s="748"/>
      <c r="AS217" s="748"/>
      <c r="AT217" s="748"/>
      <c r="AU217" s="748"/>
      <c r="AV217" s="748"/>
      <c r="AW217" s="752"/>
      <c r="AX217" s="752"/>
      <c r="AY217" s="748"/>
      <c r="AZ217" s="748"/>
      <c r="BA217" s="748"/>
      <c r="BB217" s="748"/>
      <c r="BC217" s="748"/>
      <c r="BD217" s="752"/>
      <c r="BE217" s="748"/>
      <c r="BF217" s="748"/>
      <c r="BG217" s="748"/>
      <c r="BH217" s="748"/>
      <c r="BI217" s="748"/>
      <c r="BJ217" s="748"/>
      <c r="BK217" s="765"/>
      <c r="BL217" s="765"/>
      <c r="BM217" s="656"/>
      <c r="BN217" s="656"/>
      <c r="BO217" s="748"/>
      <c r="BP217" s="656"/>
      <c r="BQ217" s="656"/>
      <c r="BR217" s="748"/>
      <c r="BS217" s="748"/>
      <c r="BT217" s="748"/>
      <c r="BU217" s="748"/>
      <c r="BV217" s="748"/>
      <c r="BW217" s="656"/>
      <c r="BX217" s="656"/>
      <c r="BY217" s="748"/>
      <c r="BZ217" s="748"/>
      <c r="CA217" s="748"/>
      <c r="CB217" s="748"/>
      <c r="CC217" s="748"/>
      <c r="CD217" s="748"/>
      <c r="CE217" s="748"/>
      <c r="CF217" s="748"/>
      <c r="CG217" s="748"/>
      <c r="CH217" s="748"/>
      <c r="CI217" s="748"/>
      <c r="CJ217" s="748"/>
      <c r="CK217" s="748"/>
      <c r="CL217" s="748"/>
      <c r="CM217" s="748"/>
      <c r="CN217" s="748"/>
      <c r="CO217" s="748"/>
      <c r="CP217" s="748"/>
      <c r="CQ217" s="748"/>
      <c r="CR217" s="748"/>
      <c r="CS217" s="748"/>
      <c r="CT217" s="748"/>
      <c r="CU217" s="748"/>
      <c r="CV217" s="748"/>
      <c r="CW217" s="748"/>
      <c r="CX217" s="748"/>
      <c r="CY217" s="748"/>
      <c r="CZ217" s="748"/>
      <c r="DA217" s="748"/>
      <c r="DB217" s="748"/>
      <c r="DC217" s="695" t="e">
        <f>IF(#REF!=B217,CZ217,0)</f>
        <v>#REF!</v>
      </c>
      <c r="DD217" s="700"/>
      <c r="DE217" s="700"/>
      <c r="DJ217" s="585" t="e">
        <f>IF(#REF!=$K217,$CY217,0)</f>
        <v>#REF!</v>
      </c>
      <c r="DK217" s="585" t="e">
        <f>IF(#REF!=$K217,$CY217,0)</f>
        <v>#REF!</v>
      </c>
      <c r="DL217" s="585" t="e">
        <f>IF(#REF!=$K217,$CY217,0)</f>
        <v>#REF!</v>
      </c>
      <c r="DM217" s="585" t="e">
        <f>IF(#REF!=$K217,$CY217,0)</f>
        <v>#REF!</v>
      </c>
      <c r="DN217" s="585" t="e">
        <f>IF(#REF!=$K217,$CY217,0)</f>
        <v>#REF!</v>
      </c>
      <c r="DO217" s="585" t="e">
        <f>IF(#REF!=$K217,$CY217,0)</f>
        <v>#REF!</v>
      </c>
      <c r="DP217" s="585" t="e">
        <f>IF(#REF!=$K217,$CY217,0)</f>
        <v>#REF!</v>
      </c>
      <c r="DQ217" s="585" t="e">
        <f>IF(#REF!=$K217,$CY217,0)</f>
        <v>#REF!</v>
      </c>
      <c r="DR217" s="585" t="e">
        <f>IF(#REF!=$K217,$CY217,0)</f>
        <v>#REF!</v>
      </c>
      <c r="DS217" s="585" t="e">
        <f>IF(#REF!=$K217,$CY217,0)</f>
        <v>#REF!</v>
      </c>
      <c r="DT217" s="585" t="e">
        <f>IF(#REF!=$K217,$CY217,0)</f>
        <v>#REF!</v>
      </c>
      <c r="DU217" s="585" t="e">
        <f>IF(#REF!=$K217,$CY217,0)</f>
        <v>#REF!</v>
      </c>
      <c r="DV217" s="585" t="e">
        <f>IF(#REF!=$K217,$CY217,0)</f>
        <v>#REF!</v>
      </c>
      <c r="DW217" s="585" t="e">
        <f>IF(#REF!=$K217,$CY217,0)</f>
        <v>#REF!</v>
      </c>
      <c r="DX217" s="585" t="e">
        <f>IF(#REF!=$K217,$CY217,0)</f>
        <v>#REF!</v>
      </c>
      <c r="DY217" s="585" t="e">
        <f>IF(#REF!=$K217,$CY217,0)</f>
        <v>#REF!</v>
      </c>
      <c r="DZ217" s="585" t="e">
        <f>IF(#REF!=$K217,$CY217,0)</f>
        <v>#REF!</v>
      </c>
      <c r="EC217" s="585" t="e">
        <f>IF(#REF!=$N217,$CZ217,0)</f>
        <v>#REF!</v>
      </c>
      <c r="ED217" s="585" t="e">
        <f>IF(#REF!=$N217,$CZ217,0)</f>
        <v>#REF!</v>
      </c>
      <c r="EE217" s="585" t="e">
        <f>IF(#REF!=$N217,$CZ217,0)</f>
        <v>#REF!</v>
      </c>
      <c r="EF217" s="585" t="e">
        <f>IF(#REF!=$N217,$CZ217,0)</f>
        <v>#REF!</v>
      </c>
      <c r="EG217" s="585" t="e">
        <f>IF(#REF!=$N217,$CZ217,0)</f>
        <v>#REF!</v>
      </c>
      <c r="EH217" s="585" t="e">
        <f>IF(#REF!=$N217,$CZ217,0)</f>
        <v>#REF!</v>
      </c>
      <c r="EI217" s="585" t="e">
        <f>IF(#REF!=$N217,$CZ217,0)</f>
        <v>#REF!</v>
      </c>
      <c r="EJ217" s="585" t="e">
        <f>IF(#REF!=$N217,$CZ217,0)</f>
        <v>#REF!</v>
      </c>
      <c r="EK217" s="585" t="e">
        <f>IF(#REF!=$N217,$CZ217,0)</f>
        <v>#REF!</v>
      </c>
      <c r="EL217" s="585" t="e">
        <f>IF(#REF!=$N217,$CZ217,0)</f>
        <v>#REF!</v>
      </c>
      <c r="EM217" s="585" t="e">
        <f>IF(#REF!=$N217,$CZ217,0)</f>
        <v>#REF!</v>
      </c>
      <c r="EN217" s="585" t="e">
        <f>IF(#REF!=$N217,$CZ217,0)</f>
        <v>#REF!</v>
      </c>
      <c r="EO217" s="585" t="e">
        <f>IF(#REF!=$N217,$CZ217,0)</f>
        <v>#REF!</v>
      </c>
      <c r="EP217" s="585" t="e">
        <f>IF(#REF!=$N217,$CZ217,0)</f>
        <v>#REF!</v>
      </c>
      <c r="EQ217" s="585" t="e">
        <f>IF(#REF!=$N217,$CZ217,0)</f>
        <v>#REF!</v>
      </c>
      <c r="ER217" s="585" t="e">
        <f>IF(#REF!=$N217,$CZ217,0)</f>
        <v>#REF!</v>
      </c>
      <c r="ES217" s="585" t="e">
        <f>IF(#REF!=$N217,$CZ217,0)</f>
        <v>#REF!</v>
      </c>
      <c r="ET217" s="585" t="e">
        <f>IF(#REF!=$N217,$CZ217,0)</f>
        <v>#REF!</v>
      </c>
      <c r="EU217" s="585" t="e">
        <f>IF(#REF!=$N217,$CZ217,0)</f>
        <v>#REF!</v>
      </c>
      <c r="EV217" s="585" t="e">
        <f>IF(#REF!=$N217,$CZ217,0)</f>
        <v>#REF!</v>
      </c>
      <c r="EW217" s="585" t="e">
        <f>IF(#REF!=$N217,$CZ217,0)</f>
        <v>#REF!</v>
      </c>
      <c r="EX217" s="585" t="e">
        <f>IF(#REF!=$N217,$CZ217,0)</f>
        <v>#REF!</v>
      </c>
      <c r="EY217" s="585" t="e">
        <f>IF(#REF!=$N217,$CZ217,0)</f>
        <v>#REF!</v>
      </c>
      <c r="EZ217" s="585" t="e">
        <f>IF(#REF!=$N217,$CZ217,0)</f>
        <v>#REF!</v>
      </c>
      <c r="FA217" s="585" t="e">
        <f>IF(#REF!=$N217,$CZ217,0)</f>
        <v>#REF!</v>
      </c>
      <c r="FB217" s="585" t="e">
        <f>IF(#REF!=$N217,$CZ217,0)</f>
        <v>#REF!</v>
      </c>
      <c r="FC217" s="585" t="e">
        <f>IF(#REF!=$N217,$CZ217,0)</f>
        <v>#REF!</v>
      </c>
      <c r="FD217" s="585" t="e">
        <f>IF(#REF!=$N217,$CZ217,0)</f>
        <v>#REF!</v>
      </c>
      <c r="FE217" s="585" t="e">
        <f>IF(#REF!=$N217,$CZ217,0)</f>
        <v>#REF!</v>
      </c>
      <c r="FF217" s="585" t="e">
        <f>IF(#REF!=$N217,$CZ217,0)</f>
        <v>#REF!</v>
      </c>
      <c r="FG217" s="585" t="e">
        <f>IF(#REF!=$N217,$CZ217,0)</f>
        <v>#REF!</v>
      </c>
      <c r="FH217" s="585" t="e">
        <f>IF(#REF!=$N217,$CZ217,0)</f>
        <v>#REF!</v>
      </c>
      <c r="FI217" s="585" t="e">
        <f>IF(#REF!=$N217,$CZ217,0)</f>
        <v>#REF!</v>
      </c>
      <c r="FJ217" s="585" t="e">
        <f>IF(#REF!=$N217,$CZ217,0)</f>
        <v>#REF!</v>
      </c>
      <c r="FK217" s="585" t="e">
        <f>IF(#REF!=$N217,$CZ217,0)</f>
        <v>#REF!</v>
      </c>
      <c r="FL217" s="585" t="e">
        <f>IF(#REF!=$N217,$CZ217,0)</f>
        <v>#REF!</v>
      </c>
      <c r="FM217" s="585" t="e">
        <f>IF(#REF!=$N217,$CZ217,0)</f>
        <v>#REF!</v>
      </c>
      <c r="FN217" s="585" t="e">
        <f>IF(#REF!=$N217,$CZ217,0)</f>
        <v>#REF!</v>
      </c>
      <c r="FO217" s="585" t="e">
        <f>IF(#REF!=$N217,$CZ217,0)</f>
        <v>#REF!</v>
      </c>
      <c r="FP217" s="585" t="e">
        <f>IF(#REF!=$N217,$CZ217,0)</f>
        <v>#REF!</v>
      </c>
      <c r="FQ217" s="585" t="e">
        <f>IF(#REF!=$N217,$CZ217,0)</f>
        <v>#REF!</v>
      </c>
      <c r="FR217" s="585" t="e">
        <f>IF(#REF!=$N217,$CZ217,0)</f>
        <v>#REF!</v>
      </c>
      <c r="FS217" s="585" t="e">
        <f>IF(#REF!=$N217,$CZ217,0)</f>
        <v>#REF!</v>
      </c>
      <c r="FT217" s="585" t="e">
        <f>IF(#REF!=$N217,$CZ217,0)</f>
        <v>#REF!</v>
      </c>
      <c r="FU217" s="585" t="e">
        <f>IF(#REF!=$N217,$CZ217,0)</f>
        <v>#REF!</v>
      </c>
      <c r="FV217" s="585" t="e">
        <f>IF(#REF!=$N217,$CZ217,0)</f>
        <v>#REF!</v>
      </c>
      <c r="FW217" s="585" t="e">
        <f>IF(#REF!=$N217,$CZ217,0)</f>
        <v>#REF!</v>
      </c>
      <c r="FX217" s="585" t="e">
        <f>IF(#REF!=$N217,$CZ217,0)</f>
        <v>#REF!</v>
      </c>
      <c r="FY217" s="585" t="e">
        <f>IF(#REF!=$N217,$CZ217,0)</f>
        <v>#REF!</v>
      </c>
      <c r="FZ217" s="585" t="e">
        <f>IF(#REF!=$N217,$CZ217,0)</f>
        <v>#REF!</v>
      </c>
      <c r="GA217" s="585" t="e">
        <f>IF(#REF!=$N217,$CZ217,0)</f>
        <v>#REF!</v>
      </c>
      <c r="GB217" s="585" t="e">
        <f>IF(#REF!=$N217,$CZ217,0)</f>
        <v>#REF!</v>
      </c>
      <c r="GC217" s="585" t="e">
        <f>IF(#REF!=$N217,$CZ217,0)</f>
        <v>#REF!</v>
      </c>
      <c r="GD217" s="585" t="e">
        <f>IF(#REF!=$N217,$CZ217,0)</f>
        <v>#REF!</v>
      </c>
      <c r="GE217" s="585" t="e">
        <f>IF(#REF!=$N217,$CZ217,0)</f>
        <v>#REF!</v>
      </c>
      <c r="GF217" s="585" t="e">
        <f>IF(#REF!=$N217,$CZ217,0)</f>
        <v>#REF!</v>
      </c>
      <c r="GG217" s="585" t="e">
        <f>IF(#REF!=$N217,$CZ217,0)</f>
        <v>#REF!</v>
      </c>
      <c r="GH217" s="585" t="e">
        <f>IF(#REF!=$N217,$CZ217,0)</f>
        <v>#REF!</v>
      </c>
      <c r="GI217" s="585" t="e">
        <f>IF(#REF!=$N217,$CZ217,0)</f>
        <v>#REF!</v>
      </c>
      <c r="GJ217" s="585" t="e">
        <f>IF(#REF!=$N217,$CZ217,0)</f>
        <v>#REF!</v>
      </c>
      <c r="GK217" s="585" t="e">
        <f>IF(#REF!=$N217,$CZ217,0)</f>
        <v>#REF!</v>
      </c>
      <c r="GL217" s="585" t="e">
        <f>IF(#REF!=$N217,$CZ217,0)</f>
        <v>#REF!</v>
      </c>
      <c r="GM217" s="585" t="e">
        <f>IF(#REF!=$N217,$CZ217,0)</f>
        <v>#REF!</v>
      </c>
      <c r="GN217" s="585" t="e">
        <f>IF(#REF!=$N217,$CZ217,0)</f>
        <v>#REF!</v>
      </c>
      <c r="GO217" s="585" t="e">
        <f>IF(#REF!=$N217,$CZ217,0)</f>
        <v>#REF!</v>
      </c>
      <c r="GP217" s="585" t="e">
        <f>IF(#REF!=$N217,$CZ217,0)</f>
        <v>#REF!</v>
      </c>
      <c r="GQ217" s="585" t="e">
        <f>IF(#REF!=$N217,$CZ217,0)</f>
        <v>#REF!</v>
      </c>
      <c r="GR217" s="585" t="e">
        <f>IF(#REF!=$N217,$CZ217,0)</f>
        <v>#REF!</v>
      </c>
      <c r="GS217" s="585" t="e">
        <f>IF(#REF!=$N217,$CZ217,0)</f>
        <v>#REF!</v>
      </c>
      <c r="GT217" s="585" t="e">
        <f>IF(#REF!=$N217,$CZ217,0)</f>
        <v>#REF!</v>
      </c>
      <c r="GU217" s="585" t="e">
        <f>IF(#REF!=$N217,$CZ217,0)</f>
        <v>#REF!</v>
      </c>
      <c r="GV217" s="585" t="e">
        <f>IF(#REF!=$N217,$CZ217,0)</f>
        <v>#REF!</v>
      </c>
      <c r="GW217" s="585" t="e">
        <f>IF(#REF!=$N217,$CZ217,0)</f>
        <v>#REF!</v>
      </c>
      <c r="GX217" s="585" t="e">
        <f>IF(#REF!=$N217,$CZ217,0)</f>
        <v>#REF!</v>
      </c>
      <c r="GY217" s="585" t="e">
        <f>IF(#REF!=$N217,$CZ217,0)</f>
        <v>#REF!</v>
      </c>
      <c r="GZ217" s="585" t="e">
        <f>IF(#REF!=$N217,$CZ217,0)</f>
        <v>#REF!</v>
      </c>
      <c r="HA217" s="585" t="e">
        <f>IF(#REF!=$N217,$CZ217,0)</f>
        <v>#REF!</v>
      </c>
      <c r="HB217" s="585" t="e">
        <f>IF(#REF!=$N217,$CZ217,0)</f>
        <v>#REF!</v>
      </c>
      <c r="HC217" s="585" t="e">
        <f>IF(#REF!=$N217,$CZ217,0)</f>
        <v>#REF!</v>
      </c>
      <c r="HD217" s="585" t="e">
        <f>IF(#REF!=$N217,$CZ217,0)</f>
        <v>#REF!</v>
      </c>
      <c r="HE217" s="585" t="e">
        <f>IF(#REF!=$N217,$CZ217,0)</f>
        <v>#REF!</v>
      </c>
      <c r="HF217" s="585" t="e">
        <f>IF(#REF!=$N217,$CZ217,0)</f>
        <v>#REF!</v>
      </c>
    </row>
    <row r="218" spans="1:214" ht="13.5" customHeight="1" thickBot="1" x14ac:dyDescent="0.45">
      <c r="A218" s="763"/>
      <c r="B218" s="749"/>
      <c r="C218" s="756"/>
      <c r="D218" s="756"/>
      <c r="E218" s="756"/>
      <c r="F218" s="756"/>
      <c r="G218" s="756"/>
      <c r="H218" s="756"/>
      <c r="I218" s="756"/>
      <c r="J218" s="756"/>
      <c r="K218" s="759"/>
      <c r="L218" s="759"/>
      <c r="M218" s="759"/>
      <c r="N218" s="759"/>
      <c r="O218" s="762"/>
      <c r="P218" s="749"/>
      <c r="Q218" s="749"/>
      <c r="R218" s="749"/>
      <c r="S218" s="749"/>
      <c r="T218" s="749"/>
      <c r="U218" s="749"/>
      <c r="V218" s="749"/>
      <c r="W218" s="657"/>
      <c r="X218" s="749"/>
      <c r="Y218" s="749"/>
      <c r="Z218" s="749"/>
      <c r="AA218" s="749"/>
      <c r="AB218" s="749"/>
      <c r="AC218" s="749"/>
      <c r="AD218" s="749"/>
      <c r="AE218" s="749"/>
      <c r="AF218" s="749"/>
      <c r="AG218" s="749"/>
      <c r="AH218" s="762"/>
      <c r="AI218" s="762"/>
      <c r="AJ218" s="749"/>
      <c r="AK218" s="749"/>
      <c r="AL218" s="749"/>
      <c r="AM218" s="749"/>
      <c r="AN218" s="749"/>
      <c r="AO218" s="749"/>
      <c r="AP218" s="749"/>
      <c r="AQ218" s="749"/>
      <c r="AR218" s="749"/>
      <c r="AS218" s="749"/>
      <c r="AT218" s="749"/>
      <c r="AU218" s="749"/>
      <c r="AV218" s="749"/>
      <c r="AW218" s="659" t="s">
        <v>299</v>
      </c>
      <c r="AX218" s="659" t="s">
        <v>343</v>
      </c>
      <c r="AY218" s="749"/>
      <c r="AZ218" s="749"/>
      <c r="BA218" s="749"/>
      <c r="BB218" s="749"/>
      <c r="BC218" s="749"/>
      <c r="BD218" s="753"/>
      <c r="BE218" s="749"/>
      <c r="BF218" s="749"/>
      <c r="BG218" s="749"/>
      <c r="BH218" s="749"/>
      <c r="BI218" s="749"/>
      <c r="BJ218" s="749"/>
      <c r="BK218" s="766"/>
      <c r="BL218" s="766"/>
      <c r="BM218" s="657"/>
      <c r="BN218" s="657"/>
      <c r="BO218" s="749"/>
      <c r="BP218" s="657"/>
      <c r="BQ218" s="657"/>
      <c r="BR218" s="749"/>
      <c r="BS218" s="749"/>
      <c r="BT218" s="763"/>
      <c r="BU218" s="749"/>
      <c r="BV218" s="763"/>
      <c r="BW218" s="658"/>
      <c r="BX218" s="658"/>
      <c r="BY218" s="763"/>
      <c r="BZ218" s="763"/>
      <c r="CA218" s="763"/>
      <c r="CB218" s="763"/>
      <c r="CC218" s="749"/>
      <c r="CD218" s="749"/>
      <c r="CE218" s="749"/>
      <c r="CF218" s="749"/>
      <c r="CG218" s="749"/>
      <c r="CH218" s="749"/>
      <c r="CI218" s="749"/>
      <c r="CJ218" s="749"/>
      <c r="CK218" s="749"/>
      <c r="CL218" s="749"/>
      <c r="CM218" s="749"/>
      <c r="CN218" s="749"/>
      <c r="CO218" s="749"/>
      <c r="CP218" s="749"/>
      <c r="CQ218" s="749"/>
      <c r="CR218" s="749"/>
      <c r="CS218" s="749"/>
      <c r="CT218" s="749"/>
      <c r="CU218" s="749"/>
      <c r="CV218" s="749"/>
      <c r="CW218" s="749"/>
      <c r="CX218" s="749"/>
      <c r="CY218" s="749"/>
      <c r="CZ218" s="749"/>
      <c r="DA218" s="749"/>
      <c r="DB218" s="749"/>
      <c r="DC218" s="695" t="e">
        <f>IF(#REF!=B218,CZ218,0)</f>
        <v>#REF!</v>
      </c>
      <c r="DD218" s="700"/>
      <c r="DE218" s="700"/>
      <c r="DJ218" s="585" t="e">
        <f>IF(#REF!=$K218,$CY218,0)</f>
        <v>#REF!</v>
      </c>
      <c r="DK218" s="585" t="e">
        <f>IF(#REF!=$K218,$CY218,0)</f>
        <v>#REF!</v>
      </c>
      <c r="DL218" s="585" t="e">
        <f>IF(#REF!=$K218,$CY218,0)</f>
        <v>#REF!</v>
      </c>
      <c r="DM218" s="585" t="e">
        <f>IF(#REF!=$K218,$CY218,0)</f>
        <v>#REF!</v>
      </c>
      <c r="DN218" s="585" t="e">
        <f>IF(#REF!=$K218,$CY218,0)</f>
        <v>#REF!</v>
      </c>
      <c r="DO218" s="585" t="e">
        <f>IF(#REF!=$K218,$CY218,0)</f>
        <v>#REF!</v>
      </c>
      <c r="DP218" s="585" t="e">
        <f>IF(#REF!=$K218,$CY218,0)</f>
        <v>#REF!</v>
      </c>
      <c r="DQ218" s="585" t="e">
        <f>IF(#REF!=$K218,$CY218,0)</f>
        <v>#REF!</v>
      </c>
      <c r="DR218" s="585" t="e">
        <f>IF(#REF!=$K218,$CY218,0)</f>
        <v>#REF!</v>
      </c>
      <c r="DS218" s="585" t="e">
        <f>IF(#REF!=$K218,$CY218,0)</f>
        <v>#REF!</v>
      </c>
      <c r="DT218" s="585" t="e">
        <f>IF(#REF!=$K218,$CY218,0)</f>
        <v>#REF!</v>
      </c>
      <c r="DU218" s="585" t="e">
        <f>IF(#REF!=$K218,$CY218,0)</f>
        <v>#REF!</v>
      </c>
      <c r="DV218" s="585" t="e">
        <f>IF(#REF!=$K218,$CY218,0)</f>
        <v>#REF!</v>
      </c>
      <c r="DW218" s="585" t="e">
        <f>IF(#REF!=$K218,$CY218,0)</f>
        <v>#REF!</v>
      </c>
      <c r="DX218" s="585" t="e">
        <f>IF(#REF!=$K218,$CY218,0)</f>
        <v>#REF!</v>
      </c>
      <c r="DY218" s="585" t="e">
        <f>IF(#REF!=$K218,$CY218,0)</f>
        <v>#REF!</v>
      </c>
      <c r="DZ218" s="585" t="e">
        <f>IF(#REF!=$K218,$CY218,0)</f>
        <v>#REF!</v>
      </c>
      <c r="EC218" s="585" t="e">
        <f>IF(#REF!=$N218,$CZ218,0)</f>
        <v>#REF!</v>
      </c>
      <c r="ED218" s="585" t="e">
        <f>IF(#REF!=$N218,$CZ218,0)</f>
        <v>#REF!</v>
      </c>
      <c r="EE218" s="585" t="e">
        <f>IF(#REF!=$N218,$CZ218,0)</f>
        <v>#REF!</v>
      </c>
      <c r="EF218" s="585" t="e">
        <f>IF(#REF!=$N218,$CZ218,0)</f>
        <v>#REF!</v>
      </c>
      <c r="EG218" s="585" t="e">
        <f>IF(#REF!=$N218,$CZ218,0)</f>
        <v>#REF!</v>
      </c>
      <c r="EH218" s="585" t="e">
        <f>IF(#REF!=$N218,$CZ218,0)</f>
        <v>#REF!</v>
      </c>
      <c r="EI218" s="585" t="e">
        <f>IF(#REF!=$N218,$CZ218,0)</f>
        <v>#REF!</v>
      </c>
      <c r="EJ218" s="585" t="e">
        <f>IF(#REF!=$N218,$CZ218,0)</f>
        <v>#REF!</v>
      </c>
      <c r="EK218" s="585" t="e">
        <f>IF(#REF!=$N218,$CZ218,0)</f>
        <v>#REF!</v>
      </c>
      <c r="EL218" s="585" t="e">
        <f>IF(#REF!=$N218,$CZ218,0)</f>
        <v>#REF!</v>
      </c>
      <c r="EM218" s="585" t="e">
        <f>IF(#REF!=$N218,$CZ218,0)</f>
        <v>#REF!</v>
      </c>
      <c r="EN218" s="585" t="e">
        <f>IF(#REF!=$N218,$CZ218,0)</f>
        <v>#REF!</v>
      </c>
      <c r="EO218" s="585" t="e">
        <f>IF(#REF!=$N218,$CZ218,0)</f>
        <v>#REF!</v>
      </c>
      <c r="EP218" s="585" t="e">
        <f>IF(#REF!=$N218,$CZ218,0)</f>
        <v>#REF!</v>
      </c>
      <c r="EQ218" s="585" t="e">
        <f>IF(#REF!=$N218,$CZ218,0)</f>
        <v>#REF!</v>
      </c>
      <c r="ER218" s="585" t="e">
        <f>IF(#REF!=$N218,$CZ218,0)</f>
        <v>#REF!</v>
      </c>
      <c r="ES218" s="585" t="e">
        <f>IF(#REF!=$N218,$CZ218,0)</f>
        <v>#REF!</v>
      </c>
      <c r="ET218" s="585" t="e">
        <f>IF(#REF!=$N218,$CZ218,0)</f>
        <v>#REF!</v>
      </c>
      <c r="EU218" s="585" t="e">
        <f>IF(#REF!=$N218,$CZ218,0)</f>
        <v>#REF!</v>
      </c>
      <c r="EV218" s="585" t="e">
        <f>IF(#REF!=$N218,$CZ218,0)</f>
        <v>#REF!</v>
      </c>
      <c r="EW218" s="585" t="e">
        <f>IF(#REF!=$N218,$CZ218,0)</f>
        <v>#REF!</v>
      </c>
      <c r="EX218" s="585" t="e">
        <f>IF(#REF!=$N218,$CZ218,0)</f>
        <v>#REF!</v>
      </c>
      <c r="EY218" s="585" t="e">
        <f>IF(#REF!=$N218,$CZ218,0)</f>
        <v>#REF!</v>
      </c>
      <c r="EZ218" s="585" t="e">
        <f>IF(#REF!=$N218,$CZ218,0)</f>
        <v>#REF!</v>
      </c>
      <c r="FA218" s="585" t="e">
        <f>IF(#REF!=$N218,$CZ218,0)</f>
        <v>#REF!</v>
      </c>
      <c r="FB218" s="585" t="e">
        <f>IF(#REF!=$N218,$CZ218,0)</f>
        <v>#REF!</v>
      </c>
      <c r="FC218" s="585" t="e">
        <f>IF(#REF!=$N218,$CZ218,0)</f>
        <v>#REF!</v>
      </c>
      <c r="FD218" s="585" t="e">
        <f>IF(#REF!=$N218,$CZ218,0)</f>
        <v>#REF!</v>
      </c>
      <c r="FE218" s="585" t="e">
        <f>IF(#REF!=$N218,$CZ218,0)</f>
        <v>#REF!</v>
      </c>
      <c r="FF218" s="585" t="e">
        <f>IF(#REF!=$N218,$CZ218,0)</f>
        <v>#REF!</v>
      </c>
      <c r="FG218" s="585" t="e">
        <f>IF(#REF!=$N218,$CZ218,0)</f>
        <v>#REF!</v>
      </c>
      <c r="FH218" s="585" t="e">
        <f>IF(#REF!=$N218,$CZ218,0)</f>
        <v>#REF!</v>
      </c>
      <c r="FI218" s="585" t="e">
        <f>IF(#REF!=$N218,$CZ218,0)</f>
        <v>#REF!</v>
      </c>
      <c r="FJ218" s="585" t="e">
        <f>IF(#REF!=$N218,$CZ218,0)</f>
        <v>#REF!</v>
      </c>
      <c r="FK218" s="585" t="e">
        <f>IF(#REF!=$N218,$CZ218,0)</f>
        <v>#REF!</v>
      </c>
      <c r="FL218" s="585" t="e">
        <f>IF(#REF!=$N218,$CZ218,0)</f>
        <v>#REF!</v>
      </c>
      <c r="FM218" s="585" t="e">
        <f>IF(#REF!=$N218,$CZ218,0)</f>
        <v>#REF!</v>
      </c>
      <c r="FN218" s="585" t="e">
        <f>IF(#REF!=$N218,$CZ218,0)</f>
        <v>#REF!</v>
      </c>
      <c r="FO218" s="585" t="e">
        <f>IF(#REF!=$N218,$CZ218,0)</f>
        <v>#REF!</v>
      </c>
      <c r="FP218" s="585" t="e">
        <f>IF(#REF!=$N218,$CZ218,0)</f>
        <v>#REF!</v>
      </c>
      <c r="FQ218" s="585" t="e">
        <f>IF(#REF!=$N218,$CZ218,0)</f>
        <v>#REF!</v>
      </c>
      <c r="FR218" s="585" t="e">
        <f>IF(#REF!=$N218,$CZ218,0)</f>
        <v>#REF!</v>
      </c>
      <c r="FS218" s="585" t="e">
        <f>IF(#REF!=$N218,$CZ218,0)</f>
        <v>#REF!</v>
      </c>
      <c r="FT218" s="585" t="e">
        <f>IF(#REF!=$N218,$CZ218,0)</f>
        <v>#REF!</v>
      </c>
      <c r="FU218" s="585" t="e">
        <f>IF(#REF!=$N218,$CZ218,0)</f>
        <v>#REF!</v>
      </c>
      <c r="FV218" s="585" t="e">
        <f>IF(#REF!=$N218,$CZ218,0)</f>
        <v>#REF!</v>
      </c>
      <c r="FW218" s="585" t="e">
        <f>IF(#REF!=$N218,$CZ218,0)</f>
        <v>#REF!</v>
      </c>
      <c r="FX218" s="585" t="e">
        <f>IF(#REF!=$N218,$CZ218,0)</f>
        <v>#REF!</v>
      </c>
      <c r="FY218" s="585" t="e">
        <f>IF(#REF!=$N218,$CZ218,0)</f>
        <v>#REF!</v>
      </c>
      <c r="FZ218" s="585" t="e">
        <f>IF(#REF!=$N218,$CZ218,0)</f>
        <v>#REF!</v>
      </c>
      <c r="GA218" s="585" t="e">
        <f>IF(#REF!=$N218,$CZ218,0)</f>
        <v>#REF!</v>
      </c>
      <c r="GB218" s="585" t="e">
        <f>IF(#REF!=$N218,$CZ218,0)</f>
        <v>#REF!</v>
      </c>
      <c r="GC218" s="585" t="e">
        <f>IF(#REF!=$N218,$CZ218,0)</f>
        <v>#REF!</v>
      </c>
      <c r="GD218" s="585" t="e">
        <f>IF(#REF!=$N218,$CZ218,0)</f>
        <v>#REF!</v>
      </c>
      <c r="GE218" s="585" t="e">
        <f>IF(#REF!=$N218,$CZ218,0)</f>
        <v>#REF!</v>
      </c>
      <c r="GF218" s="585" t="e">
        <f>IF(#REF!=$N218,$CZ218,0)</f>
        <v>#REF!</v>
      </c>
      <c r="GG218" s="585" t="e">
        <f>IF(#REF!=$N218,$CZ218,0)</f>
        <v>#REF!</v>
      </c>
      <c r="GH218" s="585" t="e">
        <f>IF(#REF!=$N218,$CZ218,0)</f>
        <v>#REF!</v>
      </c>
      <c r="GI218" s="585" t="e">
        <f>IF(#REF!=$N218,$CZ218,0)</f>
        <v>#REF!</v>
      </c>
      <c r="GJ218" s="585" t="e">
        <f>IF(#REF!=$N218,$CZ218,0)</f>
        <v>#REF!</v>
      </c>
      <c r="GK218" s="585" t="e">
        <f>IF(#REF!=$N218,$CZ218,0)</f>
        <v>#REF!</v>
      </c>
      <c r="GL218" s="585" t="e">
        <f>IF(#REF!=$N218,$CZ218,0)</f>
        <v>#REF!</v>
      </c>
      <c r="GM218" s="585" t="e">
        <f>IF(#REF!=$N218,$CZ218,0)</f>
        <v>#REF!</v>
      </c>
      <c r="GN218" s="585" t="e">
        <f>IF(#REF!=$N218,$CZ218,0)</f>
        <v>#REF!</v>
      </c>
      <c r="GO218" s="585" t="e">
        <f>IF(#REF!=$N218,$CZ218,0)</f>
        <v>#REF!</v>
      </c>
      <c r="GP218" s="585" t="e">
        <f>IF(#REF!=$N218,$CZ218,0)</f>
        <v>#REF!</v>
      </c>
      <c r="GQ218" s="585" t="e">
        <f>IF(#REF!=$N218,$CZ218,0)</f>
        <v>#REF!</v>
      </c>
      <c r="GR218" s="585" t="e">
        <f>IF(#REF!=$N218,$CZ218,0)</f>
        <v>#REF!</v>
      </c>
      <c r="GS218" s="585" t="e">
        <f>IF(#REF!=$N218,$CZ218,0)</f>
        <v>#REF!</v>
      </c>
      <c r="GT218" s="585" t="e">
        <f>IF(#REF!=$N218,$CZ218,0)</f>
        <v>#REF!</v>
      </c>
      <c r="GU218" s="585" t="e">
        <f>IF(#REF!=$N218,$CZ218,0)</f>
        <v>#REF!</v>
      </c>
      <c r="GV218" s="585" t="e">
        <f>IF(#REF!=$N218,$CZ218,0)</f>
        <v>#REF!</v>
      </c>
      <c r="GW218" s="585" t="e">
        <f>IF(#REF!=$N218,$CZ218,0)</f>
        <v>#REF!</v>
      </c>
      <c r="GX218" s="585" t="e">
        <f>IF(#REF!=$N218,$CZ218,0)</f>
        <v>#REF!</v>
      </c>
      <c r="GY218" s="585" t="e">
        <f>IF(#REF!=$N218,$CZ218,0)</f>
        <v>#REF!</v>
      </c>
      <c r="GZ218" s="585" t="e">
        <f>IF(#REF!=$N218,$CZ218,0)</f>
        <v>#REF!</v>
      </c>
      <c r="HA218" s="585" t="e">
        <f>IF(#REF!=$N218,$CZ218,0)</f>
        <v>#REF!</v>
      </c>
      <c r="HB218" s="585" t="e">
        <f>IF(#REF!=$N218,$CZ218,0)</f>
        <v>#REF!</v>
      </c>
      <c r="HC218" s="585" t="e">
        <f>IF(#REF!=$N218,$CZ218,0)</f>
        <v>#REF!</v>
      </c>
      <c r="HD218" s="585" t="e">
        <f>IF(#REF!=$N218,$CZ218,0)</f>
        <v>#REF!</v>
      </c>
      <c r="HE218" s="585" t="e">
        <f>IF(#REF!=$N218,$CZ218,0)</f>
        <v>#REF!</v>
      </c>
      <c r="HF218" s="585" t="e">
        <f>IF(#REF!=$N218,$CZ218,0)</f>
        <v>#REF!</v>
      </c>
    </row>
    <row r="219" spans="1:214" ht="17.25" customHeight="1" thickBot="1" x14ac:dyDescent="0.45">
      <c r="A219" s="577">
        <v>1</v>
      </c>
      <c r="B219" s="718">
        <v>1</v>
      </c>
      <c r="C219" s="516" t="s">
        <v>131</v>
      </c>
      <c r="D219" s="603" t="s">
        <v>132</v>
      </c>
      <c r="E219" s="603" t="s">
        <v>133</v>
      </c>
      <c r="F219" s="603" t="s">
        <v>134</v>
      </c>
      <c r="G219" s="603" t="s">
        <v>135</v>
      </c>
      <c r="H219" s="603" t="s">
        <v>136</v>
      </c>
      <c r="I219" s="603" t="s">
        <v>137</v>
      </c>
      <c r="J219" s="516" t="s">
        <v>132</v>
      </c>
      <c r="K219" s="768">
        <v>4</v>
      </c>
      <c r="L219" s="768"/>
      <c r="M219" s="768"/>
      <c r="N219" s="768"/>
      <c r="O219" s="603">
        <v>5</v>
      </c>
      <c r="P219" s="603">
        <v>15</v>
      </c>
      <c r="Q219" s="603">
        <v>16</v>
      </c>
      <c r="R219" s="603">
        <v>17</v>
      </c>
      <c r="S219" s="603">
        <v>9</v>
      </c>
      <c r="T219" s="603">
        <v>10</v>
      </c>
      <c r="U219" s="603">
        <v>11</v>
      </c>
      <c r="V219" s="603">
        <v>12</v>
      </c>
      <c r="W219" s="603">
        <v>13</v>
      </c>
      <c r="X219" s="603">
        <v>14</v>
      </c>
      <c r="Y219" s="603"/>
      <c r="Z219" s="603"/>
      <c r="AA219" s="603">
        <v>12</v>
      </c>
      <c r="AB219" s="603">
        <v>9</v>
      </c>
      <c r="AC219" s="603">
        <v>10</v>
      </c>
      <c r="AD219" s="603">
        <v>10</v>
      </c>
      <c r="AE219" s="603">
        <v>11</v>
      </c>
      <c r="AF219" s="603">
        <v>12</v>
      </c>
      <c r="AG219" s="603">
        <v>11</v>
      </c>
      <c r="AH219" s="603">
        <v>14</v>
      </c>
      <c r="AI219" s="603">
        <v>15</v>
      </c>
      <c r="AJ219" s="603">
        <v>14</v>
      </c>
      <c r="AK219" s="603">
        <v>12</v>
      </c>
      <c r="AL219" s="603">
        <v>13</v>
      </c>
      <c r="AM219" s="603">
        <v>9</v>
      </c>
      <c r="AN219" s="603">
        <v>9</v>
      </c>
      <c r="AO219" s="517">
        <v>10</v>
      </c>
      <c r="AP219" s="603">
        <v>11</v>
      </c>
      <c r="AQ219" s="603">
        <v>12</v>
      </c>
      <c r="AR219" s="603">
        <v>9</v>
      </c>
      <c r="AS219" s="603">
        <v>13</v>
      </c>
      <c r="AT219" s="603">
        <v>14</v>
      </c>
      <c r="AU219" s="603">
        <v>12</v>
      </c>
      <c r="AV219" s="603">
        <v>10</v>
      </c>
      <c r="AW219" s="603">
        <v>15</v>
      </c>
      <c r="AX219" s="603">
        <v>16</v>
      </c>
      <c r="AY219" s="603">
        <v>12</v>
      </c>
      <c r="AZ219" s="603">
        <v>12</v>
      </c>
      <c r="BA219" s="603">
        <v>13</v>
      </c>
      <c r="BB219" s="603">
        <v>11</v>
      </c>
      <c r="BC219" s="603">
        <v>12</v>
      </c>
      <c r="BD219" s="603">
        <v>12</v>
      </c>
      <c r="BE219" s="603">
        <v>10</v>
      </c>
      <c r="BF219" s="603">
        <v>13</v>
      </c>
      <c r="BG219" s="603">
        <v>9</v>
      </c>
      <c r="BH219" s="603">
        <v>10</v>
      </c>
      <c r="BI219" s="603">
        <v>12</v>
      </c>
      <c r="BJ219" s="603">
        <v>11</v>
      </c>
      <c r="BK219" s="603">
        <v>10</v>
      </c>
      <c r="BL219" s="603">
        <v>11</v>
      </c>
      <c r="BM219" s="603">
        <v>13</v>
      </c>
      <c r="BN219" s="603">
        <v>14</v>
      </c>
      <c r="BO219" s="603">
        <v>12</v>
      </c>
      <c r="BP219" s="577">
        <v>15</v>
      </c>
      <c r="BQ219" s="577">
        <v>16</v>
      </c>
      <c r="BR219" s="603">
        <v>12</v>
      </c>
      <c r="BS219" s="603">
        <v>13</v>
      </c>
      <c r="BT219" s="603"/>
      <c r="BU219" s="603">
        <v>14</v>
      </c>
      <c r="BV219" s="603"/>
      <c r="BW219" s="603"/>
      <c r="BX219" s="603"/>
      <c r="BY219" s="603">
        <v>13</v>
      </c>
      <c r="BZ219" s="603">
        <v>14</v>
      </c>
      <c r="CA219" s="603">
        <v>15</v>
      </c>
      <c r="CB219" s="603">
        <v>16</v>
      </c>
      <c r="CC219" s="603">
        <v>17</v>
      </c>
      <c r="CD219" s="603">
        <v>16</v>
      </c>
      <c r="CE219" s="603">
        <v>6</v>
      </c>
      <c r="CF219" s="603">
        <v>7</v>
      </c>
      <c r="CG219" s="603">
        <v>8</v>
      </c>
      <c r="CH219" s="603">
        <v>9</v>
      </c>
      <c r="CI219" s="603">
        <v>10</v>
      </c>
      <c r="CJ219" s="673"/>
      <c r="CK219" s="673">
        <v>8</v>
      </c>
      <c r="CL219" s="673">
        <v>9</v>
      </c>
      <c r="CM219" s="673">
        <v>10</v>
      </c>
      <c r="CN219" s="674"/>
      <c r="CO219" s="674">
        <v>8</v>
      </c>
      <c r="CP219" s="674">
        <v>9</v>
      </c>
      <c r="CQ219" s="674">
        <v>10</v>
      </c>
      <c r="CR219" s="697"/>
      <c r="CS219" s="674">
        <v>8</v>
      </c>
      <c r="CT219" s="674">
        <v>9</v>
      </c>
      <c r="CU219" s="674"/>
      <c r="CV219" s="717"/>
      <c r="CW219" s="717">
        <v>8</v>
      </c>
      <c r="CX219" s="717">
        <v>9</v>
      </c>
      <c r="CY219" s="717"/>
      <c r="CZ219" s="673"/>
      <c r="DA219" s="673"/>
      <c r="DB219" s="673"/>
      <c r="DC219" s="695" t="e">
        <f>IF(#REF!=B219,CZ219,0)</f>
        <v>#REF!</v>
      </c>
      <c r="DD219" s="611"/>
      <c r="DE219" s="611"/>
      <c r="DJ219" s="585" t="e">
        <f>IF(#REF!=$K219,$CY219,0)</f>
        <v>#REF!</v>
      </c>
      <c r="DK219" s="585" t="e">
        <f>IF(#REF!=$K219,$CY219,0)</f>
        <v>#REF!</v>
      </c>
      <c r="DL219" s="585" t="e">
        <f>IF(#REF!=$K219,$CY219,0)</f>
        <v>#REF!</v>
      </c>
      <c r="DM219" s="585" t="e">
        <f>IF(#REF!=$K219,$CY219,0)</f>
        <v>#REF!</v>
      </c>
      <c r="DN219" s="585" t="e">
        <f>IF(#REF!=$K219,$CY219,0)</f>
        <v>#REF!</v>
      </c>
      <c r="DO219" s="585" t="e">
        <f>IF(#REF!=$K219,$CY219,0)</f>
        <v>#REF!</v>
      </c>
      <c r="DP219" s="585" t="e">
        <f>IF(#REF!=$K219,$CY219,0)</f>
        <v>#REF!</v>
      </c>
      <c r="DQ219" s="585" t="e">
        <f>IF(#REF!=$K219,$CY219,0)</f>
        <v>#REF!</v>
      </c>
      <c r="DR219" s="585" t="e">
        <f>IF(#REF!=$K219,$CY219,0)</f>
        <v>#REF!</v>
      </c>
      <c r="DS219" s="585" t="e">
        <f>IF(#REF!=$K219,$CY219,0)</f>
        <v>#REF!</v>
      </c>
      <c r="DT219" s="585" t="e">
        <f>IF(#REF!=$K219,$CY219,0)</f>
        <v>#REF!</v>
      </c>
      <c r="DU219" s="585" t="e">
        <f>IF(#REF!=$K219,$CY219,0)</f>
        <v>#REF!</v>
      </c>
      <c r="DV219" s="585" t="e">
        <f>IF(#REF!=$K219,$CY219,0)</f>
        <v>#REF!</v>
      </c>
      <c r="DW219" s="585" t="e">
        <f>IF(#REF!=$K219,$CY219,0)</f>
        <v>#REF!</v>
      </c>
      <c r="DX219" s="585" t="e">
        <f>IF(#REF!=$K219,$CY219,0)</f>
        <v>#REF!</v>
      </c>
      <c r="DY219" s="585" t="e">
        <f>IF(#REF!=$K219,$CY219,0)</f>
        <v>#REF!</v>
      </c>
      <c r="DZ219" s="585" t="e">
        <f>IF(#REF!=$K219,$CY219,0)</f>
        <v>#REF!</v>
      </c>
      <c r="EC219" s="585" t="e">
        <f>IF(#REF!=$N219,$CZ219,0)</f>
        <v>#REF!</v>
      </c>
      <c r="ED219" s="585" t="e">
        <f>IF(#REF!=$N219,$CZ219,0)</f>
        <v>#REF!</v>
      </c>
      <c r="EE219" s="585" t="e">
        <f>IF(#REF!=$N219,$CZ219,0)</f>
        <v>#REF!</v>
      </c>
      <c r="EF219" s="585" t="e">
        <f>IF(#REF!=$N219,$CZ219,0)</f>
        <v>#REF!</v>
      </c>
      <c r="EG219" s="585" t="e">
        <f>IF(#REF!=$N219,$CZ219,0)</f>
        <v>#REF!</v>
      </c>
      <c r="EH219" s="585" t="e">
        <f>IF(#REF!=$N219,$CZ219,0)</f>
        <v>#REF!</v>
      </c>
      <c r="EI219" s="585" t="e">
        <f>IF(#REF!=$N219,$CZ219,0)</f>
        <v>#REF!</v>
      </c>
      <c r="EJ219" s="585" t="e">
        <f>IF(#REF!=$N219,$CZ219,0)</f>
        <v>#REF!</v>
      </c>
      <c r="EK219" s="585" t="e">
        <f>IF(#REF!=$N219,$CZ219,0)</f>
        <v>#REF!</v>
      </c>
      <c r="EL219" s="585" t="e">
        <f>IF(#REF!=$N219,$CZ219,0)</f>
        <v>#REF!</v>
      </c>
      <c r="EM219" s="585" t="e">
        <f>IF(#REF!=$N219,$CZ219,0)</f>
        <v>#REF!</v>
      </c>
      <c r="EN219" s="585" t="e">
        <f>IF(#REF!=$N219,$CZ219,0)</f>
        <v>#REF!</v>
      </c>
      <c r="EO219" s="585" t="e">
        <f>IF(#REF!=$N219,$CZ219,0)</f>
        <v>#REF!</v>
      </c>
      <c r="EP219" s="585" t="e">
        <f>IF(#REF!=$N219,$CZ219,0)</f>
        <v>#REF!</v>
      </c>
      <c r="EQ219" s="585" t="e">
        <f>IF(#REF!=$N219,$CZ219,0)</f>
        <v>#REF!</v>
      </c>
      <c r="ER219" s="585" t="e">
        <f>IF(#REF!=$N219,$CZ219,0)</f>
        <v>#REF!</v>
      </c>
      <c r="ES219" s="585" t="e">
        <f>IF(#REF!=$N219,$CZ219,0)</f>
        <v>#REF!</v>
      </c>
      <c r="ET219" s="585" t="e">
        <f>IF(#REF!=$N219,$CZ219,0)</f>
        <v>#REF!</v>
      </c>
      <c r="EU219" s="585" t="e">
        <f>IF(#REF!=$N219,$CZ219,0)</f>
        <v>#REF!</v>
      </c>
      <c r="EV219" s="585" t="e">
        <f>IF(#REF!=$N219,$CZ219,0)</f>
        <v>#REF!</v>
      </c>
      <c r="EW219" s="585" t="e">
        <f>IF(#REF!=$N219,$CZ219,0)</f>
        <v>#REF!</v>
      </c>
      <c r="EX219" s="585" t="e">
        <f>IF(#REF!=$N219,$CZ219,0)</f>
        <v>#REF!</v>
      </c>
      <c r="EY219" s="585" t="e">
        <f>IF(#REF!=$N219,$CZ219,0)</f>
        <v>#REF!</v>
      </c>
      <c r="EZ219" s="585" t="e">
        <f>IF(#REF!=$N219,$CZ219,0)</f>
        <v>#REF!</v>
      </c>
      <c r="FA219" s="585" t="e">
        <f>IF(#REF!=$N219,$CZ219,0)</f>
        <v>#REF!</v>
      </c>
      <c r="FB219" s="585" t="e">
        <f>IF(#REF!=$N219,$CZ219,0)</f>
        <v>#REF!</v>
      </c>
      <c r="FC219" s="585" t="e">
        <f>IF(#REF!=$N219,$CZ219,0)</f>
        <v>#REF!</v>
      </c>
      <c r="FD219" s="585" t="e">
        <f>IF(#REF!=$N219,$CZ219,0)</f>
        <v>#REF!</v>
      </c>
      <c r="FE219" s="585" t="e">
        <f>IF(#REF!=$N219,$CZ219,0)</f>
        <v>#REF!</v>
      </c>
      <c r="FF219" s="585" t="e">
        <f>IF(#REF!=$N219,$CZ219,0)</f>
        <v>#REF!</v>
      </c>
      <c r="FG219" s="585" t="e">
        <f>IF(#REF!=$N219,$CZ219,0)</f>
        <v>#REF!</v>
      </c>
      <c r="FH219" s="585" t="e">
        <f>IF(#REF!=$N219,$CZ219,0)</f>
        <v>#REF!</v>
      </c>
      <c r="FI219" s="585" t="e">
        <f>IF(#REF!=$N219,$CZ219,0)</f>
        <v>#REF!</v>
      </c>
      <c r="FJ219" s="585" t="e">
        <f>IF(#REF!=$N219,$CZ219,0)</f>
        <v>#REF!</v>
      </c>
      <c r="FK219" s="585" t="e">
        <f>IF(#REF!=$N219,$CZ219,0)</f>
        <v>#REF!</v>
      </c>
      <c r="FL219" s="585" t="e">
        <f>IF(#REF!=$N219,$CZ219,0)</f>
        <v>#REF!</v>
      </c>
      <c r="FM219" s="585" t="e">
        <f>IF(#REF!=$N219,$CZ219,0)</f>
        <v>#REF!</v>
      </c>
      <c r="FN219" s="585" t="e">
        <f>IF(#REF!=$N219,$CZ219,0)</f>
        <v>#REF!</v>
      </c>
      <c r="FO219" s="585" t="e">
        <f>IF(#REF!=$N219,$CZ219,0)</f>
        <v>#REF!</v>
      </c>
      <c r="FP219" s="585" t="e">
        <f>IF(#REF!=$N219,$CZ219,0)</f>
        <v>#REF!</v>
      </c>
      <c r="FQ219" s="585" t="e">
        <f>IF(#REF!=$N219,$CZ219,0)</f>
        <v>#REF!</v>
      </c>
      <c r="FR219" s="585" t="e">
        <f>IF(#REF!=$N219,$CZ219,0)</f>
        <v>#REF!</v>
      </c>
      <c r="FS219" s="585" t="e">
        <f>IF(#REF!=$N219,$CZ219,0)</f>
        <v>#REF!</v>
      </c>
      <c r="FT219" s="585" t="e">
        <f>IF(#REF!=$N219,$CZ219,0)</f>
        <v>#REF!</v>
      </c>
      <c r="FU219" s="585" t="e">
        <f>IF(#REF!=$N219,$CZ219,0)</f>
        <v>#REF!</v>
      </c>
      <c r="FV219" s="585" t="e">
        <f>IF(#REF!=$N219,$CZ219,0)</f>
        <v>#REF!</v>
      </c>
      <c r="FW219" s="585" t="e">
        <f>IF(#REF!=$N219,$CZ219,0)</f>
        <v>#REF!</v>
      </c>
      <c r="FX219" s="585" t="e">
        <f>IF(#REF!=$N219,$CZ219,0)</f>
        <v>#REF!</v>
      </c>
      <c r="FY219" s="585" t="e">
        <f>IF(#REF!=$N219,$CZ219,0)</f>
        <v>#REF!</v>
      </c>
      <c r="FZ219" s="585" t="e">
        <f>IF(#REF!=$N219,$CZ219,0)</f>
        <v>#REF!</v>
      </c>
      <c r="GA219" s="585" t="e">
        <f>IF(#REF!=$N219,$CZ219,0)</f>
        <v>#REF!</v>
      </c>
      <c r="GB219" s="585" t="e">
        <f>IF(#REF!=$N219,$CZ219,0)</f>
        <v>#REF!</v>
      </c>
      <c r="GC219" s="585" t="e">
        <f>IF(#REF!=$N219,$CZ219,0)</f>
        <v>#REF!</v>
      </c>
      <c r="GD219" s="585" t="e">
        <f>IF(#REF!=$N219,$CZ219,0)</f>
        <v>#REF!</v>
      </c>
      <c r="GE219" s="585" t="e">
        <f>IF(#REF!=$N219,$CZ219,0)</f>
        <v>#REF!</v>
      </c>
      <c r="GF219" s="585" t="e">
        <f>IF(#REF!=$N219,$CZ219,0)</f>
        <v>#REF!</v>
      </c>
      <c r="GG219" s="585" t="e">
        <f>IF(#REF!=$N219,$CZ219,0)</f>
        <v>#REF!</v>
      </c>
      <c r="GH219" s="585" t="e">
        <f>IF(#REF!=$N219,$CZ219,0)</f>
        <v>#REF!</v>
      </c>
      <c r="GI219" s="585" t="e">
        <f>IF(#REF!=$N219,$CZ219,0)</f>
        <v>#REF!</v>
      </c>
      <c r="GJ219" s="585" t="e">
        <f>IF(#REF!=$N219,$CZ219,0)</f>
        <v>#REF!</v>
      </c>
      <c r="GK219" s="585" t="e">
        <f>IF(#REF!=$N219,$CZ219,0)</f>
        <v>#REF!</v>
      </c>
      <c r="GL219" s="585" t="e">
        <f>IF(#REF!=$N219,$CZ219,0)</f>
        <v>#REF!</v>
      </c>
      <c r="GM219" s="585" t="e">
        <f>IF(#REF!=$N219,$CZ219,0)</f>
        <v>#REF!</v>
      </c>
      <c r="GN219" s="585" t="e">
        <f>IF(#REF!=$N219,$CZ219,0)</f>
        <v>#REF!</v>
      </c>
      <c r="GO219" s="585" t="e">
        <f>IF(#REF!=$N219,$CZ219,0)</f>
        <v>#REF!</v>
      </c>
      <c r="GP219" s="585" t="e">
        <f>IF(#REF!=$N219,$CZ219,0)</f>
        <v>#REF!</v>
      </c>
      <c r="GQ219" s="585" t="e">
        <f>IF(#REF!=$N219,$CZ219,0)</f>
        <v>#REF!</v>
      </c>
      <c r="GR219" s="585" t="e">
        <f>IF(#REF!=$N219,$CZ219,0)</f>
        <v>#REF!</v>
      </c>
      <c r="GS219" s="585" t="e">
        <f>IF(#REF!=$N219,$CZ219,0)</f>
        <v>#REF!</v>
      </c>
      <c r="GT219" s="585" t="e">
        <f>IF(#REF!=$N219,$CZ219,0)</f>
        <v>#REF!</v>
      </c>
      <c r="GU219" s="585" t="e">
        <f>IF(#REF!=$N219,$CZ219,0)</f>
        <v>#REF!</v>
      </c>
      <c r="GV219" s="585" t="e">
        <f>IF(#REF!=$N219,$CZ219,0)</f>
        <v>#REF!</v>
      </c>
      <c r="GW219" s="585" t="e">
        <f>IF(#REF!=$N219,$CZ219,0)</f>
        <v>#REF!</v>
      </c>
      <c r="GX219" s="585" t="e">
        <f>IF(#REF!=$N219,$CZ219,0)</f>
        <v>#REF!</v>
      </c>
      <c r="GY219" s="585" t="e">
        <f>IF(#REF!=$N219,$CZ219,0)</f>
        <v>#REF!</v>
      </c>
      <c r="GZ219" s="585" t="e">
        <f>IF(#REF!=$N219,$CZ219,0)</f>
        <v>#REF!</v>
      </c>
      <c r="HA219" s="585" t="e">
        <f>IF(#REF!=$N219,$CZ219,0)</f>
        <v>#REF!</v>
      </c>
      <c r="HB219" s="585" t="e">
        <f>IF(#REF!=$N219,$CZ219,0)</f>
        <v>#REF!</v>
      </c>
      <c r="HC219" s="585" t="e">
        <f>IF(#REF!=$N219,$CZ219,0)</f>
        <v>#REF!</v>
      </c>
      <c r="HD219" s="585" t="e">
        <f>IF(#REF!=$N219,$CZ219,0)</f>
        <v>#REF!</v>
      </c>
      <c r="HE219" s="585" t="e">
        <f>IF(#REF!=$N219,$CZ219,0)</f>
        <v>#REF!</v>
      </c>
      <c r="HF219" s="585" t="e">
        <f>IF(#REF!=$N219,$CZ219,0)</f>
        <v>#REF!</v>
      </c>
    </row>
    <row r="220" spans="1:214" s="584" customFormat="1" ht="20.100000000000001" customHeight="1" x14ac:dyDescent="0.4">
      <c r="A220" s="594"/>
      <c r="B220" s="587" t="s">
        <v>415</v>
      </c>
      <c r="C220" s="538"/>
      <c r="D220" s="587"/>
      <c r="E220" s="587" t="s">
        <v>7</v>
      </c>
      <c r="F220" s="587"/>
      <c r="G220" s="587"/>
      <c r="H220" s="587"/>
      <c r="I220" s="587"/>
      <c r="J220" s="587" t="s">
        <v>160</v>
      </c>
      <c r="K220" s="608"/>
      <c r="L220" s="442" t="s">
        <v>405</v>
      </c>
      <c r="M220" s="442"/>
      <c r="N220" s="442"/>
      <c r="O220" s="623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563"/>
      <c r="AJ220" s="31"/>
      <c r="AK220" s="31"/>
      <c r="AL220" s="31"/>
      <c r="AM220" s="31"/>
      <c r="AN220" s="53">
        <f>AN222+AN262</f>
        <v>0</v>
      </c>
      <c r="AO220" s="53">
        <f>AO222+AO262</f>
        <v>0</v>
      </c>
      <c r="AP220" s="53">
        <f>AP222+AP262</f>
        <v>0</v>
      </c>
      <c r="AQ220" s="53">
        <f>AQ222+AQ262</f>
        <v>0</v>
      </c>
      <c r="AR220" s="53">
        <f>AR222+AR262</f>
        <v>0</v>
      </c>
      <c r="AS220" s="53"/>
      <c r="AT220" s="53"/>
      <c r="AU220" s="53">
        <f>AU222+AU262</f>
        <v>0</v>
      </c>
      <c r="AV220" s="53">
        <f>AV222+AV262</f>
        <v>0</v>
      </c>
      <c r="AW220" s="53">
        <f>AW222+AW262</f>
        <v>0</v>
      </c>
      <c r="AX220" s="53">
        <f>AX222+AX262</f>
        <v>0</v>
      </c>
      <c r="AY220" s="53">
        <f>AY222+AY262</f>
        <v>0</v>
      </c>
      <c r="AZ220" s="53"/>
      <c r="BA220" s="53"/>
      <c r="BB220" s="53">
        <f>BB222+BB262</f>
        <v>0</v>
      </c>
      <c r="BC220" s="53">
        <f>BC222+BC262</f>
        <v>0</v>
      </c>
      <c r="BD220" s="53">
        <f>BD222+BD262</f>
        <v>0</v>
      </c>
      <c r="BE220" s="53">
        <f>BE222+BE262</f>
        <v>0</v>
      </c>
      <c r="BF220" s="53">
        <f>BF222+BF262</f>
        <v>0</v>
      </c>
      <c r="BG220" s="53">
        <f>SUM(BG222+BG237)</f>
        <v>0</v>
      </c>
      <c r="BH220" s="53">
        <f>SUM(BH222+BH237)</f>
        <v>0</v>
      </c>
      <c r="BI220" s="53">
        <f>SUM(BI222+BI262)</f>
        <v>0</v>
      </c>
      <c r="BJ220" s="53">
        <f>SUM(BJ222+BJ237)</f>
        <v>0</v>
      </c>
      <c r="BK220" s="53">
        <f>SUM(BK222+BK237)</f>
        <v>0</v>
      </c>
      <c r="BL220" s="53">
        <f t="shared" si="226"/>
        <v>0</v>
      </c>
      <c r="BM220" s="53"/>
      <c r="BN220" s="53"/>
      <c r="BO220" s="53">
        <f>SUM(BO222+BO237)</f>
        <v>13020.119999999999</v>
      </c>
      <c r="BP220" s="53"/>
      <c r="BQ220" s="53"/>
      <c r="BR220" s="53">
        <f t="shared" ref="BR220:BY220" si="292">SUM(BR222+BR237)</f>
        <v>4592.88</v>
      </c>
      <c r="BS220" s="53">
        <f t="shared" si="292"/>
        <v>17613</v>
      </c>
      <c r="BT220" s="53">
        <f>SUM(BT222+BT237)</f>
        <v>813.74</v>
      </c>
      <c r="BU220" s="53">
        <f t="shared" si="292"/>
        <v>512</v>
      </c>
      <c r="BV220" s="53">
        <f t="shared" si="292"/>
        <v>17613</v>
      </c>
      <c r="BW220" s="53"/>
      <c r="BX220" s="53"/>
      <c r="BY220" s="53">
        <f t="shared" si="292"/>
        <v>13532.119999999999</v>
      </c>
      <c r="BZ220" s="53">
        <f>SUM(BZ222+BZ237)</f>
        <v>8435.880000000001</v>
      </c>
      <c r="CA220" s="53">
        <f t="shared" si="228"/>
        <v>0</v>
      </c>
      <c r="CB220" s="53">
        <f t="shared" si="229"/>
        <v>62.339677744507163</v>
      </c>
      <c r="CC220" s="53">
        <f>SUM(CC222+CC237)</f>
        <v>10613</v>
      </c>
      <c r="CD220" s="53">
        <f>SUM(CD222+CD237)</f>
        <v>10613</v>
      </c>
      <c r="CE220" s="53">
        <f>SUM(CE222+CE237)</f>
        <v>17613</v>
      </c>
      <c r="CF220" s="53">
        <f>SUM(CF222+CF237)</f>
        <v>0</v>
      </c>
      <c r="CG220" s="53">
        <f t="shared" ref="CG220:CG257" si="293">IFERROR(CF220/CE220*100,)</f>
        <v>0</v>
      </c>
      <c r="CH220" s="53">
        <f>SUM(CH222+CH237)</f>
        <v>-6154</v>
      </c>
      <c r="CI220" s="53">
        <f>SUM(CI222+CI237)</f>
        <v>11459</v>
      </c>
      <c r="CJ220" s="53"/>
      <c r="CK220" s="53">
        <f t="shared" ref="CK220:CK255" si="294">IFERROR(CJ220/CI220*100,)</f>
        <v>0</v>
      </c>
      <c r="CL220" s="53">
        <f>SUM(CL222+CL237)</f>
        <v>0</v>
      </c>
      <c r="CM220" s="53">
        <f>SUM(CM222+CM237)</f>
        <v>11459</v>
      </c>
      <c r="CN220" s="53"/>
      <c r="CO220" s="53">
        <f t="shared" ref="CO220:CO255" si="295">IFERROR(CN220/CM220*100,)</f>
        <v>0</v>
      </c>
      <c r="CP220" s="53">
        <f>SUM(CP222+CP237)</f>
        <v>0</v>
      </c>
      <c r="CQ220" s="53">
        <f>SUM(CQ222+CQ237)</f>
        <v>11459</v>
      </c>
      <c r="CR220" s="53">
        <f>SUM(CR222+CR237)</f>
        <v>4026.24</v>
      </c>
      <c r="CS220" s="53">
        <f t="shared" ref="CS220:CS236" si="296">IFERROR(CR220/CQ220*100,)</f>
        <v>35.136050266166329</v>
      </c>
      <c r="CT220" s="53">
        <f>SUM(CT222+CT237)</f>
        <v>38568</v>
      </c>
      <c r="CU220" s="53">
        <f>SUM(CU222+CU237)</f>
        <v>50027</v>
      </c>
      <c r="CV220" s="53">
        <f>SUM(CV222+CV237)</f>
        <v>4026.24</v>
      </c>
      <c r="CW220" s="53">
        <f t="shared" ref="CW220:CW236" si="297">IFERROR(CV220/CU220*100,)</f>
        <v>8.0481340076358769</v>
      </c>
      <c r="CX220" s="53">
        <f>SUM(CX222+CX237)</f>
        <v>0</v>
      </c>
      <c r="CY220" s="53">
        <f>SUM(CY222+CY237)</f>
        <v>50027</v>
      </c>
      <c r="CZ220" s="53">
        <f>SUM(CZ222+CZ237)</f>
        <v>40153</v>
      </c>
      <c r="DA220" s="53">
        <f>SUM(DA222+DA237)</f>
        <v>40153</v>
      </c>
      <c r="DB220" s="53">
        <f>SUM(DB222+DB237)</f>
        <v>40153</v>
      </c>
      <c r="DC220" s="695" t="e">
        <f>IF(#REF!=B220,CZ220,0)</f>
        <v>#REF!</v>
      </c>
      <c r="DD220" s="141"/>
      <c r="DE220" s="141"/>
      <c r="DF220" s="518"/>
      <c r="DG220" s="518"/>
      <c r="DH220" s="518"/>
      <c r="DJ220" s="585" t="e">
        <f>IF(#REF!=$K220,$CY220,0)</f>
        <v>#REF!</v>
      </c>
      <c r="DK220" s="585" t="e">
        <f>IF(#REF!=$K220,$CY220,0)</f>
        <v>#REF!</v>
      </c>
      <c r="DL220" s="585" t="e">
        <f>IF(#REF!=$K220,$CY220,0)</f>
        <v>#REF!</v>
      </c>
      <c r="DM220" s="585" t="e">
        <f>IF(#REF!=$K220,$CY220,0)</f>
        <v>#REF!</v>
      </c>
      <c r="DN220" s="585" t="e">
        <f>IF(#REF!=$K220,$CY220,0)</f>
        <v>#REF!</v>
      </c>
      <c r="DO220" s="585" t="e">
        <f>IF(#REF!=$K220,$CY220,0)</f>
        <v>#REF!</v>
      </c>
      <c r="DP220" s="585" t="e">
        <f>IF(#REF!=$K220,$CY220,0)</f>
        <v>#REF!</v>
      </c>
      <c r="DQ220" s="585" t="e">
        <f>IF(#REF!=$K220,$CY220,0)</f>
        <v>#REF!</v>
      </c>
      <c r="DR220" s="585" t="e">
        <f>IF(#REF!=$K220,$CY220,0)</f>
        <v>#REF!</v>
      </c>
      <c r="DS220" s="585" t="e">
        <f>IF(#REF!=$K220,$CY220,0)</f>
        <v>#REF!</v>
      </c>
      <c r="DT220" s="585" t="e">
        <f>IF(#REF!=$K220,$CY220,0)</f>
        <v>#REF!</v>
      </c>
      <c r="DU220" s="585" t="e">
        <f>IF(#REF!=$K220,$CY220,0)</f>
        <v>#REF!</v>
      </c>
      <c r="DV220" s="585" t="e">
        <f>IF(#REF!=$K220,$CY220,0)</f>
        <v>#REF!</v>
      </c>
      <c r="DW220" s="585" t="e">
        <f>IF(#REF!=$K220,$CY220,0)</f>
        <v>#REF!</v>
      </c>
      <c r="DX220" s="585" t="e">
        <f>IF(#REF!=$K220,$CY220,0)</f>
        <v>#REF!</v>
      </c>
      <c r="DY220" s="585" t="e">
        <f>IF(#REF!=$K220,$CY220,0)</f>
        <v>#REF!</v>
      </c>
      <c r="DZ220" s="585" t="e">
        <f>IF(#REF!=$K220,$CY220,0)</f>
        <v>#REF!</v>
      </c>
      <c r="EB220" s="617"/>
      <c r="EC220" s="585" t="e">
        <f>IF(#REF!=$N220,$CZ220,0)</f>
        <v>#REF!</v>
      </c>
      <c r="ED220" s="585" t="e">
        <f>IF(#REF!=$N220,$CZ220,0)</f>
        <v>#REF!</v>
      </c>
      <c r="EE220" s="585" t="e">
        <f>IF(#REF!=$N220,$CZ220,0)</f>
        <v>#REF!</v>
      </c>
      <c r="EF220" s="585" t="e">
        <f>IF(#REF!=$N220,$CZ220,0)</f>
        <v>#REF!</v>
      </c>
      <c r="EG220" s="585" t="e">
        <f>IF(#REF!=$N220,$CZ220,0)</f>
        <v>#REF!</v>
      </c>
      <c r="EH220" s="585" t="e">
        <f>IF(#REF!=$N220,$CZ220,0)</f>
        <v>#REF!</v>
      </c>
      <c r="EI220" s="585" t="e">
        <f>IF(#REF!=$N220,$CZ220,0)</f>
        <v>#REF!</v>
      </c>
      <c r="EJ220" s="585" t="e">
        <f>IF(#REF!=$N220,$CZ220,0)</f>
        <v>#REF!</v>
      </c>
      <c r="EK220" s="585" t="e">
        <f>IF(#REF!=$N220,$CZ220,0)</f>
        <v>#REF!</v>
      </c>
      <c r="EL220" s="585" t="e">
        <f>IF(#REF!=$N220,$CZ220,0)</f>
        <v>#REF!</v>
      </c>
      <c r="EM220" s="585" t="e">
        <f>IF(#REF!=$N220,$CZ220,0)</f>
        <v>#REF!</v>
      </c>
      <c r="EN220" s="585" t="e">
        <f>IF(#REF!=$N220,$CZ220,0)</f>
        <v>#REF!</v>
      </c>
      <c r="EO220" s="585" t="e">
        <f>IF(#REF!=$N220,$CZ220,0)</f>
        <v>#REF!</v>
      </c>
      <c r="EP220" s="585" t="e">
        <f>IF(#REF!=$N220,$CZ220,0)</f>
        <v>#REF!</v>
      </c>
      <c r="EQ220" s="585" t="e">
        <f>IF(#REF!=$N220,$CZ220,0)</f>
        <v>#REF!</v>
      </c>
      <c r="ER220" s="585" t="e">
        <f>IF(#REF!=$N220,$CZ220,0)</f>
        <v>#REF!</v>
      </c>
      <c r="ES220" s="585" t="e">
        <f>IF(#REF!=$N220,$CZ220,0)</f>
        <v>#REF!</v>
      </c>
      <c r="ET220" s="585" t="e">
        <f>IF(#REF!=$N220,$CZ220,0)</f>
        <v>#REF!</v>
      </c>
      <c r="EU220" s="585" t="e">
        <f>IF(#REF!=$N220,$CZ220,0)</f>
        <v>#REF!</v>
      </c>
      <c r="EV220" s="585" t="e">
        <f>IF(#REF!=$N220,$CZ220,0)</f>
        <v>#REF!</v>
      </c>
      <c r="EW220" s="585" t="e">
        <f>IF(#REF!=$N220,$CZ220,0)</f>
        <v>#REF!</v>
      </c>
      <c r="EX220" s="585" t="e">
        <f>IF(#REF!=$N220,$CZ220,0)</f>
        <v>#REF!</v>
      </c>
      <c r="EY220" s="585" t="e">
        <f>IF(#REF!=$N220,$CZ220,0)</f>
        <v>#REF!</v>
      </c>
      <c r="EZ220" s="585" t="e">
        <f>IF(#REF!=$N220,$CZ220,0)</f>
        <v>#REF!</v>
      </c>
      <c r="FA220" s="585" t="e">
        <f>IF(#REF!=$N220,$CZ220,0)</f>
        <v>#REF!</v>
      </c>
      <c r="FB220" s="585" t="e">
        <f>IF(#REF!=$N220,$CZ220,0)</f>
        <v>#REF!</v>
      </c>
      <c r="FC220" s="585" t="e">
        <f>IF(#REF!=$N220,$CZ220,0)</f>
        <v>#REF!</v>
      </c>
      <c r="FD220" s="585" t="e">
        <f>IF(#REF!=$N220,$CZ220,0)</f>
        <v>#REF!</v>
      </c>
      <c r="FE220" s="585" t="e">
        <f>IF(#REF!=$N220,$CZ220,0)</f>
        <v>#REF!</v>
      </c>
      <c r="FF220" s="585" t="e">
        <f>IF(#REF!=$N220,$CZ220,0)</f>
        <v>#REF!</v>
      </c>
      <c r="FG220" s="585" t="e">
        <f>IF(#REF!=$N220,$CZ220,0)</f>
        <v>#REF!</v>
      </c>
      <c r="FH220" s="585" t="e">
        <f>IF(#REF!=$N220,$CZ220,0)</f>
        <v>#REF!</v>
      </c>
      <c r="FI220" s="585" t="e">
        <f>IF(#REF!=$N220,$CZ220,0)</f>
        <v>#REF!</v>
      </c>
      <c r="FJ220" s="585" t="e">
        <f>IF(#REF!=$N220,$CZ220,0)</f>
        <v>#REF!</v>
      </c>
      <c r="FK220" s="585" t="e">
        <f>IF(#REF!=$N220,$CZ220,0)</f>
        <v>#REF!</v>
      </c>
      <c r="FL220" s="585" t="e">
        <f>IF(#REF!=$N220,$CZ220,0)</f>
        <v>#REF!</v>
      </c>
      <c r="FM220" s="585" t="e">
        <f>IF(#REF!=$N220,$CZ220,0)</f>
        <v>#REF!</v>
      </c>
      <c r="FN220" s="585" t="e">
        <f>IF(#REF!=$N220,$CZ220,0)</f>
        <v>#REF!</v>
      </c>
      <c r="FO220" s="585" t="e">
        <f>IF(#REF!=$N220,$CZ220,0)</f>
        <v>#REF!</v>
      </c>
      <c r="FP220" s="585" t="e">
        <f>IF(#REF!=$N220,$CZ220,0)</f>
        <v>#REF!</v>
      </c>
      <c r="FQ220" s="585" t="e">
        <f>IF(#REF!=$N220,$CZ220,0)</f>
        <v>#REF!</v>
      </c>
      <c r="FR220" s="585" t="e">
        <f>IF(#REF!=$N220,$CZ220,0)</f>
        <v>#REF!</v>
      </c>
      <c r="FS220" s="585" t="e">
        <f>IF(#REF!=$N220,$CZ220,0)</f>
        <v>#REF!</v>
      </c>
      <c r="FT220" s="585" t="e">
        <f>IF(#REF!=$N220,$CZ220,0)</f>
        <v>#REF!</v>
      </c>
      <c r="FU220" s="585" t="e">
        <f>IF(#REF!=$N220,$CZ220,0)</f>
        <v>#REF!</v>
      </c>
      <c r="FV220" s="585" t="e">
        <f>IF(#REF!=$N220,$CZ220,0)</f>
        <v>#REF!</v>
      </c>
      <c r="FW220" s="585" t="e">
        <f>IF(#REF!=$N220,$CZ220,0)</f>
        <v>#REF!</v>
      </c>
      <c r="FX220" s="585" t="e">
        <f>IF(#REF!=$N220,$CZ220,0)</f>
        <v>#REF!</v>
      </c>
      <c r="FY220" s="585" t="e">
        <f>IF(#REF!=$N220,$CZ220,0)</f>
        <v>#REF!</v>
      </c>
      <c r="FZ220" s="585" t="e">
        <f>IF(#REF!=$N220,$CZ220,0)</f>
        <v>#REF!</v>
      </c>
      <c r="GA220" s="585" t="e">
        <f>IF(#REF!=$N220,$CZ220,0)</f>
        <v>#REF!</v>
      </c>
      <c r="GB220" s="585" t="e">
        <f>IF(#REF!=$N220,$CZ220,0)</f>
        <v>#REF!</v>
      </c>
      <c r="GC220" s="585" t="e">
        <f>IF(#REF!=$N220,$CZ220,0)</f>
        <v>#REF!</v>
      </c>
      <c r="GD220" s="585" t="e">
        <f>IF(#REF!=$N220,$CZ220,0)</f>
        <v>#REF!</v>
      </c>
      <c r="GE220" s="585" t="e">
        <f>IF(#REF!=$N220,$CZ220,0)</f>
        <v>#REF!</v>
      </c>
      <c r="GF220" s="585" t="e">
        <f>IF(#REF!=$N220,$CZ220,0)</f>
        <v>#REF!</v>
      </c>
      <c r="GG220" s="585" t="e">
        <f>IF(#REF!=$N220,$CZ220,0)</f>
        <v>#REF!</v>
      </c>
      <c r="GH220" s="585" t="e">
        <f>IF(#REF!=$N220,$CZ220,0)</f>
        <v>#REF!</v>
      </c>
      <c r="GI220" s="585" t="e">
        <f>IF(#REF!=$N220,$CZ220,0)</f>
        <v>#REF!</v>
      </c>
      <c r="GJ220" s="585" t="e">
        <f>IF(#REF!=$N220,$CZ220,0)</f>
        <v>#REF!</v>
      </c>
      <c r="GK220" s="585" t="e">
        <f>IF(#REF!=$N220,$CZ220,0)</f>
        <v>#REF!</v>
      </c>
      <c r="GL220" s="585" t="e">
        <f>IF(#REF!=$N220,$CZ220,0)</f>
        <v>#REF!</v>
      </c>
      <c r="GM220" s="585" t="e">
        <f>IF(#REF!=$N220,$CZ220,0)</f>
        <v>#REF!</v>
      </c>
      <c r="GN220" s="585" t="e">
        <f>IF(#REF!=$N220,$CZ220,0)</f>
        <v>#REF!</v>
      </c>
      <c r="GO220" s="585" t="e">
        <f>IF(#REF!=$N220,$CZ220,0)</f>
        <v>#REF!</v>
      </c>
      <c r="GP220" s="585" t="e">
        <f>IF(#REF!=$N220,$CZ220,0)</f>
        <v>#REF!</v>
      </c>
      <c r="GQ220" s="585" t="e">
        <f>IF(#REF!=$N220,$CZ220,0)</f>
        <v>#REF!</v>
      </c>
      <c r="GR220" s="585" t="e">
        <f>IF(#REF!=$N220,$CZ220,0)</f>
        <v>#REF!</v>
      </c>
      <c r="GS220" s="585" t="e">
        <f>IF(#REF!=$N220,$CZ220,0)</f>
        <v>#REF!</v>
      </c>
      <c r="GT220" s="585" t="e">
        <f>IF(#REF!=$N220,$CZ220,0)</f>
        <v>#REF!</v>
      </c>
      <c r="GU220" s="585" t="e">
        <f>IF(#REF!=$N220,$CZ220,0)</f>
        <v>#REF!</v>
      </c>
      <c r="GV220" s="585" t="e">
        <f>IF(#REF!=$N220,$CZ220,0)</f>
        <v>#REF!</v>
      </c>
      <c r="GW220" s="585" t="e">
        <f>IF(#REF!=$N220,$CZ220,0)</f>
        <v>#REF!</v>
      </c>
      <c r="GX220" s="585" t="e">
        <f>IF(#REF!=$N220,$CZ220,0)</f>
        <v>#REF!</v>
      </c>
      <c r="GY220" s="585" t="e">
        <f>IF(#REF!=$N220,$CZ220,0)</f>
        <v>#REF!</v>
      </c>
      <c r="GZ220" s="585" t="e">
        <f>IF(#REF!=$N220,$CZ220,0)</f>
        <v>#REF!</v>
      </c>
      <c r="HA220" s="585" t="e">
        <f>IF(#REF!=$N220,$CZ220,0)</f>
        <v>#REF!</v>
      </c>
      <c r="HB220" s="585" t="e">
        <f>IF(#REF!=$N220,$CZ220,0)</f>
        <v>#REF!</v>
      </c>
      <c r="HC220" s="585" t="e">
        <f>IF(#REF!=$N220,$CZ220,0)</f>
        <v>#REF!</v>
      </c>
      <c r="HD220" s="585" t="e">
        <f>IF(#REF!=$N220,$CZ220,0)</f>
        <v>#REF!</v>
      </c>
      <c r="HE220" s="585" t="e">
        <f>IF(#REF!=$N220,$CZ220,0)</f>
        <v>#REF!</v>
      </c>
      <c r="HF220" s="585" t="e">
        <f>IF(#REF!=$N220,$CZ220,0)</f>
        <v>#REF!</v>
      </c>
    </row>
    <row r="221" spans="1:214" s="584" customFormat="1" ht="20.100000000000001" customHeight="1" x14ac:dyDescent="0.4">
      <c r="A221" s="594"/>
      <c r="B221" s="591"/>
      <c r="C221" s="597"/>
      <c r="D221" s="591"/>
      <c r="E221" s="591"/>
      <c r="F221" s="591"/>
      <c r="G221" s="591"/>
      <c r="H221" s="591"/>
      <c r="I221" s="591"/>
      <c r="J221" s="591"/>
      <c r="K221" s="610" t="s">
        <v>372</v>
      </c>
      <c r="L221" s="546" t="s">
        <v>402</v>
      </c>
      <c r="M221" s="546"/>
      <c r="N221" s="499"/>
      <c r="O221" s="632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563"/>
      <c r="AJ221" s="31"/>
      <c r="AK221" s="31"/>
      <c r="AL221" s="31"/>
      <c r="AM221" s="31"/>
      <c r="AN221" s="105">
        <v>0</v>
      </c>
      <c r="AO221" s="105">
        <v>0</v>
      </c>
      <c r="AP221" s="105">
        <v>0</v>
      </c>
      <c r="AQ221" s="105">
        <v>0</v>
      </c>
      <c r="AR221" s="105">
        <v>0</v>
      </c>
      <c r="AS221" s="105"/>
      <c r="AT221" s="105"/>
      <c r="AU221" s="105">
        <v>7000</v>
      </c>
      <c r="AV221" s="105">
        <v>0</v>
      </c>
      <c r="AW221" s="105"/>
      <c r="AX221" s="105"/>
      <c r="AY221" s="105">
        <f>(BB221-AV221)</f>
        <v>74000</v>
      </c>
      <c r="AZ221" s="105"/>
      <c r="BA221" s="105"/>
      <c r="BB221" s="105">
        <v>74000</v>
      </c>
      <c r="BC221" s="105">
        <v>74000</v>
      </c>
      <c r="BD221" s="105">
        <v>21362.55</v>
      </c>
      <c r="BE221" s="105">
        <v>21362.55</v>
      </c>
      <c r="BF221" s="105">
        <v>74000</v>
      </c>
      <c r="BG221" s="105">
        <v>0</v>
      </c>
      <c r="BH221" s="105">
        <v>0</v>
      </c>
      <c r="BI221" s="105">
        <f>(BJ221-BH221)</f>
        <v>0</v>
      </c>
      <c r="BJ221" s="105">
        <v>0</v>
      </c>
      <c r="BK221" s="105">
        <v>0</v>
      </c>
      <c r="BL221" s="105">
        <f t="shared" si="226"/>
        <v>0</v>
      </c>
      <c r="BM221" s="105"/>
      <c r="BN221" s="105"/>
      <c r="BO221" s="105">
        <v>13020.119999999999</v>
      </c>
      <c r="BP221" s="105"/>
      <c r="BQ221" s="105"/>
      <c r="BR221" s="105">
        <f>(BS221-BO221)</f>
        <v>4592.880000000001</v>
      </c>
      <c r="BS221" s="105">
        <f>BS222+BS237</f>
        <v>17613</v>
      </c>
      <c r="BT221" s="105">
        <f>BT222+BT237</f>
        <v>813.74</v>
      </c>
      <c r="BU221" s="105">
        <f>(BY221-BO221)</f>
        <v>512</v>
      </c>
      <c r="BV221" s="105">
        <f>BV222+BV237</f>
        <v>17613</v>
      </c>
      <c r="BW221" s="105"/>
      <c r="BX221" s="105"/>
      <c r="BY221" s="105">
        <f>BY222+BY237</f>
        <v>13532.119999999999</v>
      </c>
      <c r="BZ221" s="105">
        <f>BZ222+BZ237</f>
        <v>8435.880000000001</v>
      </c>
      <c r="CA221" s="105">
        <f t="shared" si="228"/>
        <v>0</v>
      </c>
      <c r="CB221" s="105">
        <f t="shared" si="229"/>
        <v>62.339677744507163</v>
      </c>
      <c r="CC221" s="105">
        <f>CC222+CC237</f>
        <v>10613</v>
      </c>
      <c r="CD221" s="105">
        <f>CD222+CD237</f>
        <v>10613</v>
      </c>
      <c r="CE221" s="105">
        <f>CE222+CE237</f>
        <v>17613</v>
      </c>
      <c r="CF221" s="105">
        <f>CF222+CF237</f>
        <v>0</v>
      </c>
      <c r="CG221" s="105">
        <f t="shared" si="293"/>
        <v>0</v>
      </c>
      <c r="CH221" s="105">
        <f>(CI221-CE221)</f>
        <v>-6154</v>
      </c>
      <c r="CI221" s="105">
        <f>CI222+CI237</f>
        <v>11459</v>
      </c>
      <c r="CJ221" s="105"/>
      <c r="CK221" s="105">
        <f t="shared" si="294"/>
        <v>0</v>
      </c>
      <c r="CL221" s="105">
        <f>(CM221-CI221)</f>
        <v>0</v>
      </c>
      <c r="CM221" s="105">
        <f>CM222+CM237</f>
        <v>11459</v>
      </c>
      <c r="CN221" s="105"/>
      <c r="CO221" s="105">
        <f t="shared" si="295"/>
        <v>0</v>
      </c>
      <c r="CP221" s="105">
        <f>(CQ221-CM221)</f>
        <v>0</v>
      </c>
      <c r="CQ221" s="105">
        <f>CQ222+CQ237</f>
        <v>11459</v>
      </c>
      <c r="CR221" s="105">
        <f>CR222+CR237</f>
        <v>4026.24</v>
      </c>
      <c r="CS221" s="105">
        <f t="shared" si="296"/>
        <v>35.136050266166329</v>
      </c>
      <c r="CT221" s="105">
        <f>(CU221-CQ221)</f>
        <v>38568</v>
      </c>
      <c r="CU221" s="105">
        <f>CU222+CU237</f>
        <v>50027</v>
      </c>
      <c r="CV221" s="105">
        <f>CV222+CV237</f>
        <v>4026.24</v>
      </c>
      <c r="CW221" s="105">
        <f t="shared" si="297"/>
        <v>8.0481340076358769</v>
      </c>
      <c r="CX221" s="105">
        <f>(CY221-CU221)</f>
        <v>0</v>
      </c>
      <c r="CY221" s="105">
        <f>CY222+CY237</f>
        <v>50027</v>
      </c>
      <c r="CZ221" s="105">
        <f>CZ222+CZ237</f>
        <v>40153</v>
      </c>
      <c r="DA221" s="105">
        <f>DA222+DA237</f>
        <v>40153</v>
      </c>
      <c r="DB221" s="105">
        <f>DB222+DB237</f>
        <v>40153</v>
      </c>
      <c r="DC221" s="695" t="e">
        <f>IF(#REF!=B221,CZ221,0)</f>
        <v>#REF!</v>
      </c>
      <c r="DD221" s="122"/>
      <c r="DE221" s="122"/>
      <c r="DF221" s="518"/>
      <c r="DG221" s="518"/>
      <c r="DH221" s="518"/>
      <c r="DJ221" s="585" t="e">
        <f>IF(#REF!=$K221,$CY221,0)</f>
        <v>#REF!</v>
      </c>
      <c r="DK221" s="585" t="e">
        <f>IF(#REF!=$K221,$CY221,0)</f>
        <v>#REF!</v>
      </c>
      <c r="DL221" s="585" t="e">
        <f>IF(#REF!=$K221,$CY221,0)</f>
        <v>#REF!</v>
      </c>
      <c r="DM221" s="585" t="e">
        <f>IF(#REF!=$K221,$CY221,0)</f>
        <v>#REF!</v>
      </c>
      <c r="DN221" s="585" t="e">
        <f>IF(#REF!=$K221,$CY221,0)</f>
        <v>#REF!</v>
      </c>
      <c r="DO221" s="585" t="e">
        <f>IF(#REF!=$K221,$CY221,0)</f>
        <v>#REF!</v>
      </c>
      <c r="DP221" s="585" t="e">
        <f>IF(#REF!=$K221,$CY221,0)</f>
        <v>#REF!</v>
      </c>
      <c r="DQ221" s="585" t="e">
        <f>IF(#REF!=$K221,$CY221,0)</f>
        <v>#REF!</v>
      </c>
      <c r="DR221" s="585" t="e">
        <f>IF(#REF!=$K221,$CY221,0)</f>
        <v>#REF!</v>
      </c>
      <c r="DS221" s="585" t="e">
        <f>IF(#REF!=$K221,$CY221,0)</f>
        <v>#REF!</v>
      </c>
      <c r="DT221" s="585" t="e">
        <f>IF(#REF!=$K221,$CY221,0)</f>
        <v>#REF!</v>
      </c>
      <c r="DU221" s="585" t="e">
        <f>IF(#REF!=$K221,$CY221,0)</f>
        <v>#REF!</v>
      </c>
      <c r="DV221" s="585" t="e">
        <f>IF(#REF!=$K221,$CY221,0)</f>
        <v>#REF!</v>
      </c>
      <c r="DW221" s="585" t="e">
        <f>IF(#REF!=$K221,$CY221,0)</f>
        <v>#REF!</v>
      </c>
      <c r="DX221" s="585" t="e">
        <f>IF(#REF!=$K221,$CY221,0)</f>
        <v>#REF!</v>
      </c>
      <c r="DY221" s="585" t="e">
        <f>IF(#REF!=$K221,$CY221,0)</f>
        <v>#REF!</v>
      </c>
      <c r="DZ221" s="585" t="e">
        <f>IF(#REF!=$K221,$CY221,0)</f>
        <v>#REF!</v>
      </c>
      <c r="EB221" s="617"/>
      <c r="EC221" s="585" t="e">
        <f>IF(#REF!=$N221,$CZ221,0)</f>
        <v>#REF!</v>
      </c>
      <c r="ED221" s="585" t="e">
        <f>IF(#REF!=$N221,$CZ221,0)</f>
        <v>#REF!</v>
      </c>
      <c r="EE221" s="585" t="e">
        <f>IF(#REF!=$N221,$CZ221,0)</f>
        <v>#REF!</v>
      </c>
      <c r="EF221" s="585" t="e">
        <f>IF(#REF!=$N221,$CZ221,0)</f>
        <v>#REF!</v>
      </c>
      <c r="EG221" s="585" t="e">
        <f>IF(#REF!=$N221,$CZ221,0)</f>
        <v>#REF!</v>
      </c>
      <c r="EH221" s="585" t="e">
        <f>IF(#REF!=$N221,$CZ221,0)</f>
        <v>#REF!</v>
      </c>
      <c r="EI221" s="585" t="e">
        <f>IF(#REF!=$N221,$CZ221,0)</f>
        <v>#REF!</v>
      </c>
      <c r="EJ221" s="585" t="e">
        <f>IF(#REF!=$N221,$CZ221,0)</f>
        <v>#REF!</v>
      </c>
      <c r="EK221" s="585" t="e">
        <f>IF(#REF!=$N221,$CZ221,0)</f>
        <v>#REF!</v>
      </c>
      <c r="EL221" s="585" t="e">
        <f>IF(#REF!=$N221,$CZ221,0)</f>
        <v>#REF!</v>
      </c>
      <c r="EM221" s="585" t="e">
        <f>IF(#REF!=$N221,$CZ221,0)</f>
        <v>#REF!</v>
      </c>
      <c r="EN221" s="585" t="e">
        <f>IF(#REF!=$N221,$CZ221,0)</f>
        <v>#REF!</v>
      </c>
      <c r="EO221" s="585" t="e">
        <f>IF(#REF!=$N221,$CZ221,0)</f>
        <v>#REF!</v>
      </c>
      <c r="EP221" s="585" t="e">
        <f>IF(#REF!=$N221,$CZ221,0)</f>
        <v>#REF!</v>
      </c>
      <c r="EQ221" s="585" t="e">
        <f>IF(#REF!=$N221,$CZ221,0)</f>
        <v>#REF!</v>
      </c>
      <c r="ER221" s="585" t="e">
        <f>IF(#REF!=$N221,$CZ221,0)</f>
        <v>#REF!</v>
      </c>
      <c r="ES221" s="585" t="e">
        <f>IF(#REF!=$N221,$CZ221,0)</f>
        <v>#REF!</v>
      </c>
      <c r="ET221" s="585" t="e">
        <f>IF(#REF!=$N221,$CZ221,0)</f>
        <v>#REF!</v>
      </c>
      <c r="EU221" s="585" t="e">
        <f>IF(#REF!=$N221,$CZ221,0)</f>
        <v>#REF!</v>
      </c>
      <c r="EV221" s="585" t="e">
        <f>IF(#REF!=$N221,$CZ221,0)</f>
        <v>#REF!</v>
      </c>
      <c r="EW221" s="585" t="e">
        <f>IF(#REF!=$N221,$CZ221,0)</f>
        <v>#REF!</v>
      </c>
      <c r="EX221" s="585" t="e">
        <f>IF(#REF!=$N221,$CZ221,0)</f>
        <v>#REF!</v>
      </c>
      <c r="EY221" s="585" t="e">
        <f>IF(#REF!=$N221,$CZ221,0)</f>
        <v>#REF!</v>
      </c>
      <c r="EZ221" s="585" t="e">
        <f>IF(#REF!=$N221,$CZ221,0)</f>
        <v>#REF!</v>
      </c>
      <c r="FA221" s="585" t="e">
        <f>IF(#REF!=$N221,$CZ221,0)</f>
        <v>#REF!</v>
      </c>
      <c r="FB221" s="585" t="e">
        <f>IF(#REF!=$N221,$CZ221,0)</f>
        <v>#REF!</v>
      </c>
      <c r="FC221" s="585" t="e">
        <f>IF(#REF!=$N221,$CZ221,0)</f>
        <v>#REF!</v>
      </c>
      <c r="FD221" s="585" t="e">
        <f>IF(#REF!=$N221,$CZ221,0)</f>
        <v>#REF!</v>
      </c>
      <c r="FE221" s="585" t="e">
        <f>IF(#REF!=$N221,$CZ221,0)</f>
        <v>#REF!</v>
      </c>
      <c r="FF221" s="585" t="e">
        <f>IF(#REF!=$N221,$CZ221,0)</f>
        <v>#REF!</v>
      </c>
      <c r="FG221" s="585" t="e">
        <f>IF(#REF!=$N221,$CZ221,0)</f>
        <v>#REF!</v>
      </c>
      <c r="FH221" s="585" t="e">
        <f>IF(#REF!=$N221,$CZ221,0)</f>
        <v>#REF!</v>
      </c>
      <c r="FI221" s="585" t="e">
        <f>IF(#REF!=$N221,$CZ221,0)</f>
        <v>#REF!</v>
      </c>
      <c r="FJ221" s="585" t="e">
        <f>IF(#REF!=$N221,$CZ221,0)</f>
        <v>#REF!</v>
      </c>
      <c r="FK221" s="585" t="e">
        <f>IF(#REF!=$N221,$CZ221,0)</f>
        <v>#REF!</v>
      </c>
      <c r="FL221" s="585" t="e">
        <f>IF(#REF!=$N221,$CZ221,0)</f>
        <v>#REF!</v>
      </c>
      <c r="FM221" s="585" t="e">
        <f>IF(#REF!=$N221,$CZ221,0)</f>
        <v>#REF!</v>
      </c>
      <c r="FN221" s="585" t="e">
        <f>IF(#REF!=$N221,$CZ221,0)</f>
        <v>#REF!</v>
      </c>
      <c r="FO221" s="585" t="e">
        <f>IF(#REF!=$N221,$CZ221,0)</f>
        <v>#REF!</v>
      </c>
      <c r="FP221" s="585" t="e">
        <f>IF(#REF!=$N221,$CZ221,0)</f>
        <v>#REF!</v>
      </c>
      <c r="FQ221" s="585" t="e">
        <f>IF(#REF!=$N221,$CZ221,0)</f>
        <v>#REF!</v>
      </c>
      <c r="FR221" s="585" t="e">
        <f>IF(#REF!=$N221,$CZ221,0)</f>
        <v>#REF!</v>
      </c>
      <c r="FS221" s="585" t="e">
        <f>IF(#REF!=$N221,$CZ221,0)</f>
        <v>#REF!</v>
      </c>
      <c r="FT221" s="585" t="e">
        <f>IF(#REF!=$N221,$CZ221,0)</f>
        <v>#REF!</v>
      </c>
      <c r="FU221" s="585" t="e">
        <f>IF(#REF!=$N221,$CZ221,0)</f>
        <v>#REF!</v>
      </c>
      <c r="FV221" s="585" t="e">
        <f>IF(#REF!=$N221,$CZ221,0)</f>
        <v>#REF!</v>
      </c>
      <c r="FW221" s="585" t="e">
        <f>IF(#REF!=$N221,$CZ221,0)</f>
        <v>#REF!</v>
      </c>
      <c r="FX221" s="585" t="e">
        <f>IF(#REF!=$N221,$CZ221,0)</f>
        <v>#REF!</v>
      </c>
      <c r="FY221" s="585" t="e">
        <f>IF(#REF!=$N221,$CZ221,0)</f>
        <v>#REF!</v>
      </c>
      <c r="FZ221" s="585" t="e">
        <f>IF(#REF!=$N221,$CZ221,0)</f>
        <v>#REF!</v>
      </c>
      <c r="GA221" s="585" t="e">
        <f>IF(#REF!=$N221,$CZ221,0)</f>
        <v>#REF!</v>
      </c>
      <c r="GB221" s="585" t="e">
        <f>IF(#REF!=$N221,$CZ221,0)</f>
        <v>#REF!</v>
      </c>
      <c r="GC221" s="585" t="e">
        <f>IF(#REF!=$N221,$CZ221,0)</f>
        <v>#REF!</v>
      </c>
      <c r="GD221" s="585" t="e">
        <f>IF(#REF!=$N221,$CZ221,0)</f>
        <v>#REF!</v>
      </c>
      <c r="GE221" s="585" t="e">
        <f>IF(#REF!=$N221,$CZ221,0)</f>
        <v>#REF!</v>
      </c>
      <c r="GF221" s="585" t="e">
        <f>IF(#REF!=$N221,$CZ221,0)</f>
        <v>#REF!</v>
      </c>
      <c r="GG221" s="585" t="e">
        <f>IF(#REF!=$N221,$CZ221,0)</f>
        <v>#REF!</v>
      </c>
      <c r="GH221" s="585" t="e">
        <f>IF(#REF!=$N221,$CZ221,0)</f>
        <v>#REF!</v>
      </c>
      <c r="GI221" s="585" t="e">
        <f>IF(#REF!=$N221,$CZ221,0)</f>
        <v>#REF!</v>
      </c>
      <c r="GJ221" s="585" t="e">
        <f>IF(#REF!=$N221,$CZ221,0)</f>
        <v>#REF!</v>
      </c>
      <c r="GK221" s="585" t="e">
        <f>IF(#REF!=$N221,$CZ221,0)</f>
        <v>#REF!</v>
      </c>
      <c r="GL221" s="585" t="e">
        <f>IF(#REF!=$N221,$CZ221,0)</f>
        <v>#REF!</v>
      </c>
      <c r="GM221" s="585" t="e">
        <f>IF(#REF!=$N221,$CZ221,0)</f>
        <v>#REF!</v>
      </c>
      <c r="GN221" s="585" t="e">
        <f>IF(#REF!=$N221,$CZ221,0)</f>
        <v>#REF!</v>
      </c>
      <c r="GO221" s="585" t="e">
        <f>IF(#REF!=$N221,$CZ221,0)</f>
        <v>#REF!</v>
      </c>
      <c r="GP221" s="585" t="e">
        <f>IF(#REF!=$N221,$CZ221,0)</f>
        <v>#REF!</v>
      </c>
      <c r="GQ221" s="585" t="e">
        <f>IF(#REF!=$N221,$CZ221,0)</f>
        <v>#REF!</v>
      </c>
      <c r="GR221" s="585" t="e">
        <f>IF(#REF!=$N221,$CZ221,0)</f>
        <v>#REF!</v>
      </c>
      <c r="GS221" s="585" t="e">
        <f>IF(#REF!=$N221,$CZ221,0)</f>
        <v>#REF!</v>
      </c>
      <c r="GT221" s="585" t="e">
        <f>IF(#REF!=$N221,$CZ221,0)</f>
        <v>#REF!</v>
      </c>
      <c r="GU221" s="585" t="e">
        <f>IF(#REF!=$N221,$CZ221,0)</f>
        <v>#REF!</v>
      </c>
      <c r="GV221" s="585" t="e">
        <f>IF(#REF!=$N221,$CZ221,0)</f>
        <v>#REF!</v>
      </c>
      <c r="GW221" s="585" t="e">
        <f>IF(#REF!=$N221,$CZ221,0)</f>
        <v>#REF!</v>
      </c>
      <c r="GX221" s="585" t="e">
        <f>IF(#REF!=$N221,$CZ221,0)</f>
        <v>#REF!</v>
      </c>
      <c r="GY221" s="585" t="e">
        <f>IF(#REF!=$N221,$CZ221,0)</f>
        <v>#REF!</v>
      </c>
      <c r="GZ221" s="585" t="e">
        <f>IF(#REF!=$N221,$CZ221,0)</f>
        <v>#REF!</v>
      </c>
      <c r="HA221" s="585" t="e">
        <f>IF(#REF!=$N221,$CZ221,0)</f>
        <v>#REF!</v>
      </c>
      <c r="HB221" s="585" t="e">
        <f>IF(#REF!=$N221,$CZ221,0)</f>
        <v>#REF!</v>
      </c>
      <c r="HC221" s="585" t="e">
        <f>IF(#REF!=$N221,$CZ221,0)</f>
        <v>#REF!</v>
      </c>
      <c r="HD221" s="585" t="e">
        <f>IF(#REF!=$N221,$CZ221,0)</f>
        <v>#REF!</v>
      </c>
      <c r="HE221" s="585" t="e">
        <f>IF(#REF!=$N221,$CZ221,0)</f>
        <v>#REF!</v>
      </c>
      <c r="HF221" s="585" t="e">
        <f>IF(#REF!=$N221,$CZ221,0)</f>
        <v>#REF!</v>
      </c>
    </row>
    <row r="222" spans="1:214" s="584" customFormat="1" ht="20.100000000000001" customHeight="1" x14ac:dyDescent="0.4">
      <c r="A222" s="594"/>
      <c r="B222" s="594"/>
      <c r="C222" s="595"/>
      <c r="D222" s="578"/>
      <c r="E222" s="578"/>
      <c r="F222" s="578"/>
      <c r="G222" s="578"/>
      <c r="H222" s="578"/>
      <c r="I222" s="578"/>
      <c r="J222" s="578" t="s">
        <v>160</v>
      </c>
      <c r="K222" s="626">
        <v>3</v>
      </c>
      <c r="L222" s="633" t="s">
        <v>153</v>
      </c>
      <c r="M222" s="633"/>
      <c r="N222" s="633"/>
      <c r="O222" s="621"/>
      <c r="P222" s="31"/>
      <c r="Q222" s="31"/>
      <c r="R222" s="31"/>
      <c r="S222" s="31"/>
      <c r="T222" s="31"/>
      <c r="U222" s="31"/>
      <c r="V222" s="31"/>
      <c r="W222" s="36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6"/>
      <c r="AI222" s="532"/>
      <c r="AJ222" s="31"/>
      <c r="AK222" s="31"/>
      <c r="AL222" s="31"/>
      <c r="AM222" s="31"/>
      <c r="AN222" s="50"/>
      <c r="AO222" s="50"/>
      <c r="AP222" s="50"/>
      <c r="AQ222" s="50"/>
      <c r="AR222" s="102">
        <f>SUM(AR251)</f>
        <v>0</v>
      </c>
      <c r="AS222" s="102"/>
      <c r="AT222" s="102"/>
      <c r="AU222" s="102"/>
      <c r="AV222" s="102">
        <f>SUM(AV251)</f>
        <v>0</v>
      </c>
      <c r="AW222" s="102">
        <f>SUM(AW251)</f>
        <v>0</v>
      </c>
      <c r="AX222" s="102">
        <f>SUM(AX251)</f>
        <v>0</v>
      </c>
      <c r="AY222" s="102">
        <f>SUM(AY251)</f>
        <v>0</v>
      </c>
      <c r="AZ222" s="102"/>
      <c r="BA222" s="102"/>
      <c r="BB222" s="102">
        <f>SUM(BB251)</f>
        <v>0</v>
      </c>
      <c r="BC222" s="102">
        <f>SUM(BC251)</f>
        <v>0</v>
      </c>
      <c r="BD222" s="102">
        <f>SUM(BD251)</f>
        <v>0</v>
      </c>
      <c r="BE222" s="102">
        <f>SUM(BE251)</f>
        <v>0</v>
      </c>
      <c r="BF222" s="102">
        <f>SUM(BF251)</f>
        <v>0</v>
      </c>
      <c r="BG222" s="102">
        <f>BG223+BG228</f>
        <v>0</v>
      </c>
      <c r="BH222" s="102">
        <f>BH223+BH228</f>
        <v>0</v>
      </c>
      <c r="BI222" s="102">
        <f>SUM(BI251+BI223)</f>
        <v>0</v>
      </c>
      <c r="BJ222" s="102">
        <f>BJ223+BJ228</f>
        <v>0</v>
      </c>
      <c r="BK222" s="102">
        <f>BK223+BK228</f>
        <v>0</v>
      </c>
      <c r="BL222" s="102">
        <f t="shared" si="226"/>
        <v>0</v>
      </c>
      <c r="BM222" s="102"/>
      <c r="BN222" s="102"/>
      <c r="BO222" s="102">
        <f>BO223+BO228</f>
        <v>6020.12</v>
      </c>
      <c r="BP222" s="102"/>
      <c r="BQ222" s="102"/>
      <c r="BR222" s="102">
        <f t="shared" ref="BR222:BY222" si="298">BR223+BR228</f>
        <v>4592.88</v>
      </c>
      <c r="BS222" s="102">
        <f t="shared" si="298"/>
        <v>10613</v>
      </c>
      <c r="BT222" s="102">
        <f>BT223+BT228</f>
        <v>340</v>
      </c>
      <c r="BU222" s="102">
        <f t="shared" si="298"/>
        <v>512</v>
      </c>
      <c r="BV222" s="102">
        <f t="shared" si="298"/>
        <v>10613</v>
      </c>
      <c r="BW222" s="102"/>
      <c r="BX222" s="102"/>
      <c r="BY222" s="102">
        <f t="shared" si="298"/>
        <v>6532.12</v>
      </c>
      <c r="BZ222" s="102">
        <f>BZ223+BZ228</f>
        <v>1435.88</v>
      </c>
      <c r="CA222" s="102">
        <f t="shared" si="228"/>
        <v>0</v>
      </c>
      <c r="CB222" s="102">
        <f t="shared" si="229"/>
        <v>21.981837443280288</v>
      </c>
      <c r="CC222" s="102">
        <f>CC223+CC228</f>
        <v>10613</v>
      </c>
      <c r="CD222" s="102">
        <f>CD223+CD228</f>
        <v>10613</v>
      </c>
      <c r="CE222" s="102">
        <f>CE223+CE228</f>
        <v>10613</v>
      </c>
      <c r="CF222" s="102">
        <f>CF223+CF228</f>
        <v>0</v>
      </c>
      <c r="CG222" s="102">
        <f t="shared" si="293"/>
        <v>0</v>
      </c>
      <c r="CH222" s="102">
        <f>CH223+CH228</f>
        <v>-6154</v>
      </c>
      <c r="CI222" s="102">
        <f>CI223+CI228</f>
        <v>4459</v>
      </c>
      <c r="CJ222" s="102"/>
      <c r="CK222" s="102">
        <f t="shared" si="294"/>
        <v>0</v>
      </c>
      <c r="CL222" s="102">
        <f>CL223+CL228</f>
        <v>0</v>
      </c>
      <c r="CM222" s="102">
        <f>CM223+CM228</f>
        <v>4459</v>
      </c>
      <c r="CN222" s="102"/>
      <c r="CO222" s="102">
        <f t="shared" si="295"/>
        <v>0</v>
      </c>
      <c r="CP222" s="102">
        <f>CP223+CP228</f>
        <v>0</v>
      </c>
      <c r="CQ222" s="102">
        <f>CQ223+CQ228</f>
        <v>4459</v>
      </c>
      <c r="CR222" s="102">
        <f>CR223+CR228</f>
        <v>4026.24</v>
      </c>
      <c r="CS222" s="102">
        <f t="shared" si="296"/>
        <v>90.294684906929803</v>
      </c>
      <c r="CT222" s="102">
        <f>CT223+CT228</f>
        <v>-432</v>
      </c>
      <c r="CU222" s="102">
        <f>CU223+CU228</f>
        <v>4027</v>
      </c>
      <c r="CV222" s="102">
        <f>CV223+CV228</f>
        <v>4026.24</v>
      </c>
      <c r="CW222" s="102">
        <f t="shared" si="297"/>
        <v>99.981127390116711</v>
      </c>
      <c r="CX222" s="102">
        <f>CX223+CX228</f>
        <v>0</v>
      </c>
      <c r="CY222" s="102">
        <f>CY223+CY228</f>
        <v>4027</v>
      </c>
      <c r="CZ222" s="102">
        <f>CZ223+CZ228</f>
        <v>3153</v>
      </c>
      <c r="DA222" s="102">
        <f>DA223+DA228</f>
        <v>3153</v>
      </c>
      <c r="DB222" s="102">
        <f>DB223+DB228</f>
        <v>3153</v>
      </c>
      <c r="DC222" s="695" t="e">
        <f>IF(#REF!=B222,CZ222,0)</f>
        <v>#REF!</v>
      </c>
      <c r="DD222" s="108"/>
      <c r="DE222" s="108"/>
      <c r="DF222" s="518"/>
      <c r="DG222" s="518"/>
      <c r="DH222" s="518"/>
      <c r="DJ222" s="585" t="e">
        <f>IF(#REF!=$K222,$CY222,0)</f>
        <v>#REF!</v>
      </c>
      <c r="DK222" s="585" t="e">
        <f>IF(#REF!=$K222,$CY222,0)</f>
        <v>#REF!</v>
      </c>
      <c r="DL222" s="585" t="e">
        <f>IF(#REF!=$K222,$CY222,0)</f>
        <v>#REF!</v>
      </c>
      <c r="DM222" s="585" t="e">
        <f>IF(#REF!=$K222,$CY222,0)</f>
        <v>#REF!</v>
      </c>
      <c r="DN222" s="585" t="e">
        <f>IF(#REF!=$K222,$CY222,0)</f>
        <v>#REF!</v>
      </c>
      <c r="DO222" s="585" t="e">
        <f>IF(#REF!=$K222,$CY222,0)</f>
        <v>#REF!</v>
      </c>
      <c r="DP222" s="585" t="e">
        <f>IF(#REF!=$K222,$CY222,0)</f>
        <v>#REF!</v>
      </c>
      <c r="DQ222" s="585" t="e">
        <f>IF(#REF!=$K222,$CY222,0)</f>
        <v>#REF!</v>
      </c>
      <c r="DR222" s="585" t="e">
        <f>IF(#REF!=$K222,$CY222,0)</f>
        <v>#REF!</v>
      </c>
      <c r="DS222" s="585" t="e">
        <f>IF(#REF!=$K222,$CY222,0)</f>
        <v>#REF!</v>
      </c>
      <c r="DT222" s="585" t="e">
        <f>IF(#REF!=$K222,$CY222,0)</f>
        <v>#REF!</v>
      </c>
      <c r="DU222" s="585" t="e">
        <f>IF(#REF!=$K222,$CY222,0)</f>
        <v>#REF!</v>
      </c>
      <c r="DV222" s="585" t="e">
        <f>IF(#REF!=$K222,$CY222,0)</f>
        <v>#REF!</v>
      </c>
      <c r="DW222" s="585" t="e">
        <f>IF(#REF!=$K222,$CY222,0)</f>
        <v>#REF!</v>
      </c>
      <c r="DX222" s="585" t="e">
        <f>IF(#REF!=$K222,$CY222,0)</f>
        <v>#REF!</v>
      </c>
      <c r="DY222" s="585" t="e">
        <f>IF(#REF!=$K222,$CY222,0)</f>
        <v>#REF!</v>
      </c>
      <c r="DZ222" s="585" t="e">
        <f>IF(#REF!=$K222,$CY222,0)</f>
        <v>#REF!</v>
      </c>
      <c r="EB222" s="617"/>
      <c r="EC222" s="585" t="e">
        <f>IF(#REF!=$N222,$CZ222,0)</f>
        <v>#REF!</v>
      </c>
      <c r="ED222" s="585" t="e">
        <f>IF(#REF!=$N222,$CZ222,0)</f>
        <v>#REF!</v>
      </c>
      <c r="EE222" s="585" t="e">
        <f>IF(#REF!=$N222,$CZ222,0)</f>
        <v>#REF!</v>
      </c>
      <c r="EF222" s="585" t="e">
        <f>IF(#REF!=$N222,$CZ222,0)</f>
        <v>#REF!</v>
      </c>
      <c r="EG222" s="585" t="e">
        <f>IF(#REF!=$N222,$CZ222,0)</f>
        <v>#REF!</v>
      </c>
      <c r="EH222" s="585" t="e">
        <f>IF(#REF!=$N222,$CZ222,0)</f>
        <v>#REF!</v>
      </c>
      <c r="EI222" s="585" t="e">
        <f>IF(#REF!=$N222,$CZ222,0)</f>
        <v>#REF!</v>
      </c>
      <c r="EJ222" s="585" t="e">
        <f>IF(#REF!=$N222,$CZ222,0)</f>
        <v>#REF!</v>
      </c>
      <c r="EK222" s="585" t="e">
        <f>IF(#REF!=$N222,$CZ222,0)</f>
        <v>#REF!</v>
      </c>
      <c r="EL222" s="585" t="e">
        <f>IF(#REF!=$N222,$CZ222,0)</f>
        <v>#REF!</v>
      </c>
      <c r="EM222" s="585" t="e">
        <f>IF(#REF!=$N222,$CZ222,0)</f>
        <v>#REF!</v>
      </c>
      <c r="EN222" s="585" t="e">
        <f>IF(#REF!=$N222,$CZ222,0)</f>
        <v>#REF!</v>
      </c>
      <c r="EO222" s="585" t="e">
        <f>IF(#REF!=$N222,$CZ222,0)</f>
        <v>#REF!</v>
      </c>
      <c r="EP222" s="585" t="e">
        <f>IF(#REF!=$N222,$CZ222,0)</f>
        <v>#REF!</v>
      </c>
      <c r="EQ222" s="585" t="e">
        <f>IF(#REF!=$N222,$CZ222,0)</f>
        <v>#REF!</v>
      </c>
      <c r="ER222" s="585" t="e">
        <f>IF(#REF!=$N222,$CZ222,0)</f>
        <v>#REF!</v>
      </c>
      <c r="ES222" s="585" t="e">
        <f>IF(#REF!=$N222,$CZ222,0)</f>
        <v>#REF!</v>
      </c>
      <c r="ET222" s="585" t="e">
        <f>IF(#REF!=$N222,$CZ222,0)</f>
        <v>#REF!</v>
      </c>
      <c r="EU222" s="585" t="e">
        <f>IF(#REF!=$N222,$CZ222,0)</f>
        <v>#REF!</v>
      </c>
      <c r="EV222" s="585" t="e">
        <f>IF(#REF!=$N222,$CZ222,0)</f>
        <v>#REF!</v>
      </c>
      <c r="EW222" s="585" t="e">
        <f>IF(#REF!=$N222,$CZ222,0)</f>
        <v>#REF!</v>
      </c>
      <c r="EX222" s="585" t="e">
        <f>IF(#REF!=$N222,$CZ222,0)</f>
        <v>#REF!</v>
      </c>
      <c r="EY222" s="585" t="e">
        <f>IF(#REF!=$N222,$CZ222,0)</f>
        <v>#REF!</v>
      </c>
      <c r="EZ222" s="585" t="e">
        <f>IF(#REF!=$N222,$CZ222,0)</f>
        <v>#REF!</v>
      </c>
      <c r="FA222" s="585" t="e">
        <f>IF(#REF!=$N222,$CZ222,0)</f>
        <v>#REF!</v>
      </c>
      <c r="FB222" s="585" t="e">
        <f>IF(#REF!=$N222,$CZ222,0)</f>
        <v>#REF!</v>
      </c>
      <c r="FC222" s="585" t="e">
        <f>IF(#REF!=$N222,$CZ222,0)</f>
        <v>#REF!</v>
      </c>
      <c r="FD222" s="585" t="e">
        <f>IF(#REF!=$N222,$CZ222,0)</f>
        <v>#REF!</v>
      </c>
      <c r="FE222" s="585" t="e">
        <f>IF(#REF!=$N222,$CZ222,0)</f>
        <v>#REF!</v>
      </c>
      <c r="FF222" s="585" t="e">
        <f>IF(#REF!=$N222,$CZ222,0)</f>
        <v>#REF!</v>
      </c>
      <c r="FG222" s="585" t="e">
        <f>IF(#REF!=$N222,$CZ222,0)</f>
        <v>#REF!</v>
      </c>
      <c r="FH222" s="585" t="e">
        <f>IF(#REF!=$N222,$CZ222,0)</f>
        <v>#REF!</v>
      </c>
      <c r="FI222" s="585" t="e">
        <f>IF(#REF!=$N222,$CZ222,0)</f>
        <v>#REF!</v>
      </c>
      <c r="FJ222" s="585" t="e">
        <f>IF(#REF!=$N222,$CZ222,0)</f>
        <v>#REF!</v>
      </c>
      <c r="FK222" s="585" t="e">
        <f>IF(#REF!=$N222,$CZ222,0)</f>
        <v>#REF!</v>
      </c>
      <c r="FL222" s="585" t="e">
        <f>IF(#REF!=$N222,$CZ222,0)</f>
        <v>#REF!</v>
      </c>
      <c r="FM222" s="585" t="e">
        <f>IF(#REF!=$N222,$CZ222,0)</f>
        <v>#REF!</v>
      </c>
      <c r="FN222" s="585" t="e">
        <f>IF(#REF!=$N222,$CZ222,0)</f>
        <v>#REF!</v>
      </c>
      <c r="FO222" s="585" t="e">
        <f>IF(#REF!=$N222,$CZ222,0)</f>
        <v>#REF!</v>
      </c>
      <c r="FP222" s="585" t="e">
        <f>IF(#REF!=$N222,$CZ222,0)</f>
        <v>#REF!</v>
      </c>
      <c r="FQ222" s="585" t="e">
        <f>IF(#REF!=$N222,$CZ222,0)</f>
        <v>#REF!</v>
      </c>
      <c r="FR222" s="585" t="e">
        <f>IF(#REF!=$N222,$CZ222,0)</f>
        <v>#REF!</v>
      </c>
      <c r="FS222" s="585" t="e">
        <f>IF(#REF!=$N222,$CZ222,0)</f>
        <v>#REF!</v>
      </c>
      <c r="FT222" s="585" t="e">
        <f>IF(#REF!=$N222,$CZ222,0)</f>
        <v>#REF!</v>
      </c>
      <c r="FU222" s="585" t="e">
        <f>IF(#REF!=$N222,$CZ222,0)</f>
        <v>#REF!</v>
      </c>
      <c r="FV222" s="585" t="e">
        <f>IF(#REF!=$N222,$CZ222,0)</f>
        <v>#REF!</v>
      </c>
      <c r="FW222" s="585" t="e">
        <f>IF(#REF!=$N222,$CZ222,0)</f>
        <v>#REF!</v>
      </c>
      <c r="FX222" s="585" t="e">
        <f>IF(#REF!=$N222,$CZ222,0)</f>
        <v>#REF!</v>
      </c>
      <c r="FY222" s="585" t="e">
        <f>IF(#REF!=$N222,$CZ222,0)</f>
        <v>#REF!</v>
      </c>
      <c r="FZ222" s="585" t="e">
        <f>IF(#REF!=$N222,$CZ222,0)</f>
        <v>#REF!</v>
      </c>
      <c r="GA222" s="585" t="e">
        <f>IF(#REF!=$N222,$CZ222,0)</f>
        <v>#REF!</v>
      </c>
      <c r="GB222" s="585" t="e">
        <f>IF(#REF!=$N222,$CZ222,0)</f>
        <v>#REF!</v>
      </c>
      <c r="GC222" s="585" t="e">
        <f>IF(#REF!=$N222,$CZ222,0)</f>
        <v>#REF!</v>
      </c>
      <c r="GD222" s="585" t="e">
        <f>IF(#REF!=$N222,$CZ222,0)</f>
        <v>#REF!</v>
      </c>
      <c r="GE222" s="585" t="e">
        <f>IF(#REF!=$N222,$CZ222,0)</f>
        <v>#REF!</v>
      </c>
      <c r="GF222" s="585" t="e">
        <f>IF(#REF!=$N222,$CZ222,0)</f>
        <v>#REF!</v>
      </c>
      <c r="GG222" s="585" t="e">
        <f>IF(#REF!=$N222,$CZ222,0)</f>
        <v>#REF!</v>
      </c>
      <c r="GH222" s="585" t="e">
        <f>IF(#REF!=$N222,$CZ222,0)</f>
        <v>#REF!</v>
      </c>
      <c r="GI222" s="585" t="e">
        <f>IF(#REF!=$N222,$CZ222,0)</f>
        <v>#REF!</v>
      </c>
      <c r="GJ222" s="585" t="e">
        <f>IF(#REF!=$N222,$CZ222,0)</f>
        <v>#REF!</v>
      </c>
      <c r="GK222" s="585" t="e">
        <f>IF(#REF!=$N222,$CZ222,0)</f>
        <v>#REF!</v>
      </c>
      <c r="GL222" s="585" t="e">
        <f>IF(#REF!=$N222,$CZ222,0)</f>
        <v>#REF!</v>
      </c>
      <c r="GM222" s="585" t="e">
        <f>IF(#REF!=$N222,$CZ222,0)</f>
        <v>#REF!</v>
      </c>
      <c r="GN222" s="585" t="e">
        <f>IF(#REF!=$N222,$CZ222,0)</f>
        <v>#REF!</v>
      </c>
      <c r="GO222" s="585" t="e">
        <f>IF(#REF!=$N222,$CZ222,0)</f>
        <v>#REF!</v>
      </c>
      <c r="GP222" s="585" t="e">
        <f>IF(#REF!=$N222,$CZ222,0)</f>
        <v>#REF!</v>
      </c>
      <c r="GQ222" s="585" t="e">
        <f>IF(#REF!=$N222,$CZ222,0)</f>
        <v>#REF!</v>
      </c>
      <c r="GR222" s="585" t="e">
        <f>IF(#REF!=$N222,$CZ222,0)</f>
        <v>#REF!</v>
      </c>
      <c r="GS222" s="585" t="e">
        <f>IF(#REF!=$N222,$CZ222,0)</f>
        <v>#REF!</v>
      </c>
      <c r="GT222" s="585" t="e">
        <f>IF(#REF!=$N222,$CZ222,0)</f>
        <v>#REF!</v>
      </c>
      <c r="GU222" s="585" t="e">
        <f>IF(#REF!=$N222,$CZ222,0)</f>
        <v>#REF!</v>
      </c>
      <c r="GV222" s="585" t="e">
        <f>IF(#REF!=$N222,$CZ222,0)</f>
        <v>#REF!</v>
      </c>
      <c r="GW222" s="585" t="e">
        <f>IF(#REF!=$N222,$CZ222,0)</f>
        <v>#REF!</v>
      </c>
      <c r="GX222" s="585" t="e">
        <f>IF(#REF!=$N222,$CZ222,0)</f>
        <v>#REF!</v>
      </c>
      <c r="GY222" s="585" t="e">
        <f>IF(#REF!=$N222,$CZ222,0)</f>
        <v>#REF!</v>
      </c>
      <c r="GZ222" s="585" t="e">
        <f>IF(#REF!=$N222,$CZ222,0)</f>
        <v>#REF!</v>
      </c>
      <c r="HA222" s="585" t="e">
        <f>IF(#REF!=$N222,$CZ222,0)</f>
        <v>#REF!</v>
      </c>
      <c r="HB222" s="585" t="e">
        <f>IF(#REF!=$N222,$CZ222,0)</f>
        <v>#REF!</v>
      </c>
      <c r="HC222" s="585" t="e">
        <f>IF(#REF!=$N222,$CZ222,0)</f>
        <v>#REF!</v>
      </c>
      <c r="HD222" s="585" t="e">
        <f>IF(#REF!=$N222,$CZ222,0)</f>
        <v>#REF!</v>
      </c>
      <c r="HE222" s="585" t="e">
        <f>IF(#REF!=$N222,$CZ222,0)</f>
        <v>#REF!</v>
      </c>
      <c r="HF222" s="585" t="e">
        <f>IF(#REF!=$N222,$CZ222,0)</f>
        <v>#REF!</v>
      </c>
    </row>
    <row r="223" spans="1:214" ht="20.100000000000001" customHeight="1" x14ac:dyDescent="0.4">
      <c r="A223" s="594"/>
      <c r="B223" s="594"/>
      <c r="C223" s="595"/>
      <c r="D223" s="578"/>
      <c r="E223" s="578"/>
      <c r="F223" s="578"/>
      <c r="G223" s="578"/>
      <c r="H223" s="578"/>
      <c r="I223" s="578"/>
      <c r="J223" s="578" t="s">
        <v>160</v>
      </c>
      <c r="K223" s="625"/>
      <c r="L223" s="506">
        <v>31</v>
      </c>
      <c r="M223" s="633" t="s">
        <v>195</v>
      </c>
      <c r="N223" s="513"/>
      <c r="O223" s="452"/>
      <c r="P223" s="31"/>
      <c r="Q223" s="31"/>
      <c r="R223" s="31"/>
      <c r="S223" s="31"/>
      <c r="T223" s="31"/>
      <c r="U223" s="31"/>
      <c r="V223" s="31"/>
      <c r="W223" s="36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6"/>
      <c r="AI223" s="532"/>
      <c r="AJ223" s="31"/>
      <c r="AK223" s="31"/>
      <c r="AL223" s="31"/>
      <c r="AM223" s="31"/>
      <c r="AN223" s="50"/>
      <c r="AO223" s="50"/>
      <c r="AP223" s="50"/>
      <c r="AQ223" s="50"/>
      <c r="AR223" s="102">
        <v>0</v>
      </c>
      <c r="AS223" s="102"/>
      <c r="AT223" s="102"/>
      <c r="AU223" s="102"/>
      <c r="AV223" s="102">
        <v>0</v>
      </c>
      <c r="AW223" s="102"/>
      <c r="AX223" s="102"/>
      <c r="AY223" s="102"/>
      <c r="AZ223" s="102"/>
      <c r="BA223" s="102"/>
      <c r="BB223" s="102">
        <v>0</v>
      </c>
      <c r="BC223" s="102">
        <v>0</v>
      </c>
      <c r="BD223" s="102"/>
      <c r="BE223" s="102"/>
      <c r="BF223" s="102">
        <f>IFERROR(BI223/BC223*100,)</f>
        <v>0</v>
      </c>
      <c r="BG223" s="102">
        <f>BG226</f>
        <v>0</v>
      </c>
      <c r="BH223" s="102">
        <f>BH226</f>
        <v>0</v>
      </c>
      <c r="BI223" s="102">
        <f>BI224+BI226+BI247+BI245</f>
        <v>0</v>
      </c>
      <c r="BJ223" s="102">
        <f>BJ226</f>
        <v>0</v>
      </c>
      <c r="BK223" s="102">
        <f>BK226</f>
        <v>0</v>
      </c>
      <c r="BL223" s="102">
        <f t="shared" si="226"/>
        <v>0</v>
      </c>
      <c r="BM223" s="102"/>
      <c r="BN223" s="102"/>
      <c r="BO223" s="102">
        <f>BO226</f>
        <v>3750</v>
      </c>
      <c r="BP223" s="102"/>
      <c r="BQ223" s="102"/>
      <c r="BR223" s="102">
        <f t="shared" ref="BR223:BY223" si="299">BR226</f>
        <v>3750</v>
      </c>
      <c r="BS223" s="102">
        <f t="shared" si="299"/>
        <v>7500</v>
      </c>
      <c r="BT223" s="102">
        <f>BT226</f>
        <v>0</v>
      </c>
      <c r="BU223" s="102">
        <f t="shared" si="299"/>
        <v>0</v>
      </c>
      <c r="BV223" s="102">
        <f t="shared" si="299"/>
        <v>7500</v>
      </c>
      <c r="BW223" s="102"/>
      <c r="BX223" s="102"/>
      <c r="BY223" s="102">
        <f t="shared" si="299"/>
        <v>3750</v>
      </c>
      <c r="BZ223" s="102">
        <f>BZ226</f>
        <v>0</v>
      </c>
      <c r="CA223" s="102">
        <f t="shared" si="228"/>
        <v>0</v>
      </c>
      <c r="CB223" s="102">
        <f t="shared" si="229"/>
        <v>0</v>
      </c>
      <c r="CC223" s="102">
        <v>7500</v>
      </c>
      <c r="CD223" s="102">
        <v>7500</v>
      </c>
      <c r="CE223" s="102">
        <f>CE226</f>
        <v>7500</v>
      </c>
      <c r="CF223" s="102">
        <f>CF226</f>
        <v>0</v>
      </c>
      <c r="CG223" s="102">
        <f t="shared" si="293"/>
        <v>0</v>
      </c>
      <c r="CH223" s="102">
        <f>CH226</f>
        <v>-7500</v>
      </c>
      <c r="CI223" s="102">
        <f>CI226</f>
        <v>0</v>
      </c>
      <c r="CJ223" s="102"/>
      <c r="CK223" s="102">
        <f t="shared" si="294"/>
        <v>0</v>
      </c>
      <c r="CL223" s="102">
        <f>CL226</f>
        <v>0</v>
      </c>
      <c r="CM223" s="102">
        <f>CM226</f>
        <v>0</v>
      </c>
      <c r="CN223" s="102"/>
      <c r="CO223" s="102">
        <f t="shared" si="295"/>
        <v>0</v>
      </c>
      <c r="CP223" s="102">
        <f>CP226</f>
        <v>0</v>
      </c>
      <c r="CQ223" s="102">
        <f>CQ226</f>
        <v>0</v>
      </c>
      <c r="CR223" s="102">
        <f>CR226</f>
        <v>0</v>
      </c>
      <c r="CS223" s="102">
        <f t="shared" si="296"/>
        <v>0</v>
      </c>
      <c r="CT223" s="102">
        <f>CT226</f>
        <v>0</v>
      </c>
      <c r="CU223" s="102">
        <f>CU226</f>
        <v>0</v>
      </c>
      <c r="CV223" s="102">
        <f>CV226</f>
        <v>0</v>
      </c>
      <c r="CW223" s="102">
        <f t="shared" si="297"/>
        <v>0</v>
      </c>
      <c r="CX223" s="102">
        <f>CX226</f>
        <v>0</v>
      </c>
      <c r="CY223" s="102">
        <f>CY226</f>
        <v>0</v>
      </c>
      <c r="CZ223" s="102">
        <f>CZ226</f>
        <v>0</v>
      </c>
      <c r="DA223" s="102">
        <f>DA226</f>
        <v>0</v>
      </c>
      <c r="DB223" s="102">
        <f>DB226</f>
        <v>0</v>
      </c>
      <c r="DC223" s="695" t="e">
        <f>IF(#REF!=B223,CZ223,0)</f>
        <v>#REF!</v>
      </c>
      <c r="DD223" s="108"/>
      <c r="DE223" s="108"/>
      <c r="DJ223" s="585" t="e">
        <f>IF(#REF!=$K223,$CY223,0)</f>
        <v>#REF!</v>
      </c>
      <c r="DK223" s="585" t="e">
        <f>IF(#REF!=$K223,$CY223,0)</f>
        <v>#REF!</v>
      </c>
      <c r="DL223" s="585" t="e">
        <f>IF(#REF!=$K223,$CY223,0)</f>
        <v>#REF!</v>
      </c>
      <c r="DM223" s="585" t="e">
        <f>IF(#REF!=$K223,$CY223,0)</f>
        <v>#REF!</v>
      </c>
      <c r="DN223" s="585" t="e">
        <f>IF(#REF!=$K223,$CY223,0)</f>
        <v>#REF!</v>
      </c>
      <c r="DO223" s="585" t="e">
        <f>IF(#REF!=$K223,$CY223,0)</f>
        <v>#REF!</v>
      </c>
      <c r="DP223" s="585" t="e">
        <f>IF(#REF!=$K223,$CY223,0)</f>
        <v>#REF!</v>
      </c>
      <c r="DQ223" s="585" t="e">
        <f>IF(#REF!=$K223,$CY223,0)</f>
        <v>#REF!</v>
      </c>
      <c r="DR223" s="585" t="e">
        <f>IF(#REF!=$K223,$CY223,0)</f>
        <v>#REF!</v>
      </c>
      <c r="DS223" s="585" t="e">
        <f>IF(#REF!=$K223,$CY223,0)</f>
        <v>#REF!</v>
      </c>
      <c r="DT223" s="585" t="e">
        <f>IF(#REF!=$K223,$CY223,0)</f>
        <v>#REF!</v>
      </c>
      <c r="DU223" s="585" t="e">
        <f>IF(#REF!=$K223,$CY223,0)</f>
        <v>#REF!</v>
      </c>
      <c r="DV223" s="585" t="e">
        <f>IF(#REF!=$K223,$CY223,0)</f>
        <v>#REF!</v>
      </c>
      <c r="DW223" s="585" t="e">
        <f>IF(#REF!=$K223,$CY223,0)</f>
        <v>#REF!</v>
      </c>
      <c r="DX223" s="585" t="e">
        <f>IF(#REF!=$K223,$CY223,0)</f>
        <v>#REF!</v>
      </c>
      <c r="DY223" s="585" t="e">
        <f>IF(#REF!=$K223,$CY223,0)</f>
        <v>#REF!</v>
      </c>
      <c r="DZ223" s="585" t="e">
        <f>IF(#REF!=$K223,$CY223,0)</f>
        <v>#REF!</v>
      </c>
      <c r="EC223" s="585" t="e">
        <f>IF(#REF!=$N223,$CZ223,0)</f>
        <v>#REF!</v>
      </c>
      <c r="ED223" s="585" t="e">
        <f>IF(#REF!=$N223,$CZ223,0)</f>
        <v>#REF!</v>
      </c>
      <c r="EE223" s="585" t="e">
        <f>IF(#REF!=$N223,$CZ223,0)</f>
        <v>#REF!</v>
      </c>
      <c r="EF223" s="585" t="e">
        <f>IF(#REF!=$N223,$CZ223,0)</f>
        <v>#REF!</v>
      </c>
      <c r="EG223" s="585" t="e">
        <f>IF(#REF!=$N223,$CZ223,0)</f>
        <v>#REF!</v>
      </c>
      <c r="EH223" s="585" t="e">
        <f>IF(#REF!=$N223,$CZ223,0)</f>
        <v>#REF!</v>
      </c>
      <c r="EI223" s="585" t="e">
        <f>IF(#REF!=$N223,$CZ223,0)</f>
        <v>#REF!</v>
      </c>
      <c r="EJ223" s="585" t="e">
        <f>IF(#REF!=$N223,$CZ223,0)</f>
        <v>#REF!</v>
      </c>
      <c r="EK223" s="585" t="e">
        <f>IF(#REF!=$N223,$CZ223,0)</f>
        <v>#REF!</v>
      </c>
      <c r="EL223" s="585" t="e">
        <f>IF(#REF!=$N223,$CZ223,0)</f>
        <v>#REF!</v>
      </c>
      <c r="EM223" s="585" t="e">
        <f>IF(#REF!=$N223,$CZ223,0)</f>
        <v>#REF!</v>
      </c>
      <c r="EN223" s="585" t="e">
        <f>IF(#REF!=$N223,$CZ223,0)</f>
        <v>#REF!</v>
      </c>
      <c r="EO223" s="585" t="e">
        <f>IF(#REF!=$N223,$CZ223,0)</f>
        <v>#REF!</v>
      </c>
      <c r="EP223" s="585" t="e">
        <f>IF(#REF!=$N223,$CZ223,0)</f>
        <v>#REF!</v>
      </c>
      <c r="EQ223" s="585" t="e">
        <f>IF(#REF!=$N223,$CZ223,0)</f>
        <v>#REF!</v>
      </c>
      <c r="ER223" s="585" t="e">
        <f>IF(#REF!=$N223,$CZ223,0)</f>
        <v>#REF!</v>
      </c>
      <c r="ES223" s="585" t="e">
        <f>IF(#REF!=$N223,$CZ223,0)</f>
        <v>#REF!</v>
      </c>
      <c r="ET223" s="585" t="e">
        <f>IF(#REF!=$N223,$CZ223,0)</f>
        <v>#REF!</v>
      </c>
      <c r="EU223" s="585" t="e">
        <f>IF(#REF!=$N223,$CZ223,0)</f>
        <v>#REF!</v>
      </c>
      <c r="EV223" s="585" t="e">
        <f>IF(#REF!=$N223,$CZ223,0)</f>
        <v>#REF!</v>
      </c>
      <c r="EW223" s="585" t="e">
        <f>IF(#REF!=$N223,$CZ223,0)</f>
        <v>#REF!</v>
      </c>
      <c r="EX223" s="585" t="e">
        <f>IF(#REF!=$N223,$CZ223,0)</f>
        <v>#REF!</v>
      </c>
      <c r="EY223" s="585" t="e">
        <f>IF(#REF!=$N223,$CZ223,0)</f>
        <v>#REF!</v>
      </c>
      <c r="EZ223" s="585" t="e">
        <f>IF(#REF!=$N223,$CZ223,0)</f>
        <v>#REF!</v>
      </c>
      <c r="FA223" s="585" t="e">
        <f>IF(#REF!=$N223,$CZ223,0)</f>
        <v>#REF!</v>
      </c>
      <c r="FB223" s="585" t="e">
        <f>IF(#REF!=$N223,$CZ223,0)</f>
        <v>#REF!</v>
      </c>
      <c r="FC223" s="585" t="e">
        <f>IF(#REF!=$N223,$CZ223,0)</f>
        <v>#REF!</v>
      </c>
      <c r="FD223" s="585" t="e">
        <f>IF(#REF!=$N223,$CZ223,0)</f>
        <v>#REF!</v>
      </c>
      <c r="FE223" s="585" t="e">
        <f>IF(#REF!=$N223,$CZ223,0)</f>
        <v>#REF!</v>
      </c>
      <c r="FF223" s="585" t="e">
        <f>IF(#REF!=$N223,$CZ223,0)</f>
        <v>#REF!</v>
      </c>
      <c r="FG223" s="585" t="e">
        <f>IF(#REF!=$N223,$CZ223,0)</f>
        <v>#REF!</v>
      </c>
      <c r="FH223" s="585" t="e">
        <f>IF(#REF!=$N223,$CZ223,0)</f>
        <v>#REF!</v>
      </c>
      <c r="FI223" s="585" t="e">
        <f>IF(#REF!=$N223,$CZ223,0)</f>
        <v>#REF!</v>
      </c>
      <c r="FJ223" s="585" t="e">
        <f>IF(#REF!=$N223,$CZ223,0)</f>
        <v>#REF!</v>
      </c>
      <c r="FK223" s="585" t="e">
        <f>IF(#REF!=$N223,$CZ223,0)</f>
        <v>#REF!</v>
      </c>
      <c r="FL223" s="585" t="e">
        <f>IF(#REF!=$N223,$CZ223,0)</f>
        <v>#REF!</v>
      </c>
      <c r="FM223" s="585" t="e">
        <f>IF(#REF!=$N223,$CZ223,0)</f>
        <v>#REF!</v>
      </c>
      <c r="FN223" s="585" t="e">
        <f>IF(#REF!=$N223,$CZ223,0)</f>
        <v>#REF!</v>
      </c>
      <c r="FO223" s="585" t="e">
        <f>IF(#REF!=$N223,$CZ223,0)</f>
        <v>#REF!</v>
      </c>
      <c r="FP223" s="585" t="e">
        <f>IF(#REF!=$N223,$CZ223,0)</f>
        <v>#REF!</v>
      </c>
      <c r="FQ223" s="585" t="e">
        <f>IF(#REF!=$N223,$CZ223,0)</f>
        <v>#REF!</v>
      </c>
      <c r="FR223" s="585" t="e">
        <f>IF(#REF!=$N223,$CZ223,0)</f>
        <v>#REF!</v>
      </c>
      <c r="FS223" s="585" t="e">
        <f>IF(#REF!=$N223,$CZ223,0)</f>
        <v>#REF!</v>
      </c>
      <c r="FT223" s="585" t="e">
        <f>IF(#REF!=$N223,$CZ223,0)</f>
        <v>#REF!</v>
      </c>
      <c r="FU223" s="585" t="e">
        <f>IF(#REF!=$N223,$CZ223,0)</f>
        <v>#REF!</v>
      </c>
      <c r="FV223" s="585" t="e">
        <f>IF(#REF!=$N223,$CZ223,0)</f>
        <v>#REF!</v>
      </c>
      <c r="FW223" s="585" t="e">
        <f>IF(#REF!=$N223,$CZ223,0)</f>
        <v>#REF!</v>
      </c>
      <c r="FX223" s="585" t="e">
        <f>IF(#REF!=$N223,$CZ223,0)</f>
        <v>#REF!</v>
      </c>
      <c r="FY223" s="585" t="e">
        <f>IF(#REF!=$N223,$CZ223,0)</f>
        <v>#REF!</v>
      </c>
      <c r="FZ223" s="585" t="e">
        <f>IF(#REF!=$N223,$CZ223,0)</f>
        <v>#REF!</v>
      </c>
      <c r="GA223" s="585" t="e">
        <f>IF(#REF!=$N223,$CZ223,0)</f>
        <v>#REF!</v>
      </c>
      <c r="GB223" s="585" t="e">
        <f>IF(#REF!=$N223,$CZ223,0)</f>
        <v>#REF!</v>
      </c>
      <c r="GC223" s="585" t="e">
        <f>IF(#REF!=$N223,$CZ223,0)</f>
        <v>#REF!</v>
      </c>
      <c r="GD223" s="585" t="e">
        <f>IF(#REF!=$N223,$CZ223,0)</f>
        <v>#REF!</v>
      </c>
      <c r="GE223" s="585" t="e">
        <f>IF(#REF!=$N223,$CZ223,0)</f>
        <v>#REF!</v>
      </c>
      <c r="GF223" s="585" t="e">
        <f>IF(#REF!=$N223,$CZ223,0)</f>
        <v>#REF!</v>
      </c>
      <c r="GG223" s="585" t="e">
        <f>IF(#REF!=$N223,$CZ223,0)</f>
        <v>#REF!</v>
      </c>
      <c r="GH223" s="585" t="e">
        <f>IF(#REF!=$N223,$CZ223,0)</f>
        <v>#REF!</v>
      </c>
      <c r="GI223" s="585" t="e">
        <f>IF(#REF!=$N223,$CZ223,0)</f>
        <v>#REF!</v>
      </c>
      <c r="GJ223" s="585" t="e">
        <f>IF(#REF!=$N223,$CZ223,0)</f>
        <v>#REF!</v>
      </c>
      <c r="GK223" s="585" t="e">
        <f>IF(#REF!=$N223,$CZ223,0)</f>
        <v>#REF!</v>
      </c>
      <c r="GL223" s="585" t="e">
        <f>IF(#REF!=$N223,$CZ223,0)</f>
        <v>#REF!</v>
      </c>
      <c r="GM223" s="585" t="e">
        <f>IF(#REF!=$N223,$CZ223,0)</f>
        <v>#REF!</v>
      </c>
      <c r="GN223" s="585" t="e">
        <f>IF(#REF!=$N223,$CZ223,0)</f>
        <v>#REF!</v>
      </c>
      <c r="GO223" s="585" t="e">
        <f>IF(#REF!=$N223,$CZ223,0)</f>
        <v>#REF!</v>
      </c>
      <c r="GP223" s="585" t="e">
        <f>IF(#REF!=$N223,$CZ223,0)</f>
        <v>#REF!</v>
      </c>
      <c r="GQ223" s="585" t="e">
        <f>IF(#REF!=$N223,$CZ223,0)</f>
        <v>#REF!</v>
      </c>
      <c r="GR223" s="585" t="e">
        <f>IF(#REF!=$N223,$CZ223,0)</f>
        <v>#REF!</v>
      </c>
      <c r="GS223" s="585" t="e">
        <f>IF(#REF!=$N223,$CZ223,0)</f>
        <v>#REF!</v>
      </c>
      <c r="GT223" s="585" t="e">
        <f>IF(#REF!=$N223,$CZ223,0)</f>
        <v>#REF!</v>
      </c>
      <c r="GU223" s="585" t="e">
        <f>IF(#REF!=$N223,$CZ223,0)</f>
        <v>#REF!</v>
      </c>
      <c r="GV223" s="585" t="e">
        <f>IF(#REF!=$N223,$CZ223,0)</f>
        <v>#REF!</v>
      </c>
      <c r="GW223" s="585" t="e">
        <f>IF(#REF!=$N223,$CZ223,0)</f>
        <v>#REF!</v>
      </c>
      <c r="GX223" s="585" t="e">
        <f>IF(#REF!=$N223,$CZ223,0)</f>
        <v>#REF!</v>
      </c>
      <c r="GY223" s="585" t="e">
        <f>IF(#REF!=$N223,$CZ223,0)</f>
        <v>#REF!</v>
      </c>
      <c r="GZ223" s="585" t="e">
        <f>IF(#REF!=$N223,$CZ223,0)</f>
        <v>#REF!</v>
      </c>
      <c r="HA223" s="585" t="e">
        <f>IF(#REF!=$N223,$CZ223,0)</f>
        <v>#REF!</v>
      </c>
      <c r="HB223" s="585" t="e">
        <f>IF(#REF!=$N223,$CZ223,0)</f>
        <v>#REF!</v>
      </c>
      <c r="HC223" s="585" t="e">
        <f>IF(#REF!=$N223,$CZ223,0)</f>
        <v>#REF!</v>
      </c>
      <c r="HD223" s="585" t="e">
        <f>IF(#REF!=$N223,$CZ223,0)</f>
        <v>#REF!</v>
      </c>
      <c r="HE223" s="585" t="e">
        <f>IF(#REF!=$N223,$CZ223,0)</f>
        <v>#REF!</v>
      </c>
      <c r="HF223" s="585" t="e">
        <f>IF(#REF!=$N223,$CZ223,0)</f>
        <v>#REF!</v>
      </c>
    </row>
    <row r="224" spans="1:214" s="584" customFormat="1" ht="20.100000000000001" hidden="1" customHeight="1" x14ac:dyDescent="0.4">
      <c r="A224" s="594"/>
      <c r="B224" s="594" t="s">
        <v>493</v>
      </c>
      <c r="C224" s="595" t="s">
        <v>372</v>
      </c>
      <c r="D224" s="578"/>
      <c r="E224" s="578"/>
      <c r="F224" s="578"/>
      <c r="G224" s="578"/>
      <c r="H224" s="578"/>
      <c r="I224" s="578"/>
      <c r="J224" s="578" t="s">
        <v>160</v>
      </c>
      <c r="K224" s="625"/>
      <c r="L224" s="549"/>
      <c r="M224" s="505" t="s">
        <v>324</v>
      </c>
      <c r="N224" s="505"/>
      <c r="O224" s="484"/>
      <c r="P224" s="31"/>
      <c r="Q224" s="31"/>
      <c r="R224" s="31"/>
      <c r="S224" s="31"/>
      <c r="T224" s="31"/>
      <c r="U224" s="31"/>
      <c r="V224" s="31"/>
      <c r="W224" s="36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6"/>
      <c r="AI224" s="532"/>
      <c r="AJ224" s="31"/>
      <c r="AK224" s="31"/>
      <c r="AL224" s="31"/>
      <c r="AM224" s="31"/>
      <c r="AN224" s="50"/>
      <c r="AO224" s="50"/>
      <c r="AP224" s="50"/>
      <c r="AQ224" s="50"/>
      <c r="AR224" s="102">
        <v>0</v>
      </c>
      <c r="AS224" s="102"/>
      <c r="AT224" s="102"/>
      <c r="AU224" s="102"/>
      <c r="AV224" s="102">
        <v>0</v>
      </c>
      <c r="AW224" s="102"/>
      <c r="AX224" s="102"/>
      <c r="AY224" s="102"/>
      <c r="AZ224" s="102"/>
      <c r="BA224" s="102"/>
      <c r="BB224" s="102">
        <v>0</v>
      </c>
      <c r="BC224" s="102">
        <v>0</v>
      </c>
      <c r="BD224" s="102"/>
      <c r="BE224" s="102"/>
      <c r="BF224" s="102">
        <f>IFERROR(BI224/BC224*100,)</f>
        <v>0</v>
      </c>
      <c r="BG224" s="102">
        <f>SUM(BG225)</f>
        <v>0</v>
      </c>
      <c r="BH224" s="102">
        <f>SUM(BH225)</f>
        <v>0</v>
      </c>
      <c r="BI224" s="102">
        <f>SUM(BI225)</f>
        <v>0</v>
      </c>
      <c r="BJ224" s="102">
        <f>SUM(BJ225)</f>
        <v>0</v>
      </c>
      <c r="BK224" s="102">
        <f>SUM(BK225)</f>
        <v>0</v>
      </c>
      <c r="BL224" s="102">
        <f t="shared" si="226"/>
        <v>0</v>
      </c>
      <c r="BM224" s="102"/>
      <c r="BN224" s="102"/>
      <c r="BO224" s="102">
        <f>SUM(BO225)</f>
        <v>0</v>
      </c>
      <c r="BP224" s="102"/>
      <c r="BQ224" s="102"/>
      <c r="BR224" s="102">
        <f>SUM(BR225)</f>
        <v>0</v>
      </c>
      <c r="BS224" s="102">
        <f>SUM(BS225)</f>
        <v>0</v>
      </c>
      <c r="BT224" s="102">
        <f>SUM(BT225)</f>
        <v>0</v>
      </c>
      <c r="BU224" s="102">
        <f>SUM(BU225)</f>
        <v>0</v>
      </c>
      <c r="BV224" s="102">
        <f>SUM(BV225)</f>
        <v>0</v>
      </c>
      <c r="BW224" s="102"/>
      <c r="BX224" s="102"/>
      <c r="BY224" s="102">
        <f>SUM(BY225)</f>
        <v>0</v>
      </c>
      <c r="BZ224" s="102">
        <f>SUM(BZ225)</f>
        <v>0</v>
      </c>
      <c r="CA224" s="102">
        <f t="shared" si="228"/>
        <v>0</v>
      </c>
      <c r="CB224" s="102">
        <f t="shared" si="229"/>
        <v>0</v>
      </c>
      <c r="CC224" s="102">
        <f>SUM(CC225)</f>
        <v>0</v>
      </c>
      <c r="CD224" s="102">
        <f>SUM(CD225)</f>
        <v>0</v>
      </c>
      <c r="CE224" s="102">
        <f>SUM(CE225)</f>
        <v>0</v>
      </c>
      <c r="CF224" s="102">
        <f>SUM(CF225)</f>
        <v>0</v>
      </c>
      <c r="CG224" s="102">
        <f t="shared" si="293"/>
        <v>0</v>
      </c>
      <c r="CH224" s="102">
        <f>SUM(CH225)</f>
        <v>0</v>
      </c>
      <c r="CI224" s="102">
        <f>SUM(CI225)</f>
        <v>0</v>
      </c>
      <c r="CJ224" s="102"/>
      <c r="CK224" s="102">
        <f t="shared" si="294"/>
        <v>0</v>
      </c>
      <c r="CL224" s="102">
        <f>SUM(CL225)</f>
        <v>0</v>
      </c>
      <c r="CM224" s="102">
        <f>SUM(CM225)</f>
        <v>0</v>
      </c>
      <c r="CN224" s="102"/>
      <c r="CO224" s="102">
        <f t="shared" si="295"/>
        <v>0</v>
      </c>
      <c r="CP224" s="102">
        <f>SUM(CP225)</f>
        <v>0</v>
      </c>
      <c r="CQ224" s="102">
        <f>SUM(CQ225)</f>
        <v>0</v>
      </c>
      <c r="CR224" s="102">
        <f>SUM(CR225)</f>
        <v>0</v>
      </c>
      <c r="CS224" s="102">
        <f t="shared" si="296"/>
        <v>0</v>
      </c>
      <c r="CT224" s="102">
        <f>SUM(CT225)</f>
        <v>0</v>
      </c>
      <c r="CU224" s="102">
        <f>SUM(CU225)</f>
        <v>0</v>
      </c>
      <c r="CV224" s="102">
        <f>SUM(CV225)</f>
        <v>0</v>
      </c>
      <c r="CW224" s="102">
        <f t="shared" si="297"/>
        <v>0</v>
      </c>
      <c r="CX224" s="102">
        <f>SUM(CX225)</f>
        <v>0</v>
      </c>
      <c r="CY224" s="102">
        <f>SUM(CY225)</f>
        <v>0</v>
      </c>
      <c r="CZ224" s="102">
        <f>SUM(CZ225)</f>
        <v>0</v>
      </c>
      <c r="DA224" s="102">
        <f>SUM(DA225)</f>
        <v>0</v>
      </c>
      <c r="DB224" s="102">
        <f>SUM(DB225)</f>
        <v>0</v>
      </c>
      <c r="DC224" s="695" t="e">
        <f>IF(#REF!=B224,CZ224,0)</f>
        <v>#REF!</v>
      </c>
      <c r="DD224" s="108"/>
      <c r="DE224" s="108"/>
      <c r="DF224" s="518"/>
      <c r="DG224" s="518"/>
      <c r="DH224" s="518"/>
      <c r="DJ224" s="585" t="e">
        <f>IF(#REF!=$K224,$CY224,0)</f>
        <v>#REF!</v>
      </c>
      <c r="DK224" s="585" t="e">
        <f>IF(#REF!=$K224,$CY224,0)</f>
        <v>#REF!</v>
      </c>
      <c r="DL224" s="585" t="e">
        <f>IF(#REF!=$K224,$CY224,0)</f>
        <v>#REF!</v>
      </c>
      <c r="DM224" s="585" t="e">
        <f>IF(#REF!=$K224,$CY224,0)</f>
        <v>#REF!</v>
      </c>
      <c r="DN224" s="585" t="e">
        <f>IF(#REF!=$K224,$CY224,0)</f>
        <v>#REF!</v>
      </c>
      <c r="DO224" s="585" t="e">
        <f>IF(#REF!=$K224,$CY224,0)</f>
        <v>#REF!</v>
      </c>
      <c r="DP224" s="585" t="e">
        <f>IF(#REF!=$K224,$CY224,0)</f>
        <v>#REF!</v>
      </c>
      <c r="DQ224" s="585" t="e">
        <f>IF(#REF!=$K224,$CY224,0)</f>
        <v>#REF!</v>
      </c>
      <c r="DR224" s="585" t="e">
        <f>IF(#REF!=$K224,$CY224,0)</f>
        <v>#REF!</v>
      </c>
      <c r="DS224" s="585" t="e">
        <f>IF(#REF!=$K224,$CY224,0)</f>
        <v>#REF!</v>
      </c>
      <c r="DT224" s="585" t="e">
        <f>IF(#REF!=$K224,$CY224,0)</f>
        <v>#REF!</v>
      </c>
      <c r="DU224" s="585" t="e">
        <f>IF(#REF!=$K224,$CY224,0)</f>
        <v>#REF!</v>
      </c>
      <c r="DV224" s="585" t="e">
        <f>IF(#REF!=$K224,$CY224,0)</f>
        <v>#REF!</v>
      </c>
      <c r="DW224" s="585" t="e">
        <f>IF(#REF!=$K224,$CY224,0)</f>
        <v>#REF!</v>
      </c>
      <c r="DX224" s="585" t="e">
        <f>IF(#REF!=$K224,$CY224,0)</f>
        <v>#REF!</v>
      </c>
      <c r="DY224" s="585" t="e">
        <f>IF(#REF!=$K224,$CY224,0)</f>
        <v>#REF!</v>
      </c>
      <c r="DZ224" s="585" t="e">
        <f>IF(#REF!=$K224,$CY224,0)</f>
        <v>#REF!</v>
      </c>
      <c r="EB224" s="617"/>
      <c r="EC224" s="585" t="e">
        <f>IF(#REF!=$N224,$CZ224,0)</f>
        <v>#REF!</v>
      </c>
      <c r="ED224" s="585" t="e">
        <f>IF(#REF!=$N224,$CZ224,0)</f>
        <v>#REF!</v>
      </c>
      <c r="EE224" s="585" t="e">
        <f>IF(#REF!=$N224,$CZ224,0)</f>
        <v>#REF!</v>
      </c>
      <c r="EF224" s="585" t="e">
        <f>IF(#REF!=$N224,$CZ224,0)</f>
        <v>#REF!</v>
      </c>
      <c r="EG224" s="585" t="e">
        <f>IF(#REF!=$N224,$CZ224,0)</f>
        <v>#REF!</v>
      </c>
      <c r="EH224" s="585" t="e">
        <f>IF(#REF!=$N224,$CZ224,0)</f>
        <v>#REF!</v>
      </c>
      <c r="EI224" s="585" t="e">
        <f>IF(#REF!=$N224,$CZ224,0)</f>
        <v>#REF!</v>
      </c>
      <c r="EJ224" s="585" t="e">
        <f>IF(#REF!=$N224,$CZ224,0)</f>
        <v>#REF!</v>
      </c>
      <c r="EK224" s="585" t="e">
        <f>IF(#REF!=$N224,$CZ224,0)</f>
        <v>#REF!</v>
      </c>
      <c r="EL224" s="585" t="e">
        <f>IF(#REF!=$N224,$CZ224,0)</f>
        <v>#REF!</v>
      </c>
      <c r="EM224" s="585" t="e">
        <f>IF(#REF!=$N224,$CZ224,0)</f>
        <v>#REF!</v>
      </c>
      <c r="EN224" s="585" t="e">
        <f>IF(#REF!=$N224,$CZ224,0)</f>
        <v>#REF!</v>
      </c>
      <c r="EO224" s="585" t="e">
        <f>IF(#REF!=$N224,$CZ224,0)</f>
        <v>#REF!</v>
      </c>
      <c r="EP224" s="585" t="e">
        <f>IF(#REF!=$N224,$CZ224,0)</f>
        <v>#REF!</v>
      </c>
      <c r="EQ224" s="585" t="e">
        <f>IF(#REF!=$N224,$CZ224,0)</f>
        <v>#REF!</v>
      </c>
      <c r="ER224" s="585" t="e">
        <f>IF(#REF!=$N224,$CZ224,0)</f>
        <v>#REF!</v>
      </c>
      <c r="ES224" s="585" t="e">
        <f>IF(#REF!=$N224,$CZ224,0)</f>
        <v>#REF!</v>
      </c>
      <c r="ET224" s="585" t="e">
        <f>IF(#REF!=$N224,$CZ224,0)</f>
        <v>#REF!</v>
      </c>
      <c r="EU224" s="585" t="e">
        <f>IF(#REF!=$N224,$CZ224,0)</f>
        <v>#REF!</v>
      </c>
      <c r="EV224" s="585" t="e">
        <f>IF(#REF!=$N224,$CZ224,0)</f>
        <v>#REF!</v>
      </c>
      <c r="EW224" s="585" t="e">
        <f>IF(#REF!=$N224,$CZ224,0)</f>
        <v>#REF!</v>
      </c>
      <c r="EX224" s="585" t="e">
        <f>IF(#REF!=$N224,$CZ224,0)</f>
        <v>#REF!</v>
      </c>
      <c r="EY224" s="585" t="e">
        <f>IF(#REF!=$N224,$CZ224,0)</f>
        <v>#REF!</v>
      </c>
      <c r="EZ224" s="585" t="e">
        <f>IF(#REF!=$N224,$CZ224,0)</f>
        <v>#REF!</v>
      </c>
      <c r="FA224" s="585" t="e">
        <f>IF(#REF!=$N224,$CZ224,0)</f>
        <v>#REF!</v>
      </c>
      <c r="FB224" s="585" t="e">
        <f>IF(#REF!=$N224,$CZ224,0)</f>
        <v>#REF!</v>
      </c>
      <c r="FC224" s="585" t="e">
        <f>IF(#REF!=$N224,$CZ224,0)</f>
        <v>#REF!</v>
      </c>
      <c r="FD224" s="585" t="e">
        <f>IF(#REF!=$N224,$CZ224,0)</f>
        <v>#REF!</v>
      </c>
      <c r="FE224" s="585" t="e">
        <f>IF(#REF!=$N224,$CZ224,0)</f>
        <v>#REF!</v>
      </c>
      <c r="FF224" s="585" t="e">
        <f>IF(#REF!=$N224,$CZ224,0)</f>
        <v>#REF!</v>
      </c>
      <c r="FG224" s="585" t="e">
        <f>IF(#REF!=$N224,$CZ224,0)</f>
        <v>#REF!</v>
      </c>
      <c r="FH224" s="585" t="e">
        <f>IF(#REF!=$N224,$CZ224,0)</f>
        <v>#REF!</v>
      </c>
      <c r="FI224" s="585" t="e">
        <f>IF(#REF!=$N224,$CZ224,0)</f>
        <v>#REF!</v>
      </c>
      <c r="FJ224" s="585" t="e">
        <f>IF(#REF!=$N224,$CZ224,0)</f>
        <v>#REF!</v>
      </c>
      <c r="FK224" s="585" t="e">
        <f>IF(#REF!=$N224,$CZ224,0)</f>
        <v>#REF!</v>
      </c>
      <c r="FL224" s="585" t="e">
        <f>IF(#REF!=$N224,$CZ224,0)</f>
        <v>#REF!</v>
      </c>
      <c r="FM224" s="585" t="e">
        <f>IF(#REF!=$N224,$CZ224,0)</f>
        <v>#REF!</v>
      </c>
      <c r="FN224" s="585" t="e">
        <f>IF(#REF!=$N224,$CZ224,0)</f>
        <v>#REF!</v>
      </c>
      <c r="FO224" s="585" t="e">
        <f>IF(#REF!=$N224,$CZ224,0)</f>
        <v>#REF!</v>
      </c>
      <c r="FP224" s="585" t="e">
        <f>IF(#REF!=$N224,$CZ224,0)</f>
        <v>#REF!</v>
      </c>
      <c r="FQ224" s="585" t="e">
        <f>IF(#REF!=$N224,$CZ224,0)</f>
        <v>#REF!</v>
      </c>
      <c r="FR224" s="585" t="e">
        <f>IF(#REF!=$N224,$CZ224,0)</f>
        <v>#REF!</v>
      </c>
      <c r="FS224" s="585" t="e">
        <f>IF(#REF!=$N224,$CZ224,0)</f>
        <v>#REF!</v>
      </c>
      <c r="FT224" s="585" t="e">
        <f>IF(#REF!=$N224,$CZ224,0)</f>
        <v>#REF!</v>
      </c>
      <c r="FU224" s="585" t="e">
        <f>IF(#REF!=$N224,$CZ224,0)</f>
        <v>#REF!</v>
      </c>
      <c r="FV224" s="585" t="e">
        <f>IF(#REF!=$N224,$CZ224,0)</f>
        <v>#REF!</v>
      </c>
      <c r="FW224" s="585" t="e">
        <f>IF(#REF!=$N224,$CZ224,0)</f>
        <v>#REF!</v>
      </c>
      <c r="FX224" s="585" t="e">
        <f>IF(#REF!=$N224,$CZ224,0)</f>
        <v>#REF!</v>
      </c>
      <c r="FY224" s="585" t="e">
        <f>IF(#REF!=$N224,$CZ224,0)</f>
        <v>#REF!</v>
      </c>
      <c r="FZ224" s="585" t="e">
        <f>IF(#REF!=$N224,$CZ224,0)</f>
        <v>#REF!</v>
      </c>
      <c r="GA224" s="585" t="e">
        <f>IF(#REF!=$N224,$CZ224,0)</f>
        <v>#REF!</v>
      </c>
      <c r="GB224" s="585" t="e">
        <f>IF(#REF!=$N224,$CZ224,0)</f>
        <v>#REF!</v>
      </c>
      <c r="GC224" s="585" t="e">
        <f>IF(#REF!=$N224,$CZ224,0)</f>
        <v>#REF!</v>
      </c>
      <c r="GD224" s="585" t="e">
        <f>IF(#REF!=$N224,$CZ224,0)</f>
        <v>#REF!</v>
      </c>
      <c r="GE224" s="585" t="e">
        <f>IF(#REF!=$N224,$CZ224,0)</f>
        <v>#REF!</v>
      </c>
      <c r="GF224" s="585" t="e">
        <f>IF(#REF!=$N224,$CZ224,0)</f>
        <v>#REF!</v>
      </c>
      <c r="GG224" s="585" t="e">
        <f>IF(#REF!=$N224,$CZ224,0)</f>
        <v>#REF!</v>
      </c>
      <c r="GH224" s="585" t="e">
        <f>IF(#REF!=$N224,$CZ224,0)</f>
        <v>#REF!</v>
      </c>
      <c r="GI224" s="585" t="e">
        <f>IF(#REF!=$N224,$CZ224,0)</f>
        <v>#REF!</v>
      </c>
      <c r="GJ224" s="585" t="e">
        <f>IF(#REF!=$N224,$CZ224,0)</f>
        <v>#REF!</v>
      </c>
      <c r="GK224" s="585" t="e">
        <f>IF(#REF!=$N224,$CZ224,0)</f>
        <v>#REF!</v>
      </c>
      <c r="GL224" s="585" t="e">
        <f>IF(#REF!=$N224,$CZ224,0)</f>
        <v>#REF!</v>
      </c>
      <c r="GM224" s="585" t="e">
        <f>IF(#REF!=$N224,$CZ224,0)</f>
        <v>#REF!</v>
      </c>
      <c r="GN224" s="585" t="e">
        <f>IF(#REF!=$N224,$CZ224,0)</f>
        <v>#REF!</v>
      </c>
      <c r="GO224" s="585" t="e">
        <f>IF(#REF!=$N224,$CZ224,0)</f>
        <v>#REF!</v>
      </c>
      <c r="GP224" s="585" t="e">
        <f>IF(#REF!=$N224,$CZ224,0)</f>
        <v>#REF!</v>
      </c>
      <c r="GQ224" s="585" t="e">
        <f>IF(#REF!=$N224,$CZ224,0)</f>
        <v>#REF!</v>
      </c>
      <c r="GR224" s="585" t="e">
        <f>IF(#REF!=$N224,$CZ224,0)</f>
        <v>#REF!</v>
      </c>
      <c r="GS224" s="585" t="e">
        <f>IF(#REF!=$N224,$CZ224,0)</f>
        <v>#REF!</v>
      </c>
      <c r="GT224" s="585" t="e">
        <f>IF(#REF!=$N224,$CZ224,0)</f>
        <v>#REF!</v>
      </c>
      <c r="GU224" s="585" t="e">
        <f>IF(#REF!=$N224,$CZ224,0)</f>
        <v>#REF!</v>
      </c>
      <c r="GV224" s="585" t="e">
        <f>IF(#REF!=$N224,$CZ224,0)</f>
        <v>#REF!</v>
      </c>
      <c r="GW224" s="585" t="e">
        <f>IF(#REF!=$N224,$CZ224,0)</f>
        <v>#REF!</v>
      </c>
      <c r="GX224" s="585" t="e">
        <f>IF(#REF!=$N224,$CZ224,0)</f>
        <v>#REF!</v>
      </c>
      <c r="GY224" s="585" t="e">
        <f>IF(#REF!=$N224,$CZ224,0)</f>
        <v>#REF!</v>
      </c>
      <c r="GZ224" s="585" t="e">
        <f>IF(#REF!=$N224,$CZ224,0)</f>
        <v>#REF!</v>
      </c>
      <c r="HA224" s="585" t="e">
        <f>IF(#REF!=$N224,$CZ224,0)</f>
        <v>#REF!</v>
      </c>
      <c r="HB224" s="585" t="e">
        <f>IF(#REF!=$N224,$CZ224,0)</f>
        <v>#REF!</v>
      </c>
      <c r="HC224" s="585" t="e">
        <f>IF(#REF!=$N224,$CZ224,0)</f>
        <v>#REF!</v>
      </c>
      <c r="HD224" s="585" t="e">
        <f>IF(#REF!=$N224,$CZ224,0)</f>
        <v>#REF!</v>
      </c>
      <c r="HE224" s="585" t="e">
        <f>IF(#REF!=$N224,$CZ224,0)</f>
        <v>#REF!</v>
      </c>
      <c r="HF224" s="585" t="e">
        <f>IF(#REF!=$N224,$CZ224,0)</f>
        <v>#REF!</v>
      </c>
    </row>
    <row r="225" spans="1:214" s="584" customFormat="1" ht="20.100000000000001" hidden="1" customHeight="1" x14ac:dyDescent="0.4">
      <c r="A225" s="594"/>
      <c r="B225" s="594"/>
      <c r="C225" s="595"/>
      <c r="D225" s="578"/>
      <c r="E225" s="578"/>
      <c r="F225" s="578"/>
      <c r="G225" s="578"/>
      <c r="H225" s="578"/>
      <c r="I225" s="578"/>
      <c r="J225" s="578" t="s">
        <v>160</v>
      </c>
      <c r="K225" s="625"/>
      <c r="L225" s="549"/>
      <c r="M225" s="558"/>
      <c r="N225" s="559">
        <v>3111</v>
      </c>
      <c r="O225" s="560" t="s">
        <v>332</v>
      </c>
      <c r="P225" s="31"/>
      <c r="Q225" s="31"/>
      <c r="R225" s="31"/>
      <c r="S225" s="31"/>
      <c r="T225" s="31"/>
      <c r="U225" s="31"/>
      <c r="V225" s="31"/>
      <c r="W225" s="36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6"/>
      <c r="AI225" s="532"/>
      <c r="AJ225" s="31"/>
      <c r="AK225" s="31"/>
      <c r="AL225" s="31"/>
      <c r="AM225" s="31"/>
      <c r="AN225" s="50"/>
      <c r="AO225" s="50"/>
      <c r="AP225" s="50"/>
      <c r="AQ225" s="50"/>
      <c r="AR225" s="111">
        <v>0</v>
      </c>
      <c r="AS225" s="115"/>
      <c r="AT225" s="115"/>
      <c r="AU225" s="115"/>
      <c r="AV225" s="111">
        <v>0</v>
      </c>
      <c r="AW225" s="115"/>
      <c r="AX225" s="115"/>
      <c r="AY225" s="115"/>
      <c r="AZ225" s="115"/>
      <c r="BA225" s="115"/>
      <c r="BB225" s="111">
        <v>0</v>
      </c>
      <c r="BC225" s="111">
        <v>0</v>
      </c>
      <c r="BD225" s="111"/>
      <c r="BE225" s="111"/>
      <c r="BF225" s="111">
        <f>IFERROR(BI225/BC225*100,)</f>
        <v>0</v>
      </c>
      <c r="BG225" s="111"/>
      <c r="BH225" s="111"/>
      <c r="BI225" s="111">
        <f>(BJ225-BH225)</f>
        <v>0</v>
      </c>
      <c r="BJ225" s="111"/>
      <c r="BK225" s="111"/>
      <c r="BL225" s="111">
        <f t="shared" si="226"/>
        <v>0</v>
      </c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>
        <f t="shared" si="228"/>
        <v>0</v>
      </c>
      <c r="CB225" s="111">
        <f t="shared" si="229"/>
        <v>0</v>
      </c>
      <c r="CC225" s="111"/>
      <c r="CD225" s="111"/>
      <c r="CE225" s="111"/>
      <c r="CF225" s="111"/>
      <c r="CG225" s="111">
        <f t="shared" si="293"/>
        <v>0</v>
      </c>
      <c r="CH225" s="111"/>
      <c r="CI225" s="111"/>
      <c r="CJ225" s="111"/>
      <c r="CK225" s="111">
        <f t="shared" si="294"/>
        <v>0</v>
      </c>
      <c r="CL225" s="111"/>
      <c r="CM225" s="111"/>
      <c r="CN225" s="111"/>
      <c r="CO225" s="111">
        <f t="shared" si="295"/>
        <v>0</v>
      </c>
      <c r="CP225" s="111"/>
      <c r="CQ225" s="111"/>
      <c r="CR225" s="111"/>
      <c r="CS225" s="111">
        <f t="shared" si="296"/>
        <v>0</v>
      </c>
      <c r="CT225" s="111"/>
      <c r="CU225" s="111"/>
      <c r="CV225" s="111"/>
      <c r="CW225" s="111">
        <f t="shared" si="297"/>
        <v>0</v>
      </c>
      <c r="CX225" s="111"/>
      <c r="CY225" s="111"/>
      <c r="CZ225" s="111"/>
      <c r="DA225" s="111"/>
      <c r="DB225" s="111"/>
      <c r="DC225" s="695" t="e">
        <f>IF(#REF!=B225,CZ225,0)</f>
        <v>#REF!</v>
      </c>
      <c r="DD225" s="103"/>
      <c r="DE225" s="103"/>
      <c r="DF225" s="518"/>
      <c r="DG225" s="518"/>
      <c r="DH225" s="518"/>
      <c r="DJ225" s="585" t="e">
        <f>IF(#REF!=$K225,$CY225,0)</f>
        <v>#REF!</v>
      </c>
      <c r="DK225" s="585" t="e">
        <f>IF(#REF!=$K225,$CY225,0)</f>
        <v>#REF!</v>
      </c>
      <c r="DL225" s="585" t="e">
        <f>IF(#REF!=$K225,$CY225,0)</f>
        <v>#REF!</v>
      </c>
      <c r="DM225" s="585" t="e">
        <f>IF(#REF!=$K225,$CY225,0)</f>
        <v>#REF!</v>
      </c>
      <c r="DN225" s="585" t="e">
        <f>IF(#REF!=$K225,$CY225,0)</f>
        <v>#REF!</v>
      </c>
      <c r="DO225" s="585" t="e">
        <f>IF(#REF!=$K225,$CY225,0)</f>
        <v>#REF!</v>
      </c>
      <c r="DP225" s="585" t="e">
        <f>IF(#REF!=$K225,$CY225,0)</f>
        <v>#REF!</v>
      </c>
      <c r="DQ225" s="585" t="e">
        <f>IF(#REF!=$K225,$CY225,0)</f>
        <v>#REF!</v>
      </c>
      <c r="DR225" s="585" t="e">
        <f>IF(#REF!=$K225,$CY225,0)</f>
        <v>#REF!</v>
      </c>
      <c r="DS225" s="585" t="e">
        <f>IF(#REF!=$K225,$CY225,0)</f>
        <v>#REF!</v>
      </c>
      <c r="DT225" s="585" t="e">
        <f>IF(#REF!=$K225,$CY225,0)</f>
        <v>#REF!</v>
      </c>
      <c r="DU225" s="585" t="e">
        <f>IF(#REF!=$K225,$CY225,0)</f>
        <v>#REF!</v>
      </c>
      <c r="DV225" s="585" t="e">
        <f>IF(#REF!=$K225,$CY225,0)</f>
        <v>#REF!</v>
      </c>
      <c r="DW225" s="585" t="e">
        <f>IF(#REF!=$K225,$CY225,0)</f>
        <v>#REF!</v>
      </c>
      <c r="DX225" s="585" t="e">
        <f>IF(#REF!=$K225,$CY225,0)</f>
        <v>#REF!</v>
      </c>
      <c r="DY225" s="585" t="e">
        <f>IF(#REF!=$K225,$CY225,0)</f>
        <v>#REF!</v>
      </c>
      <c r="DZ225" s="585" t="e">
        <f>IF(#REF!=$K225,$CY225,0)</f>
        <v>#REF!</v>
      </c>
      <c r="EB225" s="617"/>
      <c r="EC225" s="585" t="e">
        <f>IF(#REF!=$N225,$CZ225,0)</f>
        <v>#REF!</v>
      </c>
      <c r="ED225" s="585" t="e">
        <f>IF(#REF!=$N225,$CZ225,0)</f>
        <v>#REF!</v>
      </c>
      <c r="EE225" s="585" t="e">
        <f>IF(#REF!=$N225,$CZ225,0)</f>
        <v>#REF!</v>
      </c>
      <c r="EF225" s="585" t="e">
        <f>IF(#REF!=$N225,$CZ225,0)</f>
        <v>#REF!</v>
      </c>
      <c r="EG225" s="585" t="e">
        <f>IF(#REF!=$N225,$CZ225,0)</f>
        <v>#REF!</v>
      </c>
      <c r="EH225" s="585" t="e">
        <f>IF(#REF!=$N225,$CZ225,0)</f>
        <v>#REF!</v>
      </c>
      <c r="EI225" s="585" t="e">
        <f>IF(#REF!=$N225,$CZ225,0)</f>
        <v>#REF!</v>
      </c>
      <c r="EJ225" s="585" t="e">
        <f>IF(#REF!=$N225,$CZ225,0)</f>
        <v>#REF!</v>
      </c>
      <c r="EK225" s="585" t="e">
        <f>IF(#REF!=$N225,$CZ225,0)</f>
        <v>#REF!</v>
      </c>
      <c r="EL225" s="585" t="e">
        <f>IF(#REF!=$N225,$CZ225,0)</f>
        <v>#REF!</v>
      </c>
      <c r="EM225" s="585" t="e">
        <f>IF(#REF!=$N225,$CZ225,0)</f>
        <v>#REF!</v>
      </c>
      <c r="EN225" s="585" t="e">
        <f>IF(#REF!=$N225,$CZ225,0)</f>
        <v>#REF!</v>
      </c>
      <c r="EO225" s="585" t="e">
        <f>IF(#REF!=$N225,$CZ225,0)</f>
        <v>#REF!</v>
      </c>
      <c r="EP225" s="585" t="e">
        <f>IF(#REF!=$N225,$CZ225,0)</f>
        <v>#REF!</v>
      </c>
      <c r="EQ225" s="585" t="e">
        <f>IF(#REF!=$N225,$CZ225,0)</f>
        <v>#REF!</v>
      </c>
      <c r="ER225" s="585" t="e">
        <f>IF(#REF!=$N225,$CZ225,0)</f>
        <v>#REF!</v>
      </c>
      <c r="ES225" s="585" t="e">
        <f>IF(#REF!=$N225,$CZ225,0)</f>
        <v>#REF!</v>
      </c>
      <c r="ET225" s="585" t="e">
        <f>IF(#REF!=$N225,$CZ225,0)</f>
        <v>#REF!</v>
      </c>
      <c r="EU225" s="585" t="e">
        <f>IF(#REF!=$N225,$CZ225,0)</f>
        <v>#REF!</v>
      </c>
      <c r="EV225" s="585" t="e">
        <f>IF(#REF!=$N225,$CZ225,0)</f>
        <v>#REF!</v>
      </c>
      <c r="EW225" s="585" t="e">
        <f>IF(#REF!=$N225,$CZ225,0)</f>
        <v>#REF!</v>
      </c>
      <c r="EX225" s="585" t="e">
        <f>IF(#REF!=$N225,$CZ225,0)</f>
        <v>#REF!</v>
      </c>
      <c r="EY225" s="585" t="e">
        <f>IF(#REF!=$N225,$CZ225,0)</f>
        <v>#REF!</v>
      </c>
      <c r="EZ225" s="585" t="e">
        <f>IF(#REF!=$N225,$CZ225,0)</f>
        <v>#REF!</v>
      </c>
      <c r="FA225" s="585" t="e">
        <f>IF(#REF!=$N225,$CZ225,0)</f>
        <v>#REF!</v>
      </c>
      <c r="FB225" s="585" t="e">
        <f>IF(#REF!=$N225,$CZ225,0)</f>
        <v>#REF!</v>
      </c>
      <c r="FC225" s="585" t="e">
        <f>IF(#REF!=$N225,$CZ225,0)</f>
        <v>#REF!</v>
      </c>
      <c r="FD225" s="585" t="e">
        <f>IF(#REF!=$N225,$CZ225,0)</f>
        <v>#REF!</v>
      </c>
      <c r="FE225" s="585" t="e">
        <f>IF(#REF!=$N225,$CZ225,0)</f>
        <v>#REF!</v>
      </c>
      <c r="FF225" s="585" t="e">
        <f>IF(#REF!=$N225,$CZ225,0)</f>
        <v>#REF!</v>
      </c>
      <c r="FG225" s="585" t="e">
        <f>IF(#REF!=$N225,$CZ225,0)</f>
        <v>#REF!</v>
      </c>
      <c r="FH225" s="585" t="e">
        <f>IF(#REF!=$N225,$CZ225,0)</f>
        <v>#REF!</v>
      </c>
      <c r="FI225" s="585" t="e">
        <f>IF(#REF!=$N225,$CZ225,0)</f>
        <v>#REF!</v>
      </c>
      <c r="FJ225" s="585" t="e">
        <f>IF(#REF!=$N225,$CZ225,0)</f>
        <v>#REF!</v>
      </c>
      <c r="FK225" s="585" t="e">
        <f>IF(#REF!=$N225,$CZ225,0)</f>
        <v>#REF!</v>
      </c>
      <c r="FL225" s="585" t="e">
        <f>IF(#REF!=$N225,$CZ225,0)</f>
        <v>#REF!</v>
      </c>
      <c r="FM225" s="585" t="e">
        <f>IF(#REF!=$N225,$CZ225,0)</f>
        <v>#REF!</v>
      </c>
      <c r="FN225" s="585" t="e">
        <f>IF(#REF!=$N225,$CZ225,0)</f>
        <v>#REF!</v>
      </c>
      <c r="FO225" s="585" t="e">
        <f>IF(#REF!=$N225,$CZ225,0)</f>
        <v>#REF!</v>
      </c>
      <c r="FP225" s="585" t="e">
        <f>IF(#REF!=$N225,$CZ225,0)</f>
        <v>#REF!</v>
      </c>
      <c r="FQ225" s="585" t="e">
        <f>IF(#REF!=$N225,$CZ225,0)</f>
        <v>#REF!</v>
      </c>
      <c r="FR225" s="585" t="e">
        <f>IF(#REF!=$N225,$CZ225,0)</f>
        <v>#REF!</v>
      </c>
      <c r="FS225" s="585" t="e">
        <f>IF(#REF!=$N225,$CZ225,0)</f>
        <v>#REF!</v>
      </c>
      <c r="FT225" s="585" t="e">
        <f>IF(#REF!=$N225,$CZ225,0)</f>
        <v>#REF!</v>
      </c>
      <c r="FU225" s="585" t="e">
        <f>IF(#REF!=$N225,$CZ225,0)</f>
        <v>#REF!</v>
      </c>
      <c r="FV225" s="585" t="e">
        <f>IF(#REF!=$N225,$CZ225,0)</f>
        <v>#REF!</v>
      </c>
      <c r="FW225" s="585" t="e">
        <f>IF(#REF!=$N225,$CZ225,0)</f>
        <v>#REF!</v>
      </c>
      <c r="FX225" s="585" t="e">
        <f>IF(#REF!=$N225,$CZ225,0)</f>
        <v>#REF!</v>
      </c>
      <c r="FY225" s="585" t="e">
        <f>IF(#REF!=$N225,$CZ225,0)</f>
        <v>#REF!</v>
      </c>
      <c r="FZ225" s="585" t="e">
        <f>IF(#REF!=$N225,$CZ225,0)</f>
        <v>#REF!</v>
      </c>
      <c r="GA225" s="585" t="e">
        <f>IF(#REF!=$N225,$CZ225,0)</f>
        <v>#REF!</v>
      </c>
      <c r="GB225" s="585" t="e">
        <f>IF(#REF!=$N225,$CZ225,0)</f>
        <v>#REF!</v>
      </c>
      <c r="GC225" s="585" t="e">
        <f>IF(#REF!=$N225,$CZ225,0)</f>
        <v>#REF!</v>
      </c>
      <c r="GD225" s="585" t="e">
        <f>IF(#REF!=$N225,$CZ225,0)</f>
        <v>#REF!</v>
      </c>
      <c r="GE225" s="585" t="e">
        <f>IF(#REF!=$N225,$CZ225,0)</f>
        <v>#REF!</v>
      </c>
      <c r="GF225" s="585" t="e">
        <f>IF(#REF!=$N225,$CZ225,0)</f>
        <v>#REF!</v>
      </c>
      <c r="GG225" s="585" t="e">
        <f>IF(#REF!=$N225,$CZ225,0)</f>
        <v>#REF!</v>
      </c>
      <c r="GH225" s="585" t="e">
        <f>IF(#REF!=$N225,$CZ225,0)</f>
        <v>#REF!</v>
      </c>
      <c r="GI225" s="585" t="e">
        <f>IF(#REF!=$N225,$CZ225,0)</f>
        <v>#REF!</v>
      </c>
      <c r="GJ225" s="585" t="e">
        <f>IF(#REF!=$N225,$CZ225,0)</f>
        <v>#REF!</v>
      </c>
      <c r="GK225" s="585" t="e">
        <f>IF(#REF!=$N225,$CZ225,0)</f>
        <v>#REF!</v>
      </c>
      <c r="GL225" s="585" t="e">
        <f>IF(#REF!=$N225,$CZ225,0)</f>
        <v>#REF!</v>
      </c>
      <c r="GM225" s="585" t="e">
        <f>IF(#REF!=$N225,$CZ225,0)</f>
        <v>#REF!</v>
      </c>
      <c r="GN225" s="585" t="e">
        <f>IF(#REF!=$N225,$CZ225,0)</f>
        <v>#REF!</v>
      </c>
      <c r="GO225" s="585" t="e">
        <f>IF(#REF!=$N225,$CZ225,0)</f>
        <v>#REF!</v>
      </c>
      <c r="GP225" s="585" t="e">
        <f>IF(#REF!=$N225,$CZ225,0)</f>
        <v>#REF!</v>
      </c>
      <c r="GQ225" s="585" t="e">
        <f>IF(#REF!=$N225,$CZ225,0)</f>
        <v>#REF!</v>
      </c>
      <c r="GR225" s="585" t="e">
        <f>IF(#REF!=$N225,$CZ225,0)</f>
        <v>#REF!</v>
      </c>
      <c r="GS225" s="585" t="e">
        <f>IF(#REF!=$N225,$CZ225,0)</f>
        <v>#REF!</v>
      </c>
      <c r="GT225" s="585" t="e">
        <f>IF(#REF!=$N225,$CZ225,0)</f>
        <v>#REF!</v>
      </c>
      <c r="GU225" s="585" t="e">
        <f>IF(#REF!=$N225,$CZ225,0)</f>
        <v>#REF!</v>
      </c>
      <c r="GV225" s="585" t="e">
        <f>IF(#REF!=$N225,$CZ225,0)</f>
        <v>#REF!</v>
      </c>
      <c r="GW225" s="585" t="e">
        <f>IF(#REF!=$N225,$CZ225,0)</f>
        <v>#REF!</v>
      </c>
      <c r="GX225" s="585" t="e">
        <f>IF(#REF!=$N225,$CZ225,0)</f>
        <v>#REF!</v>
      </c>
      <c r="GY225" s="585" t="e">
        <f>IF(#REF!=$N225,$CZ225,0)</f>
        <v>#REF!</v>
      </c>
      <c r="GZ225" s="585" t="e">
        <f>IF(#REF!=$N225,$CZ225,0)</f>
        <v>#REF!</v>
      </c>
      <c r="HA225" s="585" t="e">
        <f>IF(#REF!=$N225,$CZ225,0)</f>
        <v>#REF!</v>
      </c>
      <c r="HB225" s="585" t="e">
        <f>IF(#REF!=$N225,$CZ225,0)</f>
        <v>#REF!</v>
      </c>
      <c r="HC225" s="585" t="e">
        <f>IF(#REF!=$N225,$CZ225,0)</f>
        <v>#REF!</v>
      </c>
      <c r="HD225" s="585" t="e">
        <f>IF(#REF!=$N225,$CZ225,0)</f>
        <v>#REF!</v>
      </c>
      <c r="HE225" s="585" t="e">
        <f>IF(#REF!=$N225,$CZ225,0)</f>
        <v>#REF!</v>
      </c>
      <c r="HF225" s="585" t="e">
        <f>IF(#REF!=$N225,$CZ225,0)</f>
        <v>#REF!</v>
      </c>
    </row>
    <row r="226" spans="1:214" s="584" customFormat="1" ht="20.100000000000001" customHeight="1" x14ac:dyDescent="0.4">
      <c r="A226" s="594"/>
      <c r="B226" s="578" t="s">
        <v>502</v>
      </c>
      <c r="C226" s="595" t="s">
        <v>372</v>
      </c>
      <c r="D226" s="578"/>
      <c r="E226" s="578"/>
      <c r="F226" s="578"/>
      <c r="G226" s="578"/>
      <c r="H226" s="578"/>
      <c r="I226" s="578"/>
      <c r="J226" s="578" t="s">
        <v>160</v>
      </c>
      <c r="K226" s="625"/>
      <c r="L226" s="549"/>
      <c r="M226" s="634">
        <v>312</v>
      </c>
      <c r="N226" s="505" t="s">
        <v>410</v>
      </c>
      <c r="O226" s="453"/>
      <c r="P226" s="35"/>
      <c r="Q226" s="35"/>
      <c r="R226" s="35"/>
      <c r="S226" s="35"/>
      <c r="T226" s="35"/>
      <c r="U226" s="35"/>
      <c r="V226" s="35"/>
      <c r="W226" s="408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408"/>
      <c r="AI226" s="531"/>
      <c r="AJ226" s="35"/>
      <c r="AK226" s="35"/>
      <c r="AL226" s="35"/>
      <c r="AM226" s="35"/>
      <c r="AN226" s="38"/>
      <c r="AO226" s="38"/>
      <c r="AP226" s="38"/>
      <c r="AQ226" s="38"/>
      <c r="AR226" s="102">
        <v>0</v>
      </c>
      <c r="AS226" s="102"/>
      <c r="AT226" s="102"/>
      <c r="AU226" s="102"/>
      <c r="AV226" s="102">
        <v>0</v>
      </c>
      <c r="AW226" s="102"/>
      <c r="AX226" s="102"/>
      <c r="AY226" s="102"/>
      <c r="AZ226" s="102"/>
      <c r="BA226" s="102"/>
      <c r="BB226" s="102">
        <v>0</v>
      </c>
      <c r="BC226" s="102">
        <v>0</v>
      </c>
      <c r="BD226" s="102"/>
      <c r="BE226" s="102"/>
      <c r="BF226" s="102">
        <f>IFERROR(BI226/BC226*100,)</f>
        <v>0</v>
      </c>
      <c r="BG226" s="462">
        <f>BG227</f>
        <v>0</v>
      </c>
      <c r="BH226" s="462">
        <f>BH227</f>
        <v>0</v>
      </c>
      <c r="BI226" s="102">
        <f>SUM(BI243)</f>
        <v>0</v>
      </c>
      <c r="BJ226" s="462">
        <f>BJ227</f>
        <v>0</v>
      </c>
      <c r="BK226" s="462">
        <f>BK227</f>
        <v>0</v>
      </c>
      <c r="BL226" s="462">
        <f t="shared" si="226"/>
        <v>0</v>
      </c>
      <c r="BM226" s="462"/>
      <c r="BN226" s="462"/>
      <c r="BO226" s="462">
        <f>BO227</f>
        <v>3750</v>
      </c>
      <c r="BP226" s="462"/>
      <c r="BQ226" s="462"/>
      <c r="BR226" s="462">
        <f>BR227</f>
        <v>3750</v>
      </c>
      <c r="BS226" s="462">
        <f>BS227</f>
        <v>7500</v>
      </c>
      <c r="BT226" s="462">
        <f>BT227</f>
        <v>0</v>
      </c>
      <c r="BU226" s="462">
        <f>BU227</f>
        <v>0</v>
      </c>
      <c r="BV226" s="462">
        <f>BV227</f>
        <v>7500</v>
      </c>
      <c r="BW226" s="462"/>
      <c r="BX226" s="462"/>
      <c r="BY226" s="462">
        <f>BY227</f>
        <v>3750</v>
      </c>
      <c r="BZ226" s="462">
        <f>BZ227</f>
        <v>0</v>
      </c>
      <c r="CA226" s="462">
        <f t="shared" si="228"/>
        <v>0</v>
      </c>
      <c r="CB226" s="462">
        <f t="shared" si="229"/>
        <v>0</v>
      </c>
      <c r="CC226" s="462">
        <f>CC227</f>
        <v>0</v>
      </c>
      <c r="CD226" s="462">
        <f>CD227</f>
        <v>0</v>
      </c>
      <c r="CE226" s="462">
        <f>CE227</f>
        <v>7500</v>
      </c>
      <c r="CF226" s="462">
        <f>CF227</f>
        <v>0</v>
      </c>
      <c r="CG226" s="462">
        <f t="shared" si="293"/>
        <v>0</v>
      </c>
      <c r="CH226" s="462">
        <f>CH227</f>
        <v>-7500</v>
      </c>
      <c r="CI226" s="462">
        <f>CI227</f>
        <v>0</v>
      </c>
      <c r="CJ226" s="462"/>
      <c r="CK226" s="462">
        <f t="shared" si="294"/>
        <v>0</v>
      </c>
      <c r="CL226" s="462">
        <f>CL227</f>
        <v>0</v>
      </c>
      <c r="CM226" s="462">
        <f>CM227</f>
        <v>0</v>
      </c>
      <c r="CN226" s="462"/>
      <c r="CO226" s="462">
        <f t="shared" si="295"/>
        <v>0</v>
      </c>
      <c r="CP226" s="462">
        <f>CP227</f>
        <v>0</v>
      </c>
      <c r="CQ226" s="462">
        <f>CQ227</f>
        <v>0</v>
      </c>
      <c r="CR226" s="462">
        <f>CR227</f>
        <v>0</v>
      </c>
      <c r="CS226" s="462">
        <f t="shared" si="296"/>
        <v>0</v>
      </c>
      <c r="CT226" s="462">
        <f>CT227</f>
        <v>0</v>
      </c>
      <c r="CU226" s="462">
        <f>CU227</f>
        <v>0</v>
      </c>
      <c r="CV226" s="710">
        <f>CV227</f>
        <v>0</v>
      </c>
      <c r="CW226" s="710">
        <f t="shared" si="297"/>
        <v>0</v>
      </c>
      <c r="CX226" s="710">
        <f>CX227</f>
        <v>0</v>
      </c>
      <c r="CY226" s="710">
        <f>CY227</f>
        <v>0</v>
      </c>
      <c r="CZ226" s="462">
        <f>CZ227</f>
        <v>0</v>
      </c>
      <c r="DA226" s="462">
        <f>DA227</f>
        <v>0</v>
      </c>
      <c r="DB226" s="462">
        <f>DB227</f>
        <v>0</v>
      </c>
      <c r="DC226" s="695" t="e">
        <f>IF(#REF!=B226,CZ226,0)</f>
        <v>#REF!</v>
      </c>
      <c r="DD226" s="561"/>
      <c r="DE226" s="561"/>
      <c r="DF226" s="518"/>
      <c r="DG226" s="518"/>
      <c r="DH226" s="518"/>
      <c r="DJ226" s="585" t="e">
        <f>IF(#REF!=$K226,$CY226,0)</f>
        <v>#REF!</v>
      </c>
      <c r="DK226" s="585" t="e">
        <f>IF(#REF!=$K226,$CY226,0)</f>
        <v>#REF!</v>
      </c>
      <c r="DL226" s="585" t="e">
        <f>IF(#REF!=$K226,$CY226,0)</f>
        <v>#REF!</v>
      </c>
      <c r="DM226" s="585" t="e">
        <f>IF(#REF!=$K226,$CY226,0)</f>
        <v>#REF!</v>
      </c>
      <c r="DN226" s="585" t="e">
        <f>IF(#REF!=$K226,$CY226,0)</f>
        <v>#REF!</v>
      </c>
      <c r="DO226" s="585" t="e">
        <f>IF(#REF!=$K226,$CY226,0)</f>
        <v>#REF!</v>
      </c>
      <c r="DP226" s="585" t="e">
        <f>IF(#REF!=$K226,$CY226,0)</f>
        <v>#REF!</v>
      </c>
      <c r="DQ226" s="585" t="e">
        <f>IF(#REF!=$K226,$CY226,0)</f>
        <v>#REF!</v>
      </c>
      <c r="DR226" s="585" t="e">
        <f>IF(#REF!=$K226,$CY226,0)</f>
        <v>#REF!</v>
      </c>
      <c r="DS226" s="585" t="e">
        <f>IF(#REF!=$K226,$CY226,0)</f>
        <v>#REF!</v>
      </c>
      <c r="DT226" s="585" t="e">
        <f>IF(#REF!=$K226,$CY226,0)</f>
        <v>#REF!</v>
      </c>
      <c r="DU226" s="585" t="e">
        <f>IF(#REF!=$K226,$CY226,0)</f>
        <v>#REF!</v>
      </c>
      <c r="DV226" s="585" t="e">
        <f>IF(#REF!=$K226,$CY226,0)</f>
        <v>#REF!</v>
      </c>
      <c r="DW226" s="585" t="e">
        <f>IF(#REF!=$K226,$CY226,0)</f>
        <v>#REF!</v>
      </c>
      <c r="DX226" s="585" t="e">
        <f>IF(#REF!=$K226,$CY226,0)</f>
        <v>#REF!</v>
      </c>
      <c r="DY226" s="585" t="e">
        <f>IF(#REF!=$K226,$CY226,0)</f>
        <v>#REF!</v>
      </c>
      <c r="DZ226" s="585" t="e">
        <f>IF(#REF!=$K226,$CY226,0)</f>
        <v>#REF!</v>
      </c>
      <c r="EB226" s="617"/>
      <c r="EC226" s="585" t="e">
        <f>IF(#REF!=$N226,$CZ226,0)</f>
        <v>#REF!</v>
      </c>
      <c r="ED226" s="585" t="e">
        <f>IF(#REF!=$N226,$CZ226,0)</f>
        <v>#REF!</v>
      </c>
      <c r="EE226" s="585" t="e">
        <f>IF(#REF!=$N226,$CZ226,0)</f>
        <v>#REF!</v>
      </c>
      <c r="EF226" s="585" t="e">
        <f>IF(#REF!=$N226,$CZ226,0)</f>
        <v>#REF!</v>
      </c>
      <c r="EG226" s="585" t="e">
        <f>IF(#REF!=$N226,$CZ226,0)</f>
        <v>#REF!</v>
      </c>
      <c r="EH226" s="585" t="e">
        <f>IF(#REF!=$N226,$CZ226,0)</f>
        <v>#REF!</v>
      </c>
      <c r="EI226" s="585" t="e">
        <f>IF(#REF!=$N226,$CZ226,0)</f>
        <v>#REF!</v>
      </c>
      <c r="EJ226" s="585" t="e">
        <f>IF(#REF!=$N226,$CZ226,0)</f>
        <v>#REF!</v>
      </c>
      <c r="EK226" s="585" t="e">
        <f>IF(#REF!=$N226,$CZ226,0)</f>
        <v>#REF!</v>
      </c>
      <c r="EL226" s="585" t="e">
        <f>IF(#REF!=$N226,$CZ226,0)</f>
        <v>#REF!</v>
      </c>
      <c r="EM226" s="585" t="e">
        <f>IF(#REF!=$N226,$CZ226,0)</f>
        <v>#REF!</v>
      </c>
      <c r="EN226" s="585" t="e">
        <f>IF(#REF!=$N226,$CZ226,0)</f>
        <v>#REF!</v>
      </c>
      <c r="EO226" s="585" t="e">
        <f>IF(#REF!=$N226,$CZ226,0)</f>
        <v>#REF!</v>
      </c>
      <c r="EP226" s="585" t="e">
        <f>IF(#REF!=$N226,$CZ226,0)</f>
        <v>#REF!</v>
      </c>
      <c r="EQ226" s="585" t="e">
        <f>IF(#REF!=$N226,$CZ226,0)</f>
        <v>#REF!</v>
      </c>
      <c r="ER226" s="585" t="e">
        <f>IF(#REF!=$N226,$CZ226,0)</f>
        <v>#REF!</v>
      </c>
      <c r="ES226" s="585" t="e">
        <f>IF(#REF!=$N226,$CZ226,0)</f>
        <v>#REF!</v>
      </c>
      <c r="ET226" s="585" t="e">
        <f>IF(#REF!=$N226,$CZ226,0)</f>
        <v>#REF!</v>
      </c>
      <c r="EU226" s="585" t="e">
        <f>IF(#REF!=$N226,$CZ226,0)</f>
        <v>#REF!</v>
      </c>
      <c r="EV226" s="585" t="e">
        <f>IF(#REF!=$N226,$CZ226,0)</f>
        <v>#REF!</v>
      </c>
      <c r="EW226" s="585" t="e">
        <f>IF(#REF!=$N226,$CZ226,0)</f>
        <v>#REF!</v>
      </c>
      <c r="EX226" s="585" t="e">
        <f>IF(#REF!=$N226,$CZ226,0)</f>
        <v>#REF!</v>
      </c>
      <c r="EY226" s="585" t="e">
        <f>IF(#REF!=$N226,$CZ226,0)</f>
        <v>#REF!</v>
      </c>
      <c r="EZ226" s="585" t="e">
        <f>IF(#REF!=$N226,$CZ226,0)</f>
        <v>#REF!</v>
      </c>
      <c r="FA226" s="585" t="e">
        <f>IF(#REF!=$N226,$CZ226,0)</f>
        <v>#REF!</v>
      </c>
      <c r="FB226" s="585" t="e">
        <f>IF(#REF!=$N226,$CZ226,0)</f>
        <v>#REF!</v>
      </c>
      <c r="FC226" s="585" t="e">
        <f>IF(#REF!=$N226,$CZ226,0)</f>
        <v>#REF!</v>
      </c>
      <c r="FD226" s="585" t="e">
        <f>IF(#REF!=$N226,$CZ226,0)</f>
        <v>#REF!</v>
      </c>
      <c r="FE226" s="585" t="e">
        <f>IF(#REF!=$N226,$CZ226,0)</f>
        <v>#REF!</v>
      </c>
      <c r="FF226" s="585" t="e">
        <f>IF(#REF!=$N226,$CZ226,0)</f>
        <v>#REF!</v>
      </c>
      <c r="FG226" s="585" t="e">
        <f>IF(#REF!=$N226,$CZ226,0)</f>
        <v>#REF!</v>
      </c>
      <c r="FH226" s="585" t="e">
        <f>IF(#REF!=$N226,$CZ226,0)</f>
        <v>#REF!</v>
      </c>
      <c r="FI226" s="585" t="e">
        <f>IF(#REF!=$N226,$CZ226,0)</f>
        <v>#REF!</v>
      </c>
      <c r="FJ226" s="585" t="e">
        <f>IF(#REF!=$N226,$CZ226,0)</f>
        <v>#REF!</v>
      </c>
      <c r="FK226" s="585" t="e">
        <f>IF(#REF!=$N226,$CZ226,0)</f>
        <v>#REF!</v>
      </c>
      <c r="FL226" s="585" t="e">
        <f>IF(#REF!=$N226,$CZ226,0)</f>
        <v>#REF!</v>
      </c>
      <c r="FM226" s="585" t="e">
        <f>IF(#REF!=$N226,$CZ226,0)</f>
        <v>#REF!</v>
      </c>
      <c r="FN226" s="585" t="e">
        <f>IF(#REF!=$N226,$CZ226,0)</f>
        <v>#REF!</v>
      </c>
      <c r="FO226" s="585" t="e">
        <f>IF(#REF!=$N226,$CZ226,0)</f>
        <v>#REF!</v>
      </c>
      <c r="FP226" s="585" t="e">
        <f>IF(#REF!=$N226,$CZ226,0)</f>
        <v>#REF!</v>
      </c>
      <c r="FQ226" s="585" t="e">
        <f>IF(#REF!=$N226,$CZ226,0)</f>
        <v>#REF!</v>
      </c>
      <c r="FR226" s="585" t="e">
        <f>IF(#REF!=$N226,$CZ226,0)</f>
        <v>#REF!</v>
      </c>
      <c r="FS226" s="585" t="e">
        <f>IF(#REF!=$N226,$CZ226,0)</f>
        <v>#REF!</v>
      </c>
      <c r="FT226" s="585" t="e">
        <f>IF(#REF!=$N226,$CZ226,0)</f>
        <v>#REF!</v>
      </c>
      <c r="FU226" s="585" t="e">
        <f>IF(#REF!=$N226,$CZ226,0)</f>
        <v>#REF!</v>
      </c>
      <c r="FV226" s="585" t="e">
        <f>IF(#REF!=$N226,$CZ226,0)</f>
        <v>#REF!</v>
      </c>
      <c r="FW226" s="585" t="e">
        <f>IF(#REF!=$N226,$CZ226,0)</f>
        <v>#REF!</v>
      </c>
      <c r="FX226" s="585" t="e">
        <f>IF(#REF!=$N226,$CZ226,0)</f>
        <v>#REF!</v>
      </c>
      <c r="FY226" s="585" t="e">
        <f>IF(#REF!=$N226,$CZ226,0)</f>
        <v>#REF!</v>
      </c>
      <c r="FZ226" s="585" t="e">
        <f>IF(#REF!=$N226,$CZ226,0)</f>
        <v>#REF!</v>
      </c>
      <c r="GA226" s="585" t="e">
        <f>IF(#REF!=$N226,$CZ226,0)</f>
        <v>#REF!</v>
      </c>
      <c r="GB226" s="585" t="e">
        <f>IF(#REF!=$N226,$CZ226,0)</f>
        <v>#REF!</v>
      </c>
      <c r="GC226" s="585" t="e">
        <f>IF(#REF!=$N226,$CZ226,0)</f>
        <v>#REF!</v>
      </c>
      <c r="GD226" s="585" t="e">
        <f>IF(#REF!=$N226,$CZ226,0)</f>
        <v>#REF!</v>
      </c>
      <c r="GE226" s="585" t="e">
        <f>IF(#REF!=$N226,$CZ226,0)</f>
        <v>#REF!</v>
      </c>
      <c r="GF226" s="585" t="e">
        <f>IF(#REF!=$N226,$CZ226,0)</f>
        <v>#REF!</v>
      </c>
      <c r="GG226" s="585" t="e">
        <f>IF(#REF!=$N226,$CZ226,0)</f>
        <v>#REF!</v>
      </c>
      <c r="GH226" s="585" t="e">
        <f>IF(#REF!=$N226,$CZ226,0)</f>
        <v>#REF!</v>
      </c>
      <c r="GI226" s="585" t="e">
        <f>IF(#REF!=$N226,$CZ226,0)</f>
        <v>#REF!</v>
      </c>
      <c r="GJ226" s="585" t="e">
        <f>IF(#REF!=$N226,$CZ226,0)</f>
        <v>#REF!</v>
      </c>
      <c r="GK226" s="585" t="e">
        <f>IF(#REF!=$N226,$CZ226,0)</f>
        <v>#REF!</v>
      </c>
      <c r="GL226" s="585" t="e">
        <f>IF(#REF!=$N226,$CZ226,0)</f>
        <v>#REF!</v>
      </c>
      <c r="GM226" s="585" t="e">
        <f>IF(#REF!=$N226,$CZ226,0)</f>
        <v>#REF!</v>
      </c>
      <c r="GN226" s="585" t="e">
        <f>IF(#REF!=$N226,$CZ226,0)</f>
        <v>#REF!</v>
      </c>
      <c r="GO226" s="585" t="e">
        <f>IF(#REF!=$N226,$CZ226,0)</f>
        <v>#REF!</v>
      </c>
      <c r="GP226" s="585" t="e">
        <f>IF(#REF!=$N226,$CZ226,0)</f>
        <v>#REF!</v>
      </c>
      <c r="GQ226" s="585" t="e">
        <f>IF(#REF!=$N226,$CZ226,0)</f>
        <v>#REF!</v>
      </c>
      <c r="GR226" s="585" t="e">
        <f>IF(#REF!=$N226,$CZ226,0)</f>
        <v>#REF!</v>
      </c>
      <c r="GS226" s="585" t="e">
        <f>IF(#REF!=$N226,$CZ226,0)</f>
        <v>#REF!</v>
      </c>
      <c r="GT226" s="585" t="e">
        <f>IF(#REF!=$N226,$CZ226,0)</f>
        <v>#REF!</v>
      </c>
      <c r="GU226" s="585" t="e">
        <f>IF(#REF!=$N226,$CZ226,0)</f>
        <v>#REF!</v>
      </c>
      <c r="GV226" s="585" t="e">
        <f>IF(#REF!=$N226,$CZ226,0)</f>
        <v>#REF!</v>
      </c>
      <c r="GW226" s="585" t="e">
        <f>IF(#REF!=$N226,$CZ226,0)</f>
        <v>#REF!</v>
      </c>
      <c r="GX226" s="585" t="e">
        <f>IF(#REF!=$N226,$CZ226,0)</f>
        <v>#REF!</v>
      </c>
      <c r="GY226" s="585" t="e">
        <f>IF(#REF!=$N226,$CZ226,0)</f>
        <v>#REF!</v>
      </c>
      <c r="GZ226" s="585" t="e">
        <f>IF(#REF!=$N226,$CZ226,0)</f>
        <v>#REF!</v>
      </c>
      <c r="HA226" s="585" t="e">
        <f>IF(#REF!=$N226,$CZ226,0)</f>
        <v>#REF!</v>
      </c>
      <c r="HB226" s="585" t="e">
        <f>IF(#REF!=$N226,$CZ226,0)</f>
        <v>#REF!</v>
      </c>
      <c r="HC226" s="585" t="e">
        <f>IF(#REF!=$N226,$CZ226,0)</f>
        <v>#REF!</v>
      </c>
      <c r="HD226" s="585" t="e">
        <f>IF(#REF!=$N226,$CZ226,0)</f>
        <v>#REF!</v>
      </c>
      <c r="HE226" s="585" t="e">
        <f>IF(#REF!=$N226,$CZ226,0)</f>
        <v>#REF!</v>
      </c>
      <c r="HF226" s="585" t="e">
        <f>IF(#REF!=$N226,$CZ226,0)</f>
        <v>#REF!</v>
      </c>
    </row>
    <row r="227" spans="1:214" s="584" customFormat="1" ht="20.100000000000001" customHeight="1" x14ac:dyDescent="0.4">
      <c r="A227" s="594"/>
      <c r="B227" s="594"/>
      <c r="C227" s="595"/>
      <c r="D227" s="578"/>
      <c r="E227" s="578"/>
      <c r="F227" s="578"/>
      <c r="G227" s="578"/>
      <c r="H227" s="578"/>
      <c r="I227" s="578"/>
      <c r="J227" s="578" t="s">
        <v>160</v>
      </c>
      <c r="K227" s="625"/>
      <c r="L227" s="549"/>
      <c r="M227" s="558"/>
      <c r="N227" s="565">
        <v>3121</v>
      </c>
      <c r="O227" s="560" t="s">
        <v>17</v>
      </c>
      <c r="P227" s="573"/>
      <c r="Q227" s="573"/>
      <c r="R227" s="573"/>
      <c r="S227" s="573"/>
      <c r="T227" s="573"/>
      <c r="U227" s="573"/>
      <c r="V227" s="573"/>
      <c r="W227" s="573"/>
      <c r="X227" s="573"/>
      <c r="Y227" s="573"/>
      <c r="Z227" s="573"/>
      <c r="AA227" s="573"/>
      <c r="AB227" s="573"/>
      <c r="AC227" s="573"/>
      <c r="AD227" s="573"/>
      <c r="AE227" s="573"/>
      <c r="AF227" s="573"/>
      <c r="AG227" s="573"/>
      <c r="AH227" s="573"/>
      <c r="AI227" s="573"/>
      <c r="AJ227" s="573"/>
      <c r="AK227" s="573"/>
      <c r="AL227" s="573"/>
      <c r="AM227" s="573"/>
      <c r="AN227" s="573"/>
      <c r="AO227" s="573"/>
      <c r="AP227" s="573"/>
      <c r="AQ227" s="573"/>
      <c r="AR227" s="461"/>
      <c r="AS227" s="573"/>
      <c r="AT227" s="573"/>
      <c r="AU227" s="573"/>
      <c r="AV227" s="461"/>
      <c r="AW227" s="573"/>
      <c r="AX227" s="573"/>
      <c r="AY227" s="573"/>
      <c r="AZ227" s="573"/>
      <c r="BA227" s="573"/>
      <c r="BB227" s="461"/>
      <c r="BC227" s="461"/>
      <c r="BD227" s="461"/>
      <c r="BE227" s="461"/>
      <c r="BF227" s="461"/>
      <c r="BG227" s="461">
        <v>0</v>
      </c>
      <c r="BH227" s="461">
        <v>0</v>
      </c>
      <c r="BI227" s="461"/>
      <c r="BJ227" s="461">
        <v>0</v>
      </c>
      <c r="BK227" s="50"/>
      <c r="BL227" s="521">
        <f t="shared" si="226"/>
        <v>0</v>
      </c>
      <c r="BM227" s="461"/>
      <c r="BN227" s="461"/>
      <c r="BO227" s="461">
        <v>3750</v>
      </c>
      <c r="BP227" s="461"/>
      <c r="BQ227" s="461"/>
      <c r="BR227" s="521">
        <f>(BS227-BO227)</f>
        <v>3750</v>
      </c>
      <c r="BS227" s="461">
        <v>7500</v>
      </c>
      <c r="BT227" s="461">
        <v>0</v>
      </c>
      <c r="BU227" s="521">
        <f>(BY227-BO227)</f>
        <v>0</v>
      </c>
      <c r="BV227" s="461">
        <v>7500</v>
      </c>
      <c r="BW227" s="461"/>
      <c r="BX227" s="461"/>
      <c r="BY227" s="461">
        <v>3750</v>
      </c>
      <c r="BZ227" s="461">
        <v>0</v>
      </c>
      <c r="CA227" s="461">
        <f t="shared" si="228"/>
        <v>0</v>
      </c>
      <c r="CB227" s="461">
        <f t="shared" si="229"/>
        <v>0</v>
      </c>
      <c r="CC227" s="461"/>
      <c r="CD227" s="461"/>
      <c r="CE227" s="461">
        <v>7500</v>
      </c>
      <c r="CF227" s="461">
        <v>0</v>
      </c>
      <c r="CG227" s="461">
        <f t="shared" si="293"/>
        <v>0</v>
      </c>
      <c r="CH227" s="461">
        <f>(CI227-CE227)</f>
        <v>-7500</v>
      </c>
      <c r="CI227" s="461">
        <v>0</v>
      </c>
      <c r="CJ227" s="461"/>
      <c r="CK227" s="461">
        <f t="shared" si="294"/>
        <v>0</v>
      </c>
      <c r="CL227" s="461">
        <f>(CM227-CI227)</f>
        <v>0</v>
      </c>
      <c r="CM227" s="461">
        <v>0</v>
      </c>
      <c r="CN227" s="461"/>
      <c r="CO227" s="461">
        <f t="shared" si="295"/>
        <v>0</v>
      </c>
      <c r="CP227" s="461">
        <f>(CQ227-CM227)</f>
        <v>0</v>
      </c>
      <c r="CQ227" s="461">
        <v>0</v>
      </c>
      <c r="CR227" s="461"/>
      <c r="CS227" s="461">
        <f t="shared" si="296"/>
        <v>0</v>
      </c>
      <c r="CT227" s="461">
        <f>(CU227-CQ227)</f>
        <v>0</v>
      </c>
      <c r="CU227" s="461">
        <v>0</v>
      </c>
      <c r="CV227" s="709"/>
      <c r="CW227" s="709">
        <f t="shared" si="297"/>
        <v>0</v>
      </c>
      <c r="CX227" s="709">
        <f>(CY227-CU227)</f>
        <v>0</v>
      </c>
      <c r="CY227" s="709">
        <v>0</v>
      </c>
      <c r="CZ227" s="461">
        <v>0</v>
      </c>
      <c r="DA227" s="461"/>
      <c r="DB227" s="461"/>
      <c r="DC227" s="695" t="e">
        <f>IF(#REF!=B227,CZ227,0)</f>
        <v>#REF!</v>
      </c>
      <c r="DD227" s="461"/>
      <c r="DE227" s="461"/>
      <c r="DF227" s="518"/>
      <c r="DG227" s="518"/>
      <c r="DH227" s="518"/>
      <c r="DJ227" s="585" t="e">
        <f>IF(#REF!=$K227,$CY227,0)</f>
        <v>#REF!</v>
      </c>
      <c r="DK227" s="585" t="e">
        <f>IF(#REF!=$K227,$CY227,0)</f>
        <v>#REF!</v>
      </c>
      <c r="DL227" s="585" t="e">
        <f>IF(#REF!=$K227,$CY227,0)</f>
        <v>#REF!</v>
      </c>
      <c r="DM227" s="585" t="e">
        <f>IF(#REF!=$K227,$CY227,0)</f>
        <v>#REF!</v>
      </c>
      <c r="DN227" s="585" t="e">
        <f>IF(#REF!=$K227,$CY227,0)</f>
        <v>#REF!</v>
      </c>
      <c r="DO227" s="585" t="e">
        <f>IF(#REF!=$K227,$CY227,0)</f>
        <v>#REF!</v>
      </c>
      <c r="DP227" s="585" t="e">
        <f>IF(#REF!=$K227,$CY227,0)</f>
        <v>#REF!</v>
      </c>
      <c r="DQ227" s="585" t="e">
        <f>IF(#REF!=$K227,$CY227,0)</f>
        <v>#REF!</v>
      </c>
      <c r="DR227" s="585" t="e">
        <f>IF(#REF!=$K227,$CY227,0)</f>
        <v>#REF!</v>
      </c>
      <c r="DS227" s="585" t="e">
        <f>IF(#REF!=$K227,$CY227,0)</f>
        <v>#REF!</v>
      </c>
      <c r="DT227" s="585" t="e">
        <f>IF(#REF!=$K227,$CY227,0)</f>
        <v>#REF!</v>
      </c>
      <c r="DU227" s="585" t="e">
        <f>IF(#REF!=$K227,$CY227,0)</f>
        <v>#REF!</v>
      </c>
      <c r="DV227" s="585" t="e">
        <f>IF(#REF!=$K227,$CY227,0)</f>
        <v>#REF!</v>
      </c>
      <c r="DW227" s="585" t="e">
        <f>IF(#REF!=$K227,$CY227,0)</f>
        <v>#REF!</v>
      </c>
      <c r="DX227" s="585" t="e">
        <f>IF(#REF!=$K227,$CY227,0)</f>
        <v>#REF!</v>
      </c>
      <c r="DY227" s="585" t="e">
        <f>IF(#REF!=$K227,$CY227,0)</f>
        <v>#REF!</v>
      </c>
      <c r="DZ227" s="585" t="e">
        <f>IF(#REF!=$K227,$CY227,0)</f>
        <v>#REF!</v>
      </c>
      <c r="EB227" s="617"/>
      <c r="EC227" s="585" t="e">
        <f>IF(#REF!=$N227,$CZ227,0)</f>
        <v>#REF!</v>
      </c>
      <c r="ED227" s="585" t="e">
        <f>IF(#REF!=$N227,$CZ227,0)</f>
        <v>#REF!</v>
      </c>
      <c r="EE227" s="585" t="e">
        <f>IF(#REF!=$N227,$CZ227,0)</f>
        <v>#REF!</v>
      </c>
      <c r="EF227" s="585" t="e">
        <f>IF(#REF!=$N227,$CZ227,0)</f>
        <v>#REF!</v>
      </c>
      <c r="EG227" s="585" t="e">
        <f>IF(#REF!=$N227,$CZ227,0)</f>
        <v>#REF!</v>
      </c>
      <c r="EH227" s="585" t="e">
        <f>IF(#REF!=$N227,$CZ227,0)</f>
        <v>#REF!</v>
      </c>
      <c r="EI227" s="585" t="e">
        <f>IF(#REF!=$N227,$CZ227,0)</f>
        <v>#REF!</v>
      </c>
      <c r="EJ227" s="585" t="e">
        <f>IF(#REF!=$N227,$CZ227,0)</f>
        <v>#REF!</v>
      </c>
      <c r="EK227" s="585" t="e">
        <f>IF(#REF!=$N227,$CZ227,0)</f>
        <v>#REF!</v>
      </c>
      <c r="EL227" s="585" t="e">
        <f>IF(#REF!=$N227,$CZ227,0)</f>
        <v>#REF!</v>
      </c>
      <c r="EM227" s="585" t="e">
        <f>IF(#REF!=$N227,$CZ227,0)</f>
        <v>#REF!</v>
      </c>
      <c r="EN227" s="585" t="e">
        <f>IF(#REF!=$N227,$CZ227,0)</f>
        <v>#REF!</v>
      </c>
      <c r="EO227" s="585" t="e">
        <f>IF(#REF!=$N227,$CZ227,0)</f>
        <v>#REF!</v>
      </c>
      <c r="EP227" s="585" t="e">
        <f>IF(#REF!=$N227,$CZ227,0)</f>
        <v>#REF!</v>
      </c>
      <c r="EQ227" s="585" t="e">
        <f>IF(#REF!=$N227,$CZ227,0)</f>
        <v>#REF!</v>
      </c>
      <c r="ER227" s="585" t="e">
        <f>IF(#REF!=$N227,$CZ227,0)</f>
        <v>#REF!</v>
      </c>
      <c r="ES227" s="585" t="e">
        <f>IF(#REF!=$N227,$CZ227,0)</f>
        <v>#REF!</v>
      </c>
      <c r="ET227" s="585" t="e">
        <f>IF(#REF!=$N227,$CZ227,0)</f>
        <v>#REF!</v>
      </c>
      <c r="EU227" s="585" t="e">
        <f>IF(#REF!=$N227,$CZ227,0)</f>
        <v>#REF!</v>
      </c>
      <c r="EV227" s="585" t="e">
        <f>IF(#REF!=$N227,$CZ227,0)</f>
        <v>#REF!</v>
      </c>
      <c r="EW227" s="585" t="e">
        <f>IF(#REF!=$N227,$CZ227,0)</f>
        <v>#REF!</v>
      </c>
      <c r="EX227" s="585" t="e">
        <f>IF(#REF!=$N227,$CZ227,0)</f>
        <v>#REF!</v>
      </c>
      <c r="EY227" s="585" t="e">
        <f>IF(#REF!=$N227,$CZ227,0)</f>
        <v>#REF!</v>
      </c>
      <c r="EZ227" s="585" t="e">
        <f>IF(#REF!=$N227,$CZ227,0)</f>
        <v>#REF!</v>
      </c>
      <c r="FA227" s="585" t="e">
        <f>IF(#REF!=$N227,$CZ227,0)</f>
        <v>#REF!</v>
      </c>
      <c r="FB227" s="585" t="e">
        <f>IF(#REF!=$N227,$CZ227,0)</f>
        <v>#REF!</v>
      </c>
      <c r="FC227" s="585" t="e">
        <f>IF(#REF!=$N227,$CZ227,0)</f>
        <v>#REF!</v>
      </c>
      <c r="FD227" s="585" t="e">
        <f>IF(#REF!=$N227,$CZ227,0)</f>
        <v>#REF!</v>
      </c>
      <c r="FE227" s="585" t="e">
        <f>IF(#REF!=$N227,$CZ227,0)</f>
        <v>#REF!</v>
      </c>
      <c r="FF227" s="585" t="e">
        <f>IF(#REF!=$N227,$CZ227,0)</f>
        <v>#REF!</v>
      </c>
      <c r="FG227" s="585" t="e">
        <f>IF(#REF!=$N227,$CZ227,0)</f>
        <v>#REF!</v>
      </c>
      <c r="FH227" s="585" t="e">
        <f>IF(#REF!=$N227,$CZ227,0)</f>
        <v>#REF!</v>
      </c>
      <c r="FI227" s="585" t="e">
        <f>IF(#REF!=$N227,$CZ227,0)</f>
        <v>#REF!</v>
      </c>
      <c r="FJ227" s="585" t="e">
        <f>IF(#REF!=$N227,$CZ227,0)</f>
        <v>#REF!</v>
      </c>
      <c r="FK227" s="585" t="e">
        <f>IF(#REF!=$N227,$CZ227,0)</f>
        <v>#REF!</v>
      </c>
      <c r="FL227" s="585" t="e">
        <f>IF(#REF!=$N227,$CZ227,0)</f>
        <v>#REF!</v>
      </c>
      <c r="FM227" s="585" t="e">
        <f>IF(#REF!=$N227,$CZ227,0)</f>
        <v>#REF!</v>
      </c>
      <c r="FN227" s="585" t="e">
        <f>IF(#REF!=$N227,$CZ227,0)</f>
        <v>#REF!</v>
      </c>
      <c r="FO227" s="585" t="e">
        <f>IF(#REF!=$N227,$CZ227,0)</f>
        <v>#REF!</v>
      </c>
      <c r="FP227" s="585" t="e">
        <f>IF(#REF!=$N227,$CZ227,0)</f>
        <v>#REF!</v>
      </c>
      <c r="FQ227" s="585" t="e">
        <f>IF(#REF!=$N227,$CZ227,0)</f>
        <v>#REF!</v>
      </c>
      <c r="FR227" s="585" t="e">
        <f>IF(#REF!=$N227,$CZ227,0)</f>
        <v>#REF!</v>
      </c>
      <c r="FS227" s="585" t="e">
        <f>IF(#REF!=$N227,$CZ227,0)</f>
        <v>#REF!</v>
      </c>
      <c r="FT227" s="585" t="e">
        <f>IF(#REF!=$N227,$CZ227,0)</f>
        <v>#REF!</v>
      </c>
      <c r="FU227" s="585" t="e">
        <f>IF(#REF!=$N227,$CZ227,0)</f>
        <v>#REF!</v>
      </c>
      <c r="FV227" s="585" t="e">
        <f>IF(#REF!=$N227,$CZ227,0)</f>
        <v>#REF!</v>
      </c>
      <c r="FW227" s="585" t="e">
        <f>IF(#REF!=$N227,$CZ227,0)</f>
        <v>#REF!</v>
      </c>
      <c r="FX227" s="585" t="e">
        <f>IF(#REF!=$N227,$CZ227,0)</f>
        <v>#REF!</v>
      </c>
      <c r="FY227" s="585" t="e">
        <f>IF(#REF!=$N227,$CZ227,0)</f>
        <v>#REF!</v>
      </c>
      <c r="FZ227" s="585" t="e">
        <f>IF(#REF!=$N227,$CZ227,0)</f>
        <v>#REF!</v>
      </c>
      <c r="GA227" s="585" t="e">
        <f>IF(#REF!=$N227,$CZ227,0)</f>
        <v>#REF!</v>
      </c>
      <c r="GB227" s="585" t="e">
        <f>IF(#REF!=$N227,$CZ227,0)</f>
        <v>#REF!</v>
      </c>
      <c r="GC227" s="585" t="e">
        <f>IF(#REF!=$N227,$CZ227,0)</f>
        <v>#REF!</v>
      </c>
      <c r="GD227" s="585" t="e">
        <f>IF(#REF!=$N227,$CZ227,0)</f>
        <v>#REF!</v>
      </c>
      <c r="GE227" s="585" t="e">
        <f>IF(#REF!=$N227,$CZ227,0)</f>
        <v>#REF!</v>
      </c>
      <c r="GF227" s="585" t="e">
        <f>IF(#REF!=$N227,$CZ227,0)</f>
        <v>#REF!</v>
      </c>
      <c r="GG227" s="585" t="e">
        <f>IF(#REF!=$N227,$CZ227,0)</f>
        <v>#REF!</v>
      </c>
      <c r="GH227" s="585" t="e">
        <f>IF(#REF!=$N227,$CZ227,0)</f>
        <v>#REF!</v>
      </c>
      <c r="GI227" s="585" t="e">
        <f>IF(#REF!=$N227,$CZ227,0)</f>
        <v>#REF!</v>
      </c>
      <c r="GJ227" s="585" t="e">
        <f>IF(#REF!=$N227,$CZ227,0)</f>
        <v>#REF!</v>
      </c>
      <c r="GK227" s="585" t="e">
        <f>IF(#REF!=$N227,$CZ227,0)</f>
        <v>#REF!</v>
      </c>
      <c r="GL227" s="585" t="e">
        <f>IF(#REF!=$N227,$CZ227,0)</f>
        <v>#REF!</v>
      </c>
      <c r="GM227" s="585" t="e">
        <f>IF(#REF!=$N227,$CZ227,0)</f>
        <v>#REF!</v>
      </c>
      <c r="GN227" s="585" t="e">
        <f>IF(#REF!=$N227,$CZ227,0)</f>
        <v>#REF!</v>
      </c>
      <c r="GO227" s="585" t="e">
        <f>IF(#REF!=$N227,$CZ227,0)</f>
        <v>#REF!</v>
      </c>
      <c r="GP227" s="585" t="e">
        <f>IF(#REF!=$N227,$CZ227,0)</f>
        <v>#REF!</v>
      </c>
      <c r="GQ227" s="585" t="e">
        <f>IF(#REF!=$N227,$CZ227,0)</f>
        <v>#REF!</v>
      </c>
      <c r="GR227" s="585" t="e">
        <f>IF(#REF!=$N227,$CZ227,0)</f>
        <v>#REF!</v>
      </c>
      <c r="GS227" s="585" t="e">
        <f>IF(#REF!=$N227,$CZ227,0)</f>
        <v>#REF!</v>
      </c>
      <c r="GT227" s="585" t="e">
        <f>IF(#REF!=$N227,$CZ227,0)</f>
        <v>#REF!</v>
      </c>
      <c r="GU227" s="585" t="e">
        <f>IF(#REF!=$N227,$CZ227,0)</f>
        <v>#REF!</v>
      </c>
      <c r="GV227" s="585" t="e">
        <f>IF(#REF!=$N227,$CZ227,0)</f>
        <v>#REF!</v>
      </c>
      <c r="GW227" s="585" t="e">
        <f>IF(#REF!=$N227,$CZ227,0)</f>
        <v>#REF!</v>
      </c>
      <c r="GX227" s="585" t="e">
        <f>IF(#REF!=$N227,$CZ227,0)</f>
        <v>#REF!</v>
      </c>
      <c r="GY227" s="585" t="e">
        <f>IF(#REF!=$N227,$CZ227,0)</f>
        <v>#REF!</v>
      </c>
      <c r="GZ227" s="585" t="e">
        <f>IF(#REF!=$N227,$CZ227,0)</f>
        <v>#REF!</v>
      </c>
      <c r="HA227" s="585" t="e">
        <f>IF(#REF!=$N227,$CZ227,0)</f>
        <v>#REF!</v>
      </c>
      <c r="HB227" s="585" t="e">
        <f>IF(#REF!=$N227,$CZ227,0)</f>
        <v>#REF!</v>
      </c>
      <c r="HC227" s="585" t="e">
        <f>IF(#REF!=$N227,$CZ227,0)</f>
        <v>#REF!</v>
      </c>
      <c r="HD227" s="585" t="e">
        <f>IF(#REF!=$N227,$CZ227,0)</f>
        <v>#REF!</v>
      </c>
      <c r="HE227" s="585" t="e">
        <f>IF(#REF!=$N227,$CZ227,0)</f>
        <v>#REF!</v>
      </c>
      <c r="HF227" s="585" t="e">
        <f>IF(#REF!=$N227,$CZ227,0)</f>
        <v>#REF!</v>
      </c>
    </row>
    <row r="228" spans="1:214" s="584" customFormat="1" ht="20.100000000000001" customHeight="1" x14ac:dyDescent="0.4">
      <c r="A228" s="594"/>
      <c r="B228" s="594"/>
      <c r="C228" s="595"/>
      <c r="D228" s="578"/>
      <c r="E228" s="578"/>
      <c r="F228" s="578"/>
      <c r="G228" s="578"/>
      <c r="H228" s="578"/>
      <c r="I228" s="578"/>
      <c r="J228" s="578" t="s">
        <v>160</v>
      </c>
      <c r="K228" s="625"/>
      <c r="L228" s="634">
        <v>32</v>
      </c>
      <c r="M228" s="634" t="s">
        <v>173</v>
      </c>
      <c r="N228" s="634"/>
      <c r="O228" s="618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563"/>
      <c r="AJ228" s="31"/>
      <c r="AK228" s="31"/>
      <c r="AL228" s="31"/>
      <c r="AM228" s="31"/>
      <c r="AN228" s="50"/>
      <c r="AO228" s="50"/>
      <c r="AP228" s="50"/>
      <c r="AQ228" s="50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462">
        <f>BG229+BG231+BG235</f>
        <v>0</v>
      </c>
      <c r="BH228" s="462">
        <f>BH229+BH231+BH235</f>
        <v>0</v>
      </c>
      <c r="BI228" s="108"/>
      <c r="BJ228" s="462">
        <f>BJ229+BJ231+BJ235</f>
        <v>0</v>
      </c>
      <c r="BK228" s="462">
        <f>BK229+BK231+BK235</f>
        <v>0</v>
      </c>
      <c r="BL228" s="462">
        <f t="shared" si="226"/>
        <v>0</v>
      </c>
      <c r="BM228" s="462"/>
      <c r="BN228" s="462"/>
      <c r="BO228" s="462">
        <f>BO229+BO231+BO235</f>
        <v>2270.12</v>
      </c>
      <c r="BP228" s="462"/>
      <c r="BQ228" s="462"/>
      <c r="BR228" s="462">
        <f t="shared" ref="BR228:BY228" si="300">BR229+BR231+BR235</f>
        <v>842.88000000000011</v>
      </c>
      <c r="BS228" s="462">
        <f t="shared" si="300"/>
        <v>3113</v>
      </c>
      <c r="BT228" s="462">
        <f>BT229+BT231+BT235</f>
        <v>340</v>
      </c>
      <c r="BU228" s="462">
        <f t="shared" si="300"/>
        <v>512</v>
      </c>
      <c r="BV228" s="462">
        <f t="shared" si="300"/>
        <v>3113</v>
      </c>
      <c r="BW228" s="462"/>
      <c r="BX228" s="462"/>
      <c r="BY228" s="462">
        <f t="shared" si="300"/>
        <v>2782.12</v>
      </c>
      <c r="BZ228" s="462">
        <f>BZ229+BZ231+BZ235</f>
        <v>1435.88</v>
      </c>
      <c r="CA228" s="462">
        <f t="shared" si="228"/>
        <v>0</v>
      </c>
      <c r="CB228" s="462">
        <f t="shared" si="229"/>
        <v>51.611001682170432</v>
      </c>
      <c r="CC228" s="462">
        <v>3113</v>
      </c>
      <c r="CD228" s="462">
        <v>3113</v>
      </c>
      <c r="CE228" s="462">
        <f>CE229+CE231+CE235</f>
        <v>3113</v>
      </c>
      <c r="CF228" s="462">
        <f>CF229+CF231+CF235</f>
        <v>0</v>
      </c>
      <c r="CG228" s="462">
        <f t="shared" si="293"/>
        <v>0</v>
      </c>
      <c r="CH228" s="462">
        <f>CH229+CH231+CH235</f>
        <v>1346</v>
      </c>
      <c r="CI228" s="462">
        <f>CI229+CI231+CI235</f>
        <v>4459</v>
      </c>
      <c r="CJ228" s="462"/>
      <c r="CK228" s="462">
        <f t="shared" si="294"/>
        <v>0</v>
      </c>
      <c r="CL228" s="462">
        <f>CL229+CL231+CL235</f>
        <v>0</v>
      </c>
      <c r="CM228" s="462">
        <f>CM229+CM231+CM235</f>
        <v>4459</v>
      </c>
      <c r="CN228" s="462"/>
      <c r="CO228" s="462">
        <f t="shared" si="295"/>
        <v>0</v>
      </c>
      <c r="CP228" s="462">
        <f>CP229+CP231+CP235</f>
        <v>0</v>
      </c>
      <c r="CQ228" s="462">
        <f>CQ229+CQ231+CQ235</f>
        <v>4459</v>
      </c>
      <c r="CR228" s="462">
        <f>CR229+CR231+CR235</f>
        <v>4026.24</v>
      </c>
      <c r="CS228" s="462">
        <f t="shared" si="296"/>
        <v>90.294684906929803</v>
      </c>
      <c r="CT228" s="462">
        <f>CT229+CT231+CT235</f>
        <v>-432</v>
      </c>
      <c r="CU228" s="462">
        <f>CU229+CU231+CU235</f>
        <v>4027</v>
      </c>
      <c r="CV228" s="710">
        <f>CV229+CV231+CV235</f>
        <v>4026.24</v>
      </c>
      <c r="CW228" s="710">
        <f t="shared" si="297"/>
        <v>99.981127390116711</v>
      </c>
      <c r="CX228" s="710">
        <f>CX229+CX231+CX235</f>
        <v>0</v>
      </c>
      <c r="CY228" s="710">
        <f>CY229+CY231+CY235</f>
        <v>4027</v>
      </c>
      <c r="CZ228" s="462">
        <f>CZ229+CZ231+CZ235</f>
        <v>3153</v>
      </c>
      <c r="DA228" s="462">
        <v>3153</v>
      </c>
      <c r="DB228" s="462">
        <v>3153</v>
      </c>
      <c r="DC228" s="695" t="e">
        <f>IF(#REF!=B228,CZ228,0)</f>
        <v>#REF!</v>
      </c>
      <c r="DD228" s="561"/>
      <c r="DE228" s="561"/>
      <c r="DF228" s="518"/>
      <c r="DG228" s="518"/>
      <c r="DH228" s="518"/>
      <c r="DJ228" s="585" t="e">
        <f>IF(#REF!=$K228,$CY228,0)</f>
        <v>#REF!</v>
      </c>
      <c r="DK228" s="585" t="e">
        <f>IF(#REF!=$K228,$CY228,0)</f>
        <v>#REF!</v>
      </c>
      <c r="DL228" s="585" t="e">
        <f>IF(#REF!=$K228,$CY228,0)</f>
        <v>#REF!</v>
      </c>
      <c r="DM228" s="585" t="e">
        <f>IF(#REF!=$K228,$CY228,0)</f>
        <v>#REF!</v>
      </c>
      <c r="DN228" s="585" t="e">
        <f>IF(#REF!=$K228,$CY228,0)</f>
        <v>#REF!</v>
      </c>
      <c r="DO228" s="585" t="e">
        <f>IF(#REF!=$K228,$CY228,0)</f>
        <v>#REF!</v>
      </c>
      <c r="DP228" s="585" t="e">
        <f>IF(#REF!=$K228,$CY228,0)</f>
        <v>#REF!</v>
      </c>
      <c r="DQ228" s="585" t="e">
        <f>IF(#REF!=$K228,$CY228,0)</f>
        <v>#REF!</v>
      </c>
      <c r="DR228" s="585" t="e">
        <f>IF(#REF!=$K228,$CY228,0)</f>
        <v>#REF!</v>
      </c>
      <c r="DS228" s="585" t="e">
        <f>IF(#REF!=$K228,$CY228,0)</f>
        <v>#REF!</v>
      </c>
      <c r="DT228" s="585" t="e">
        <f>IF(#REF!=$K228,$CY228,0)</f>
        <v>#REF!</v>
      </c>
      <c r="DU228" s="585" t="e">
        <f>IF(#REF!=$K228,$CY228,0)</f>
        <v>#REF!</v>
      </c>
      <c r="DV228" s="585" t="e">
        <f>IF(#REF!=$K228,$CY228,0)</f>
        <v>#REF!</v>
      </c>
      <c r="DW228" s="585" t="e">
        <f>IF(#REF!=$K228,$CY228,0)</f>
        <v>#REF!</v>
      </c>
      <c r="DX228" s="585" t="e">
        <f>IF(#REF!=$K228,$CY228,0)</f>
        <v>#REF!</v>
      </c>
      <c r="DY228" s="585" t="e">
        <f>IF(#REF!=$K228,$CY228,0)</f>
        <v>#REF!</v>
      </c>
      <c r="DZ228" s="585" t="e">
        <f>IF(#REF!=$K228,$CY228,0)</f>
        <v>#REF!</v>
      </c>
      <c r="EB228" s="617"/>
      <c r="EC228" s="585" t="e">
        <f>IF(#REF!=$N228,$CZ228,0)</f>
        <v>#REF!</v>
      </c>
      <c r="ED228" s="585" t="e">
        <f>IF(#REF!=$N228,$CZ228,0)</f>
        <v>#REF!</v>
      </c>
      <c r="EE228" s="585" t="e">
        <f>IF(#REF!=$N228,$CZ228,0)</f>
        <v>#REF!</v>
      </c>
      <c r="EF228" s="585" t="e">
        <f>IF(#REF!=$N228,$CZ228,0)</f>
        <v>#REF!</v>
      </c>
      <c r="EG228" s="585" t="e">
        <f>IF(#REF!=$N228,$CZ228,0)</f>
        <v>#REF!</v>
      </c>
      <c r="EH228" s="585" t="e">
        <f>IF(#REF!=$N228,$CZ228,0)</f>
        <v>#REF!</v>
      </c>
      <c r="EI228" s="585" t="e">
        <f>IF(#REF!=$N228,$CZ228,0)</f>
        <v>#REF!</v>
      </c>
      <c r="EJ228" s="585" t="e">
        <f>IF(#REF!=$N228,$CZ228,0)</f>
        <v>#REF!</v>
      </c>
      <c r="EK228" s="585" t="e">
        <f>IF(#REF!=$N228,$CZ228,0)</f>
        <v>#REF!</v>
      </c>
      <c r="EL228" s="585" t="e">
        <f>IF(#REF!=$N228,$CZ228,0)</f>
        <v>#REF!</v>
      </c>
      <c r="EM228" s="585" t="e">
        <f>IF(#REF!=$N228,$CZ228,0)</f>
        <v>#REF!</v>
      </c>
      <c r="EN228" s="585" t="e">
        <f>IF(#REF!=$N228,$CZ228,0)</f>
        <v>#REF!</v>
      </c>
      <c r="EO228" s="585" t="e">
        <f>IF(#REF!=$N228,$CZ228,0)</f>
        <v>#REF!</v>
      </c>
      <c r="EP228" s="585" t="e">
        <f>IF(#REF!=$N228,$CZ228,0)</f>
        <v>#REF!</v>
      </c>
      <c r="EQ228" s="585" t="e">
        <f>IF(#REF!=$N228,$CZ228,0)</f>
        <v>#REF!</v>
      </c>
      <c r="ER228" s="585" t="e">
        <f>IF(#REF!=$N228,$CZ228,0)</f>
        <v>#REF!</v>
      </c>
      <c r="ES228" s="585" t="e">
        <f>IF(#REF!=$N228,$CZ228,0)</f>
        <v>#REF!</v>
      </c>
      <c r="ET228" s="585" t="e">
        <f>IF(#REF!=$N228,$CZ228,0)</f>
        <v>#REF!</v>
      </c>
      <c r="EU228" s="585" t="e">
        <f>IF(#REF!=$N228,$CZ228,0)</f>
        <v>#REF!</v>
      </c>
      <c r="EV228" s="585" t="e">
        <f>IF(#REF!=$N228,$CZ228,0)</f>
        <v>#REF!</v>
      </c>
      <c r="EW228" s="585" t="e">
        <f>IF(#REF!=$N228,$CZ228,0)</f>
        <v>#REF!</v>
      </c>
      <c r="EX228" s="585" t="e">
        <f>IF(#REF!=$N228,$CZ228,0)</f>
        <v>#REF!</v>
      </c>
      <c r="EY228" s="585" t="e">
        <f>IF(#REF!=$N228,$CZ228,0)</f>
        <v>#REF!</v>
      </c>
      <c r="EZ228" s="585" t="e">
        <f>IF(#REF!=$N228,$CZ228,0)</f>
        <v>#REF!</v>
      </c>
      <c r="FA228" s="585" t="e">
        <f>IF(#REF!=$N228,$CZ228,0)</f>
        <v>#REF!</v>
      </c>
      <c r="FB228" s="585" t="e">
        <f>IF(#REF!=$N228,$CZ228,0)</f>
        <v>#REF!</v>
      </c>
      <c r="FC228" s="585" t="e">
        <f>IF(#REF!=$N228,$CZ228,0)</f>
        <v>#REF!</v>
      </c>
      <c r="FD228" s="585" t="e">
        <f>IF(#REF!=$N228,$CZ228,0)</f>
        <v>#REF!</v>
      </c>
      <c r="FE228" s="585" t="e">
        <f>IF(#REF!=$N228,$CZ228,0)</f>
        <v>#REF!</v>
      </c>
      <c r="FF228" s="585" t="e">
        <f>IF(#REF!=$N228,$CZ228,0)</f>
        <v>#REF!</v>
      </c>
      <c r="FG228" s="585" t="e">
        <f>IF(#REF!=$N228,$CZ228,0)</f>
        <v>#REF!</v>
      </c>
      <c r="FH228" s="585" t="e">
        <f>IF(#REF!=$N228,$CZ228,0)</f>
        <v>#REF!</v>
      </c>
      <c r="FI228" s="585" t="e">
        <f>IF(#REF!=$N228,$CZ228,0)</f>
        <v>#REF!</v>
      </c>
      <c r="FJ228" s="585" t="e">
        <f>IF(#REF!=$N228,$CZ228,0)</f>
        <v>#REF!</v>
      </c>
      <c r="FK228" s="585" t="e">
        <f>IF(#REF!=$N228,$CZ228,0)</f>
        <v>#REF!</v>
      </c>
      <c r="FL228" s="585" t="e">
        <f>IF(#REF!=$N228,$CZ228,0)</f>
        <v>#REF!</v>
      </c>
      <c r="FM228" s="585" t="e">
        <f>IF(#REF!=$N228,$CZ228,0)</f>
        <v>#REF!</v>
      </c>
      <c r="FN228" s="585" t="e">
        <f>IF(#REF!=$N228,$CZ228,0)</f>
        <v>#REF!</v>
      </c>
      <c r="FO228" s="585" t="e">
        <f>IF(#REF!=$N228,$CZ228,0)</f>
        <v>#REF!</v>
      </c>
      <c r="FP228" s="585" t="e">
        <f>IF(#REF!=$N228,$CZ228,0)</f>
        <v>#REF!</v>
      </c>
      <c r="FQ228" s="585" t="e">
        <f>IF(#REF!=$N228,$CZ228,0)</f>
        <v>#REF!</v>
      </c>
      <c r="FR228" s="585" t="e">
        <f>IF(#REF!=$N228,$CZ228,0)</f>
        <v>#REF!</v>
      </c>
      <c r="FS228" s="585" t="e">
        <f>IF(#REF!=$N228,$CZ228,0)</f>
        <v>#REF!</v>
      </c>
      <c r="FT228" s="585" t="e">
        <f>IF(#REF!=$N228,$CZ228,0)</f>
        <v>#REF!</v>
      </c>
      <c r="FU228" s="585" t="e">
        <f>IF(#REF!=$N228,$CZ228,0)</f>
        <v>#REF!</v>
      </c>
      <c r="FV228" s="585" t="e">
        <f>IF(#REF!=$N228,$CZ228,0)</f>
        <v>#REF!</v>
      </c>
      <c r="FW228" s="585" t="e">
        <f>IF(#REF!=$N228,$CZ228,0)</f>
        <v>#REF!</v>
      </c>
      <c r="FX228" s="585" t="e">
        <f>IF(#REF!=$N228,$CZ228,0)</f>
        <v>#REF!</v>
      </c>
      <c r="FY228" s="585" t="e">
        <f>IF(#REF!=$N228,$CZ228,0)</f>
        <v>#REF!</v>
      </c>
      <c r="FZ228" s="585" t="e">
        <f>IF(#REF!=$N228,$CZ228,0)</f>
        <v>#REF!</v>
      </c>
      <c r="GA228" s="585" t="e">
        <f>IF(#REF!=$N228,$CZ228,0)</f>
        <v>#REF!</v>
      </c>
      <c r="GB228" s="585" t="e">
        <f>IF(#REF!=$N228,$CZ228,0)</f>
        <v>#REF!</v>
      </c>
      <c r="GC228" s="585" t="e">
        <f>IF(#REF!=$N228,$CZ228,0)</f>
        <v>#REF!</v>
      </c>
      <c r="GD228" s="585" t="e">
        <f>IF(#REF!=$N228,$CZ228,0)</f>
        <v>#REF!</v>
      </c>
      <c r="GE228" s="585" t="e">
        <f>IF(#REF!=$N228,$CZ228,0)</f>
        <v>#REF!</v>
      </c>
      <c r="GF228" s="585" t="e">
        <f>IF(#REF!=$N228,$CZ228,0)</f>
        <v>#REF!</v>
      </c>
      <c r="GG228" s="585" t="e">
        <f>IF(#REF!=$N228,$CZ228,0)</f>
        <v>#REF!</v>
      </c>
      <c r="GH228" s="585" t="e">
        <f>IF(#REF!=$N228,$CZ228,0)</f>
        <v>#REF!</v>
      </c>
      <c r="GI228" s="585" t="e">
        <f>IF(#REF!=$N228,$CZ228,0)</f>
        <v>#REF!</v>
      </c>
      <c r="GJ228" s="585" t="e">
        <f>IF(#REF!=$N228,$CZ228,0)</f>
        <v>#REF!</v>
      </c>
      <c r="GK228" s="585" t="e">
        <f>IF(#REF!=$N228,$CZ228,0)</f>
        <v>#REF!</v>
      </c>
      <c r="GL228" s="585" t="e">
        <f>IF(#REF!=$N228,$CZ228,0)</f>
        <v>#REF!</v>
      </c>
      <c r="GM228" s="585" t="e">
        <f>IF(#REF!=$N228,$CZ228,0)</f>
        <v>#REF!</v>
      </c>
      <c r="GN228" s="585" t="e">
        <f>IF(#REF!=$N228,$CZ228,0)</f>
        <v>#REF!</v>
      </c>
      <c r="GO228" s="585" t="e">
        <f>IF(#REF!=$N228,$CZ228,0)</f>
        <v>#REF!</v>
      </c>
      <c r="GP228" s="585" t="e">
        <f>IF(#REF!=$N228,$CZ228,0)</f>
        <v>#REF!</v>
      </c>
      <c r="GQ228" s="585" t="e">
        <f>IF(#REF!=$N228,$CZ228,0)</f>
        <v>#REF!</v>
      </c>
      <c r="GR228" s="585" t="e">
        <f>IF(#REF!=$N228,$CZ228,0)</f>
        <v>#REF!</v>
      </c>
      <c r="GS228" s="585" t="e">
        <f>IF(#REF!=$N228,$CZ228,0)</f>
        <v>#REF!</v>
      </c>
      <c r="GT228" s="585" t="e">
        <f>IF(#REF!=$N228,$CZ228,0)</f>
        <v>#REF!</v>
      </c>
      <c r="GU228" s="585" t="e">
        <f>IF(#REF!=$N228,$CZ228,0)</f>
        <v>#REF!</v>
      </c>
      <c r="GV228" s="585" t="e">
        <f>IF(#REF!=$N228,$CZ228,0)</f>
        <v>#REF!</v>
      </c>
      <c r="GW228" s="585" t="e">
        <f>IF(#REF!=$N228,$CZ228,0)</f>
        <v>#REF!</v>
      </c>
      <c r="GX228" s="585" t="e">
        <f>IF(#REF!=$N228,$CZ228,0)</f>
        <v>#REF!</v>
      </c>
      <c r="GY228" s="585" t="e">
        <f>IF(#REF!=$N228,$CZ228,0)</f>
        <v>#REF!</v>
      </c>
      <c r="GZ228" s="585" t="e">
        <f>IF(#REF!=$N228,$CZ228,0)</f>
        <v>#REF!</v>
      </c>
      <c r="HA228" s="585" t="e">
        <f>IF(#REF!=$N228,$CZ228,0)</f>
        <v>#REF!</v>
      </c>
      <c r="HB228" s="585" t="e">
        <f>IF(#REF!=$N228,$CZ228,0)</f>
        <v>#REF!</v>
      </c>
      <c r="HC228" s="585" t="e">
        <f>IF(#REF!=$N228,$CZ228,0)</f>
        <v>#REF!</v>
      </c>
      <c r="HD228" s="585" t="e">
        <f>IF(#REF!=$N228,$CZ228,0)</f>
        <v>#REF!</v>
      </c>
      <c r="HE228" s="585" t="e">
        <f>IF(#REF!=$N228,$CZ228,0)</f>
        <v>#REF!</v>
      </c>
      <c r="HF228" s="585" t="e">
        <f>IF(#REF!=$N228,$CZ228,0)</f>
        <v>#REF!</v>
      </c>
    </row>
    <row r="229" spans="1:214" s="584" customFormat="1" ht="20.100000000000001" customHeight="1" x14ac:dyDescent="0.4">
      <c r="A229" s="594"/>
      <c r="B229" s="578" t="s">
        <v>503</v>
      </c>
      <c r="C229" s="595" t="s">
        <v>372</v>
      </c>
      <c r="D229" s="578"/>
      <c r="E229" s="578"/>
      <c r="F229" s="578"/>
      <c r="G229" s="578"/>
      <c r="H229" s="578"/>
      <c r="I229" s="578"/>
      <c r="J229" s="578" t="s">
        <v>160</v>
      </c>
      <c r="K229" s="625"/>
      <c r="L229" s="558"/>
      <c r="M229" s="633">
        <v>321</v>
      </c>
      <c r="N229" s="633" t="s">
        <v>140</v>
      </c>
      <c r="O229" s="62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563"/>
      <c r="AJ229" s="31"/>
      <c r="AK229" s="31"/>
      <c r="AL229" s="31"/>
      <c r="AM229" s="31"/>
      <c r="AN229" s="50"/>
      <c r="AO229" s="50"/>
      <c r="AP229" s="50"/>
      <c r="AQ229" s="50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462">
        <f>BG230</f>
        <v>0</v>
      </c>
      <c r="BH229" s="462">
        <f>BH230</f>
        <v>0</v>
      </c>
      <c r="BI229" s="108"/>
      <c r="BJ229" s="462">
        <f>BJ230</f>
        <v>0</v>
      </c>
      <c r="BK229" s="462">
        <f>BK230</f>
        <v>0</v>
      </c>
      <c r="BL229" s="462">
        <f t="shared" si="226"/>
        <v>0</v>
      </c>
      <c r="BM229" s="462"/>
      <c r="BN229" s="462"/>
      <c r="BO229" s="462">
        <f>BO230</f>
        <v>663</v>
      </c>
      <c r="BP229" s="462"/>
      <c r="BQ229" s="462"/>
      <c r="BR229" s="462">
        <f>BR230</f>
        <v>850</v>
      </c>
      <c r="BS229" s="462">
        <f>BS230</f>
        <v>1513</v>
      </c>
      <c r="BT229" s="462">
        <f>BT230</f>
        <v>340</v>
      </c>
      <c r="BU229" s="462">
        <f>BU230</f>
        <v>0</v>
      </c>
      <c r="BV229" s="462">
        <f>BV230</f>
        <v>1513</v>
      </c>
      <c r="BW229" s="462"/>
      <c r="BX229" s="462"/>
      <c r="BY229" s="462">
        <f>BY230</f>
        <v>663</v>
      </c>
      <c r="BZ229" s="462">
        <f>BZ230</f>
        <v>663</v>
      </c>
      <c r="CA229" s="462">
        <f t="shared" si="228"/>
        <v>0</v>
      </c>
      <c r="CB229" s="462">
        <f t="shared" si="229"/>
        <v>100</v>
      </c>
      <c r="CC229" s="462">
        <f>CC230</f>
        <v>0</v>
      </c>
      <c r="CD229" s="462">
        <f>CD230</f>
        <v>0</v>
      </c>
      <c r="CE229" s="462">
        <f>CE230</f>
        <v>1513</v>
      </c>
      <c r="CF229" s="462">
        <f>CF230</f>
        <v>0</v>
      </c>
      <c r="CG229" s="462">
        <f t="shared" si="293"/>
        <v>0</v>
      </c>
      <c r="CH229" s="462">
        <f>CH230</f>
        <v>487</v>
      </c>
      <c r="CI229" s="462">
        <f>CI230</f>
        <v>2000</v>
      </c>
      <c r="CJ229" s="462"/>
      <c r="CK229" s="462">
        <f t="shared" si="294"/>
        <v>0</v>
      </c>
      <c r="CL229" s="462">
        <f>CL230</f>
        <v>0</v>
      </c>
      <c r="CM229" s="462">
        <f>CM230</f>
        <v>2000</v>
      </c>
      <c r="CN229" s="462"/>
      <c r="CO229" s="462">
        <f t="shared" si="295"/>
        <v>0</v>
      </c>
      <c r="CP229" s="462">
        <f>CP230</f>
        <v>0</v>
      </c>
      <c r="CQ229" s="462">
        <f>CQ230</f>
        <v>2000</v>
      </c>
      <c r="CR229" s="462">
        <f>CR230</f>
        <v>1644.6</v>
      </c>
      <c r="CS229" s="462">
        <f t="shared" si="296"/>
        <v>82.22999999999999</v>
      </c>
      <c r="CT229" s="462">
        <f>CT230</f>
        <v>-355</v>
      </c>
      <c r="CU229" s="462">
        <f>CU230</f>
        <v>1645</v>
      </c>
      <c r="CV229" s="710">
        <f>CV230</f>
        <v>1644.6</v>
      </c>
      <c r="CW229" s="710">
        <f t="shared" si="297"/>
        <v>99.9756838905775</v>
      </c>
      <c r="CX229" s="710">
        <f>CX230</f>
        <v>0</v>
      </c>
      <c r="CY229" s="710">
        <f>CY230</f>
        <v>1645</v>
      </c>
      <c r="CZ229" s="462">
        <f>CZ230</f>
        <v>1153</v>
      </c>
      <c r="DA229" s="462">
        <f>DA230</f>
        <v>0</v>
      </c>
      <c r="DB229" s="462">
        <f>DB230</f>
        <v>0</v>
      </c>
      <c r="DC229" s="695" t="e">
        <f>IF(#REF!=B229,CZ229,0)</f>
        <v>#REF!</v>
      </c>
      <c r="DD229" s="561"/>
      <c r="DE229" s="561"/>
      <c r="DF229" s="518"/>
      <c r="DG229" s="518"/>
      <c r="DH229" s="518"/>
      <c r="DJ229" s="585" t="e">
        <f>IF(#REF!=$K229,$CY229,0)</f>
        <v>#REF!</v>
      </c>
      <c r="DK229" s="585" t="e">
        <f>IF(#REF!=$K229,$CY229,0)</f>
        <v>#REF!</v>
      </c>
      <c r="DL229" s="585" t="e">
        <f>IF(#REF!=$K229,$CY229,0)</f>
        <v>#REF!</v>
      </c>
      <c r="DM229" s="585" t="e">
        <f>IF(#REF!=$K229,$CY229,0)</f>
        <v>#REF!</v>
      </c>
      <c r="DN229" s="585" t="e">
        <f>IF(#REF!=$K229,$CY229,0)</f>
        <v>#REF!</v>
      </c>
      <c r="DO229" s="585" t="e">
        <f>IF(#REF!=$K229,$CY229,0)</f>
        <v>#REF!</v>
      </c>
      <c r="DP229" s="585" t="e">
        <f>IF(#REF!=$K229,$CY229,0)</f>
        <v>#REF!</v>
      </c>
      <c r="DQ229" s="585" t="e">
        <f>IF(#REF!=$K229,$CY229,0)</f>
        <v>#REF!</v>
      </c>
      <c r="DR229" s="585" t="e">
        <f>IF(#REF!=$K229,$CY229,0)</f>
        <v>#REF!</v>
      </c>
      <c r="DS229" s="585" t="e">
        <f>IF(#REF!=$K229,$CY229,0)</f>
        <v>#REF!</v>
      </c>
      <c r="DT229" s="585" t="e">
        <f>IF(#REF!=$K229,$CY229,0)</f>
        <v>#REF!</v>
      </c>
      <c r="DU229" s="585" t="e">
        <f>IF(#REF!=$K229,$CY229,0)</f>
        <v>#REF!</v>
      </c>
      <c r="DV229" s="585" t="e">
        <f>IF(#REF!=$K229,$CY229,0)</f>
        <v>#REF!</v>
      </c>
      <c r="DW229" s="585" t="e">
        <f>IF(#REF!=$K229,$CY229,0)</f>
        <v>#REF!</v>
      </c>
      <c r="DX229" s="585" t="e">
        <f>IF(#REF!=$K229,$CY229,0)</f>
        <v>#REF!</v>
      </c>
      <c r="DY229" s="585" t="e">
        <f>IF(#REF!=$K229,$CY229,0)</f>
        <v>#REF!</v>
      </c>
      <c r="DZ229" s="585" t="e">
        <f>IF(#REF!=$K229,$CY229,0)</f>
        <v>#REF!</v>
      </c>
      <c r="EB229" s="617"/>
      <c r="EC229" s="585" t="e">
        <f>IF(#REF!=$N229,$CZ229,0)</f>
        <v>#REF!</v>
      </c>
      <c r="ED229" s="585" t="e">
        <f>IF(#REF!=$N229,$CZ229,0)</f>
        <v>#REF!</v>
      </c>
      <c r="EE229" s="585" t="e">
        <f>IF(#REF!=$N229,$CZ229,0)</f>
        <v>#REF!</v>
      </c>
      <c r="EF229" s="585" t="e">
        <f>IF(#REF!=$N229,$CZ229,0)</f>
        <v>#REF!</v>
      </c>
      <c r="EG229" s="585" t="e">
        <f>IF(#REF!=$N229,$CZ229,0)</f>
        <v>#REF!</v>
      </c>
      <c r="EH229" s="585" t="e">
        <f>IF(#REF!=$N229,$CZ229,0)</f>
        <v>#REF!</v>
      </c>
      <c r="EI229" s="585" t="e">
        <f>IF(#REF!=$N229,$CZ229,0)</f>
        <v>#REF!</v>
      </c>
      <c r="EJ229" s="585" t="e">
        <f>IF(#REF!=$N229,$CZ229,0)</f>
        <v>#REF!</v>
      </c>
      <c r="EK229" s="585" t="e">
        <f>IF(#REF!=$N229,$CZ229,0)</f>
        <v>#REF!</v>
      </c>
      <c r="EL229" s="585" t="e">
        <f>IF(#REF!=$N229,$CZ229,0)</f>
        <v>#REF!</v>
      </c>
      <c r="EM229" s="585" t="e">
        <f>IF(#REF!=$N229,$CZ229,0)</f>
        <v>#REF!</v>
      </c>
      <c r="EN229" s="585" t="e">
        <f>IF(#REF!=$N229,$CZ229,0)</f>
        <v>#REF!</v>
      </c>
      <c r="EO229" s="585" t="e">
        <f>IF(#REF!=$N229,$CZ229,0)</f>
        <v>#REF!</v>
      </c>
      <c r="EP229" s="585" t="e">
        <f>IF(#REF!=$N229,$CZ229,0)</f>
        <v>#REF!</v>
      </c>
      <c r="EQ229" s="585" t="e">
        <f>IF(#REF!=$N229,$CZ229,0)</f>
        <v>#REF!</v>
      </c>
      <c r="ER229" s="585" t="e">
        <f>IF(#REF!=$N229,$CZ229,0)</f>
        <v>#REF!</v>
      </c>
      <c r="ES229" s="585" t="e">
        <f>IF(#REF!=$N229,$CZ229,0)</f>
        <v>#REF!</v>
      </c>
      <c r="ET229" s="585" t="e">
        <f>IF(#REF!=$N229,$CZ229,0)</f>
        <v>#REF!</v>
      </c>
      <c r="EU229" s="585" t="e">
        <f>IF(#REF!=$N229,$CZ229,0)</f>
        <v>#REF!</v>
      </c>
      <c r="EV229" s="585" t="e">
        <f>IF(#REF!=$N229,$CZ229,0)</f>
        <v>#REF!</v>
      </c>
      <c r="EW229" s="585" t="e">
        <f>IF(#REF!=$N229,$CZ229,0)</f>
        <v>#REF!</v>
      </c>
      <c r="EX229" s="585" t="e">
        <f>IF(#REF!=$N229,$CZ229,0)</f>
        <v>#REF!</v>
      </c>
      <c r="EY229" s="585" t="e">
        <f>IF(#REF!=$N229,$CZ229,0)</f>
        <v>#REF!</v>
      </c>
      <c r="EZ229" s="585" t="e">
        <f>IF(#REF!=$N229,$CZ229,0)</f>
        <v>#REF!</v>
      </c>
      <c r="FA229" s="585" t="e">
        <f>IF(#REF!=$N229,$CZ229,0)</f>
        <v>#REF!</v>
      </c>
      <c r="FB229" s="585" t="e">
        <f>IF(#REF!=$N229,$CZ229,0)</f>
        <v>#REF!</v>
      </c>
      <c r="FC229" s="585" t="e">
        <f>IF(#REF!=$N229,$CZ229,0)</f>
        <v>#REF!</v>
      </c>
      <c r="FD229" s="585" t="e">
        <f>IF(#REF!=$N229,$CZ229,0)</f>
        <v>#REF!</v>
      </c>
      <c r="FE229" s="585" t="e">
        <f>IF(#REF!=$N229,$CZ229,0)</f>
        <v>#REF!</v>
      </c>
      <c r="FF229" s="585" t="e">
        <f>IF(#REF!=$N229,$CZ229,0)</f>
        <v>#REF!</v>
      </c>
      <c r="FG229" s="585" t="e">
        <f>IF(#REF!=$N229,$CZ229,0)</f>
        <v>#REF!</v>
      </c>
      <c r="FH229" s="585" t="e">
        <f>IF(#REF!=$N229,$CZ229,0)</f>
        <v>#REF!</v>
      </c>
      <c r="FI229" s="585" t="e">
        <f>IF(#REF!=$N229,$CZ229,0)</f>
        <v>#REF!</v>
      </c>
      <c r="FJ229" s="585" t="e">
        <f>IF(#REF!=$N229,$CZ229,0)</f>
        <v>#REF!</v>
      </c>
      <c r="FK229" s="585" t="e">
        <f>IF(#REF!=$N229,$CZ229,0)</f>
        <v>#REF!</v>
      </c>
      <c r="FL229" s="585" t="e">
        <f>IF(#REF!=$N229,$CZ229,0)</f>
        <v>#REF!</v>
      </c>
      <c r="FM229" s="585" t="e">
        <f>IF(#REF!=$N229,$CZ229,0)</f>
        <v>#REF!</v>
      </c>
      <c r="FN229" s="585" t="e">
        <f>IF(#REF!=$N229,$CZ229,0)</f>
        <v>#REF!</v>
      </c>
      <c r="FO229" s="585" t="e">
        <f>IF(#REF!=$N229,$CZ229,0)</f>
        <v>#REF!</v>
      </c>
      <c r="FP229" s="585" t="e">
        <f>IF(#REF!=$N229,$CZ229,0)</f>
        <v>#REF!</v>
      </c>
      <c r="FQ229" s="585" t="e">
        <f>IF(#REF!=$N229,$CZ229,0)</f>
        <v>#REF!</v>
      </c>
      <c r="FR229" s="585" t="e">
        <f>IF(#REF!=$N229,$CZ229,0)</f>
        <v>#REF!</v>
      </c>
      <c r="FS229" s="585" t="e">
        <f>IF(#REF!=$N229,$CZ229,0)</f>
        <v>#REF!</v>
      </c>
      <c r="FT229" s="585" t="e">
        <f>IF(#REF!=$N229,$CZ229,0)</f>
        <v>#REF!</v>
      </c>
      <c r="FU229" s="585" t="e">
        <f>IF(#REF!=$N229,$CZ229,0)</f>
        <v>#REF!</v>
      </c>
      <c r="FV229" s="585" t="e">
        <f>IF(#REF!=$N229,$CZ229,0)</f>
        <v>#REF!</v>
      </c>
      <c r="FW229" s="585" t="e">
        <f>IF(#REF!=$N229,$CZ229,0)</f>
        <v>#REF!</v>
      </c>
      <c r="FX229" s="585" t="e">
        <f>IF(#REF!=$N229,$CZ229,0)</f>
        <v>#REF!</v>
      </c>
      <c r="FY229" s="585" t="e">
        <f>IF(#REF!=$N229,$CZ229,0)</f>
        <v>#REF!</v>
      </c>
      <c r="FZ229" s="585" t="e">
        <f>IF(#REF!=$N229,$CZ229,0)</f>
        <v>#REF!</v>
      </c>
      <c r="GA229" s="585" t="e">
        <f>IF(#REF!=$N229,$CZ229,0)</f>
        <v>#REF!</v>
      </c>
      <c r="GB229" s="585" t="e">
        <f>IF(#REF!=$N229,$CZ229,0)</f>
        <v>#REF!</v>
      </c>
      <c r="GC229" s="585" t="e">
        <f>IF(#REF!=$N229,$CZ229,0)</f>
        <v>#REF!</v>
      </c>
      <c r="GD229" s="585" t="e">
        <f>IF(#REF!=$N229,$CZ229,0)</f>
        <v>#REF!</v>
      </c>
      <c r="GE229" s="585" t="e">
        <f>IF(#REF!=$N229,$CZ229,0)</f>
        <v>#REF!</v>
      </c>
      <c r="GF229" s="585" t="e">
        <f>IF(#REF!=$N229,$CZ229,0)</f>
        <v>#REF!</v>
      </c>
      <c r="GG229" s="585" t="e">
        <f>IF(#REF!=$N229,$CZ229,0)</f>
        <v>#REF!</v>
      </c>
      <c r="GH229" s="585" t="e">
        <f>IF(#REF!=$N229,$CZ229,0)</f>
        <v>#REF!</v>
      </c>
      <c r="GI229" s="585" t="e">
        <f>IF(#REF!=$N229,$CZ229,0)</f>
        <v>#REF!</v>
      </c>
      <c r="GJ229" s="585" t="e">
        <f>IF(#REF!=$N229,$CZ229,0)</f>
        <v>#REF!</v>
      </c>
      <c r="GK229" s="585" t="e">
        <f>IF(#REF!=$N229,$CZ229,0)</f>
        <v>#REF!</v>
      </c>
      <c r="GL229" s="585" t="e">
        <f>IF(#REF!=$N229,$CZ229,0)</f>
        <v>#REF!</v>
      </c>
      <c r="GM229" s="585" t="e">
        <f>IF(#REF!=$N229,$CZ229,0)</f>
        <v>#REF!</v>
      </c>
      <c r="GN229" s="585" t="e">
        <f>IF(#REF!=$N229,$CZ229,0)</f>
        <v>#REF!</v>
      </c>
      <c r="GO229" s="585" t="e">
        <f>IF(#REF!=$N229,$CZ229,0)</f>
        <v>#REF!</v>
      </c>
      <c r="GP229" s="585" t="e">
        <f>IF(#REF!=$N229,$CZ229,0)</f>
        <v>#REF!</v>
      </c>
      <c r="GQ229" s="585" t="e">
        <f>IF(#REF!=$N229,$CZ229,0)</f>
        <v>#REF!</v>
      </c>
      <c r="GR229" s="585" t="e">
        <f>IF(#REF!=$N229,$CZ229,0)</f>
        <v>#REF!</v>
      </c>
      <c r="GS229" s="585" t="e">
        <f>IF(#REF!=$N229,$CZ229,0)</f>
        <v>#REF!</v>
      </c>
      <c r="GT229" s="585" t="e">
        <f>IF(#REF!=$N229,$CZ229,0)</f>
        <v>#REF!</v>
      </c>
      <c r="GU229" s="585" t="e">
        <f>IF(#REF!=$N229,$CZ229,0)</f>
        <v>#REF!</v>
      </c>
      <c r="GV229" s="585" t="e">
        <f>IF(#REF!=$N229,$CZ229,0)</f>
        <v>#REF!</v>
      </c>
      <c r="GW229" s="585" t="e">
        <f>IF(#REF!=$N229,$CZ229,0)</f>
        <v>#REF!</v>
      </c>
      <c r="GX229" s="585" t="e">
        <f>IF(#REF!=$N229,$CZ229,0)</f>
        <v>#REF!</v>
      </c>
      <c r="GY229" s="585" t="e">
        <f>IF(#REF!=$N229,$CZ229,0)</f>
        <v>#REF!</v>
      </c>
      <c r="GZ229" s="585" t="e">
        <f>IF(#REF!=$N229,$CZ229,0)</f>
        <v>#REF!</v>
      </c>
      <c r="HA229" s="585" t="e">
        <f>IF(#REF!=$N229,$CZ229,0)</f>
        <v>#REF!</v>
      </c>
      <c r="HB229" s="585" t="e">
        <f>IF(#REF!=$N229,$CZ229,0)</f>
        <v>#REF!</v>
      </c>
      <c r="HC229" s="585" t="e">
        <f>IF(#REF!=$N229,$CZ229,0)</f>
        <v>#REF!</v>
      </c>
      <c r="HD229" s="585" t="e">
        <f>IF(#REF!=$N229,$CZ229,0)</f>
        <v>#REF!</v>
      </c>
      <c r="HE229" s="585" t="e">
        <f>IF(#REF!=$N229,$CZ229,0)</f>
        <v>#REF!</v>
      </c>
      <c r="HF229" s="585" t="e">
        <f>IF(#REF!=$N229,$CZ229,0)</f>
        <v>#REF!</v>
      </c>
    </row>
    <row r="230" spans="1:214" s="584" customFormat="1" ht="20.100000000000001" customHeight="1" x14ac:dyDescent="0.4">
      <c r="A230" s="594"/>
      <c r="B230" s="594"/>
      <c r="C230" s="595"/>
      <c r="D230" s="578"/>
      <c r="E230" s="578"/>
      <c r="F230" s="578"/>
      <c r="G230" s="578"/>
      <c r="H230" s="578"/>
      <c r="I230" s="578"/>
      <c r="J230" s="578" t="s">
        <v>160</v>
      </c>
      <c r="K230" s="625"/>
      <c r="L230" s="558"/>
      <c r="M230" s="558"/>
      <c r="N230" s="565">
        <v>3211</v>
      </c>
      <c r="O230" s="539" t="s">
        <v>23</v>
      </c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563"/>
      <c r="AJ230" s="31"/>
      <c r="AK230" s="31"/>
      <c r="AL230" s="31"/>
      <c r="AM230" s="31"/>
      <c r="AN230" s="50"/>
      <c r="AO230" s="50"/>
      <c r="AP230" s="50"/>
      <c r="AQ230" s="50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3">
        <v>0</v>
      </c>
      <c r="BH230" s="461">
        <v>0</v>
      </c>
      <c r="BI230" s="461"/>
      <c r="BJ230" s="461">
        <v>0</v>
      </c>
      <c r="BK230" s="103"/>
      <c r="BL230" s="111">
        <f t="shared" si="226"/>
        <v>0</v>
      </c>
      <c r="BM230" s="103"/>
      <c r="BN230" s="103"/>
      <c r="BO230" s="103">
        <v>663</v>
      </c>
      <c r="BP230" s="103"/>
      <c r="BQ230" s="103"/>
      <c r="BR230" s="111">
        <f t="shared" ref="BR230:BR242" si="301">(BS230-BO230)</f>
        <v>850</v>
      </c>
      <c r="BS230" s="103">
        <v>1513</v>
      </c>
      <c r="BT230" s="103">
        <v>340</v>
      </c>
      <c r="BU230" s="111">
        <f t="shared" ref="BU230:BU242" si="302">(BY230-BO230)</f>
        <v>0</v>
      </c>
      <c r="BV230" s="103">
        <v>1513</v>
      </c>
      <c r="BW230" s="103"/>
      <c r="BX230" s="103"/>
      <c r="BY230" s="103">
        <v>663</v>
      </c>
      <c r="BZ230" s="103">
        <v>663</v>
      </c>
      <c r="CA230" s="103">
        <f t="shared" si="228"/>
        <v>0</v>
      </c>
      <c r="CB230" s="103">
        <f t="shared" si="229"/>
        <v>100</v>
      </c>
      <c r="CC230" s="103"/>
      <c r="CD230" s="103"/>
      <c r="CE230" s="103">
        <v>1513</v>
      </c>
      <c r="CF230" s="103">
        <v>0</v>
      </c>
      <c r="CG230" s="103">
        <f t="shared" si="293"/>
        <v>0</v>
      </c>
      <c r="CH230" s="103">
        <f>(CI230-CE230)</f>
        <v>487</v>
      </c>
      <c r="CI230" s="103">
        <v>2000</v>
      </c>
      <c r="CJ230" s="103"/>
      <c r="CK230" s="103">
        <f t="shared" si="294"/>
        <v>0</v>
      </c>
      <c r="CL230" s="103">
        <f>(CM230-CI230)</f>
        <v>0</v>
      </c>
      <c r="CM230" s="103">
        <v>2000</v>
      </c>
      <c r="CN230" s="103"/>
      <c r="CO230" s="103">
        <f t="shared" si="295"/>
        <v>0</v>
      </c>
      <c r="CP230" s="103">
        <f>(CQ230-CM230)</f>
        <v>0</v>
      </c>
      <c r="CQ230" s="103">
        <v>2000</v>
      </c>
      <c r="CR230" s="103">
        <v>1644.6</v>
      </c>
      <c r="CS230" s="103">
        <f t="shared" si="296"/>
        <v>82.22999999999999</v>
      </c>
      <c r="CT230" s="103">
        <f>(CU230-CQ230)</f>
        <v>-355</v>
      </c>
      <c r="CU230" s="103">
        <v>1645</v>
      </c>
      <c r="CV230" s="103">
        <v>1644.6</v>
      </c>
      <c r="CW230" s="103">
        <f t="shared" si="297"/>
        <v>99.9756838905775</v>
      </c>
      <c r="CX230" s="103">
        <f>(CY230-CU230)</f>
        <v>0</v>
      </c>
      <c r="CY230" s="103">
        <v>1645</v>
      </c>
      <c r="CZ230" s="103">
        <v>1153</v>
      </c>
      <c r="DA230" s="103"/>
      <c r="DB230" s="103"/>
      <c r="DC230" s="695" t="e">
        <f>IF(#REF!=B230,CZ230,0)</f>
        <v>#REF!</v>
      </c>
      <c r="DD230" s="103"/>
      <c r="DE230" s="103"/>
      <c r="DF230" s="518"/>
      <c r="DG230" s="518"/>
      <c r="DH230" s="518"/>
      <c r="DJ230" s="585" t="e">
        <f>IF(#REF!=$K230,$CY230,0)</f>
        <v>#REF!</v>
      </c>
      <c r="DK230" s="585" t="e">
        <f>IF(#REF!=$K230,$CY230,0)</f>
        <v>#REF!</v>
      </c>
      <c r="DL230" s="585" t="e">
        <f>IF(#REF!=$K230,$CY230,0)</f>
        <v>#REF!</v>
      </c>
      <c r="DM230" s="585" t="e">
        <f>IF(#REF!=$K230,$CY230,0)</f>
        <v>#REF!</v>
      </c>
      <c r="DN230" s="585" t="e">
        <f>IF(#REF!=$K230,$CY230,0)</f>
        <v>#REF!</v>
      </c>
      <c r="DO230" s="585" t="e">
        <f>IF(#REF!=$K230,$CY230,0)</f>
        <v>#REF!</v>
      </c>
      <c r="DP230" s="585" t="e">
        <f>IF(#REF!=$K230,$CY230,0)</f>
        <v>#REF!</v>
      </c>
      <c r="DQ230" s="585" t="e">
        <f>IF(#REF!=$K230,$CY230,0)</f>
        <v>#REF!</v>
      </c>
      <c r="DR230" s="585" t="e">
        <f>IF(#REF!=$K230,$CY230,0)</f>
        <v>#REF!</v>
      </c>
      <c r="DS230" s="585" t="e">
        <f>IF(#REF!=$K230,$CY230,0)</f>
        <v>#REF!</v>
      </c>
      <c r="DT230" s="585" t="e">
        <f>IF(#REF!=$K230,$CY230,0)</f>
        <v>#REF!</v>
      </c>
      <c r="DU230" s="585" t="e">
        <f>IF(#REF!=$K230,$CY230,0)</f>
        <v>#REF!</v>
      </c>
      <c r="DV230" s="585" t="e">
        <f>IF(#REF!=$K230,$CY230,0)</f>
        <v>#REF!</v>
      </c>
      <c r="DW230" s="585" t="e">
        <f>IF(#REF!=$K230,$CY230,0)</f>
        <v>#REF!</v>
      </c>
      <c r="DX230" s="585" t="e">
        <f>IF(#REF!=$K230,$CY230,0)</f>
        <v>#REF!</v>
      </c>
      <c r="DY230" s="585" t="e">
        <f>IF(#REF!=$K230,$CY230,0)</f>
        <v>#REF!</v>
      </c>
      <c r="DZ230" s="585" t="e">
        <f>IF(#REF!=$K230,$CY230,0)</f>
        <v>#REF!</v>
      </c>
      <c r="EB230" s="617"/>
      <c r="EC230" s="585" t="e">
        <f>IF(#REF!=$N230,$CZ230,0)</f>
        <v>#REF!</v>
      </c>
      <c r="ED230" s="585" t="e">
        <f>IF(#REF!=$N230,$CZ230,0)</f>
        <v>#REF!</v>
      </c>
      <c r="EE230" s="585" t="e">
        <f>IF(#REF!=$N230,$CZ230,0)</f>
        <v>#REF!</v>
      </c>
      <c r="EF230" s="585" t="e">
        <f>IF(#REF!=$N230,$CZ230,0)</f>
        <v>#REF!</v>
      </c>
      <c r="EG230" s="585" t="e">
        <f>IF(#REF!=$N230,$CZ230,0)</f>
        <v>#REF!</v>
      </c>
      <c r="EH230" s="585" t="e">
        <f>IF(#REF!=$N230,$CZ230,0)</f>
        <v>#REF!</v>
      </c>
      <c r="EI230" s="585" t="e">
        <f>IF(#REF!=$N230,$CZ230,0)</f>
        <v>#REF!</v>
      </c>
      <c r="EJ230" s="585" t="e">
        <f>IF(#REF!=$N230,$CZ230,0)</f>
        <v>#REF!</v>
      </c>
      <c r="EK230" s="585" t="e">
        <f>IF(#REF!=$N230,$CZ230,0)</f>
        <v>#REF!</v>
      </c>
      <c r="EL230" s="585" t="e">
        <f>IF(#REF!=$N230,$CZ230,0)</f>
        <v>#REF!</v>
      </c>
      <c r="EM230" s="585" t="e">
        <f>IF(#REF!=$N230,$CZ230,0)</f>
        <v>#REF!</v>
      </c>
      <c r="EN230" s="585" t="e">
        <f>IF(#REF!=$N230,$CZ230,0)</f>
        <v>#REF!</v>
      </c>
      <c r="EO230" s="585" t="e">
        <f>IF(#REF!=$N230,$CZ230,0)</f>
        <v>#REF!</v>
      </c>
      <c r="EP230" s="585" t="e">
        <f>IF(#REF!=$N230,$CZ230,0)</f>
        <v>#REF!</v>
      </c>
      <c r="EQ230" s="585" t="e">
        <f>IF(#REF!=$N230,$CZ230,0)</f>
        <v>#REF!</v>
      </c>
      <c r="ER230" s="585" t="e">
        <f>IF(#REF!=$N230,$CZ230,0)</f>
        <v>#REF!</v>
      </c>
      <c r="ES230" s="585" t="e">
        <f>IF(#REF!=$N230,$CZ230,0)</f>
        <v>#REF!</v>
      </c>
      <c r="ET230" s="585" t="e">
        <f>IF(#REF!=$N230,$CZ230,0)</f>
        <v>#REF!</v>
      </c>
      <c r="EU230" s="585" t="e">
        <f>IF(#REF!=$N230,$CZ230,0)</f>
        <v>#REF!</v>
      </c>
      <c r="EV230" s="585" t="e">
        <f>IF(#REF!=$N230,$CZ230,0)</f>
        <v>#REF!</v>
      </c>
      <c r="EW230" s="585" t="e">
        <f>IF(#REF!=$N230,$CZ230,0)</f>
        <v>#REF!</v>
      </c>
      <c r="EX230" s="585" t="e">
        <f>IF(#REF!=$N230,$CZ230,0)</f>
        <v>#REF!</v>
      </c>
      <c r="EY230" s="585" t="e">
        <f>IF(#REF!=$N230,$CZ230,0)</f>
        <v>#REF!</v>
      </c>
      <c r="EZ230" s="585" t="e">
        <f>IF(#REF!=$N230,$CZ230,0)</f>
        <v>#REF!</v>
      </c>
      <c r="FA230" s="585" t="e">
        <f>IF(#REF!=$N230,$CZ230,0)</f>
        <v>#REF!</v>
      </c>
      <c r="FB230" s="585" t="e">
        <f>IF(#REF!=$N230,$CZ230,0)</f>
        <v>#REF!</v>
      </c>
      <c r="FC230" s="585" t="e">
        <f>IF(#REF!=$N230,$CZ230,0)</f>
        <v>#REF!</v>
      </c>
      <c r="FD230" s="585" t="e">
        <f>IF(#REF!=$N230,$CZ230,0)</f>
        <v>#REF!</v>
      </c>
      <c r="FE230" s="585" t="e">
        <f>IF(#REF!=$N230,$CZ230,0)</f>
        <v>#REF!</v>
      </c>
      <c r="FF230" s="585" t="e">
        <f>IF(#REF!=$N230,$CZ230,0)</f>
        <v>#REF!</v>
      </c>
      <c r="FG230" s="585" t="e">
        <f>IF(#REF!=$N230,$CZ230,0)</f>
        <v>#REF!</v>
      </c>
      <c r="FH230" s="585" t="e">
        <f>IF(#REF!=$N230,$CZ230,0)</f>
        <v>#REF!</v>
      </c>
      <c r="FI230" s="585" t="e">
        <f>IF(#REF!=$N230,$CZ230,0)</f>
        <v>#REF!</v>
      </c>
      <c r="FJ230" s="585" t="e">
        <f>IF(#REF!=$N230,$CZ230,0)</f>
        <v>#REF!</v>
      </c>
      <c r="FK230" s="585" t="e">
        <f>IF(#REF!=$N230,$CZ230,0)</f>
        <v>#REF!</v>
      </c>
      <c r="FL230" s="585" t="e">
        <f>IF(#REF!=$N230,$CZ230,0)</f>
        <v>#REF!</v>
      </c>
      <c r="FM230" s="585" t="e">
        <f>IF(#REF!=$N230,$CZ230,0)</f>
        <v>#REF!</v>
      </c>
      <c r="FN230" s="585" t="e">
        <f>IF(#REF!=$N230,$CZ230,0)</f>
        <v>#REF!</v>
      </c>
      <c r="FO230" s="585" t="e">
        <f>IF(#REF!=$N230,$CZ230,0)</f>
        <v>#REF!</v>
      </c>
      <c r="FP230" s="585" t="e">
        <f>IF(#REF!=$N230,$CZ230,0)</f>
        <v>#REF!</v>
      </c>
      <c r="FQ230" s="585" t="e">
        <f>IF(#REF!=$N230,$CZ230,0)</f>
        <v>#REF!</v>
      </c>
      <c r="FR230" s="585" t="e">
        <f>IF(#REF!=$N230,$CZ230,0)</f>
        <v>#REF!</v>
      </c>
      <c r="FS230" s="585" t="e">
        <f>IF(#REF!=$N230,$CZ230,0)</f>
        <v>#REF!</v>
      </c>
      <c r="FT230" s="585" t="e">
        <f>IF(#REF!=$N230,$CZ230,0)</f>
        <v>#REF!</v>
      </c>
      <c r="FU230" s="585" t="e">
        <f>IF(#REF!=$N230,$CZ230,0)</f>
        <v>#REF!</v>
      </c>
      <c r="FV230" s="585" t="e">
        <f>IF(#REF!=$N230,$CZ230,0)</f>
        <v>#REF!</v>
      </c>
      <c r="FW230" s="585" t="e">
        <f>IF(#REF!=$N230,$CZ230,0)</f>
        <v>#REF!</v>
      </c>
      <c r="FX230" s="585" t="e">
        <f>IF(#REF!=$N230,$CZ230,0)</f>
        <v>#REF!</v>
      </c>
      <c r="FY230" s="585" t="e">
        <f>IF(#REF!=$N230,$CZ230,0)</f>
        <v>#REF!</v>
      </c>
      <c r="FZ230" s="585" t="e">
        <f>IF(#REF!=$N230,$CZ230,0)</f>
        <v>#REF!</v>
      </c>
      <c r="GA230" s="585" t="e">
        <f>IF(#REF!=$N230,$CZ230,0)</f>
        <v>#REF!</v>
      </c>
      <c r="GB230" s="585" t="e">
        <f>IF(#REF!=$N230,$CZ230,0)</f>
        <v>#REF!</v>
      </c>
      <c r="GC230" s="585" t="e">
        <f>IF(#REF!=$N230,$CZ230,0)</f>
        <v>#REF!</v>
      </c>
      <c r="GD230" s="585" t="e">
        <f>IF(#REF!=$N230,$CZ230,0)</f>
        <v>#REF!</v>
      </c>
      <c r="GE230" s="585" t="e">
        <f>IF(#REF!=$N230,$CZ230,0)</f>
        <v>#REF!</v>
      </c>
      <c r="GF230" s="585" t="e">
        <f>IF(#REF!=$N230,$CZ230,0)</f>
        <v>#REF!</v>
      </c>
      <c r="GG230" s="585" t="e">
        <f>IF(#REF!=$N230,$CZ230,0)</f>
        <v>#REF!</v>
      </c>
      <c r="GH230" s="585" t="e">
        <f>IF(#REF!=$N230,$CZ230,0)</f>
        <v>#REF!</v>
      </c>
      <c r="GI230" s="585" t="e">
        <f>IF(#REF!=$N230,$CZ230,0)</f>
        <v>#REF!</v>
      </c>
      <c r="GJ230" s="585" t="e">
        <f>IF(#REF!=$N230,$CZ230,0)</f>
        <v>#REF!</v>
      </c>
      <c r="GK230" s="585" t="e">
        <f>IF(#REF!=$N230,$CZ230,0)</f>
        <v>#REF!</v>
      </c>
      <c r="GL230" s="585" t="e">
        <f>IF(#REF!=$N230,$CZ230,0)</f>
        <v>#REF!</v>
      </c>
      <c r="GM230" s="585" t="e">
        <f>IF(#REF!=$N230,$CZ230,0)</f>
        <v>#REF!</v>
      </c>
      <c r="GN230" s="585" t="e">
        <f>IF(#REF!=$N230,$CZ230,0)</f>
        <v>#REF!</v>
      </c>
      <c r="GO230" s="585" t="e">
        <f>IF(#REF!=$N230,$CZ230,0)</f>
        <v>#REF!</v>
      </c>
      <c r="GP230" s="585" t="e">
        <f>IF(#REF!=$N230,$CZ230,0)</f>
        <v>#REF!</v>
      </c>
      <c r="GQ230" s="585" t="e">
        <f>IF(#REF!=$N230,$CZ230,0)</f>
        <v>#REF!</v>
      </c>
      <c r="GR230" s="585" t="e">
        <f>IF(#REF!=$N230,$CZ230,0)</f>
        <v>#REF!</v>
      </c>
      <c r="GS230" s="585" t="e">
        <f>IF(#REF!=$N230,$CZ230,0)</f>
        <v>#REF!</v>
      </c>
      <c r="GT230" s="585" t="e">
        <f>IF(#REF!=$N230,$CZ230,0)</f>
        <v>#REF!</v>
      </c>
      <c r="GU230" s="585" t="e">
        <f>IF(#REF!=$N230,$CZ230,0)</f>
        <v>#REF!</v>
      </c>
      <c r="GV230" s="585" t="e">
        <f>IF(#REF!=$N230,$CZ230,0)</f>
        <v>#REF!</v>
      </c>
      <c r="GW230" s="585" t="e">
        <f>IF(#REF!=$N230,$CZ230,0)</f>
        <v>#REF!</v>
      </c>
      <c r="GX230" s="585" t="e">
        <f>IF(#REF!=$N230,$CZ230,0)</f>
        <v>#REF!</v>
      </c>
      <c r="GY230" s="585" t="e">
        <f>IF(#REF!=$N230,$CZ230,0)</f>
        <v>#REF!</v>
      </c>
      <c r="GZ230" s="585" t="e">
        <f>IF(#REF!=$N230,$CZ230,0)</f>
        <v>#REF!</v>
      </c>
      <c r="HA230" s="585" t="e">
        <f>IF(#REF!=$N230,$CZ230,0)</f>
        <v>#REF!</v>
      </c>
      <c r="HB230" s="585" t="e">
        <f>IF(#REF!=$N230,$CZ230,0)</f>
        <v>#REF!</v>
      </c>
      <c r="HC230" s="585" t="e">
        <f>IF(#REF!=$N230,$CZ230,0)</f>
        <v>#REF!</v>
      </c>
      <c r="HD230" s="585" t="e">
        <f>IF(#REF!=$N230,$CZ230,0)</f>
        <v>#REF!</v>
      </c>
      <c r="HE230" s="585" t="e">
        <f>IF(#REF!=$N230,$CZ230,0)</f>
        <v>#REF!</v>
      </c>
      <c r="HF230" s="585" t="e">
        <f>IF(#REF!=$N230,$CZ230,0)</f>
        <v>#REF!</v>
      </c>
    </row>
    <row r="231" spans="1:214" s="584" customFormat="1" ht="20.100000000000001" customHeight="1" x14ac:dyDescent="0.4">
      <c r="A231" s="594"/>
      <c r="B231" s="578" t="s">
        <v>504</v>
      </c>
      <c r="C231" s="595" t="s">
        <v>372</v>
      </c>
      <c r="D231" s="578"/>
      <c r="E231" s="578"/>
      <c r="F231" s="578"/>
      <c r="G231" s="578"/>
      <c r="H231" s="578"/>
      <c r="I231" s="578"/>
      <c r="J231" s="578" t="s">
        <v>160</v>
      </c>
      <c r="K231" s="625"/>
      <c r="L231" s="549"/>
      <c r="M231" s="634">
        <v>322</v>
      </c>
      <c r="N231" s="634" t="s">
        <v>144</v>
      </c>
      <c r="O231" s="618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563"/>
      <c r="AJ231" s="31"/>
      <c r="AK231" s="31"/>
      <c r="AL231" s="31"/>
      <c r="AM231" s="31"/>
      <c r="AN231" s="50"/>
      <c r="AO231" s="50"/>
      <c r="AP231" s="50"/>
      <c r="AQ231" s="50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462">
        <f>BG232</f>
        <v>0</v>
      </c>
      <c r="BH231" s="462">
        <f>BH232</f>
        <v>0</v>
      </c>
      <c r="BI231" s="108"/>
      <c r="BJ231" s="462">
        <f>BJ232</f>
        <v>0</v>
      </c>
      <c r="BK231" s="462">
        <f>BK232</f>
        <v>0</v>
      </c>
      <c r="BL231" s="462">
        <f t="shared" si="226"/>
        <v>0</v>
      </c>
      <c r="BM231" s="462"/>
      <c r="BN231" s="462"/>
      <c r="BO231" s="462">
        <f>BO232</f>
        <v>500</v>
      </c>
      <c r="BP231" s="462"/>
      <c r="BQ231" s="462"/>
      <c r="BR231" s="462">
        <f t="shared" si="301"/>
        <v>100</v>
      </c>
      <c r="BS231" s="462">
        <f>BS232</f>
        <v>600</v>
      </c>
      <c r="BT231" s="462">
        <f>BT232</f>
        <v>0</v>
      </c>
      <c r="BU231" s="462">
        <f t="shared" si="302"/>
        <v>512</v>
      </c>
      <c r="BV231" s="462">
        <f>BV232</f>
        <v>600</v>
      </c>
      <c r="BW231" s="462"/>
      <c r="BX231" s="462"/>
      <c r="BY231" s="462">
        <f>BY232</f>
        <v>1012</v>
      </c>
      <c r="BZ231" s="462">
        <f>SUM(BZ232:BZ234)</f>
        <v>627.5</v>
      </c>
      <c r="CA231" s="462">
        <f t="shared" ref="CA231:CA242" si="303">IFERROR(BZ231/BG231*100,)</f>
        <v>0</v>
      </c>
      <c r="CB231" s="462">
        <f t="shared" ref="CB231:CB242" si="304">IFERROR(BZ231/BY231*100,)</f>
        <v>62.005928853754945</v>
      </c>
      <c r="CC231" s="462">
        <f>CC232</f>
        <v>0</v>
      </c>
      <c r="CD231" s="462">
        <f>CD232</f>
        <v>0</v>
      </c>
      <c r="CE231" s="462">
        <f>CE232</f>
        <v>600</v>
      </c>
      <c r="CF231" s="462">
        <f>CF232</f>
        <v>0</v>
      </c>
      <c r="CG231" s="462">
        <f t="shared" si="293"/>
        <v>0</v>
      </c>
      <c r="CH231" s="462">
        <f>(CI231-CE231)</f>
        <v>859</v>
      </c>
      <c r="CI231" s="462">
        <f>CI232</f>
        <v>1459</v>
      </c>
      <c r="CJ231" s="462"/>
      <c r="CK231" s="462">
        <f t="shared" si="294"/>
        <v>0</v>
      </c>
      <c r="CL231" s="462">
        <f>(CM231-CI231)</f>
        <v>0</v>
      </c>
      <c r="CM231" s="462">
        <f>CM232</f>
        <v>1459</v>
      </c>
      <c r="CN231" s="462"/>
      <c r="CO231" s="462">
        <f t="shared" si="295"/>
        <v>0</v>
      </c>
      <c r="CP231" s="462">
        <f>(CQ231-CM231)</f>
        <v>0</v>
      </c>
      <c r="CQ231" s="462">
        <f>CQ232</f>
        <v>1459</v>
      </c>
      <c r="CR231" s="462">
        <f>CR232</f>
        <v>1459</v>
      </c>
      <c r="CS231" s="462">
        <f t="shared" si="296"/>
        <v>100</v>
      </c>
      <c r="CT231" s="462">
        <f>(CU231-CQ231)</f>
        <v>0</v>
      </c>
      <c r="CU231" s="462">
        <f>CU232</f>
        <v>1459</v>
      </c>
      <c r="CV231" s="710">
        <f>CV232</f>
        <v>1459</v>
      </c>
      <c r="CW231" s="710">
        <f t="shared" si="297"/>
        <v>100</v>
      </c>
      <c r="CX231" s="710">
        <f>(CY231-CU231)</f>
        <v>0</v>
      </c>
      <c r="CY231" s="710">
        <f>CY232</f>
        <v>1459</v>
      </c>
      <c r="CZ231" s="462">
        <f>CZ232</f>
        <v>600</v>
      </c>
      <c r="DA231" s="462">
        <f>DA232</f>
        <v>0</v>
      </c>
      <c r="DB231" s="462">
        <f>DB232</f>
        <v>0</v>
      </c>
      <c r="DC231" s="695" t="e">
        <f>IF(#REF!=B231,CZ231,0)</f>
        <v>#REF!</v>
      </c>
      <c r="DD231" s="561"/>
      <c r="DE231" s="561"/>
      <c r="DF231" s="518"/>
      <c r="DG231" s="518"/>
      <c r="DH231" s="518"/>
      <c r="DJ231" s="585" t="e">
        <f>IF(#REF!=$K231,$CY231,0)</f>
        <v>#REF!</v>
      </c>
      <c r="DK231" s="585" t="e">
        <f>IF(#REF!=$K231,$CY231,0)</f>
        <v>#REF!</v>
      </c>
      <c r="DL231" s="585" t="e">
        <f>IF(#REF!=$K231,$CY231,0)</f>
        <v>#REF!</v>
      </c>
      <c r="DM231" s="585" t="e">
        <f>IF(#REF!=$K231,$CY231,0)</f>
        <v>#REF!</v>
      </c>
      <c r="DN231" s="585" t="e">
        <f>IF(#REF!=$K231,$CY231,0)</f>
        <v>#REF!</v>
      </c>
      <c r="DO231" s="585" t="e">
        <f>IF(#REF!=$K231,$CY231,0)</f>
        <v>#REF!</v>
      </c>
      <c r="DP231" s="585" t="e">
        <f>IF(#REF!=$K231,$CY231,0)</f>
        <v>#REF!</v>
      </c>
      <c r="DQ231" s="585" t="e">
        <f>IF(#REF!=$K231,$CY231,0)</f>
        <v>#REF!</v>
      </c>
      <c r="DR231" s="585" t="e">
        <f>IF(#REF!=$K231,$CY231,0)</f>
        <v>#REF!</v>
      </c>
      <c r="DS231" s="585" t="e">
        <f>IF(#REF!=$K231,$CY231,0)</f>
        <v>#REF!</v>
      </c>
      <c r="DT231" s="585" t="e">
        <f>IF(#REF!=$K231,$CY231,0)</f>
        <v>#REF!</v>
      </c>
      <c r="DU231" s="585" t="e">
        <f>IF(#REF!=$K231,$CY231,0)</f>
        <v>#REF!</v>
      </c>
      <c r="DV231" s="585" t="e">
        <f>IF(#REF!=$K231,$CY231,0)</f>
        <v>#REF!</v>
      </c>
      <c r="DW231" s="585" t="e">
        <f>IF(#REF!=$K231,$CY231,0)</f>
        <v>#REF!</v>
      </c>
      <c r="DX231" s="585" t="e">
        <f>IF(#REF!=$K231,$CY231,0)</f>
        <v>#REF!</v>
      </c>
      <c r="DY231" s="585" t="e">
        <f>IF(#REF!=$K231,$CY231,0)</f>
        <v>#REF!</v>
      </c>
      <c r="DZ231" s="585" t="e">
        <f>IF(#REF!=$K231,$CY231,0)</f>
        <v>#REF!</v>
      </c>
      <c r="EB231" s="617"/>
      <c r="EC231" s="585" t="e">
        <f>IF(#REF!=$N231,$CZ231,0)</f>
        <v>#REF!</v>
      </c>
      <c r="ED231" s="585" t="e">
        <f>IF(#REF!=$N231,$CZ231,0)</f>
        <v>#REF!</v>
      </c>
      <c r="EE231" s="585" t="e">
        <f>IF(#REF!=$N231,$CZ231,0)</f>
        <v>#REF!</v>
      </c>
      <c r="EF231" s="585" t="e">
        <f>IF(#REF!=$N231,$CZ231,0)</f>
        <v>#REF!</v>
      </c>
      <c r="EG231" s="585" t="e">
        <f>IF(#REF!=$N231,$CZ231,0)</f>
        <v>#REF!</v>
      </c>
      <c r="EH231" s="585" t="e">
        <f>IF(#REF!=$N231,$CZ231,0)</f>
        <v>#REF!</v>
      </c>
      <c r="EI231" s="585" t="e">
        <f>IF(#REF!=$N231,$CZ231,0)</f>
        <v>#REF!</v>
      </c>
      <c r="EJ231" s="585" t="e">
        <f>IF(#REF!=$N231,$CZ231,0)</f>
        <v>#REF!</v>
      </c>
      <c r="EK231" s="585" t="e">
        <f>IF(#REF!=$N231,$CZ231,0)</f>
        <v>#REF!</v>
      </c>
      <c r="EL231" s="585" t="e">
        <f>IF(#REF!=$N231,$CZ231,0)</f>
        <v>#REF!</v>
      </c>
      <c r="EM231" s="585" t="e">
        <f>IF(#REF!=$N231,$CZ231,0)</f>
        <v>#REF!</v>
      </c>
      <c r="EN231" s="585" t="e">
        <f>IF(#REF!=$N231,$CZ231,0)</f>
        <v>#REF!</v>
      </c>
      <c r="EO231" s="585" t="e">
        <f>IF(#REF!=$N231,$CZ231,0)</f>
        <v>#REF!</v>
      </c>
      <c r="EP231" s="585" t="e">
        <f>IF(#REF!=$N231,$CZ231,0)</f>
        <v>#REF!</v>
      </c>
      <c r="EQ231" s="585" t="e">
        <f>IF(#REF!=$N231,$CZ231,0)</f>
        <v>#REF!</v>
      </c>
      <c r="ER231" s="585" t="e">
        <f>IF(#REF!=$N231,$CZ231,0)</f>
        <v>#REF!</v>
      </c>
      <c r="ES231" s="585" t="e">
        <f>IF(#REF!=$N231,$CZ231,0)</f>
        <v>#REF!</v>
      </c>
      <c r="ET231" s="585" t="e">
        <f>IF(#REF!=$N231,$CZ231,0)</f>
        <v>#REF!</v>
      </c>
      <c r="EU231" s="585" t="e">
        <f>IF(#REF!=$N231,$CZ231,0)</f>
        <v>#REF!</v>
      </c>
      <c r="EV231" s="585" t="e">
        <f>IF(#REF!=$N231,$CZ231,0)</f>
        <v>#REF!</v>
      </c>
      <c r="EW231" s="585" t="e">
        <f>IF(#REF!=$N231,$CZ231,0)</f>
        <v>#REF!</v>
      </c>
      <c r="EX231" s="585" t="e">
        <f>IF(#REF!=$N231,$CZ231,0)</f>
        <v>#REF!</v>
      </c>
      <c r="EY231" s="585" t="e">
        <f>IF(#REF!=$N231,$CZ231,0)</f>
        <v>#REF!</v>
      </c>
      <c r="EZ231" s="585" t="e">
        <f>IF(#REF!=$N231,$CZ231,0)</f>
        <v>#REF!</v>
      </c>
      <c r="FA231" s="585" t="e">
        <f>IF(#REF!=$N231,$CZ231,0)</f>
        <v>#REF!</v>
      </c>
      <c r="FB231" s="585" t="e">
        <f>IF(#REF!=$N231,$CZ231,0)</f>
        <v>#REF!</v>
      </c>
      <c r="FC231" s="585" t="e">
        <f>IF(#REF!=$N231,$CZ231,0)</f>
        <v>#REF!</v>
      </c>
      <c r="FD231" s="585" t="e">
        <f>IF(#REF!=$N231,$CZ231,0)</f>
        <v>#REF!</v>
      </c>
      <c r="FE231" s="585" t="e">
        <f>IF(#REF!=$N231,$CZ231,0)</f>
        <v>#REF!</v>
      </c>
      <c r="FF231" s="585" t="e">
        <f>IF(#REF!=$N231,$CZ231,0)</f>
        <v>#REF!</v>
      </c>
      <c r="FG231" s="585" t="e">
        <f>IF(#REF!=$N231,$CZ231,0)</f>
        <v>#REF!</v>
      </c>
      <c r="FH231" s="585" t="e">
        <f>IF(#REF!=$N231,$CZ231,0)</f>
        <v>#REF!</v>
      </c>
      <c r="FI231" s="585" t="e">
        <f>IF(#REF!=$N231,$CZ231,0)</f>
        <v>#REF!</v>
      </c>
      <c r="FJ231" s="585" t="e">
        <f>IF(#REF!=$N231,$CZ231,0)</f>
        <v>#REF!</v>
      </c>
      <c r="FK231" s="585" t="e">
        <f>IF(#REF!=$N231,$CZ231,0)</f>
        <v>#REF!</v>
      </c>
      <c r="FL231" s="585" t="e">
        <f>IF(#REF!=$N231,$CZ231,0)</f>
        <v>#REF!</v>
      </c>
      <c r="FM231" s="585" t="e">
        <f>IF(#REF!=$N231,$CZ231,0)</f>
        <v>#REF!</v>
      </c>
      <c r="FN231" s="585" t="e">
        <f>IF(#REF!=$N231,$CZ231,0)</f>
        <v>#REF!</v>
      </c>
      <c r="FO231" s="585" t="e">
        <f>IF(#REF!=$N231,$CZ231,0)</f>
        <v>#REF!</v>
      </c>
      <c r="FP231" s="585" t="e">
        <f>IF(#REF!=$N231,$CZ231,0)</f>
        <v>#REF!</v>
      </c>
      <c r="FQ231" s="585" t="e">
        <f>IF(#REF!=$N231,$CZ231,0)</f>
        <v>#REF!</v>
      </c>
      <c r="FR231" s="585" t="e">
        <f>IF(#REF!=$N231,$CZ231,0)</f>
        <v>#REF!</v>
      </c>
      <c r="FS231" s="585" t="e">
        <f>IF(#REF!=$N231,$CZ231,0)</f>
        <v>#REF!</v>
      </c>
      <c r="FT231" s="585" t="e">
        <f>IF(#REF!=$N231,$CZ231,0)</f>
        <v>#REF!</v>
      </c>
      <c r="FU231" s="585" t="e">
        <f>IF(#REF!=$N231,$CZ231,0)</f>
        <v>#REF!</v>
      </c>
      <c r="FV231" s="585" t="e">
        <f>IF(#REF!=$N231,$CZ231,0)</f>
        <v>#REF!</v>
      </c>
      <c r="FW231" s="585" t="e">
        <f>IF(#REF!=$N231,$CZ231,0)</f>
        <v>#REF!</v>
      </c>
      <c r="FX231" s="585" t="e">
        <f>IF(#REF!=$N231,$CZ231,0)</f>
        <v>#REF!</v>
      </c>
      <c r="FY231" s="585" t="e">
        <f>IF(#REF!=$N231,$CZ231,0)</f>
        <v>#REF!</v>
      </c>
      <c r="FZ231" s="585" t="e">
        <f>IF(#REF!=$N231,$CZ231,0)</f>
        <v>#REF!</v>
      </c>
      <c r="GA231" s="585" t="e">
        <f>IF(#REF!=$N231,$CZ231,0)</f>
        <v>#REF!</v>
      </c>
      <c r="GB231" s="585" t="e">
        <f>IF(#REF!=$N231,$CZ231,0)</f>
        <v>#REF!</v>
      </c>
      <c r="GC231" s="585" t="e">
        <f>IF(#REF!=$N231,$CZ231,0)</f>
        <v>#REF!</v>
      </c>
      <c r="GD231" s="585" t="e">
        <f>IF(#REF!=$N231,$CZ231,0)</f>
        <v>#REF!</v>
      </c>
      <c r="GE231" s="585" t="e">
        <f>IF(#REF!=$N231,$CZ231,0)</f>
        <v>#REF!</v>
      </c>
      <c r="GF231" s="585" t="e">
        <f>IF(#REF!=$N231,$CZ231,0)</f>
        <v>#REF!</v>
      </c>
      <c r="GG231" s="585" t="e">
        <f>IF(#REF!=$N231,$CZ231,0)</f>
        <v>#REF!</v>
      </c>
      <c r="GH231" s="585" t="e">
        <f>IF(#REF!=$N231,$CZ231,0)</f>
        <v>#REF!</v>
      </c>
      <c r="GI231" s="585" t="e">
        <f>IF(#REF!=$N231,$CZ231,0)</f>
        <v>#REF!</v>
      </c>
      <c r="GJ231" s="585" t="e">
        <f>IF(#REF!=$N231,$CZ231,0)</f>
        <v>#REF!</v>
      </c>
      <c r="GK231" s="585" t="e">
        <f>IF(#REF!=$N231,$CZ231,0)</f>
        <v>#REF!</v>
      </c>
      <c r="GL231" s="585" t="e">
        <f>IF(#REF!=$N231,$CZ231,0)</f>
        <v>#REF!</v>
      </c>
      <c r="GM231" s="585" t="e">
        <f>IF(#REF!=$N231,$CZ231,0)</f>
        <v>#REF!</v>
      </c>
      <c r="GN231" s="585" t="e">
        <f>IF(#REF!=$N231,$CZ231,0)</f>
        <v>#REF!</v>
      </c>
      <c r="GO231" s="585" t="e">
        <f>IF(#REF!=$N231,$CZ231,0)</f>
        <v>#REF!</v>
      </c>
      <c r="GP231" s="585" t="e">
        <f>IF(#REF!=$N231,$CZ231,0)</f>
        <v>#REF!</v>
      </c>
      <c r="GQ231" s="585" t="e">
        <f>IF(#REF!=$N231,$CZ231,0)</f>
        <v>#REF!</v>
      </c>
      <c r="GR231" s="585" t="e">
        <f>IF(#REF!=$N231,$CZ231,0)</f>
        <v>#REF!</v>
      </c>
      <c r="GS231" s="585" t="e">
        <f>IF(#REF!=$N231,$CZ231,0)</f>
        <v>#REF!</v>
      </c>
      <c r="GT231" s="585" t="e">
        <f>IF(#REF!=$N231,$CZ231,0)</f>
        <v>#REF!</v>
      </c>
      <c r="GU231" s="585" t="e">
        <f>IF(#REF!=$N231,$CZ231,0)</f>
        <v>#REF!</v>
      </c>
      <c r="GV231" s="585" t="e">
        <f>IF(#REF!=$N231,$CZ231,0)</f>
        <v>#REF!</v>
      </c>
      <c r="GW231" s="585" t="e">
        <f>IF(#REF!=$N231,$CZ231,0)</f>
        <v>#REF!</v>
      </c>
      <c r="GX231" s="585" t="e">
        <f>IF(#REF!=$N231,$CZ231,0)</f>
        <v>#REF!</v>
      </c>
      <c r="GY231" s="585" t="e">
        <f>IF(#REF!=$N231,$CZ231,0)</f>
        <v>#REF!</v>
      </c>
      <c r="GZ231" s="585" t="e">
        <f>IF(#REF!=$N231,$CZ231,0)</f>
        <v>#REF!</v>
      </c>
      <c r="HA231" s="585" t="e">
        <f>IF(#REF!=$N231,$CZ231,0)</f>
        <v>#REF!</v>
      </c>
      <c r="HB231" s="585" t="e">
        <f>IF(#REF!=$N231,$CZ231,0)</f>
        <v>#REF!</v>
      </c>
      <c r="HC231" s="585" t="e">
        <f>IF(#REF!=$N231,$CZ231,0)</f>
        <v>#REF!</v>
      </c>
      <c r="HD231" s="585" t="e">
        <f>IF(#REF!=$N231,$CZ231,0)</f>
        <v>#REF!</v>
      </c>
      <c r="HE231" s="585" t="e">
        <f>IF(#REF!=$N231,$CZ231,0)</f>
        <v>#REF!</v>
      </c>
      <c r="HF231" s="585" t="e">
        <f>IF(#REF!=$N231,$CZ231,0)</f>
        <v>#REF!</v>
      </c>
    </row>
    <row r="232" spans="1:214" s="584" customFormat="1" ht="20.100000000000001" customHeight="1" x14ac:dyDescent="0.4">
      <c r="A232" s="594"/>
      <c r="B232" s="594"/>
      <c r="C232" s="595"/>
      <c r="D232" s="578"/>
      <c r="E232" s="578"/>
      <c r="F232" s="578"/>
      <c r="G232" s="578"/>
      <c r="H232" s="578"/>
      <c r="I232" s="578"/>
      <c r="J232" s="578" t="s">
        <v>160</v>
      </c>
      <c r="K232" s="625"/>
      <c r="L232" s="549"/>
      <c r="M232" s="558"/>
      <c r="N232" s="559">
        <v>3221</v>
      </c>
      <c r="O232" s="596" t="s">
        <v>202</v>
      </c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563"/>
      <c r="AJ232" s="31"/>
      <c r="AK232" s="31"/>
      <c r="AL232" s="31"/>
      <c r="AM232" s="31"/>
      <c r="AN232" s="50"/>
      <c r="AO232" s="50"/>
      <c r="AP232" s="50"/>
      <c r="AQ232" s="50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3">
        <v>0</v>
      </c>
      <c r="BH232" s="461">
        <v>0</v>
      </c>
      <c r="BI232" s="461"/>
      <c r="BJ232" s="461">
        <v>0</v>
      </c>
      <c r="BK232" s="103"/>
      <c r="BL232" s="111">
        <f t="shared" si="226"/>
        <v>0</v>
      </c>
      <c r="BM232" s="103"/>
      <c r="BN232" s="103"/>
      <c r="BO232" s="103">
        <v>500</v>
      </c>
      <c r="BP232" s="103"/>
      <c r="BQ232" s="103"/>
      <c r="BR232" s="111">
        <f t="shared" si="301"/>
        <v>100</v>
      </c>
      <c r="BS232" s="103">
        <v>600</v>
      </c>
      <c r="BT232" s="103">
        <v>0</v>
      </c>
      <c r="BU232" s="111">
        <f t="shared" si="302"/>
        <v>512</v>
      </c>
      <c r="BV232" s="103">
        <v>600</v>
      </c>
      <c r="BW232" s="103"/>
      <c r="BX232" s="103"/>
      <c r="BY232" s="103">
        <v>1012</v>
      </c>
      <c r="BZ232" s="103">
        <v>399.2</v>
      </c>
      <c r="CA232" s="103">
        <f t="shared" si="303"/>
        <v>0</v>
      </c>
      <c r="CB232" s="103">
        <f t="shared" si="304"/>
        <v>39.446640316205531</v>
      </c>
      <c r="CC232" s="103"/>
      <c r="CD232" s="103"/>
      <c r="CE232" s="103">
        <v>600</v>
      </c>
      <c r="CF232" s="103">
        <v>0</v>
      </c>
      <c r="CG232" s="103">
        <f t="shared" si="293"/>
        <v>0</v>
      </c>
      <c r="CH232" s="103">
        <f>(CI232-CE232)</f>
        <v>859</v>
      </c>
      <c r="CI232" s="103">
        <v>1459</v>
      </c>
      <c r="CJ232" s="103"/>
      <c r="CK232" s="103">
        <f t="shared" si="294"/>
        <v>0</v>
      </c>
      <c r="CL232" s="103">
        <f>(CM232-CI232)</f>
        <v>0</v>
      </c>
      <c r="CM232" s="103">
        <v>1459</v>
      </c>
      <c r="CN232" s="103"/>
      <c r="CO232" s="103">
        <f t="shared" si="295"/>
        <v>0</v>
      </c>
      <c r="CP232" s="103">
        <f>(CQ232-CM232)</f>
        <v>0</v>
      </c>
      <c r="CQ232" s="103">
        <v>1459</v>
      </c>
      <c r="CR232" s="103">
        <v>1459</v>
      </c>
      <c r="CS232" s="103">
        <f t="shared" si="296"/>
        <v>100</v>
      </c>
      <c r="CT232" s="103">
        <f>(CU232-CQ232)</f>
        <v>0</v>
      </c>
      <c r="CU232" s="103">
        <v>1459</v>
      </c>
      <c r="CV232" s="103">
        <v>1459</v>
      </c>
      <c r="CW232" s="103">
        <f t="shared" si="297"/>
        <v>100</v>
      </c>
      <c r="CX232" s="103">
        <f>(CY232-CU232)</f>
        <v>0</v>
      </c>
      <c r="CY232" s="103">
        <v>1459</v>
      </c>
      <c r="CZ232" s="103">
        <v>600</v>
      </c>
      <c r="DA232" s="103"/>
      <c r="DB232" s="103"/>
      <c r="DC232" s="695" t="e">
        <f>IF(#REF!=B232,CZ232,0)</f>
        <v>#REF!</v>
      </c>
      <c r="DD232" s="103"/>
      <c r="DE232" s="103"/>
      <c r="DF232" s="518"/>
      <c r="DG232" s="518"/>
      <c r="DH232" s="518"/>
      <c r="DJ232" s="585" t="e">
        <f>IF(#REF!=$K232,$CY232,0)</f>
        <v>#REF!</v>
      </c>
      <c r="DK232" s="585" t="e">
        <f>IF(#REF!=$K232,$CY232,0)</f>
        <v>#REF!</v>
      </c>
      <c r="DL232" s="585" t="e">
        <f>IF(#REF!=$K232,$CY232,0)</f>
        <v>#REF!</v>
      </c>
      <c r="DM232" s="585" t="e">
        <f>IF(#REF!=$K232,$CY232,0)</f>
        <v>#REF!</v>
      </c>
      <c r="DN232" s="585" t="e">
        <f>IF(#REF!=$K232,$CY232,0)</f>
        <v>#REF!</v>
      </c>
      <c r="DO232" s="585" t="e">
        <f>IF(#REF!=$K232,$CY232,0)</f>
        <v>#REF!</v>
      </c>
      <c r="DP232" s="585" t="e">
        <f>IF(#REF!=$K232,$CY232,0)</f>
        <v>#REF!</v>
      </c>
      <c r="DQ232" s="585" t="e">
        <f>IF(#REF!=$K232,$CY232,0)</f>
        <v>#REF!</v>
      </c>
      <c r="DR232" s="585" t="e">
        <f>IF(#REF!=$K232,$CY232,0)</f>
        <v>#REF!</v>
      </c>
      <c r="DS232" s="585" t="e">
        <f>IF(#REF!=$K232,$CY232,0)</f>
        <v>#REF!</v>
      </c>
      <c r="DT232" s="585" t="e">
        <f>IF(#REF!=$K232,$CY232,0)</f>
        <v>#REF!</v>
      </c>
      <c r="DU232" s="585" t="e">
        <f>IF(#REF!=$K232,$CY232,0)</f>
        <v>#REF!</v>
      </c>
      <c r="DV232" s="585" t="e">
        <f>IF(#REF!=$K232,$CY232,0)</f>
        <v>#REF!</v>
      </c>
      <c r="DW232" s="585" t="e">
        <f>IF(#REF!=$K232,$CY232,0)</f>
        <v>#REF!</v>
      </c>
      <c r="DX232" s="585" t="e">
        <f>IF(#REF!=$K232,$CY232,0)</f>
        <v>#REF!</v>
      </c>
      <c r="DY232" s="585" t="e">
        <f>IF(#REF!=$K232,$CY232,0)</f>
        <v>#REF!</v>
      </c>
      <c r="DZ232" s="585" t="e">
        <f>IF(#REF!=$K232,$CY232,0)</f>
        <v>#REF!</v>
      </c>
      <c r="EB232" s="617"/>
      <c r="EC232" s="585" t="e">
        <f>IF(#REF!=$N232,$CZ232,0)</f>
        <v>#REF!</v>
      </c>
      <c r="ED232" s="585" t="e">
        <f>IF(#REF!=$N232,$CZ232,0)</f>
        <v>#REF!</v>
      </c>
      <c r="EE232" s="585" t="e">
        <f>IF(#REF!=$N232,$CZ232,0)</f>
        <v>#REF!</v>
      </c>
      <c r="EF232" s="585" t="e">
        <f>IF(#REF!=$N232,$CZ232,0)</f>
        <v>#REF!</v>
      </c>
      <c r="EG232" s="585" t="e">
        <f>IF(#REF!=$N232,$CZ232,0)</f>
        <v>#REF!</v>
      </c>
      <c r="EH232" s="585" t="e">
        <f>IF(#REF!=$N232,$CZ232,0)</f>
        <v>#REF!</v>
      </c>
      <c r="EI232" s="585" t="e">
        <f>IF(#REF!=$N232,$CZ232,0)</f>
        <v>#REF!</v>
      </c>
      <c r="EJ232" s="585" t="e">
        <f>IF(#REF!=$N232,$CZ232,0)</f>
        <v>#REF!</v>
      </c>
      <c r="EK232" s="585" t="e">
        <f>IF(#REF!=$N232,$CZ232,0)</f>
        <v>#REF!</v>
      </c>
      <c r="EL232" s="585" t="e">
        <f>IF(#REF!=$N232,$CZ232,0)</f>
        <v>#REF!</v>
      </c>
      <c r="EM232" s="585" t="e">
        <f>IF(#REF!=$N232,$CZ232,0)</f>
        <v>#REF!</v>
      </c>
      <c r="EN232" s="585" t="e">
        <f>IF(#REF!=$N232,$CZ232,0)</f>
        <v>#REF!</v>
      </c>
      <c r="EO232" s="585" t="e">
        <f>IF(#REF!=$N232,$CZ232,0)</f>
        <v>#REF!</v>
      </c>
      <c r="EP232" s="585" t="e">
        <f>IF(#REF!=$N232,$CZ232,0)</f>
        <v>#REF!</v>
      </c>
      <c r="EQ232" s="585" t="e">
        <f>IF(#REF!=$N232,$CZ232,0)</f>
        <v>#REF!</v>
      </c>
      <c r="ER232" s="585" t="e">
        <f>IF(#REF!=$N232,$CZ232,0)</f>
        <v>#REF!</v>
      </c>
      <c r="ES232" s="585" t="e">
        <f>IF(#REF!=$N232,$CZ232,0)</f>
        <v>#REF!</v>
      </c>
      <c r="ET232" s="585" t="e">
        <f>IF(#REF!=$N232,$CZ232,0)</f>
        <v>#REF!</v>
      </c>
      <c r="EU232" s="585" t="e">
        <f>IF(#REF!=$N232,$CZ232,0)</f>
        <v>#REF!</v>
      </c>
      <c r="EV232" s="585" t="e">
        <f>IF(#REF!=$N232,$CZ232,0)</f>
        <v>#REF!</v>
      </c>
      <c r="EW232" s="585" t="e">
        <f>IF(#REF!=$N232,$CZ232,0)</f>
        <v>#REF!</v>
      </c>
      <c r="EX232" s="585" t="e">
        <f>IF(#REF!=$N232,$CZ232,0)</f>
        <v>#REF!</v>
      </c>
      <c r="EY232" s="585" t="e">
        <f>IF(#REF!=$N232,$CZ232,0)</f>
        <v>#REF!</v>
      </c>
      <c r="EZ232" s="585" t="e">
        <f>IF(#REF!=$N232,$CZ232,0)</f>
        <v>#REF!</v>
      </c>
      <c r="FA232" s="585" t="e">
        <f>IF(#REF!=$N232,$CZ232,0)</f>
        <v>#REF!</v>
      </c>
      <c r="FB232" s="585" t="e">
        <f>IF(#REF!=$N232,$CZ232,0)</f>
        <v>#REF!</v>
      </c>
      <c r="FC232" s="585" t="e">
        <f>IF(#REF!=$N232,$CZ232,0)</f>
        <v>#REF!</v>
      </c>
      <c r="FD232" s="585" t="e">
        <f>IF(#REF!=$N232,$CZ232,0)</f>
        <v>#REF!</v>
      </c>
      <c r="FE232" s="585" t="e">
        <f>IF(#REF!=$N232,$CZ232,0)</f>
        <v>#REF!</v>
      </c>
      <c r="FF232" s="585" t="e">
        <f>IF(#REF!=$N232,$CZ232,0)</f>
        <v>#REF!</v>
      </c>
      <c r="FG232" s="585" t="e">
        <f>IF(#REF!=$N232,$CZ232,0)</f>
        <v>#REF!</v>
      </c>
      <c r="FH232" s="585" t="e">
        <f>IF(#REF!=$N232,$CZ232,0)</f>
        <v>#REF!</v>
      </c>
      <c r="FI232" s="585" t="e">
        <f>IF(#REF!=$N232,$CZ232,0)</f>
        <v>#REF!</v>
      </c>
      <c r="FJ232" s="585" t="e">
        <f>IF(#REF!=$N232,$CZ232,0)</f>
        <v>#REF!</v>
      </c>
      <c r="FK232" s="585" t="e">
        <f>IF(#REF!=$N232,$CZ232,0)</f>
        <v>#REF!</v>
      </c>
      <c r="FL232" s="585" t="e">
        <f>IF(#REF!=$N232,$CZ232,0)</f>
        <v>#REF!</v>
      </c>
      <c r="FM232" s="585" t="e">
        <f>IF(#REF!=$N232,$CZ232,0)</f>
        <v>#REF!</v>
      </c>
      <c r="FN232" s="585" t="e">
        <f>IF(#REF!=$N232,$CZ232,0)</f>
        <v>#REF!</v>
      </c>
      <c r="FO232" s="585" t="e">
        <f>IF(#REF!=$N232,$CZ232,0)</f>
        <v>#REF!</v>
      </c>
      <c r="FP232" s="585" t="e">
        <f>IF(#REF!=$N232,$CZ232,0)</f>
        <v>#REF!</v>
      </c>
      <c r="FQ232" s="585" t="e">
        <f>IF(#REF!=$N232,$CZ232,0)</f>
        <v>#REF!</v>
      </c>
      <c r="FR232" s="585" t="e">
        <f>IF(#REF!=$N232,$CZ232,0)</f>
        <v>#REF!</v>
      </c>
      <c r="FS232" s="585" t="e">
        <f>IF(#REF!=$N232,$CZ232,0)</f>
        <v>#REF!</v>
      </c>
      <c r="FT232" s="585" t="e">
        <f>IF(#REF!=$N232,$CZ232,0)</f>
        <v>#REF!</v>
      </c>
      <c r="FU232" s="585" t="e">
        <f>IF(#REF!=$N232,$CZ232,0)</f>
        <v>#REF!</v>
      </c>
      <c r="FV232" s="585" t="e">
        <f>IF(#REF!=$N232,$CZ232,0)</f>
        <v>#REF!</v>
      </c>
      <c r="FW232" s="585" t="e">
        <f>IF(#REF!=$N232,$CZ232,0)</f>
        <v>#REF!</v>
      </c>
      <c r="FX232" s="585" t="e">
        <f>IF(#REF!=$N232,$CZ232,0)</f>
        <v>#REF!</v>
      </c>
      <c r="FY232" s="585" t="e">
        <f>IF(#REF!=$N232,$CZ232,0)</f>
        <v>#REF!</v>
      </c>
      <c r="FZ232" s="585" t="e">
        <f>IF(#REF!=$N232,$CZ232,0)</f>
        <v>#REF!</v>
      </c>
      <c r="GA232" s="585" t="e">
        <f>IF(#REF!=$N232,$CZ232,0)</f>
        <v>#REF!</v>
      </c>
      <c r="GB232" s="585" t="e">
        <f>IF(#REF!=$N232,$CZ232,0)</f>
        <v>#REF!</v>
      </c>
      <c r="GC232" s="585" t="e">
        <f>IF(#REF!=$N232,$CZ232,0)</f>
        <v>#REF!</v>
      </c>
      <c r="GD232" s="585" t="e">
        <f>IF(#REF!=$N232,$CZ232,0)</f>
        <v>#REF!</v>
      </c>
      <c r="GE232" s="585" t="e">
        <f>IF(#REF!=$N232,$CZ232,0)</f>
        <v>#REF!</v>
      </c>
      <c r="GF232" s="585" t="e">
        <f>IF(#REF!=$N232,$CZ232,0)</f>
        <v>#REF!</v>
      </c>
      <c r="GG232" s="585" t="e">
        <f>IF(#REF!=$N232,$CZ232,0)</f>
        <v>#REF!</v>
      </c>
      <c r="GH232" s="585" t="e">
        <f>IF(#REF!=$N232,$CZ232,0)</f>
        <v>#REF!</v>
      </c>
      <c r="GI232" s="585" t="e">
        <f>IF(#REF!=$N232,$CZ232,0)</f>
        <v>#REF!</v>
      </c>
      <c r="GJ232" s="585" t="e">
        <f>IF(#REF!=$N232,$CZ232,0)</f>
        <v>#REF!</v>
      </c>
      <c r="GK232" s="585" t="e">
        <f>IF(#REF!=$N232,$CZ232,0)</f>
        <v>#REF!</v>
      </c>
      <c r="GL232" s="585" t="e">
        <f>IF(#REF!=$N232,$CZ232,0)</f>
        <v>#REF!</v>
      </c>
      <c r="GM232" s="585" t="e">
        <f>IF(#REF!=$N232,$CZ232,0)</f>
        <v>#REF!</v>
      </c>
      <c r="GN232" s="585" t="e">
        <f>IF(#REF!=$N232,$CZ232,0)</f>
        <v>#REF!</v>
      </c>
      <c r="GO232" s="585" t="e">
        <f>IF(#REF!=$N232,$CZ232,0)</f>
        <v>#REF!</v>
      </c>
      <c r="GP232" s="585" t="e">
        <f>IF(#REF!=$N232,$CZ232,0)</f>
        <v>#REF!</v>
      </c>
      <c r="GQ232" s="585" t="e">
        <f>IF(#REF!=$N232,$CZ232,0)</f>
        <v>#REF!</v>
      </c>
      <c r="GR232" s="585" t="e">
        <f>IF(#REF!=$N232,$CZ232,0)</f>
        <v>#REF!</v>
      </c>
      <c r="GS232" s="585" t="e">
        <f>IF(#REF!=$N232,$CZ232,0)</f>
        <v>#REF!</v>
      </c>
      <c r="GT232" s="585" t="e">
        <f>IF(#REF!=$N232,$CZ232,0)</f>
        <v>#REF!</v>
      </c>
      <c r="GU232" s="585" t="e">
        <f>IF(#REF!=$N232,$CZ232,0)</f>
        <v>#REF!</v>
      </c>
      <c r="GV232" s="585" t="e">
        <f>IF(#REF!=$N232,$CZ232,0)</f>
        <v>#REF!</v>
      </c>
      <c r="GW232" s="585" t="e">
        <f>IF(#REF!=$N232,$CZ232,0)</f>
        <v>#REF!</v>
      </c>
      <c r="GX232" s="585" t="e">
        <f>IF(#REF!=$N232,$CZ232,0)</f>
        <v>#REF!</v>
      </c>
      <c r="GY232" s="585" t="e">
        <f>IF(#REF!=$N232,$CZ232,0)</f>
        <v>#REF!</v>
      </c>
      <c r="GZ232" s="585" t="e">
        <f>IF(#REF!=$N232,$CZ232,0)</f>
        <v>#REF!</v>
      </c>
      <c r="HA232" s="585" t="e">
        <f>IF(#REF!=$N232,$CZ232,0)</f>
        <v>#REF!</v>
      </c>
      <c r="HB232" s="585" t="e">
        <f>IF(#REF!=$N232,$CZ232,0)</f>
        <v>#REF!</v>
      </c>
      <c r="HC232" s="585" t="e">
        <f>IF(#REF!=$N232,$CZ232,0)</f>
        <v>#REF!</v>
      </c>
      <c r="HD232" s="585" t="e">
        <f>IF(#REF!=$N232,$CZ232,0)</f>
        <v>#REF!</v>
      </c>
      <c r="HE232" s="585" t="e">
        <f>IF(#REF!=$N232,$CZ232,0)</f>
        <v>#REF!</v>
      </c>
      <c r="HF232" s="585" t="e">
        <f>IF(#REF!=$N232,$CZ232,0)</f>
        <v>#REF!</v>
      </c>
    </row>
    <row r="233" spans="1:214" s="584" customFormat="1" ht="20.100000000000001" hidden="1" customHeight="1" x14ac:dyDescent="0.4">
      <c r="A233" s="594"/>
      <c r="B233" s="594"/>
      <c r="C233" s="595"/>
      <c r="D233" s="578"/>
      <c r="E233" s="578"/>
      <c r="F233" s="578"/>
      <c r="G233" s="578"/>
      <c r="H233" s="578"/>
      <c r="I233" s="578"/>
      <c r="J233" s="578" t="s">
        <v>160</v>
      </c>
      <c r="K233" s="636"/>
      <c r="L233" s="549"/>
      <c r="M233" s="558"/>
      <c r="N233" s="559">
        <v>3223</v>
      </c>
      <c r="O233" s="596" t="s">
        <v>29</v>
      </c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563"/>
      <c r="AJ233" s="31"/>
      <c r="AK233" s="31"/>
      <c r="AL233" s="31"/>
      <c r="AM233" s="31"/>
      <c r="AN233" s="50"/>
      <c r="AO233" s="50"/>
      <c r="AP233" s="50"/>
      <c r="AQ233" s="50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3">
        <v>0</v>
      </c>
      <c r="BH233" s="103">
        <v>0</v>
      </c>
      <c r="BI233" s="461"/>
      <c r="BJ233" s="103">
        <v>0</v>
      </c>
      <c r="BK233" s="103"/>
      <c r="BL233" s="103"/>
      <c r="BM233" s="103"/>
      <c r="BN233" s="103"/>
      <c r="BO233" s="103">
        <v>0</v>
      </c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>
        <v>0</v>
      </c>
      <c r="BZ233" s="103">
        <v>137</v>
      </c>
      <c r="CA233" s="103">
        <f t="shared" si="303"/>
        <v>0</v>
      </c>
      <c r="CB233" s="103">
        <f t="shared" si="304"/>
        <v>0</v>
      </c>
      <c r="CC233" s="103"/>
      <c r="CD233" s="103"/>
      <c r="CE233" s="103"/>
      <c r="CF233" s="103"/>
      <c r="CG233" s="103">
        <f t="shared" si="293"/>
        <v>0</v>
      </c>
      <c r="CH233" s="103"/>
      <c r="CI233" s="103"/>
      <c r="CJ233" s="103"/>
      <c r="CK233" s="103">
        <f t="shared" si="294"/>
        <v>0</v>
      </c>
      <c r="CL233" s="103"/>
      <c r="CM233" s="103"/>
      <c r="CN233" s="103"/>
      <c r="CO233" s="103">
        <f t="shared" si="295"/>
        <v>0</v>
      </c>
      <c r="CP233" s="103"/>
      <c r="CQ233" s="103"/>
      <c r="CR233" s="103"/>
      <c r="CS233" s="103">
        <f t="shared" si="296"/>
        <v>0</v>
      </c>
      <c r="CT233" s="103"/>
      <c r="CU233" s="103"/>
      <c r="CV233" s="103"/>
      <c r="CW233" s="103">
        <f t="shared" si="297"/>
        <v>0</v>
      </c>
      <c r="CX233" s="103"/>
      <c r="CY233" s="103"/>
      <c r="CZ233" s="103"/>
      <c r="DA233" s="103"/>
      <c r="DB233" s="103"/>
      <c r="DC233" s="695" t="e">
        <f>IF(#REF!=B233,CZ233,0)</f>
        <v>#REF!</v>
      </c>
      <c r="DD233" s="103"/>
      <c r="DE233" s="103"/>
      <c r="DF233" s="518"/>
      <c r="DG233" s="518"/>
      <c r="DH233" s="518"/>
      <c r="DJ233" s="585" t="e">
        <f>IF(#REF!=$K233,$CY233,0)</f>
        <v>#REF!</v>
      </c>
      <c r="DK233" s="585" t="e">
        <f>IF(#REF!=$K233,$CY233,0)</f>
        <v>#REF!</v>
      </c>
      <c r="DL233" s="585" t="e">
        <f>IF(#REF!=$K233,$CY233,0)</f>
        <v>#REF!</v>
      </c>
      <c r="DM233" s="585" t="e">
        <f>IF(#REF!=$K233,$CY233,0)</f>
        <v>#REF!</v>
      </c>
      <c r="DN233" s="585" t="e">
        <f>IF(#REF!=$K233,$CY233,0)</f>
        <v>#REF!</v>
      </c>
      <c r="DO233" s="585" t="e">
        <f>IF(#REF!=$K233,$CY233,0)</f>
        <v>#REF!</v>
      </c>
      <c r="DP233" s="585" t="e">
        <f>IF(#REF!=$K233,$CY233,0)</f>
        <v>#REF!</v>
      </c>
      <c r="DQ233" s="585" t="e">
        <f>IF(#REF!=$K233,$CY233,0)</f>
        <v>#REF!</v>
      </c>
      <c r="DR233" s="585" t="e">
        <f>IF(#REF!=$K233,$CY233,0)</f>
        <v>#REF!</v>
      </c>
      <c r="DS233" s="585" t="e">
        <f>IF(#REF!=$K233,$CY233,0)</f>
        <v>#REF!</v>
      </c>
      <c r="DT233" s="585" t="e">
        <f>IF(#REF!=$K233,$CY233,0)</f>
        <v>#REF!</v>
      </c>
      <c r="DU233" s="585" t="e">
        <f>IF(#REF!=$K233,$CY233,0)</f>
        <v>#REF!</v>
      </c>
      <c r="DV233" s="585" t="e">
        <f>IF(#REF!=$K233,$CY233,0)</f>
        <v>#REF!</v>
      </c>
      <c r="DW233" s="585" t="e">
        <f>IF(#REF!=$K233,$CY233,0)</f>
        <v>#REF!</v>
      </c>
      <c r="DX233" s="585" t="e">
        <f>IF(#REF!=$K233,$CY233,0)</f>
        <v>#REF!</v>
      </c>
      <c r="DY233" s="585" t="e">
        <f>IF(#REF!=$K233,$CY233,0)</f>
        <v>#REF!</v>
      </c>
      <c r="DZ233" s="585" t="e">
        <f>IF(#REF!=$K233,$CY233,0)</f>
        <v>#REF!</v>
      </c>
      <c r="EB233" s="617"/>
      <c r="EC233" s="585" t="e">
        <f>IF(#REF!=$N233,$CZ233,0)</f>
        <v>#REF!</v>
      </c>
      <c r="ED233" s="585" t="e">
        <f>IF(#REF!=$N233,$CZ233,0)</f>
        <v>#REF!</v>
      </c>
      <c r="EE233" s="585" t="e">
        <f>IF(#REF!=$N233,$CZ233,0)</f>
        <v>#REF!</v>
      </c>
      <c r="EF233" s="585" t="e">
        <f>IF(#REF!=$N233,$CZ233,0)</f>
        <v>#REF!</v>
      </c>
      <c r="EG233" s="585" t="e">
        <f>IF(#REF!=$N233,$CZ233,0)</f>
        <v>#REF!</v>
      </c>
      <c r="EH233" s="585" t="e">
        <f>IF(#REF!=$N233,$CZ233,0)</f>
        <v>#REF!</v>
      </c>
      <c r="EI233" s="585" t="e">
        <f>IF(#REF!=$N233,$CZ233,0)</f>
        <v>#REF!</v>
      </c>
      <c r="EJ233" s="585" t="e">
        <f>IF(#REF!=$N233,$CZ233,0)</f>
        <v>#REF!</v>
      </c>
      <c r="EK233" s="585" t="e">
        <f>IF(#REF!=$N233,$CZ233,0)</f>
        <v>#REF!</v>
      </c>
      <c r="EL233" s="585" t="e">
        <f>IF(#REF!=$N233,$CZ233,0)</f>
        <v>#REF!</v>
      </c>
      <c r="EM233" s="585" t="e">
        <f>IF(#REF!=$N233,$CZ233,0)</f>
        <v>#REF!</v>
      </c>
      <c r="EN233" s="585" t="e">
        <f>IF(#REF!=$N233,$CZ233,0)</f>
        <v>#REF!</v>
      </c>
      <c r="EO233" s="585" t="e">
        <f>IF(#REF!=$N233,$CZ233,0)</f>
        <v>#REF!</v>
      </c>
      <c r="EP233" s="585" t="e">
        <f>IF(#REF!=$N233,$CZ233,0)</f>
        <v>#REF!</v>
      </c>
      <c r="EQ233" s="585" t="e">
        <f>IF(#REF!=$N233,$CZ233,0)</f>
        <v>#REF!</v>
      </c>
      <c r="ER233" s="585" t="e">
        <f>IF(#REF!=$N233,$CZ233,0)</f>
        <v>#REF!</v>
      </c>
      <c r="ES233" s="585" t="e">
        <f>IF(#REF!=$N233,$CZ233,0)</f>
        <v>#REF!</v>
      </c>
      <c r="ET233" s="585" t="e">
        <f>IF(#REF!=$N233,$CZ233,0)</f>
        <v>#REF!</v>
      </c>
      <c r="EU233" s="585" t="e">
        <f>IF(#REF!=$N233,$CZ233,0)</f>
        <v>#REF!</v>
      </c>
      <c r="EV233" s="585" t="e">
        <f>IF(#REF!=$N233,$CZ233,0)</f>
        <v>#REF!</v>
      </c>
      <c r="EW233" s="585" t="e">
        <f>IF(#REF!=$N233,$CZ233,0)</f>
        <v>#REF!</v>
      </c>
      <c r="EX233" s="585" t="e">
        <f>IF(#REF!=$N233,$CZ233,0)</f>
        <v>#REF!</v>
      </c>
      <c r="EY233" s="585" t="e">
        <f>IF(#REF!=$N233,$CZ233,0)</f>
        <v>#REF!</v>
      </c>
      <c r="EZ233" s="585" t="e">
        <f>IF(#REF!=$N233,$CZ233,0)</f>
        <v>#REF!</v>
      </c>
      <c r="FA233" s="585" t="e">
        <f>IF(#REF!=$N233,$CZ233,0)</f>
        <v>#REF!</v>
      </c>
      <c r="FB233" s="585" t="e">
        <f>IF(#REF!=$N233,$CZ233,0)</f>
        <v>#REF!</v>
      </c>
      <c r="FC233" s="585" t="e">
        <f>IF(#REF!=$N233,$CZ233,0)</f>
        <v>#REF!</v>
      </c>
      <c r="FD233" s="585" t="e">
        <f>IF(#REF!=$N233,$CZ233,0)</f>
        <v>#REF!</v>
      </c>
      <c r="FE233" s="585" t="e">
        <f>IF(#REF!=$N233,$CZ233,0)</f>
        <v>#REF!</v>
      </c>
      <c r="FF233" s="585" t="e">
        <f>IF(#REF!=$N233,$CZ233,0)</f>
        <v>#REF!</v>
      </c>
      <c r="FG233" s="585" t="e">
        <f>IF(#REF!=$N233,$CZ233,0)</f>
        <v>#REF!</v>
      </c>
      <c r="FH233" s="585" t="e">
        <f>IF(#REF!=$N233,$CZ233,0)</f>
        <v>#REF!</v>
      </c>
      <c r="FI233" s="585" t="e">
        <f>IF(#REF!=$N233,$CZ233,0)</f>
        <v>#REF!</v>
      </c>
      <c r="FJ233" s="585" t="e">
        <f>IF(#REF!=$N233,$CZ233,0)</f>
        <v>#REF!</v>
      </c>
      <c r="FK233" s="585" t="e">
        <f>IF(#REF!=$N233,$CZ233,0)</f>
        <v>#REF!</v>
      </c>
      <c r="FL233" s="585" t="e">
        <f>IF(#REF!=$N233,$CZ233,0)</f>
        <v>#REF!</v>
      </c>
      <c r="FM233" s="585" t="e">
        <f>IF(#REF!=$N233,$CZ233,0)</f>
        <v>#REF!</v>
      </c>
      <c r="FN233" s="585" t="e">
        <f>IF(#REF!=$N233,$CZ233,0)</f>
        <v>#REF!</v>
      </c>
      <c r="FO233" s="585" t="e">
        <f>IF(#REF!=$N233,$CZ233,0)</f>
        <v>#REF!</v>
      </c>
      <c r="FP233" s="585" t="e">
        <f>IF(#REF!=$N233,$CZ233,0)</f>
        <v>#REF!</v>
      </c>
      <c r="FQ233" s="585" t="e">
        <f>IF(#REF!=$N233,$CZ233,0)</f>
        <v>#REF!</v>
      </c>
      <c r="FR233" s="585" t="e">
        <f>IF(#REF!=$N233,$CZ233,0)</f>
        <v>#REF!</v>
      </c>
      <c r="FS233" s="585" t="e">
        <f>IF(#REF!=$N233,$CZ233,0)</f>
        <v>#REF!</v>
      </c>
      <c r="FT233" s="585" t="e">
        <f>IF(#REF!=$N233,$CZ233,0)</f>
        <v>#REF!</v>
      </c>
      <c r="FU233" s="585" t="e">
        <f>IF(#REF!=$N233,$CZ233,0)</f>
        <v>#REF!</v>
      </c>
      <c r="FV233" s="585" t="e">
        <f>IF(#REF!=$N233,$CZ233,0)</f>
        <v>#REF!</v>
      </c>
      <c r="FW233" s="585" t="e">
        <f>IF(#REF!=$N233,$CZ233,0)</f>
        <v>#REF!</v>
      </c>
      <c r="FX233" s="585" t="e">
        <f>IF(#REF!=$N233,$CZ233,0)</f>
        <v>#REF!</v>
      </c>
      <c r="FY233" s="585" t="e">
        <f>IF(#REF!=$N233,$CZ233,0)</f>
        <v>#REF!</v>
      </c>
      <c r="FZ233" s="585" t="e">
        <f>IF(#REF!=$N233,$CZ233,0)</f>
        <v>#REF!</v>
      </c>
      <c r="GA233" s="585" t="e">
        <f>IF(#REF!=$N233,$CZ233,0)</f>
        <v>#REF!</v>
      </c>
      <c r="GB233" s="585" t="e">
        <f>IF(#REF!=$N233,$CZ233,0)</f>
        <v>#REF!</v>
      </c>
      <c r="GC233" s="585" t="e">
        <f>IF(#REF!=$N233,$CZ233,0)</f>
        <v>#REF!</v>
      </c>
      <c r="GD233" s="585" t="e">
        <f>IF(#REF!=$N233,$CZ233,0)</f>
        <v>#REF!</v>
      </c>
      <c r="GE233" s="585" t="e">
        <f>IF(#REF!=$N233,$CZ233,0)</f>
        <v>#REF!</v>
      </c>
      <c r="GF233" s="585" t="e">
        <f>IF(#REF!=$N233,$CZ233,0)</f>
        <v>#REF!</v>
      </c>
      <c r="GG233" s="585" t="e">
        <f>IF(#REF!=$N233,$CZ233,0)</f>
        <v>#REF!</v>
      </c>
      <c r="GH233" s="585" t="e">
        <f>IF(#REF!=$N233,$CZ233,0)</f>
        <v>#REF!</v>
      </c>
      <c r="GI233" s="585" t="e">
        <f>IF(#REF!=$N233,$CZ233,0)</f>
        <v>#REF!</v>
      </c>
      <c r="GJ233" s="585" t="e">
        <f>IF(#REF!=$N233,$CZ233,0)</f>
        <v>#REF!</v>
      </c>
      <c r="GK233" s="585" t="e">
        <f>IF(#REF!=$N233,$CZ233,0)</f>
        <v>#REF!</v>
      </c>
      <c r="GL233" s="585" t="e">
        <f>IF(#REF!=$N233,$CZ233,0)</f>
        <v>#REF!</v>
      </c>
      <c r="GM233" s="585" t="e">
        <f>IF(#REF!=$N233,$CZ233,0)</f>
        <v>#REF!</v>
      </c>
      <c r="GN233" s="585" t="e">
        <f>IF(#REF!=$N233,$CZ233,0)</f>
        <v>#REF!</v>
      </c>
      <c r="GO233" s="585" t="e">
        <f>IF(#REF!=$N233,$CZ233,0)</f>
        <v>#REF!</v>
      </c>
      <c r="GP233" s="585" t="e">
        <f>IF(#REF!=$N233,$CZ233,0)</f>
        <v>#REF!</v>
      </c>
      <c r="GQ233" s="585" t="e">
        <f>IF(#REF!=$N233,$CZ233,0)</f>
        <v>#REF!</v>
      </c>
      <c r="GR233" s="585" t="e">
        <f>IF(#REF!=$N233,$CZ233,0)</f>
        <v>#REF!</v>
      </c>
      <c r="GS233" s="585" t="e">
        <f>IF(#REF!=$N233,$CZ233,0)</f>
        <v>#REF!</v>
      </c>
      <c r="GT233" s="585" t="e">
        <f>IF(#REF!=$N233,$CZ233,0)</f>
        <v>#REF!</v>
      </c>
      <c r="GU233" s="585" t="e">
        <f>IF(#REF!=$N233,$CZ233,0)</f>
        <v>#REF!</v>
      </c>
      <c r="GV233" s="585" t="e">
        <f>IF(#REF!=$N233,$CZ233,0)</f>
        <v>#REF!</v>
      </c>
      <c r="GW233" s="585" t="e">
        <f>IF(#REF!=$N233,$CZ233,0)</f>
        <v>#REF!</v>
      </c>
      <c r="GX233" s="585" t="e">
        <f>IF(#REF!=$N233,$CZ233,0)</f>
        <v>#REF!</v>
      </c>
      <c r="GY233" s="585" t="e">
        <f>IF(#REF!=$N233,$CZ233,0)</f>
        <v>#REF!</v>
      </c>
      <c r="GZ233" s="585" t="e">
        <f>IF(#REF!=$N233,$CZ233,0)</f>
        <v>#REF!</v>
      </c>
      <c r="HA233" s="585" t="e">
        <f>IF(#REF!=$N233,$CZ233,0)</f>
        <v>#REF!</v>
      </c>
      <c r="HB233" s="585" t="e">
        <f>IF(#REF!=$N233,$CZ233,0)</f>
        <v>#REF!</v>
      </c>
      <c r="HC233" s="585" t="e">
        <f>IF(#REF!=$N233,$CZ233,0)</f>
        <v>#REF!</v>
      </c>
      <c r="HD233" s="585" t="e">
        <f>IF(#REF!=$N233,$CZ233,0)</f>
        <v>#REF!</v>
      </c>
      <c r="HE233" s="585" t="e">
        <f>IF(#REF!=$N233,$CZ233,0)</f>
        <v>#REF!</v>
      </c>
      <c r="HF233" s="585" t="e">
        <f>IF(#REF!=$N233,$CZ233,0)</f>
        <v>#REF!</v>
      </c>
    </row>
    <row r="234" spans="1:214" s="584" customFormat="1" ht="20.100000000000001" hidden="1" customHeight="1" x14ac:dyDescent="0.4">
      <c r="A234" s="594"/>
      <c r="B234" s="594"/>
      <c r="C234" s="595"/>
      <c r="D234" s="578"/>
      <c r="E234" s="578"/>
      <c r="F234" s="578"/>
      <c r="G234" s="578"/>
      <c r="H234" s="578"/>
      <c r="I234" s="578"/>
      <c r="J234" s="578" t="s">
        <v>160</v>
      </c>
      <c r="K234" s="636"/>
      <c r="L234" s="549"/>
      <c r="M234" s="558"/>
      <c r="N234" s="559">
        <v>3224</v>
      </c>
      <c r="O234" s="596" t="s">
        <v>30</v>
      </c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563"/>
      <c r="AJ234" s="31"/>
      <c r="AK234" s="31"/>
      <c r="AL234" s="31"/>
      <c r="AM234" s="31"/>
      <c r="AN234" s="50"/>
      <c r="AO234" s="50"/>
      <c r="AP234" s="50"/>
      <c r="AQ234" s="50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3">
        <v>0</v>
      </c>
      <c r="BH234" s="103">
        <v>0</v>
      </c>
      <c r="BI234" s="461"/>
      <c r="BJ234" s="103">
        <v>0</v>
      </c>
      <c r="BK234" s="103"/>
      <c r="BL234" s="103"/>
      <c r="BM234" s="103"/>
      <c r="BN234" s="103"/>
      <c r="BO234" s="103">
        <v>0</v>
      </c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>
        <v>0</v>
      </c>
      <c r="BZ234" s="103">
        <v>91.3</v>
      </c>
      <c r="CA234" s="103">
        <f t="shared" si="303"/>
        <v>0</v>
      </c>
      <c r="CB234" s="103">
        <f t="shared" si="304"/>
        <v>0</v>
      </c>
      <c r="CC234" s="103"/>
      <c r="CD234" s="103"/>
      <c r="CE234" s="103"/>
      <c r="CF234" s="103"/>
      <c r="CG234" s="103">
        <f t="shared" si="293"/>
        <v>0</v>
      </c>
      <c r="CH234" s="103"/>
      <c r="CI234" s="103"/>
      <c r="CJ234" s="103"/>
      <c r="CK234" s="103">
        <f t="shared" si="294"/>
        <v>0</v>
      </c>
      <c r="CL234" s="103"/>
      <c r="CM234" s="103"/>
      <c r="CN234" s="103"/>
      <c r="CO234" s="103">
        <f t="shared" si="295"/>
        <v>0</v>
      </c>
      <c r="CP234" s="103"/>
      <c r="CQ234" s="103"/>
      <c r="CR234" s="103"/>
      <c r="CS234" s="103">
        <f t="shared" si="296"/>
        <v>0</v>
      </c>
      <c r="CT234" s="103"/>
      <c r="CU234" s="103"/>
      <c r="CV234" s="103"/>
      <c r="CW234" s="103">
        <f t="shared" si="297"/>
        <v>0</v>
      </c>
      <c r="CX234" s="103"/>
      <c r="CY234" s="103"/>
      <c r="CZ234" s="103"/>
      <c r="DA234" s="103"/>
      <c r="DB234" s="103"/>
      <c r="DC234" s="695" t="e">
        <f>IF(#REF!=B234,CZ234,0)</f>
        <v>#REF!</v>
      </c>
      <c r="DD234" s="103"/>
      <c r="DE234" s="103"/>
      <c r="DF234" s="518"/>
      <c r="DG234" s="518"/>
      <c r="DH234" s="518"/>
      <c r="DJ234" s="585" t="e">
        <f>IF(#REF!=$K234,$CY234,0)</f>
        <v>#REF!</v>
      </c>
      <c r="DK234" s="585" t="e">
        <f>IF(#REF!=$K234,$CY234,0)</f>
        <v>#REF!</v>
      </c>
      <c r="DL234" s="585" t="e">
        <f>IF(#REF!=$K234,$CY234,0)</f>
        <v>#REF!</v>
      </c>
      <c r="DM234" s="585" t="e">
        <f>IF(#REF!=$K234,$CY234,0)</f>
        <v>#REF!</v>
      </c>
      <c r="DN234" s="585" t="e">
        <f>IF(#REF!=$K234,$CY234,0)</f>
        <v>#REF!</v>
      </c>
      <c r="DO234" s="585" t="e">
        <f>IF(#REF!=$K234,$CY234,0)</f>
        <v>#REF!</v>
      </c>
      <c r="DP234" s="585" t="e">
        <f>IF(#REF!=$K234,$CY234,0)</f>
        <v>#REF!</v>
      </c>
      <c r="DQ234" s="585" t="e">
        <f>IF(#REF!=$K234,$CY234,0)</f>
        <v>#REF!</v>
      </c>
      <c r="DR234" s="585" t="e">
        <f>IF(#REF!=$K234,$CY234,0)</f>
        <v>#REF!</v>
      </c>
      <c r="DS234" s="585" t="e">
        <f>IF(#REF!=$K234,$CY234,0)</f>
        <v>#REF!</v>
      </c>
      <c r="DT234" s="585" t="e">
        <f>IF(#REF!=$K234,$CY234,0)</f>
        <v>#REF!</v>
      </c>
      <c r="DU234" s="585" t="e">
        <f>IF(#REF!=$K234,$CY234,0)</f>
        <v>#REF!</v>
      </c>
      <c r="DV234" s="585" t="e">
        <f>IF(#REF!=$K234,$CY234,0)</f>
        <v>#REF!</v>
      </c>
      <c r="DW234" s="585" t="e">
        <f>IF(#REF!=$K234,$CY234,0)</f>
        <v>#REF!</v>
      </c>
      <c r="DX234" s="585" t="e">
        <f>IF(#REF!=$K234,$CY234,0)</f>
        <v>#REF!</v>
      </c>
      <c r="DY234" s="585" t="e">
        <f>IF(#REF!=$K234,$CY234,0)</f>
        <v>#REF!</v>
      </c>
      <c r="DZ234" s="585" t="e">
        <f>IF(#REF!=$K234,$CY234,0)</f>
        <v>#REF!</v>
      </c>
      <c r="EB234" s="617"/>
      <c r="EC234" s="585" t="e">
        <f>IF(#REF!=$N234,$CZ234,0)</f>
        <v>#REF!</v>
      </c>
      <c r="ED234" s="585" t="e">
        <f>IF(#REF!=$N234,$CZ234,0)</f>
        <v>#REF!</v>
      </c>
      <c r="EE234" s="585" t="e">
        <f>IF(#REF!=$N234,$CZ234,0)</f>
        <v>#REF!</v>
      </c>
      <c r="EF234" s="585" t="e">
        <f>IF(#REF!=$N234,$CZ234,0)</f>
        <v>#REF!</v>
      </c>
      <c r="EG234" s="585" t="e">
        <f>IF(#REF!=$N234,$CZ234,0)</f>
        <v>#REF!</v>
      </c>
      <c r="EH234" s="585" t="e">
        <f>IF(#REF!=$N234,$CZ234,0)</f>
        <v>#REF!</v>
      </c>
      <c r="EI234" s="585" t="e">
        <f>IF(#REF!=$N234,$CZ234,0)</f>
        <v>#REF!</v>
      </c>
      <c r="EJ234" s="585" t="e">
        <f>IF(#REF!=$N234,$CZ234,0)</f>
        <v>#REF!</v>
      </c>
      <c r="EK234" s="585" t="e">
        <f>IF(#REF!=$N234,$CZ234,0)</f>
        <v>#REF!</v>
      </c>
      <c r="EL234" s="585" t="e">
        <f>IF(#REF!=$N234,$CZ234,0)</f>
        <v>#REF!</v>
      </c>
      <c r="EM234" s="585" t="e">
        <f>IF(#REF!=$N234,$CZ234,0)</f>
        <v>#REF!</v>
      </c>
      <c r="EN234" s="585" t="e">
        <f>IF(#REF!=$N234,$CZ234,0)</f>
        <v>#REF!</v>
      </c>
      <c r="EO234" s="585" t="e">
        <f>IF(#REF!=$N234,$CZ234,0)</f>
        <v>#REF!</v>
      </c>
      <c r="EP234" s="585" t="e">
        <f>IF(#REF!=$N234,$CZ234,0)</f>
        <v>#REF!</v>
      </c>
      <c r="EQ234" s="585" t="e">
        <f>IF(#REF!=$N234,$CZ234,0)</f>
        <v>#REF!</v>
      </c>
      <c r="ER234" s="585" t="e">
        <f>IF(#REF!=$N234,$CZ234,0)</f>
        <v>#REF!</v>
      </c>
      <c r="ES234" s="585" t="e">
        <f>IF(#REF!=$N234,$CZ234,0)</f>
        <v>#REF!</v>
      </c>
      <c r="ET234" s="585" t="e">
        <f>IF(#REF!=$N234,$CZ234,0)</f>
        <v>#REF!</v>
      </c>
      <c r="EU234" s="585" t="e">
        <f>IF(#REF!=$N234,$CZ234,0)</f>
        <v>#REF!</v>
      </c>
      <c r="EV234" s="585" t="e">
        <f>IF(#REF!=$N234,$CZ234,0)</f>
        <v>#REF!</v>
      </c>
      <c r="EW234" s="585" t="e">
        <f>IF(#REF!=$N234,$CZ234,0)</f>
        <v>#REF!</v>
      </c>
      <c r="EX234" s="585" t="e">
        <f>IF(#REF!=$N234,$CZ234,0)</f>
        <v>#REF!</v>
      </c>
      <c r="EY234" s="585" t="e">
        <f>IF(#REF!=$N234,$CZ234,0)</f>
        <v>#REF!</v>
      </c>
      <c r="EZ234" s="585" t="e">
        <f>IF(#REF!=$N234,$CZ234,0)</f>
        <v>#REF!</v>
      </c>
      <c r="FA234" s="585" t="e">
        <f>IF(#REF!=$N234,$CZ234,0)</f>
        <v>#REF!</v>
      </c>
      <c r="FB234" s="585" t="e">
        <f>IF(#REF!=$N234,$CZ234,0)</f>
        <v>#REF!</v>
      </c>
      <c r="FC234" s="585" t="e">
        <f>IF(#REF!=$N234,$CZ234,0)</f>
        <v>#REF!</v>
      </c>
      <c r="FD234" s="585" t="e">
        <f>IF(#REF!=$N234,$CZ234,0)</f>
        <v>#REF!</v>
      </c>
      <c r="FE234" s="585" t="e">
        <f>IF(#REF!=$N234,$CZ234,0)</f>
        <v>#REF!</v>
      </c>
      <c r="FF234" s="585" t="e">
        <f>IF(#REF!=$N234,$CZ234,0)</f>
        <v>#REF!</v>
      </c>
      <c r="FG234" s="585" t="e">
        <f>IF(#REF!=$N234,$CZ234,0)</f>
        <v>#REF!</v>
      </c>
      <c r="FH234" s="585" t="e">
        <f>IF(#REF!=$N234,$CZ234,0)</f>
        <v>#REF!</v>
      </c>
      <c r="FI234" s="585" t="e">
        <f>IF(#REF!=$N234,$CZ234,0)</f>
        <v>#REF!</v>
      </c>
      <c r="FJ234" s="585" t="e">
        <f>IF(#REF!=$N234,$CZ234,0)</f>
        <v>#REF!</v>
      </c>
      <c r="FK234" s="585" t="e">
        <f>IF(#REF!=$N234,$CZ234,0)</f>
        <v>#REF!</v>
      </c>
      <c r="FL234" s="585" t="e">
        <f>IF(#REF!=$N234,$CZ234,0)</f>
        <v>#REF!</v>
      </c>
      <c r="FM234" s="585" t="e">
        <f>IF(#REF!=$N234,$CZ234,0)</f>
        <v>#REF!</v>
      </c>
      <c r="FN234" s="585" t="e">
        <f>IF(#REF!=$N234,$CZ234,0)</f>
        <v>#REF!</v>
      </c>
      <c r="FO234" s="585" t="e">
        <f>IF(#REF!=$N234,$CZ234,0)</f>
        <v>#REF!</v>
      </c>
      <c r="FP234" s="585" t="e">
        <f>IF(#REF!=$N234,$CZ234,0)</f>
        <v>#REF!</v>
      </c>
      <c r="FQ234" s="585" t="e">
        <f>IF(#REF!=$N234,$CZ234,0)</f>
        <v>#REF!</v>
      </c>
      <c r="FR234" s="585" t="e">
        <f>IF(#REF!=$N234,$CZ234,0)</f>
        <v>#REF!</v>
      </c>
      <c r="FS234" s="585" t="e">
        <f>IF(#REF!=$N234,$CZ234,0)</f>
        <v>#REF!</v>
      </c>
      <c r="FT234" s="585" t="e">
        <f>IF(#REF!=$N234,$CZ234,0)</f>
        <v>#REF!</v>
      </c>
      <c r="FU234" s="585" t="e">
        <f>IF(#REF!=$N234,$CZ234,0)</f>
        <v>#REF!</v>
      </c>
      <c r="FV234" s="585" t="e">
        <f>IF(#REF!=$N234,$CZ234,0)</f>
        <v>#REF!</v>
      </c>
      <c r="FW234" s="585" t="e">
        <f>IF(#REF!=$N234,$CZ234,0)</f>
        <v>#REF!</v>
      </c>
      <c r="FX234" s="585" t="e">
        <f>IF(#REF!=$N234,$CZ234,0)</f>
        <v>#REF!</v>
      </c>
      <c r="FY234" s="585" t="e">
        <f>IF(#REF!=$N234,$CZ234,0)</f>
        <v>#REF!</v>
      </c>
      <c r="FZ234" s="585" t="e">
        <f>IF(#REF!=$N234,$CZ234,0)</f>
        <v>#REF!</v>
      </c>
      <c r="GA234" s="585" t="e">
        <f>IF(#REF!=$N234,$CZ234,0)</f>
        <v>#REF!</v>
      </c>
      <c r="GB234" s="585" t="e">
        <f>IF(#REF!=$N234,$CZ234,0)</f>
        <v>#REF!</v>
      </c>
      <c r="GC234" s="585" t="e">
        <f>IF(#REF!=$N234,$CZ234,0)</f>
        <v>#REF!</v>
      </c>
      <c r="GD234" s="585" t="e">
        <f>IF(#REF!=$N234,$CZ234,0)</f>
        <v>#REF!</v>
      </c>
      <c r="GE234" s="585" t="e">
        <f>IF(#REF!=$N234,$CZ234,0)</f>
        <v>#REF!</v>
      </c>
      <c r="GF234" s="585" t="e">
        <f>IF(#REF!=$N234,$CZ234,0)</f>
        <v>#REF!</v>
      </c>
      <c r="GG234" s="585" t="e">
        <f>IF(#REF!=$N234,$CZ234,0)</f>
        <v>#REF!</v>
      </c>
      <c r="GH234" s="585" t="e">
        <f>IF(#REF!=$N234,$CZ234,0)</f>
        <v>#REF!</v>
      </c>
      <c r="GI234" s="585" t="e">
        <f>IF(#REF!=$N234,$CZ234,0)</f>
        <v>#REF!</v>
      </c>
      <c r="GJ234" s="585" t="e">
        <f>IF(#REF!=$N234,$CZ234,0)</f>
        <v>#REF!</v>
      </c>
      <c r="GK234" s="585" t="e">
        <f>IF(#REF!=$N234,$CZ234,0)</f>
        <v>#REF!</v>
      </c>
      <c r="GL234" s="585" t="e">
        <f>IF(#REF!=$N234,$CZ234,0)</f>
        <v>#REF!</v>
      </c>
      <c r="GM234" s="585" t="e">
        <f>IF(#REF!=$N234,$CZ234,0)</f>
        <v>#REF!</v>
      </c>
      <c r="GN234" s="585" t="e">
        <f>IF(#REF!=$N234,$CZ234,0)</f>
        <v>#REF!</v>
      </c>
      <c r="GO234" s="585" t="e">
        <f>IF(#REF!=$N234,$CZ234,0)</f>
        <v>#REF!</v>
      </c>
      <c r="GP234" s="585" t="e">
        <f>IF(#REF!=$N234,$CZ234,0)</f>
        <v>#REF!</v>
      </c>
      <c r="GQ234" s="585" t="e">
        <f>IF(#REF!=$N234,$CZ234,0)</f>
        <v>#REF!</v>
      </c>
      <c r="GR234" s="585" t="e">
        <f>IF(#REF!=$N234,$CZ234,0)</f>
        <v>#REF!</v>
      </c>
      <c r="GS234" s="585" t="e">
        <f>IF(#REF!=$N234,$CZ234,0)</f>
        <v>#REF!</v>
      </c>
      <c r="GT234" s="585" t="e">
        <f>IF(#REF!=$N234,$CZ234,0)</f>
        <v>#REF!</v>
      </c>
      <c r="GU234" s="585" t="e">
        <f>IF(#REF!=$N234,$CZ234,0)</f>
        <v>#REF!</v>
      </c>
      <c r="GV234" s="585" t="e">
        <f>IF(#REF!=$N234,$CZ234,0)</f>
        <v>#REF!</v>
      </c>
      <c r="GW234" s="585" t="e">
        <f>IF(#REF!=$N234,$CZ234,0)</f>
        <v>#REF!</v>
      </c>
      <c r="GX234" s="585" t="e">
        <f>IF(#REF!=$N234,$CZ234,0)</f>
        <v>#REF!</v>
      </c>
      <c r="GY234" s="585" t="e">
        <f>IF(#REF!=$N234,$CZ234,0)</f>
        <v>#REF!</v>
      </c>
      <c r="GZ234" s="585" t="e">
        <f>IF(#REF!=$N234,$CZ234,0)</f>
        <v>#REF!</v>
      </c>
      <c r="HA234" s="585" t="e">
        <f>IF(#REF!=$N234,$CZ234,0)</f>
        <v>#REF!</v>
      </c>
      <c r="HB234" s="585" t="e">
        <f>IF(#REF!=$N234,$CZ234,0)</f>
        <v>#REF!</v>
      </c>
      <c r="HC234" s="585" t="e">
        <f>IF(#REF!=$N234,$CZ234,0)</f>
        <v>#REF!</v>
      </c>
      <c r="HD234" s="585" t="e">
        <f>IF(#REF!=$N234,$CZ234,0)</f>
        <v>#REF!</v>
      </c>
      <c r="HE234" s="585" t="e">
        <f>IF(#REF!=$N234,$CZ234,0)</f>
        <v>#REF!</v>
      </c>
      <c r="HF234" s="585" t="e">
        <f>IF(#REF!=$N234,$CZ234,0)</f>
        <v>#REF!</v>
      </c>
    </row>
    <row r="235" spans="1:214" s="584" customFormat="1" ht="20.100000000000001" customHeight="1" x14ac:dyDescent="0.4">
      <c r="A235" s="594"/>
      <c r="B235" s="578" t="s">
        <v>505</v>
      </c>
      <c r="C235" s="595" t="s">
        <v>372</v>
      </c>
      <c r="D235" s="578"/>
      <c r="E235" s="578"/>
      <c r="F235" s="578"/>
      <c r="G235" s="578"/>
      <c r="H235" s="578"/>
      <c r="I235" s="578"/>
      <c r="J235" s="578" t="s">
        <v>160</v>
      </c>
      <c r="K235" s="625"/>
      <c r="L235" s="549"/>
      <c r="M235" s="634">
        <v>329</v>
      </c>
      <c r="N235" s="634" t="s">
        <v>158</v>
      </c>
      <c r="O235" s="618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563"/>
      <c r="AJ235" s="31"/>
      <c r="AK235" s="31"/>
      <c r="AL235" s="31"/>
      <c r="AM235" s="31"/>
      <c r="AN235" s="50"/>
      <c r="AO235" s="50"/>
      <c r="AP235" s="50"/>
      <c r="AQ235" s="50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462">
        <f>BG236</f>
        <v>0</v>
      </c>
      <c r="BH235" s="462">
        <f>BH236</f>
        <v>0</v>
      </c>
      <c r="BI235" s="108"/>
      <c r="BJ235" s="462">
        <f>BJ236</f>
        <v>0</v>
      </c>
      <c r="BK235" s="462">
        <f>BK236</f>
        <v>0</v>
      </c>
      <c r="BL235" s="462">
        <f t="shared" si="226"/>
        <v>0</v>
      </c>
      <c r="BM235" s="462"/>
      <c r="BN235" s="462"/>
      <c r="BO235" s="462">
        <f>BO236</f>
        <v>1107.1199999999999</v>
      </c>
      <c r="BP235" s="462"/>
      <c r="BQ235" s="462"/>
      <c r="BR235" s="462">
        <f t="shared" si="301"/>
        <v>-107.11999999999989</v>
      </c>
      <c r="BS235" s="462">
        <f>BS236</f>
        <v>1000</v>
      </c>
      <c r="BT235" s="462">
        <f>BT236</f>
        <v>0</v>
      </c>
      <c r="BU235" s="462">
        <f t="shared" si="302"/>
        <v>0</v>
      </c>
      <c r="BV235" s="462">
        <f>BV236</f>
        <v>1000</v>
      </c>
      <c r="BW235" s="462"/>
      <c r="BX235" s="462"/>
      <c r="BY235" s="462">
        <f>BY236</f>
        <v>1107.1199999999999</v>
      </c>
      <c r="BZ235" s="462">
        <f>BZ236</f>
        <v>145.38</v>
      </c>
      <c r="CA235" s="462">
        <f t="shared" si="303"/>
        <v>0</v>
      </c>
      <c r="CB235" s="462">
        <f t="shared" si="304"/>
        <v>13.13136787340126</v>
      </c>
      <c r="CC235" s="462">
        <f>CC236</f>
        <v>0</v>
      </c>
      <c r="CD235" s="462">
        <f>CD236</f>
        <v>0</v>
      </c>
      <c r="CE235" s="462">
        <f>CE236</f>
        <v>1000</v>
      </c>
      <c r="CF235" s="462">
        <f>CF236</f>
        <v>0</v>
      </c>
      <c r="CG235" s="462">
        <f t="shared" si="293"/>
        <v>0</v>
      </c>
      <c r="CH235" s="462">
        <f t="shared" ref="CH235:CH242" si="305">(CI235-CE235)</f>
        <v>0</v>
      </c>
      <c r="CI235" s="462">
        <f>CI236</f>
        <v>1000</v>
      </c>
      <c r="CJ235" s="462"/>
      <c r="CK235" s="462">
        <f t="shared" si="294"/>
        <v>0</v>
      </c>
      <c r="CL235" s="462">
        <f t="shared" ref="CL235:CL242" si="306">(CM235-CI235)</f>
        <v>0</v>
      </c>
      <c r="CM235" s="462">
        <f>CM236</f>
        <v>1000</v>
      </c>
      <c r="CN235" s="462"/>
      <c r="CO235" s="462">
        <f t="shared" si="295"/>
        <v>0</v>
      </c>
      <c r="CP235" s="462">
        <f t="shared" ref="CP235:CP242" si="307">(CQ235-CM235)</f>
        <v>0</v>
      </c>
      <c r="CQ235" s="462">
        <f>CQ236</f>
        <v>1000</v>
      </c>
      <c r="CR235" s="462">
        <f>CR236</f>
        <v>922.64</v>
      </c>
      <c r="CS235" s="462">
        <f t="shared" si="296"/>
        <v>92.263999999999996</v>
      </c>
      <c r="CT235" s="462">
        <f>(CU235-CQ235)</f>
        <v>-77</v>
      </c>
      <c r="CU235" s="462">
        <f>CU236</f>
        <v>923</v>
      </c>
      <c r="CV235" s="710">
        <f>CV236</f>
        <v>922.64</v>
      </c>
      <c r="CW235" s="710">
        <f t="shared" si="297"/>
        <v>99.960996749729148</v>
      </c>
      <c r="CX235" s="710">
        <f>(CY235-CU235)</f>
        <v>0</v>
      </c>
      <c r="CY235" s="710">
        <f>CY236</f>
        <v>923</v>
      </c>
      <c r="CZ235" s="462">
        <f>CZ236</f>
        <v>1400</v>
      </c>
      <c r="DA235" s="462">
        <f>DA236</f>
        <v>0</v>
      </c>
      <c r="DB235" s="462">
        <f>DB236</f>
        <v>0</v>
      </c>
      <c r="DC235" s="695" t="e">
        <f>IF(#REF!=B235,CZ235,0)</f>
        <v>#REF!</v>
      </c>
      <c r="DD235" s="561"/>
      <c r="DE235" s="561"/>
      <c r="DF235" s="518"/>
      <c r="DG235" s="518"/>
      <c r="DH235" s="518"/>
      <c r="DJ235" s="585" t="e">
        <f>IF(#REF!=$K235,$CY235,0)</f>
        <v>#REF!</v>
      </c>
      <c r="DK235" s="585" t="e">
        <f>IF(#REF!=$K235,$CY235,0)</f>
        <v>#REF!</v>
      </c>
      <c r="DL235" s="585" t="e">
        <f>IF(#REF!=$K235,$CY235,0)</f>
        <v>#REF!</v>
      </c>
      <c r="DM235" s="585" t="e">
        <f>IF(#REF!=$K235,$CY235,0)</f>
        <v>#REF!</v>
      </c>
      <c r="DN235" s="585" t="e">
        <f>IF(#REF!=$K235,$CY235,0)</f>
        <v>#REF!</v>
      </c>
      <c r="DO235" s="585" t="e">
        <f>IF(#REF!=$K235,$CY235,0)</f>
        <v>#REF!</v>
      </c>
      <c r="DP235" s="585" t="e">
        <f>IF(#REF!=$K235,$CY235,0)</f>
        <v>#REF!</v>
      </c>
      <c r="DQ235" s="585" t="e">
        <f>IF(#REF!=$K235,$CY235,0)</f>
        <v>#REF!</v>
      </c>
      <c r="DR235" s="585" t="e">
        <f>IF(#REF!=$K235,$CY235,0)</f>
        <v>#REF!</v>
      </c>
      <c r="DS235" s="585" t="e">
        <f>IF(#REF!=$K235,$CY235,0)</f>
        <v>#REF!</v>
      </c>
      <c r="DT235" s="585" t="e">
        <f>IF(#REF!=$K235,$CY235,0)</f>
        <v>#REF!</v>
      </c>
      <c r="DU235" s="585" t="e">
        <f>IF(#REF!=$K235,$CY235,0)</f>
        <v>#REF!</v>
      </c>
      <c r="DV235" s="585" t="e">
        <f>IF(#REF!=$K235,$CY235,0)</f>
        <v>#REF!</v>
      </c>
      <c r="DW235" s="585" t="e">
        <f>IF(#REF!=$K235,$CY235,0)</f>
        <v>#REF!</v>
      </c>
      <c r="DX235" s="585" t="e">
        <f>IF(#REF!=$K235,$CY235,0)</f>
        <v>#REF!</v>
      </c>
      <c r="DY235" s="585" t="e">
        <f>IF(#REF!=$K235,$CY235,0)</f>
        <v>#REF!</v>
      </c>
      <c r="DZ235" s="585" t="e">
        <f>IF(#REF!=$K235,$CY235,0)</f>
        <v>#REF!</v>
      </c>
      <c r="EB235" s="617"/>
      <c r="EC235" s="585" t="e">
        <f>IF(#REF!=$N235,$CZ235,0)</f>
        <v>#REF!</v>
      </c>
      <c r="ED235" s="585" t="e">
        <f>IF(#REF!=$N235,$CZ235,0)</f>
        <v>#REF!</v>
      </c>
      <c r="EE235" s="585" t="e">
        <f>IF(#REF!=$N235,$CZ235,0)</f>
        <v>#REF!</v>
      </c>
      <c r="EF235" s="585" t="e">
        <f>IF(#REF!=$N235,$CZ235,0)</f>
        <v>#REF!</v>
      </c>
      <c r="EG235" s="585" t="e">
        <f>IF(#REF!=$N235,$CZ235,0)</f>
        <v>#REF!</v>
      </c>
      <c r="EH235" s="585" t="e">
        <f>IF(#REF!=$N235,$CZ235,0)</f>
        <v>#REF!</v>
      </c>
      <c r="EI235" s="585" t="e">
        <f>IF(#REF!=$N235,$CZ235,0)</f>
        <v>#REF!</v>
      </c>
      <c r="EJ235" s="585" t="e">
        <f>IF(#REF!=$N235,$CZ235,0)</f>
        <v>#REF!</v>
      </c>
      <c r="EK235" s="585" t="e">
        <f>IF(#REF!=$N235,$CZ235,0)</f>
        <v>#REF!</v>
      </c>
      <c r="EL235" s="585" t="e">
        <f>IF(#REF!=$N235,$CZ235,0)</f>
        <v>#REF!</v>
      </c>
      <c r="EM235" s="585" t="e">
        <f>IF(#REF!=$N235,$CZ235,0)</f>
        <v>#REF!</v>
      </c>
      <c r="EN235" s="585" t="e">
        <f>IF(#REF!=$N235,$CZ235,0)</f>
        <v>#REF!</v>
      </c>
      <c r="EO235" s="585" t="e">
        <f>IF(#REF!=$N235,$CZ235,0)</f>
        <v>#REF!</v>
      </c>
      <c r="EP235" s="585" t="e">
        <f>IF(#REF!=$N235,$CZ235,0)</f>
        <v>#REF!</v>
      </c>
      <c r="EQ235" s="585" t="e">
        <f>IF(#REF!=$N235,$CZ235,0)</f>
        <v>#REF!</v>
      </c>
      <c r="ER235" s="585" t="e">
        <f>IF(#REF!=$N235,$CZ235,0)</f>
        <v>#REF!</v>
      </c>
      <c r="ES235" s="585" t="e">
        <f>IF(#REF!=$N235,$CZ235,0)</f>
        <v>#REF!</v>
      </c>
      <c r="ET235" s="585" t="e">
        <f>IF(#REF!=$N235,$CZ235,0)</f>
        <v>#REF!</v>
      </c>
      <c r="EU235" s="585" t="e">
        <f>IF(#REF!=$N235,$CZ235,0)</f>
        <v>#REF!</v>
      </c>
      <c r="EV235" s="585" t="e">
        <f>IF(#REF!=$N235,$CZ235,0)</f>
        <v>#REF!</v>
      </c>
      <c r="EW235" s="585" t="e">
        <f>IF(#REF!=$N235,$CZ235,0)</f>
        <v>#REF!</v>
      </c>
      <c r="EX235" s="585" t="e">
        <f>IF(#REF!=$N235,$CZ235,0)</f>
        <v>#REF!</v>
      </c>
      <c r="EY235" s="585" t="e">
        <f>IF(#REF!=$N235,$CZ235,0)</f>
        <v>#REF!</v>
      </c>
      <c r="EZ235" s="585" t="e">
        <f>IF(#REF!=$N235,$CZ235,0)</f>
        <v>#REF!</v>
      </c>
      <c r="FA235" s="585" t="e">
        <f>IF(#REF!=$N235,$CZ235,0)</f>
        <v>#REF!</v>
      </c>
      <c r="FB235" s="585" t="e">
        <f>IF(#REF!=$N235,$CZ235,0)</f>
        <v>#REF!</v>
      </c>
      <c r="FC235" s="585" t="e">
        <f>IF(#REF!=$N235,$CZ235,0)</f>
        <v>#REF!</v>
      </c>
      <c r="FD235" s="585" t="e">
        <f>IF(#REF!=$N235,$CZ235,0)</f>
        <v>#REF!</v>
      </c>
      <c r="FE235" s="585" t="e">
        <f>IF(#REF!=$N235,$CZ235,0)</f>
        <v>#REF!</v>
      </c>
      <c r="FF235" s="585" t="e">
        <f>IF(#REF!=$N235,$CZ235,0)</f>
        <v>#REF!</v>
      </c>
      <c r="FG235" s="585" t="e">
        <f>IF(#REF!=$N235,$CZ235,0)</f>
        <v>#REF!</v>
      </c>
      <c r="FH235" s="585" t="e">
        <f>IF(#REF!=$N235,$CZ235,0)</f>
        <v>#REF!</v>
      </c>
      <c r="FI235" s="585" t="e">
        <f>IF(#REF!=$N235,$CZ235,0)</f>
        <v>#REF!</v>
      </c>
      <c r="FJ235" s="585" t="e">
        <f>IF(#REF!=$N235,$CZ235,0)</f>
        <v>#REF!</v>
      </c>
      <c r="FK235" s="585" t="e">
        <f>IF(#REF!=$N235,$CZ235,0)</f>
        <v>#REF!</v>
      </c>
      <c r="FL235" s="585" t="e">
        <f>IF(#REF!=$N235,$CZ235,0)</f>
        <v>#REF!</v>
      </c>
      <c r="FM235" s="585" t="e">
        <f>IF(#REF!=$N235,$CZ235,0)</f>
        <v>#REF!</v>
      </c>
      <c r="FN235" s="585" t="e">
        <f>IF(#REF!=$N235,$CZ235,0)</f>
        <v>#REF!</v>
      </c>
      <c r="FO235" s="585" t="e">
        <f>IF(#REF!=$N235,$CZ235,0)</f>
        <v>#REF!</v>
      </c>
      <c r="FP235" s="585" t="e">
        <f>IF(#REF!=$N235,$CZ235,0)</f>
        <v>#REF!</v>
      </c>
      <c r="FQ235" s="585" t="e">
        <f>IF(#REF!=$N235,$CZ235,0)</f>
        <v>#REF!</v>
      </c>
      <c r="FR235" s="585" t="e">
        <f>IF(#REF!=$N235,$CZ235,0)</f>
        <v>#REF!</v>
      </c>
      <c r="FS235" s="585" t="e">
        <f>IF(#REF!=$N235,$CZ235,0)</f>
        <v>#REF!</v>
      </c>
      <c r="FT235" s="585" t="e">
        <f>IF(#REF!=$N235,$CZ235,0)</f>
        <v>#REF!</v>
      </c>
      <c r="FU235" s="585" t="e">
        <f>IF(#REF!=$N235,$CZ235,0)</f>
        <v>#REF!</v>
      </c>
      <c r="FV235" s="585" t="e">
        <f>IF(#REF!=$N235,$CZ235,0)</f>
        <v>#REF!</v>
      </c>
      <c r="FW235" s="585" t="e">
        <f>IF(#REF!=$N235,$CZ235,0)</f>
        <v>#REF!</v>
      </c>
      <c r="FX235" s="585" t="e">
        <f>IF(#REF!=$N235,$CZ235,0)</f>
        <v>#REF!</v>
      </c>
      <c r="FY235" s="585" t="e">
        <f>IF(#REF!=$N235,$CZ235,0)</f>
        <v>#REF!</v>
      </c>
      <c r="FZ235" s="585" t="e">
        <f>IF(#REF!=$N235,$CZ235,0)</f>
        <v>#REF!</v>
      </c>
      <c r="GA235" s="585" t="e">
        <f>IF(#REF!=$N235,$CZ235,0)</f>
        <v>#REF!</v>
      </c>
      <c r="GB235" s="585" t="e">
        <f>IF(#REF!=$N235,$CZ235,0)</f>
        <v>#REF!</v>
      </c>
      <c r="GC235" s="585" t="e">
        <f>IF(#REF!=$N235,$CZ235,0)</f>
        <v>#REF!</v>
      </c>
      <c r="GD235" s="585" t="e">
        <f>IF(#REF!=$N235,$CZ235,0)</f>
        <v>#REF!</v>
      </c>
      <c r="GE235" s="585" t="e">
        <f>IF(#REF!=$N235,$CZ235,0)</f>
        <v>#REF!</v>
      </c>
      <c r="GF235" s="585" t="e">
        <f>IF(#REF!=$N235,$CZ235,0)</f>
        <v>#REF!</v>
      </c>
      <c r="GG235" s="585" t="e">
        <f>IF(#REF!=$N235,$CZ235,0)</f>
        <v>#REF!</v>
      </c>
      <c r="GH235" s="585" t="e">
        <f>IF(#REF!=$N235,$CZ235,0)</f>
        <v>#REF!</v>
      </c>
      <c r="GI235" s="585" t="e">
        <f>IF(#REF!=$N235,$CZ235,0)</f>
        <v>#REF!</v>
      </c>
      <c r="GJ235" s="585" t="e">
        <f>IF(#REF!=$N235,$CZ235,0)</f>
        <v>#REF!</v>
      </c>
      <c r="GK235" s="585" t="e">
        <f>IF(#REF!=$N235,$CZ235,0)</f>
        <v>#REF!</v>
      </c>
      <c r="GL235" s="585" t="e">
        <f>IF(#REF!=$N235,$CZ235,0)</f>
        <v>#REF!</v>
      </c>
      <c r="GM235" s="585" t="e">
        <f>IF(#REF!=$N235,$CZ235,0)</f>
        <v>#REF!</v>
      </c>
      <c r="GN235" s="585" t="e">
        <f>IF(#REF!=$N235,$CZ235,0)</f>
        <v>#REF!</v>
      </c>
      <c r="GO235" s="585" t="e">
        <f>IF(#REF!=$N235,$CZ235,0)</f>
        <v>#REF!</v>
      </c>
      <c r="GP235" s="585" t="e">
        <f>IF(#REF!=$N235,$CZ235,0)</f>
        <v>#REF!</v>
      </c>
      <c r="GQ235" s="585" t="e">
        <f>IF(#REF!=$N235,$CZ235,0)</f>
        <v>#REF!</v>
      </c>
      <c r="GR235" s="585" t="e">
        <f>IF(#REF!=$N235,$CZ235,0)</f>
        <v>#REF!</v>
      </c>
      <c r="GS235" s="585" t="e">
        <f>IF(#REF!=$N235,$CZ235,0)</f>
        <v>#REF!</v>
      </c>
      <c r="GT235" s="585" t="e">
        <f>IF(#REF!=$N235,$CZ235,0)</f>
        <v>#REF!</v>
      </c>
      <c r="GU235" s="585" t="e">
        <f>IF(#REF!=$N235,$CZ235,0)</f>
        <v>#REF!</v>
      </c>
      <c r="GV235" s="585" t="e">
        <f>IF(#REF!=$N235,$CZ235,0)</f>
        <v>#REF!</v>
      </c>
      <c r="GW235" s="585" t="e">
        <f>IF(#REF!=$N235,$CZ235,0)</f>
        <v>#REF!</v>
      </c>
      <c r="GX235" s="585" t="e">
        <f>IF(#REF!=$N235,$CZ235,0)</f>
        <v>#REF!</v>
      </c>
      <c r="GY235" s="585" t="e">
        <f>IF(#REF!=$N235,$CZ235,0)</f>
        <v>#REF!</v>
      </c>
      <c r="GZ235" s="585" t="e">
        <f>IF(#REF!=$N235,$CZ235,0)</f>
        <v>#REF!</v>
      </c>
      <c r="HA235" s="585" t="e">
        <f>IF(#REF!=$N235,$CZ235,0)</f>
        <v>#REF!</v>
      </c>
      <c r="HB235" s="585" t="e">
        <f>IF(#REF!=$N235,$CZ235,0)</f>
        <v>#REF!</v>
      </c>
      <c r="HC235" s="585" t="e">
        <f>IF(#REF!=$N235,$CZ235,0)</f>
        <v>#REF!</v>
      </c>
      <c r="HD235" s="585" t="e">
        <f>IF(#REF!=$N235,$CZ235,0)</f>
        <v>#REF!</v>
      </c>
      <c r="HE235" s="585" t="e">
        <f>IF(#REF!=$N235,$CZ235,0)</f>
        <v>#REF!</v>
      </c>
      <c r="HF235" s="585" t="e">
        <f>IF(#REF!=$N235,$CZ235,0)</f>
        <v>#REF!</v>
      </c>
    </row>
    <row r="236" spans="1:214" s="584" customFormat="1" ht="20.100000000000001" customHeight="1" x14ac:dyDescent="0.4">
      <c r="A236" s="594"/>
      <c r="B236" s="594"/>
      <c r="C236" s="595"/>
      <c r="D236" s="578"/>
      <c r="E236" s="578"/>
      <c r="F236" s="578"/>
      <c r="G236" s="578"/>
      <c r="H236" s="578"/>
      <c r="I236" s="578"/>
      <c r="J236" s="578" t="s">
        <v>160</v>
      </c>
      <c r="K236" s="625"/>
      <c r="L236" s="549"/>
      <c r="M236" s="558"/>
      <c r="N236" s="565">
        <v>3299</v>
      </c>
      <c r="O236" s="539" t="s">
        <v>149</v>
      </c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563"/>
      <c r="AJ236" s="31"/>
      <c r="AK236" s="31"/>
      <c r="AL236" s="31"/>
      <c r="AM236" s="31"/>
      <c r="AN236" s="50"/>
      <c r="AO236" s="50"/>
      <c r="AP236" s="50"/>
      <c r="AQ236" s="50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3">
        <v>0</v>
      </c>
      <c r="BH236" s="461">
        <v>0</v>
      </c>
      <c r="BI236" s="461"/>
      <c r="BJ236" s="461">
        <v>0</v>
      </c>
      <c r="BK236" s="103"/>
      <c r="BL236" s="111">
        <f t="shared" si="226"/>
        <v>0</v>
      </c>
      <c r="BM236" s="103"/>
      <c r="BN236" s="103"/>
      <c r="BO236" s="103">
        <v>1107.1199999999999</v>
      </c>
      <c r="BP236" s="103"/>
      <c r="BQ236" s="103"/>
      <c r="BR236" s="111">
        <f t="shared" si="301"/>
        <v>-107.11999999999989</v>
      </c>
      <c r="BS236" s="103">
        <v>1000</v>
      </c>
      <c r="BT236" s="103">
        <v>0</v>
      </c>
      <c r="BU236" s="111">
        <f t="shared" si="302"/>
        <v>0</v>
      </c>
      <c r="BV236" s="103">
        <v>1000</v>
      </c>
      <c r="BW236" s="103"/>
      <c r="BX236" s="103"/>
      <c r="BY236" s="103">
        <v>1107.1199999999999</v>
      </c>
      <c r="BZ236" s="103">
        <v>145.38</v>
      </c>
      <c r="CA236" s="103">
        <f t="shared" si="303"/>
        <v>0</v>
      </c>
      <c r="CB236" s="103">
        <f t="shared" si="304"/>
        <v>13.13136787340126</v>
      </c>
      <c r="CC236" s="103"/>
      <c r="CD236" s="103"/>
      <c r="CE236" s="103">
        <v>1000</v>
      </c>
      <c r="CF236" s="103">
        <v>0</v>
      </c>
      <c r="CG236" s="103">
        <f t="shared" si="293"/>
        <v>0</v>
      </c>
      <c r="CH236" s="103">
        <f t="shared" si="305"/>
        <v>0</v>
      </c>
      <c r="CI236" s="103">
        <v>1000</v>
      </c>
      <c r="CJ236" s="103"/>
      <c r="CK236" s="103">
        <f t="shared" si="294"/>
        <v>0</v>
      </c>
      <c r="CL236" s="103">
        <f t="shared" si="306"/>
        <v>0</v>
      </c>
      <c r="CM236" s="103">
        <v>1000</v>
      </c>
      <c r="CN236" s="103"/>
      <c r="CO236" s="103">
        <f t="shared" si="295"/>
        <v>0</v>
      </c>
      <c r="CP236" s="103">
        <f t="shared" si="307"/>
        <v>0</v>
      </c>
      <c r="CQ236" s="103">
        <v>1000</v>
      </c>
      <c r="CR236" s="103">
        <v>922.64</v>
      </c>
      <c r="CS236" s="103">
        <f t="shared" si="296"/>
        <v>92.263999999999996</v>
      </c>
      <c r="CT236" s="103">
        <f>(CU236-CQ236)</f>
        <v>-77</v>
      </c>
      <c r="CU236" s="103">
        <v>923</v>
      </c>
      <c r="CV236" s="103">
        <v>922.64</v>
      </c>
      <c r="CW236" s="103">
        <f t="shared" si="297"/>
        <v>99.960996749729148</v>
      </c>
      <c r="CX236" s="103">
        <f>(CY236-CU236)</f>
        <v>0</v>
      </c>
      <c r="CY236" s="103">
        <v>923</v>
      </c>
      <c r="CZ236" s="103">
        <v>1400</v>
      </c>
      <c r="DA236" s="103"/>
      <c r="DB236" s="103"/>
      <c r="DC236" s="695" t="e">
        <f>IF(#REF!=B236,CZ236,0)</f>
        <v>#REF!</v>
      </c>
      <c r="DD236" s="103"/>
      <c r="DE236" s="103"/>
      <c r="DF236" s="518"/>
      <c r="DG236" s="518"/>
      <c r="DH236" s="518"/>
      <c r="DJ236" s="585" t="e">
        <f>IF(#REF!=$K236,$CY236,0)</f>
        <v>#REF!</v>
      </c>
      <c r="DK236" s="585" t="e">
        <f>IF(#REF!=$K236,$CY236,0)</f>
        <v>#REF!</v>
      </c>
      <c r="DL236" s="585" t="e">
        <f>IF(#REF!=$K236,$CY236,0)</f>
        <v>#REF!</v>
      </c>
      <c r="DM236" s="585" t="e">
        <f>IF(#REF!=$K236,$CY236,0)</f>
        <v>#REF!</v>
      </c>
      <c r="DN236" s="585" t="e">
        <f>IF(#REF!=$K236,$CY236,0)</f>
        <v>#REF!</v>
      </c>
      <c r="DO236" s="585" t="e">
        <f>IF(#REF!=$K236,$CY236,0)</f>
        <v>#REF!</v>
      </c>
      <c r="DP236" s="585" t="e">
        <f>IF(#REF!=$K236,$CY236,0)</f>
        <v>#REF!</v>
      </c>
      <c r="DQ236" s="585" t="e">
        <f>IF(#REF!=$K236,$CY236,0)</f>
        <v>#REF!</v>
      </c>
      <c r="DR236" s="585" t="e">
        <f>IF(#REF!=$K236,$CY236,0)</f>
        <v>#REF!</v>
      </c>
      <c r="DS236" s="585" t="e">
        <f>IF(#REF!=$K236,$CY236,0)</f>
        <v>#REF!</v>
      </c>
      <c r="DT236" s="585" t="e">
        <f>IF(#REF!=$K236,$CY236,0)</f>
        <v>#REF!</v>
      </c>
      <c r="DU236" s="585" t="e">
        <f>IF(#REF!=$K236,$CY236,0)</f>
        <v>#REF!</v>
      </c>
      <c r="DV236" s="585" t="e">
        <f>IF(#REF!=$K236,$CY236,0)</f>
        <v>#REF!</v>
      </c>
      <c r="DW236" s="585" t="e">
        <f>IF(#REF!=$K236,$CY236,0)</f>
        <v>#REF!</v>
      </c>
      <c r="DX236" s="585" t="e">
        <f>IF(#REF!=$K236,$CY236,0)</f>
        <v>#REF!</v>
      </c>
      <c r="DY236" s="585" t="e">
        <f>IF(#REF!=$K236,$CY236,0)</f>
        <v>#REF!</v>
      </c>
      <c r="DZ236" s="585" t="e">
        <f>IF(#REF!=$K236,$CY236,0)</f>
        <v>#REF!</v>
      </c>
      <c r="EB236" s="617"/>
      <c r="EC236" s="585" t="e">
        <f>IF(#REF!=$N236,$CZ236,0)</f>
        <v>#REF!</v>
      </c>
      <c r="ED236" s="585" t="e">
        <f>IF(#REF!=$N236,$CZ236,0)</f>
        <v>#REF!</v>
      </c>
      <c r="EE236" s="585" t="e">
        <f>IF(#REF!=$N236,$CZ236,0)</f>
        <v>#REF!</v>
      </c>
      <c r="EF236" s="585" t="e">
        <f>IF(#REF!=$N236,$CZ236,0)</f>
        <v>#REF!</v>
      </c>
      <c r="EG236" s="585" t="e">
        <f>IF(#REF!=$N236,$CZ236,0)</f>
        <v>#REF!</v>
      </c>
      <c r="EH236" s="585" t="e">
        <f>IF(#REF!=$N236,$CZ236,0)</f>
        <v>#REF!</v>
      </c>
      <c r="EI236" s="585" t="e">
        <f>IF(#REF!=$N236,$CZ236,0)</f>
        <v>#REF!</v>
      </c>
      <c r="EJ236" s="585" t="e">
        <f>IF(#REF!=$N236,$CZ236,0)</f>
        <v>#REF!</v>
      </c>
      <c r="EK236" s="585" t="e">
        <f>IF(#REF!=$N236,$CZ236,0)</f>
        <v>#REF!</v>
      </c>
      <c r="EL236" s="585" t="e">
        <f>IF(#REF!=$N236,$CZ236,0)</f>
        <v>#REF!</v>
      </c>
      <c r="EM236" s="585" t="e">
        <f>IF(#REF!=$N236,$CZ236,0)</f>
        <v>#REF!</v>
      </c>
      <c r="EN236" s="585" t="e">
        <f>IF(#REF!=$N236,$CZ236,0)</f>
        <v>#REF!</v>
      </c>
      <c r="EO236" s="585" t="e">
        <f>IF(#REF!=$N236,$CZ236,0)</f>
        <v>#REF!</v>
      </c>
      <c r="EP236" s="585" t="e">
        <f>IF(#REF!=$N236,$CZ236,0)</f>
        <v>#REF!</v>
      </c>
      <c r="EQ236" s="585" t="e">
        <f>IF(#REF!=$N236,$CZ236,0)</f>
        <v>#REF!</v>
      </c>
      <c r="ER236" s="585" t="e">
        <f>IF(#REF!=$N236,$CZ236,0)</f>
        <v>#REF!</v>
      </c>
      <c r="ES236" s="585" t="e">
        <f>IF(#REF!=$N236,$CZ236,0)</f>
        <v>#REF!</v>
      </c>
      <c r="ET236" s="585" t="e">
        <f>IF(#REF!=$N236,$CZ236,0)</f>
        <v>#REF!</v>
      </c>
      <c r="EU236" s="585" t="e">
        <f>IF(#REF!=$N236,$CZ236,0)</f>
        <v>#REF!</v>
      </c>
      <c r="EV236" s="585" t="e">
        <f>IF(#REF!=$N236,$CZ236,0)</f>
        <v>#REF!</v>
      </c>
      <c r="EW236" s="585" t="e">
        <f>IF(#REF!=$N236,$CZ236,0)</f>
        <v>#REF!</v>
      </c>
      <c r="EX236" s="585" t="e">
        <f>IF(#REF!=$N236,$CZ236,0)</f>
        <v>#REF!</v>
      </c>
      <c r="EY236" s="585" t="e">
        <f>IF(#REF!=$N236,$CZ236,0)</f>
        <v>#REF!</v>
      </c>
      <c r="EZ236" s="585" t="e">
        <f>IF(#REF!=$N236,$CZ236,0)</f>
        <v>#REF!</v>
      </c>
      <c r="FA236" s="585" t="e">
        <f>IF(#REF!=$N236,$CZ236,0)</f>
        <v>#REF!</v>
      </c>
      <c r="FB236" s="585" t="e">
        <f>IF(#REF!=$N236,$CZ236,0)</f>
        <v>#REF!</v>
      </c>
      <c r="FC236" s="585" t="e">
        <f>IF(#REF!=$N236,$CZ236,0)</f>
        <v>#REF!</v>
      </c>
      <c r="FD236" s="585" t="e">
        <f>IF(#REF!=$N236,$CZ236,0)</f>
        <v>#REF!</v>
      </c>
      <c r="FE236" s="585" t="e">
        <f>IF(#REF!=$N236,$CZ236,0)</f>
        <v>#REF!</v>
      </c>
      <c r="FF236" s="585" t="e">
        <f>IF(#REF!=$N236,$CZ236,0)</f>
        <v>#REF!</v>
      </c>
      <c r="FG236" s="585" t="e">
        <f>IF(#REF!=$N236,$CZ236,0)</f>
        <v>#REF!</v>
      </c>
      <c r="FH236" s="585" t="e">
        <f>IF(#REF!=$N236,$CZ236,0)</f>
        <v>#REF!</v>
      </c>
      <c r="FI236" s="585" t="e">
        <f>IF(#REF!=$N236,$CZ236,0)</f>
        <v>#REF!</v>
      </c>
      <c r="FJ236" s="585" t="e">
        <f>IF(#REF!=$N236,$CZ236,0)</f>
        <v>#REF!</v>
      </c>
      <c r="FK236" s="585" t="e">
        <f>IF(#REF!=$N236,$CZ236,0)</f>
        <v>#REF!</v>
      </c>
      <c r="FL236" s="585" t="e">
        <f>IF(#REF!=$N236,$CZ236,0)</f>
        <v>#REF!</v>
      </c>
      <c r="FM236" s="585" t="e">
        <f>IF(#REF!=$N236,$CZ236,0)</f>
        <v>#REF!</v>
      </c>
      <c r="FN236" s="585" t="e">
        <f>IF(#REF!=$N236,$CZ236,0)</f>
        <v>#REF!</v>
      </c>
      <c r="FO236" s="585" t="e">
        <f>IF(#REF!=$N236,$CZ236,0)</f>
        <v>#REF!</v>
      </c>
      <c r="FP236" s="585" t="e">
        <f>IF(#REF!=$N236,$CZ236,0)</f>
        <v>#REF!</v>
      </c>
      <c r="FQ236" s="585" t="e">
        <f>IF(#REF!=$N236,$CZ236,0)</f>
        <v>#REF!</v>
      </c>
      <c r="FR236" s="585" t="e">
        <f>IF(#REF!=$N236,$CZ236,0)</f>
        <v>#REF!</v>
      </c>
      <c r="FS236" s="585" t="e">
        <f>IF(#REF!=$N236,$CZ236,0)</f>
        <v>#REF!</v>
      </c>
      <c r="FT236" s="585" t="e">
        <f>IF(#REF!=$N236,$CZ236,0)</f>
        <v>#REF!</v>
      </c>
      <c r="FU236" s="585" t="e">
        <f>IF(#REF!=$N236,$CZ236,0)</f>
        <v>#REF!</v>
      </c>
      <c r="FV236" s="585" t="e">
        <f>IF(#REF!=$N236,$CZ236,0)</f>
        <v>#REF!</v>
      </c>
      <c r="FW236" s="585" t="e">
        <f>IF(#REF!=$N236,$CZ236,0)</f>
        <v>#REF!</v>
      </c>
      <c r="FX236" s="585" t="e">
        <f>IF(#REF!=$N236,$CZ236,0)</f>
        <v>#REF!</v>
      </c>
      <c r="FY236" s="585" t="e">
        <f>IF(#REF!=$N236,$CZ236,0)</f>
        <v>#REF!</v>
      </c>
      <c r="FZ236" s="585" t="e">
        <f>IF(#REF!=$N236,$CZ236,0)</f>
        <v>#REF!</v>
      </c>
      <c r="GA236" s="585" t="e">
        <f>IF(#REF!=$N236,$CZ236,0)</f>
        <v>#REF!</v>
      </c>
      <c r="GB236" s="585" t="e">
        <f>IF(#REF!=$N236,$CZ236,0)</f>
        <v>#REF!</v>
      </c>
      <c r="GC236" s="585" t="e">
        <f>IF(#REF!=$N236,$CZ236,0)</f>
        <v>#REF!</v>
      </c>
      <c r="GD236" s="585" t="e">
        <f>IF(#REF!=$N236,$CZ236,0)</f>
        <v>#REF!</v>
      </c>
      <c r="GE236" s="585" t="e">
        <f>IF(#REF!=$N236,$CZ236,0)</f>
        <v>#REF!</v>
      </c>
      <c r="GF236" s="585" t="e">
        <f>IF(#REF!=$N236,$CZ236,0)</f>
        <v>#REF!</v>
      </c>
      <c r="GG236" s="585" t="e">
        <f>IF(#REF!=$N236,$CZ236,0)</f>
        <v>#REF!</v>
      </c>
      <c r="GH236" s="585" t="e">
        <f>IF(#REF!=$N236,$CZ236,0)</f>
        <v>#REF!</v>
      </c>
      <c r="GI236" s="585" t="e">
        <f>IF(#REF!=$N236,$CZ236,0)</f>
        <v>#REF!</v>
      </c>
      <c r="GJ236" s="585" t="e">
        <f>IF(#REF!=$N236,$CZ236,0)</f>
        <v>#REF!</v>
      </c>
      <c r="GK236" s="585" t="e">
        <f>IF(#REF!=$N236,$CZ236,0)</f>
        <v>#REF!</v>
      </c>
      <c r="GL236" s="585" t="e">
        <f>IF(#REF!=$N236,$CZ236,0)</f>
        <v>#REF!</v>
      </c>
      <c r="GM236" s="585" t="e">
        <f>IF(#REF!=$N236,$CZ236,0)</f>
        <v>#REF!</v>
      </c>
      <c r="GN236" s="585" t="e">
        <f>IF(#REF!=$N236,$CZ236,0)</f>
        <v>#REF!</v>
      </c>
      <c r="GO236" s="585" t="e">
        <f>IF(#REF!=$N236,$CZ236,0)</f>
        <v>#REF!</v>
      </c>
      <c r="GP236" s="585" t="e">
        <f>IF(#REF!=$N236,$CZ236,0)</f>
        <v>#REF!</v>
      </c>
      <c r="GQ236" s="585" t="e">
        <f>IF(#REF!=$N236,$CZ236,0)</f>
        <v>#REF!</v>
      </c>
      <c r="GR236" s="585" t="e">
        <f>IF(#REF!=$N236,$CZ236,0)</f>
        <v>#REF!</v>
      </c>
      <c r="GS236" s="585" t="e">
        <f>IF(#REF!=$N236,$CZ236,0)</f>
        <v>#REF!</v>
      </c>
      <c r="GT236" s="585" t="e">
        <f>IF(#REF!=$N236,$CZ236,0)</f>
        <v>#REF!</v>
      </c>
      <c r="GU236" s="585" t="e">
        <f>IF(#REF!=$N236,$CZ236,0)</f>
        <v>#REF!</v>
      </c>
      <c r="GV236" s="585" t="e">
        <f>IF(#REF!=$N236,$CZ236,0)</f>
        <v>#REF!</v>
      </c>
      <c r="GW236" s="585" t="e">
        <f>IF(#REF!=$N236,$CZ236,0)</f>
        <v>#REF!</v>
      </c>
      <c r="GX236" s="585" t="e">
        <f>IF(#REF!=$N236,$CZ236,0)</f>
        <v>#REF!</v>
      </c>
      <c r="GY236" s="585" t="e">
        <f>IF(#REF!=$N236,$CZ236,0)</f>
        <v>#REF!</v>
      </c>
      <c r="GZ236" s="585" t="e">
        <f>IF(#REF!=$N236,$CZ236,0)</f>
        <v>#REF!</v>
      </c>
      <c r="HA236" s="585" t="e">
        <f>IF(#REF!=$N236,$CZ236,0)</f>
        <v>#REF!</v>
      </c>
      <c r="HB236" s="585" t="e">
        <f>IF(#REF!=$N236,$CZ236,0)</f>
        <v>#REF!</v>
      </c>
      <c r="HC236" s="585" t="e">
        <f>IF(#REF!=$N236,$CZ236,0)</f>
        <v>#REF!</v>
      </c>
      <c r="HD236" s="585" t="e">
        <f>IF(#REF!=$N236,$CZ236,0)</f>
        <v>#REF!</v>
      </c>
      <c r="HE236" s="585" t="e">
        <f>IF(#REF!=$N236,$CZ236,0)</f>
        <v>#REF!</v>
      </c>
      <c r="HF236" s="585" t="e">
        <f>IF(#REF!=$N236,$CZ236,0)</f>
        <v>#REF!</v>
      </c>
    </row>
    <row r="237" spans="1:214" s="584" customFormat="1" ht="20.100000000000001" customHeight="1" x14ac:dyDescent="0.4">
      <c r="A237" s="594"/>
      <c r="B237" s="594"/>
      <c r="C237" s="595"/>
      <c r="D237" s="578"/>
      <c r="E237" s="578"/>
      <c r="F237" s="578"/>
      <c r="G237" s="578"/>
      <c r="H237" s="578"/>
      <c r="I237" s="578"/>
      <c r="J237" s="578" t="s">
        <v>160</v>
      </c>
      <c r="K237" s="626">
        <v>4</v>
      </c>
      <c r="L237" s="508" t="s">
        <v>155</v>
      </c>
      <c r="M237" s="634"/>
      <c r="N237" s="634"/>
      <c r="O237" s="427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563"/>
      <c r="AJ237" s="31"/>
      <c r="AK237" s="31"/>
      <c r="AL237" s="31"/>
      <c r="AM237" s="31"/>
      <c r="AN237" s="50"/>
      <c r="AO237" s="50"/>
      <c r="AP237" s="50"/>
      <c r="AQ237" s="50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462">
        <f>BG238</f>
        <v>0</v>
      </c>
      <c r="BH237" s="462">
        <f>BH238</f>
        <v>0</v>
      </c>
      <c r="BI237" s="108"/>
      <c r="BJ237" s="462">
        <f>BJ238</f>
        <v>0</v>
      </c>
      <c r="BK237" s="462">
        <f>BK238</f>
        <v>0</v>
      </c>
      <c r="BL237" s="462">
        <f t="shared" si="226"/>
        <v>0</v>
      </c>
      <c r="BM237" s="462"/>
      <c r="BN237" s="462"/>
      <c r="BO237" s="462">
        <f>BO238</f>
        <v>7000</v>
      </c>
      <c r="BP237" s="462"/>
      <c r="BQ237" s="462"/>
      <c r="BR237" s="462">
        <f t="shared" si="301"/>
        <v>0</v>
      </c>
      <c r="BS237" s="462">
        <f>BS238</f>
        <v>7000</v>
      </c>
      <c r="BT237" s="462">
        <f>BT238</f>
        <v>473.74</v>
      </c>
      <c r="BU237" s="462">
        <f t="shared" si="302"/>
        <v>0</v>
      </c>
      <c r="BV237" s="462">
        <f>BV238</f>
        <v>7000</v>
      </c>
      <c r="BW237" s="462"/>
      <c r="BX237" s="462"/>
      <c r="BY237" s="462">
        <f t="shared" ref="BY237:CN237" si="308">BY238</f>
        <v>7000</v>
      </c>
      <c r="BZ237" s="462">
        <f t="shared" si="308"/>
        <v>7000</v>
      </c>
      <c r="CA237" s="462">
        <f t="shared" si="308"/>
        <v>0</v>
      </c>
      <c r="CB237" s="462">
        <f t="shared" si="308"/>
        <v>100</v>
      </c>
      <c r="CC237" s="462">
        <f t="shared" si="308"/>
        <v>0</v>
      </c>
      <c r="CD237" s="462">
        <f t="shared" si="308"/>
        <v>0</v>
      </c>
      <c r="CE237" s="462">
        <f t="shared" si="308"/>
        <v>7000</v>
      </c>
      <c r="CF237" s="462">
        <f t="shared" si="308"/>
        <v>0</v>
      </c>
      <c r="CG237" s="462">
        <f t="shared" si="308"/>
        <v>0</v>
      </c>
      <c r="CH237" s="462">
        <f t="shared" si="308"/>
        <v>0</v>
      </c>
      <c r="CI237" s="462">
        <f t="shared" si="308"/>
        <v>7000</v>
      </c>
      <c r="CJ237" s="462">
        <f t="shared" si="308"/>
        <v>0</v>
      </c>
      <c r="CK237" s="462">
        <f t="shared" si="308"/>
        <v>0</v>
      </c>
      <c r="CL237" s="462">
        <f t="shared" si="308"/>
        <v>0</v>
      </c>
      <c r="CM237" s="462">
        <f t="shared" si="308"/>
        <v>7000</v>
      </c>
      <c r="CN237" s="462">
        <f t="shared" si="308"/>
        <v>0</v>
      </c>
      <c r="CO237" s="462">
        <f t="shared" ref="CO237:CX237" si="309">CO238</f>
        <v>0</v>
      </c>
      <c r="CP237" s="462">
        <f t="shared" si="309"/>
        <v>0</v>
      </c>
      <c r="CQ237" s="462">
        <f t="shared" si="309"/>
        <v>7000</v>
      </c>
      <c r="CR237" s="462">
        <f t="shared" si="309"/>
        <v>0</v>
      </c>
      <c r="CS237" s="462">
        <f t="shared" si="309"/>
        <v>0</v>
      </c>
      <c r="CT237" s="462">
        <f t="shared" si="309"/>
        <v>39000</v>
      </c>
      <c r="CU237" s="462">
        <f>CU238</f>
        <v>46000</v>
      </c>
      <c r="CV237" s="710">
        <f t="shared" si="309"/>
        <v>0</v>
      </c>
      <c r="CW237" s="710">
        <f t="shared" si="309"/>
        <v>0</v>
      </c>
      <c r="CX237" s="710">
        <f t="shared" si="309"/>
        <v>0</v>
      </c>
      <c r="CY237" s="710">
        <f>CY238</f>
        <v>46000</v>
      </c>
      <c r="CZ237" s="462">
        <f t="shared" ref="CZ237:DB241" si="310">CZ238</f>
        <v>37000</v>
      </c>
      <c r="DA237" s="462">
        <f t="shared" si="310"/>
        <v>37000</v>
      </c>
      <c r="DB237" s="462">
        <f t="shared" si="310"/>
        <v>37000</v>
      </c>
      <c r="DC237" s="695" t="e">
        <f>IF(#REF!=B237,CZ237,0)</f>
        <v>#REF!</v>
      </c>
      <c r="DD237" s="561"/>
      <c r="DE237" s="561"/>
      <c r="DF237" s="518"/>
      <c r="DG237" s="518"/>
      <c r="DH237" s="518"/>
      <c r="DJ237" s="585" t="e">
        <f>IF(#REF!=$K237,$CY237,0)</f>
        <v>#REF!</v>
      </c>
      <c r="DK237" s="585" t="e">
        <f>IF(#REF!=$K237,$CY237,0)</f>
        <v>#REF!</v>
      </c>
      <c r="DL237" s="585" t="e">
        <f>IF(#REF!=$K237,$CY237,0)</f>
        <v>#REF!</v>
      </c>
      <c r="DM237" s="585" t="e">
        <f>IF(#REF!=$K237,$CY237,0)</f>
        <v>#REF!</v>
      </c>
      <c r="DN237" s="585" t="e">
        <f>IF(#REF!=$K237,$CY237,0)</f>
        <v>#REF!</v>
      </c>
      <c r="DO237" s="585" t="e">
        <f>IF(#REF!=$K237,$CY237,0)</f>
        <v>#REF!</v>
      </c>
      <c r="DP237" s="585" t="e">
        <f>IF(#REF!=$K237,$CY237,0)</f>
        <v>#REF!</v>
      </c>
      <c r="DQ237" s="585" t="e">
        <f>IF(#REF!=$K237,$CY237,0)</f>
        <v>#REF!</v>
      </c>
      <c r="DR237" s="585" t="e">
        <f>IF(#REF!=$K237,$CY237,0)</f>
        <v>#REF!</v>
      </c>
      <c r="DS237" s="585" t="e">
        <f>IF(#REF!=$K237,$CY237,0)</f>
        <v>#REF!</v>
      </c>
      <c r="DT237" s="585" t="e">
        <f>IF(#REF!=$K237,$CY237,0)</f>
        <v>#REF!</v>
      </c>
      <c r="DU237" s="585" t="e">
        <f>IF(#REF!=$K237,$CY237,0)</f>
        <v>#REF!</v>
      </c>
      <c r="DV237" s="585" t="e">
        <f>IF(#REF!=$K237,$CY237,0)</f>
        <v>#REF!</v>
      </c>
      <c r="DW237" s="585" t="e">
        <f>IF(#REF!=$K237,$CY237,0)</f>
        <v>#REF!</v>
      </c>
      <c r="DX237" s="585" t="e">
        <f>IF(#REF!=$K237,$CY237,0)</f>
        <v>#REF!</v>
      </c>
      <c r="DY237" s="585" t="e">
        <f>IF(#REF!=$K237,$CY237,0)</f>
        <v>#REF!</v>
      </c>
      <c r="DZ237" s="585" t="e">
        <f>IF(#REF!=$K237,$CY237,0)</f>
        <v>#REF!</v>
      </c>
      <c r="EB237" s="617"/>
      <c r="EC237" s="585" t="e">
        <f>IF(#REF!=$N237,$CZ237,0)</f>
        <v>#REF!</v>
      </c>
      <c r="ED237" s="585" t="e">
        <f>IF(#REF!=$N237,$CZ237,0)</f>
        <v>#REF!</v>
      </c>
      <c r="EE237" s="585" t="e">
        <f>IF(#REF!=$N237,$CZ237,0)</f>
        <v>#REF!</v>
      </c>
      <c r="EF237" s="585" t="e">
        <f>IF(#REF!=$N237,$CZ237,0)</f>
        <v>#REF!</v>
      </c>
      <c r="EG237" s="585" t="e">
        <f>IF(#REF!=$N237,$CZ237,0)</f>
        <v>#REF!</v>
      </c>
      <c r="EH237" s="585" t="e">
        <f>IF(#REF!=$N237,$CZ237,0)</f>
        <v>#REF!</v>
      </c>
      <c r="EI237" s="585" t="e">
        <f>IF(#REF!=$N237,$CZ237,0)</f>
        <v>#REF!</v>
      </c>
      <c r="EJ237" s="585" t="e">
        <f>IF(#REF!=$N237,$CZ237,0)</f>
        <v>#REF!</v>
      </c>
      <c r="EK237" s="585" t="e">
        <f>IF(#REF!=$N237,$CZ237,0)</f>
        <v>#REF!</v>
      </c>
      <c r="EL237" s="585" t="e">
        <f>IF(#REF!=$N237,$CZ237,0)</f>
        <v>#REF!</v>
      </c>
      <c r="EM237" s="585" t="e">
        <f>IF(#REF!=$N237,$CZ237,0)</f>
        <v>#REF!</v>
      </c>
      <c r="EN237" s="585" t="e">
        <f>IF(#REF!=$N237,$CZ237,0)</f>
        <v>#REF!</v>
      </c>
      <c r="EO237" s="585" t="e">
        <f>IF(#REF!=$N237,$CZ237,0)</f>
        <v>#REF!</v>
      </c>
      <c r="EP237" s="585" t="e">
        <f>IF(#REF!=$N237,$CZ237,0)</f>
        <v>#REF!</v>
      </c>
      <c r="EQ237" s="585" t="e">
        <f>IF(#REF!=$N237,$CZ237,0)</f>
        <v>#REF!</v>
      </c>
      <c r="ER237" s="585" t="e">
        <f>IF(#REF!=$N237,$CZ237,0)</f>
        <v>#REF!</v>
      </c>
      <c r="ES237" s="585" t="e">
        <f>IF(#REF!=$N237,$CZ237,0)</f>
        <v>#REF!</v>
      </c>
      <c r="ET237" s="585" t="e">
        <f>IF(#REF!=$N237,$CZ237,0)</f>
        <v>#REF!</v>
      </c>
      <c r="EU237" s="585" t="e">
        <f>IF(#REF!=$N237,$CZ237,0)</f>
        <v>#REF!</v>
      </c>
      <c r="EV237" s="585" t="e">
        <f>IF(#REF!=$N237,$CZ237,0)</f>
        <v>#REF!</v>
      </c>
      <c r="EW237" s="585" t="e">
        <f>IF(#REF!=$N237,$CZ237,0)</f>
        <v>#REF!</v>
      </c>
      <c r="EX237" s="585" t="e">
        <f>IF(#REF!=$N237,$CZ237,0)</f>
        <v>#REF!</v>
      </c>
      <c r="EY237" s="585" t="e">
        <f>IF(#REF!=$N237,$CZ237,0)</f>
        <v>#REF!</v>
      </c>
      <c r="EZ237" s="585" t="e">
        <f>IF(#REF!=$N237,$CZ237,0)</f>
        <v>#REF!</v>
      </c>
      <c r="FA237" s="585" t="e">
        <f>IF(#REF!=$N237,$CZ237,0)</f>
        <v>#REF!</v>
      </c>
      <c r="FB237" s="585" t="e">
        <f>IF(#REF!=$N237,$CZ237,0)</f>
        <v>#REF!</v>
      </c>
      <c r="FC237" s="585" t="e">
        <f>IF(#REF!=$N237,$CZ237,0)</f>
        <v>#REF!</v>
      </c>
      <c r="FD237" s="585" t="e">
        <f>IF(#REF!=$N237,$CZ237,0)</f>
        <v>#REF!</v>
      </c>
      <c r="FE237" s="585" t="e">
        <f>IF(#REF!=$N237,$CZ237,0)</f>
        <v>#REF!</v>
      </c>
      <c r="FF237" s="585" t="e">
        <f>IF(#REF!=$N237,$CZ237,0)</f>
        <v>#REF!</v>
      </c>
      <c r="FG237" s="585" t="e">
        <f>IF(#REF!=$N237,$CZ237,0)</f>
        <v>#REF!</v>
      </c>
      <c r="FH237" s="585" t="e">
        <f>IF(#REF!=$N237,$CZ237,0)</f>
        <v>#REF!</v>
      </c>
      <c r="FI237" s="585" t="e">
        <f>IF(#REF!=$N237,$CZ237,0)</f>
        <v>#REF!</v>
      </c>
      <c r="FJ237" s="585" t="e">
        <f>IF(#REF!=$N237,$CZ237,0)</f>
        <v>#REF!</v>
      </c>
      <c r="FK237" s="585" t="e">
        <f>IF(#REF!=$N237,$CZ237,0)</f>
        <v>#REF!</v>
      </c>
      <c r="FL237" s="585" t="e">
        <f>IF(#REF!=$N237,$CZ237,0)</f>
        <v>#REF!</v>
      </c>
      <c r="FM237" s="585" t="e">
        <f>IF(#REF!=$N237,$CZ237,0)</f>
        <v>#REF!</v>
      </c>
      <c r="FN237" s="585" t="e">
        <f>IF(#REF!=$N237,$CZ237,0)</f>
        <v>#REF!</v>
      </c>
      <c r="FO237" s="585" t="e">
        <f>IF(#REF!=$N237,$CZ237,0)</f>
        <v>#REF!</v>
      </c>
      <c r="FP237" s="585" t="e">
        <f>IF(#REF!=$N237,$CZ237,0)</f>
        <v>#REF!</v>
      </c>
      <c r="FQ237" s="585" t="e">
        <f>IF(#REF!=$N237,$CZ237,0)</f>
        <v>#REF!</v>
      </c>
      <c r="FR237" s="585" t="e">
        <f>IF(#REF!=$N237,$CZ237,0)</f>
        <v>#REF!</v>
      </c>
      <c r="FS237" s="585" t="e">
        <f>IF(#REF!=$N237,$CZ237,0)</f>
        <v>#REF!</v>
      </c>
      <c r="FT237" s="585" t="e">
        <f>IF(#REF!=$N237,$CZ237,0)</f>
        <v>#REF!</v>
      </c>
      <c r="FU237" s="585" t="e">
        <f>IF(#REF!=$N237,$CZ237,0)</f>
        <v>#REF!</v>
      </c>
      <c r="FV237" s="585" t="e">
        <f>IF(#REF!=$N237,$CZ237,0)</f>
        <v>#REF!</v>
      </c>
      <c r="FW237" s="585" t="e">
        <f>IF(#REF!=$N237,$CZ237,0)</f>
        <v>#REF!</v>
      </c>
      <c r="FX237" s="585" t="e">
        <f>IF(#REF!=$N237,$CZ237,0)</f>
        <v>#REF!</v>
      </c>
      <c r="FY237" s="585" t="e">
        <f>IF(#REF!=$N237,$CZ237,0)</f>
        <v>#REF!</v>
      </c>
      <c r="FZ237" s="585" t="e">
        <f>IF(#REF!=$N237,$CZ237,0)</f>
        <v>#REF!</v>
      </c>
      <c r="GA237" s="585" t="e">
        <f>IF(#REF!=$N237,$CZ237,0)</f>
        <v>#REF!</v>
      </c>
      <c r="GB237" s="585" t="e">
        <f>IF(#REF!=$N237,$CZ237,0)</f>
        <v>#REF!</v>
      </c>
      <c r="GC237" s="585" t="e">
        <f>IF(#REF!=$N237,$CZ237,0)</f>
        <v>#REF!</v>
      </c>
      <c r="GD237" s="585" t="e">
        <f>IF(#REF!=$N237,$CZ237,0)</f>
        <v>#REF!</v>
      </c>
      <c r="GE237" s="585" t="e">
        <f>IF(#REF!=$N237,$CZ237,0)</f>
        <v>#REF!</v>
      </c>
      <c r="GF237" s="585" t="e">
        <f>IF(#REF!=$N237,$CZ237,0)</f>
        <v>#REF!</v>
      </c>
      <c r="GG237" s="585" t="e">
        <f>IF(#REF!=$N237,$CZ237,0)</f>
        <v>#REF!</v>
      </c>
      <c r="GH237" s="585" t="e">
        <f>IF(#REF!=$N237,$CZ237,0)</f>
        <v>#REF!</v>
      </c>
      <c r="GI237" s="585" t="e">
        <f>IF(#REF!=$N237,$CZ237,0)</f>
        <v>#REF!</v>
      </c>
      <c r="GJ237" s="585" t="e">
        <f>IF(#REF!=$N237,$CZ237,0)</f>
        <v>#REF!</v>
      </c>
      <c r="GK237" s="585" t="e">
        <f>IF(#REF!=$N237,$CZ237,0)</f>
        <v>#REF!</v>
      </c>
      <c r="GL237" s="585" t="e">
        <f>IF(#REF!=$N237,$CZ237,0)</f>
        <v>#REF!</v>
      </c>
      <c r="GM237" s="585" t="e">
        <f>IF(#REF!=$N237,$CZ237,0)</f>
        <v>#REF!</v>
      </c>
      <c r="GN237" s="585" t="e">
        <f>IF(#REF!=$N237,$CZ237,0)</f>
        <v>#REF!</v>
      </c>
      <c r="GO237" s="585" t="e">
        <f>IF(#REF!=$N237,$CZ237,0)</f>
        <v>#REF!</v>
      </c>
      <c r="GP237" s="585" t="e">
        <f>IF(#REF!=$N237,$CZ237,0)</f>
        <v>#REF!</v>
      </c>
      <c r="GQ237" s="585" t="e">
        <f>IF(#REF!=$N237,$CZ237,0)</f>
        <v>#REF!</v>
      </c>
      <c r="GR237" s="585" t="e">
        <f>IF(#REF!=$N237,$CZ237,0)</f>
        <v>#REF!</v>
      </c>
      <c r="GS237" s="585" t="e">
        <f>IF(#REF!=$N237,$CZ237,0)</f>
        <v>#REF!</v>
      </c>
      <c r="GT237" s="585" t="e">
        <f>IF(#REF!=$N237,$CZ237,0)</f>
        <v>#REF!</v>
      </c>
      <c r="GU237" s="585" t="e">
        <f>IF(#REF!=$N237,$CZ237,0)</f>
        <v>#REF!</v>
      </c>
      <c r="GV237" s="585" t="e">
        <f>IF(#REF!=$N237,$CZ237,0)</f>
        <v>#REF!</v>
      </c>
      <c r="GW237" s="585" t="e">
        <f>IF(#REF!=$N237,$CZ237,0)</f>
        <v>#REF!</v>
      </c>
      <c r="GX237" s="585" t="e">
        <f>IF(#REF!=$N237,$CZ237,0)</f>
        <v>#REF!</v>
      </c>
      <c r="GY237" s="585" t="e">
        <f>IF(#REF!=$N237,$CZ237,0)</f>
        <v>#REF!</v>
      </c>
      <c r="GZ237" s="585" t="e">
        <f>IF(#REF!=$N237,$CZ237,0)</f>
        <v>#REF!</v>
      </c>
      <c r="HA237" s="585" t="e">
        <f>IF(#REF!=$N237,$CZ237,0)</f>
        <v>#REF!</v>
      </c>
      <c r="HB237" s="585" t="e">
        <f>IF(#REF!=$N237,$CZ237,0)</f>
        <v>#REF!</v>
      </c>
      <c r="HC237" s="585" t="e">
        <f>IF(#REF!=$N237,$CZ237,0)</f>
        <v>#REF!</v>
      </c>
      <c r="HD237" s="585" t="e">
        <f>IF(#REF!=$N237,$CZ237,0)</f>
        <v>#REF!</v>
      </c>
      <c r="HE237" s="585" t="e">
        <f>IF(#REF!=$N237,$CZ237,0)</f>
        <v>#REF!</v>
      </c>
      <c r="HF237" s="585" t="e">
        <f>IF(#REF!=$N237,$CZ237,0)</f>
        <v>#REF!</v>
      </c>
    </row>
    <row r="238" spans="1:214" s="584" customFormat="1" ht="20.100000000000001" customHeight="1" x14ac:dyDescent="0.4">
      <c r="A238" s="594"/>
      <c r="B238" s="594"/>
      <c r="C238" s="595"/>
      <c r="D238" s="578"/>
      <c r="E238" s="578"/>
      <c r="F238" s="578"/>
      <c r="G238" s="578"/>
      <c r="H238" s="578"/>
      <c r="I238" s="578"/>
      <c r="J238" s="578" t="s">
        <v>160</v>
      </c>
      <c r="K238" s="625"/>
      <c r="L238" s="633">
        <v>42</v>
      </c>
      <c r="M238" s="633" t="s">
        <v>154</v>
      </c>
      <c r="N238" s="513"/>
      <c r="O238" s="453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563"/>
      <c r="AJ238" s="31"/>
      <c r="AK238" s="31"/>
      <c r="AL238" s="31"/>
      <c r="AM238" s="31"/>
      <c r="AN238" s="50"/>
      <c r="AO238" s="50"/>
      <c r="AP238" s="50"/>
      <c r="AQ238" s="50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462">
        <f>BG241</f>
        <v>0</v>
      </c>
      <c r="BH238" s="462">
        <f>BH241</f>
        <v>0</v>
      </c>
      <c r="BI238" s="108"/>
      <c r="BJ238" s="462">
        <f>BJ241</f>
        <v>0</v>
      </c>
      <c r="BK238" s="462">
        <f>BK241</f>
        <v>0</v>
      </c>
      <c r="BL238" s="437">
        <f t="shared" si="226"/>
        <v>0</v>
      </c>
      <c r="BM238" s="462"/>
      <c r="BN238" s="462"/>
      <c r="BO238" s="462">
        <f>BO241</f>
        <v>7000</v>
      </c>
      <c r="BP238" s="462"/>
      <c r="BQ238" s="462"/>
      <c r="BR238" s="437">
        <f t="shared" si="301"/>
        <v>0</v>
      </c>
      <c r="BS238" s="462">
        <f>BS241</f>
        <v>7000</v>
      </c>
      <c r="BT238" s="462">
        <f>BT241</f>
        <v>473.74</v>
      </c>
      <c r="BU238" s="437">
        <f t="shared" si="302"/>
        <v>0</v>
      </c>
      <c r="BV238" s="462">
        <f>BV241</f>
        <v>7000</v>
      </c>
      <c r="BW238" s="462"/>
      <c r="BX238" s="462"/>
      <c r="BY238" s="462">
        <f>BY241</f>
        <v>7000</v>
      </c>
      <c r="BZ238" s="462">
        <f t="shared" ref="BZ238:CT238" si="311">BZ241+BZ239</f>
        <v>7000</v>
      </c>
      <c r="CA238" s="462">
        <f t="shared" si="311"/>
        <v>0</v>
      </c>
      <c r="CB238" s="462">
        <f t="shared" si="311"/>
        <v>100</v>
      </c>
      <c r="CC238" s="462">
        <f t="shared" si="311"/>
        <v>0</v>
      </c>
      <c r="CD238" s="462">
        <f t="shared" si="311"/>
        <v>0</v>
      </c>
      <c r="CE238" s="462">
        <f t="shared" si="311"/>
        <v>7000</v>
      </c>
      <c r="CF238" s="462">
        <f t="shared" si="311"/>
        <v>0</v>
      </c>
      <c r="CG238" s="462">
        <f t="shared" si="311"/>
        <v>0</v>
      </c>
      <c r="CH238" s="462">
        <f t="shared" si="311"/>
        <v>0</v>
      </c>
      <c r="CI238" s="462">
        <f t="shared" si="311"/>
        <v>7000</v>
      </c>
      <c r="CJ238" s="462">
        <f t="shared" si="311"/>
        <v>0</v>
      </c>
      <c r="CK238" s="462">
        <f t="shared" si="311"/>
        <v>0</v>
      </c>
      <c r="CL238" s="462">
        <f t="shared" si="311"/>
        <v>0</v>
      </c>
      <c r="CM238" s="462">
        <f t="shared" si="311"/>
        <v>7000</v>
      </c>
      <c r="CN238" s="462">
        <f t="shared" si="311"/>
        <v>0</v>
      </c>
      <c r="CO238" s="462">
        <f t="shared" si="311"/>
        <v>0</v>
      </c>
      <c r="CP238" s="462">
        <f t="shared" si="311"/>
        <v>0</v>
      </c>
      <c r="CQ238" s="462">
        <f t="shared" si="311"/>
        <v>7000</v>
      </c>
      <c r="CR238" s="462">
        <f t="shared" si="311"/>
        <v>0</v>
      </c>
      <c r="CS238" s="462">
        <f t="shared" si="311"/>
        <v>0</v>
      </c>
      <c r="CT238" s="462">
        <f t="shared" si="311"/>
        <v>39000</v>
      </c>
      <c r="CU238" s="462">
        <f t="shared" ref="CU238:CZ238" si="312">CU241+CU239</f>
        <v>46000</v>
      </c>
      <c r="CV238" s="710">
        <f t="shared" si="312"/>
        <v>0</v>
      </c>
      <c r="CW238" s="710">
        <f t="shared" si="312"/>
        <v>0</v>
      </c>
      <c r="CX238" s="710">
        <f t="shared" si="312"/>
        <v>0</v>
      </c>
      <c r="CY238" s="710">
        <f t="shared" si="312"/>
        <v>46000</v>
      </c>
      <c r="CZ238" s="462">
        <f t="shared" si="312"/>
        <v>37000</v>
      </c>
      <c r="DA238" s="462">
        <v>37000</v>
      </c>
      <c r="DB238" s="462">
        <v>37000</v>
      </c>
      <c r="DC238" s="695" t="e">
        <f>IF(#REF!=B238,CZ238,0)</f>
        <v>#REF!</v>
      </c>
      <c r="DD238" s="561"/>
      <c r="DE238" s="561"/>
      <c r="DF238" s="518"/>
      <c r="DG238" s="518"/>
      <c r="DH238" s="518"/>
      <c r="DJ238" s="585" t="e">
        <f>IF(#REF!=$K238,$CY238,0)</f>
        <v>#REF!</v>
      </c>
      <c r="DK238" s="585" t="e">
        <f>IF(#REF!=$K238,$CY238,0)</f>
        <v>#REF!</v>
      </c>
      <c r="DL238" s="585" t="e">
        <f>IF(#REF!=$K238,$CY238,0)</f>
        <v>#REF!</v>
      </c>
      <c r="DM238" s="585" t="e">
        <f>IF(#REF!=$K238,$CY238,0)</f>
        <v>#REF!</v>
      </c>
      <c r="DN238" s="585" t="e">
        <f>IF(#REF!=$K238,$CY238,0)</f>
        <v>#REF!</v>
      </c>
      <c r="DO238" s="585" t="e">
        <f>IF(#REF!=$K238,$CY238,0)</f>
        <v>#REF!</v>
      </c>
      <c r="DP238" s="585" t="e">
        <f>IF(#REF!=$K238,$CY238,0)</f>
        <v>#REF!</v>
      </c>
      <c r="DQ238" s="585" t="e">
        <f>IF(#REF!=$K238,$CY238,0)</f>
        <v>#REF!</v>
      </c>
      <c r="DR238" s="585" t="e">
        <f>IF(#REF!=$K238,$CY238,0)</f>
        <v>#REF!</v>
      </c>
      <c r="DS238" s="585" t="e">
        <f>IF(#REF!=$K238,$CY238,0)</f>
        <v>#REF!</v>
      </c>
      <c r="DT238" s="585" t="e">
        <f>IF(#REF!=$K238,$CY238,0)</f>
        <v>#REF!</v>
      </c>
      <c r="DU238" s="585" t="e">
        <f>IF(#REF!=$K238,$CY238,0)</f>
        <v>#REF!</v>
      </c>
      <c r="DV238" s="585" t="e">
        <f>IF(#REF!=$K238,$CY238,0)</f>
        <v>#REF!</v>
      </c>
      <c r="DW238" s="585" t="e">
        <f>IF(#REF!=$K238,$CY238,0)</f>
        <v>#REF!</v>
      </c>
      <c r="DX238" s="585" t="e">
        <f>IF(#REF!=$K238,$CY238,0)</f>
        <v>#REF!</v>
      </c>
      <c r="DY238" s="585" t="e">
        <f>IF(#REF!=$K238,$CY238,0)</f>
        <v>#REF!</v>
      </c>
      <c r="DZ238" s="585" t="e">
        <f>IF(#REF!=$K238,$CY238,0)</f>
        <v>#REF!</v>
      </c>
      <c r="EB238" s="617"/>
      <c r="EC238" s="585" t="e">
        <f>IF(#REF!=$N238,$CZ238,0)</f>
        <v>#REF!</v>
      </c>
      <c r="ED238" s="585" t="e">
        <f>IF(#REF!=$N238,$CZ238,0)</f>
        <v>#REF!</v>
      </c>
      <c r="EE238" s="585" t="e">
        <f>IF(#REF!=$N238,$CZ238,0)</f>
        <v>#REF!</v>
      </c>
      <c r="EF238" s="585" t="e">
        <f>IF(#REF!=$N238,$CZ238,0)</f>
        <v>#REF!</v>
      </c>
      <c r="EG238" s="585" t="e">
        <f>IF(#REF!=$N238,$CZ238,0)</f>
        <v>#REF!</v>
      </c>
      <c r="EH238" s="585" t="e">
        <f>IF(#REF!=$N238,$CZ238,0)</f>
        <v>#REF!</v>
      </c>
      <c r="EI238" s="585" t="e">
        <f>IF(#REF!=$N238,$CZ238,0)</f>
        <v>#REF!</v>
      </c>
      <c r="EJ238" s="585" t="e">
        <f>IF(#REF!=$N238,$CZ238,0)</f>
        <v>#REF!</v>
      </c>
      <c r="EK238" s="585" t="e">
        <f>IF(#REF!=$N238,$CZ238,0)</f>
        <v>#REF!</v>
      </c>
      <c r="EL238" s="585" t="e">
        <f>IF(#REF!=$N238,$CZ238,0)</f>
        <v>#REF!</v>
      </c>
      <c r="EM238" s="585" t="e">
        <f>IF(#REF!=$N238,$CZ238,0)</f>
        <v>#REF!</v>
      </c>
      <c r="EN238" s="585" t="e">
        <f>IF(#REF!=$N238,$CZ238,0)</f>
        <v>#REF!</v>
      </c>
      <c r="EO238" s="585" t="e">
        <f>IF(#REF!=$N238,$CZ238,0)</f>
        <v>#REF!</v>
      </c>
      <c r="EP238" s="585" t="e">
        <f>IF(#REF!=$N238,$CZ238,0)</f>
        <v>#REF!</v>
      </c>
      <c r="EQ238" s="585" t="e">
        <f>IF(#REF!=$N238,$CZ238,0)</f>
        <v>#REF!</v>
      </c>
      <c r="ER238" s="585" t="e">
        <f>IF(#REF!=$N238,$CZ238,0)</f>
        <v>#REF!</v>
      </c>
      <c r="ES238" s="585" t="e">
        <f>IF(#REF!=$N238,$CZ238,0)</f>
        <v>#REF!</v>
      </c>
      <c r="ET238" s="585" t="e">
        <f>IF(#REF!=$N238,$CZ238,0)</f>
        <v>#REF!</v>
      </c>
      <c r="EU238" s="585" t="e">
        <f>IF(#REF!=$N238,$CZ238,0)</f>
        <v>#REF!</v>
      </c>
      <c r="EV238" s="585" t="e">
        <f>IF(#REF!=$N238,$CZ238,0)</f>
        <v>#REF!</v>
      </c>
      <c r="EW238" s="585" t="e">
        <f>IF(#REF!=$N238,$CZ238,0)</f>
        <v>#REF!</v>
      </c>
      <c r="EX238" s="585" t="e">
        <f>IF(#REF!=$N238,$CZ238,0)</f>
        <v>#REF!</v>
      </c>
      <c r="EY238" s="585" t="e">
        <f>IF(#REF!=$N238,$CZ238,0)</f>
        <v>#REF!</v>
      </c>
      <c r="EZ238" s="585" t="e">
        <f>IF(#REF!=$N238,$CZ238,0)</f>
        <v>#REF!</v>
      </c>
      <c r="FA238" s="585" t="e">
        <f>IF(#REF!=$N238,$CZ238,0)</f>
        <v>#REF!</v>
      </c>
      <c r="FB238" s="585" t="e">
        <f>IF(#REF!=$N238,$CZ238,0)</f>
        <v>#REF!</v>
      </c>
      <c r="FC238" s="585" t="e">
        <f>IF(#REF!=$N238,$CZ238,0)</f>
        <v>#REF!</v>
      </c>
      <c r="FD238" s="585" t="e">
        <f>IF(#REF!=$N238,$CZ238,0)</f>
        <v>#REF!</v>
      </c>
      <c r="FE238" s="585" t="e">
        <f>IF(#REF!=$N238,$CZ238,0)</f>
        <v>#REF!</v>
      </c>
      <c r="FF238" s="585" t="e">
        <f>IF(#REF!=$N238,$CZ238,0)</f>
        <v>#REF!</v>
      </c>
      <c r="FG238" s="585" t="e">
        <f>IF(#REF!=$N238,$CZ238,0)</f>
        <v>#REF!</v>
      </c>
      <c r="FH238" s="585" t="e">
        <f>IF(#REF!=$N238,$CZ238,0)</f>
        <v>#REF!</v>
      </c>
      <c r="FI238" s="585" t="e">
        <f>IF(#REF!=$N238,$CZ238,0)</f>
        <v>#REF!</v>
      </c>
      <c r="FJ238" s="585" t="e">
        <f>IF(#REF!=$N238,$CZ238,0)</f>
        <v>#REF!</v>
      </c>
      <c r="FK238" s="585" t="e">
        <f>IF(#REF!=$N238,$CZ238,0)</f>
        <v>#REF!</v>
      </c>
      <c r="FL238" s="585" t="e">
        <f>IF(#REF!=$N238,$CZ238,0)</f>
        <v>#REF!</v>
      </c>
      <c r="FM238" s="585" t="e">
        <f>IF(#REF!=$N238,$CZ238,0)</f>
        <v>#REF!</v>
      </c>
      <c r="FN238" s="585" t="e">
        <f>IF(#REF!=$N238,$CZ238,0)</f>
        <v>#REF!</v>
      </c>
      <c r="FO238" s="585" t="e">
        <f>IF(#REF!=$N238,$CZ238,0)</f>
        <v>#REF!</v>
      </c>
      <c r="FP238" s="585" t="e">
        <f>IF(#REF!=$N238,$CZ238,0)</f>
        <v>#REF!</v>
      </c>
      <c r="FQ238" s="585" t="e">
        <f>IF(#REF!=$N238,$CZ238,0)</f>
        <v>#REF!</v>
      </c>
      <c r="FR238" s="585" t="e">
        <f>IF(#REF!=$N238,$CZ238,0)</f>
        <v>#REF!</v>
      </c>
      <c r="FS238" s="585" t="e">
        <f>IF(#REF!=$N238,$CZ238,0)</f>
        <v>#REF!</v>
      </c>
      <c r="FT238" s="585" t="e">
        <f>IF(#REF!=$N238,$CZ238,0)</f>
        <v>#REF!</v>
      </c>
      <c r="FU238" s="585" t="e">
        <f>IF(#REF!=$N238,$CZ238,0)</f>
        <v>#REF!</v>
      </c>
      <c r="FV238" s="585" t="e">
        <f>IF(#REF!=$N238,$CZ238,0)</f>
        <v>#REF!</v>
      </c>
      <c r="FW238" s="585" t="e">
        <f>IF(#REF!=$N238,$CZ238,0)</f>
        <v>#REF!</v>
      </c>
      <c r="FX238" s="585" t="e">
        <f>IF(#REF!=$N238,$CZ238,0)</f>
        <v>#REF!</v>
      </c>
      <c r="FY238" s="585" t="e">
        <f>IF(#REF!=$N238,$CZ238,0)</f>
        <v>#REF!</v>
      </c>
      <c r="FZ238" s="585" t="e">
        <f>IF(#REF!=$N238,$CZ238,0)</f>
        <v>#REF!</v>
      </c>
      <c r="GA238" s="585" t="e">
        <f>IF(#REF!=$N238,$CZ238,0)</f>
        <v>#REF!</v>
      </c>
      <c r="GB238" s="585" t="e">
        <f>IF(#REF!=$N238,$CZ238,0)</f>
        <v>#REF!</v>
      </c>
      <c r="GC238" s="585" t="e">
        <f>IF(#REF!=$N238,$CZ238,0)</f>
        <v>#REF!</v>
      </c>
      <c r="GD238" s="585" t="e">
        <f>IF(#REF!=$N238,$CZ238,0)</f>
        <v>#REF!</v>
      </c>
      <c r="GE238" s="585" t="e">
        <f>IF(#REF!=$N238,$CZ238,0)</f>
        <v>#REF!</v>
      </c>
      <c r="GF238" s="585" t="e">
        <f>IF(#REF!=$N238,$CZ238,0)</f>
        <v>#REF!</v>
      </c>
      <c r="GG238" s="585" t="e">
        <f>IF(#REF!=$N238,$CZ238,0)</f>
        <v>#REF!</v>
      </c>
      <c r="GH238" s="585" t="e">
        <f>IF(#REF!=$N238,$CZ238,0)</f>
        <v>#REF!</v>
      </c>
      <c r="GI238" s="585" t="e">
        <f>IF(#REF!=$N238,$CZ238,0)</f>
        <v>#REF!</v>
      </c>
      <c r="GJ238" s="585" t="e">
        <f>IF(#REF!=$N238,$CZ238,0)</f>
        <v>#REF!</v>
      </c>
      <c r="GK238" s="585" t="e">
        <f>IF(#REF!=$N238,$CZ238,0)</f>
        <v>#REF!</v>
      </c>
      <c r="GL238" s="585" t="e">
        <f>IF(#REF!=$N238,$CZ238,0)</f>
        <v>#REF!</v>
      </c>
      <c r="GM238" s="585" t="e">
        <f>IF(#REF!=$N238,$CZ238,0)</f>
        <v>#REF!</v>
      </c>
      <c r="GN238" s="585" t="e">
        <f>IF(#REF!=$N238,$CZ238,0)</f>
        <v>#REF!</v>
      </c>
      <c r="GO238" s="585" t="e">
        <f>IF(#REF!=$N238,$CZ238,0)</f>
        <v>#REF!</v>
      </c>
      <c r="GP238" s="585" t="e">
        <f>IF(#REF!=$N238,$CZ238,0)</f>
        <v>#REF!</v>
      </c>
      <c r="GQ238" s="585" t="e">
        <f>IF(#REF!=$N238,$CZ238,0)</f>
        <v>#REF!</v>
      </c>
      <c r="GR238" s="585" t="e">
        <f>IF(#REF!=$N238,$CZ238,0)</f>
        <v>#REF!</v>
      </c>
      <c r="GS238" s="585" t="e">
        <f>IF(#REF!=$N238,$CZ238,0)</f>
        <v>#REF!</v>
      </c>
      <c r="GT238" s="585" t="e">
        <f>IF(#REF!=$N238,$CZ238,0)</f>
        <v>#REF!</v>
      </c>
      <c r="GU238" s="585" t="e">
        <f>IF(#REF!=$N238,$CZ238,0)</f>
        <v>#REF!</v>
      </c>
      <c r="GV238" s="585" t="e">
        <f>IF(#REF!=$N238,$CZ238,0)</f>
        <v>#REF!</v>
      </c>
      <c r="GW238" s="585" t="e">
        <f>IF(#REF!=$N238,$CZ238,0)</f>
        <v>#REF!</v>
      </c>
      <c r="GX238" s="585" t="e">
        <f>IF(#REF!=$N238,$CZ238,0)</f>
        <v>#REF!</v>
      </c>
      <c r="GY238" s="585" t="e">
        <f>IF(#REF!=$N238,$CZ238,0)</f>
        <v>#REF!</v>
      </c>
      <c r="GZ238" s="585" t="e">
        <f>IF(#REF!=$N238,$CZ238,0)</f>
        <v>#REF!</v>
      </c>
      <c r="HA238" s="585" t="e">
        <f>IF(#REF!=$N238,$CZ238,0)</f>
        <v>#REF!</v>
      </c>
      <c r="HB238" s="585" t="e">
        <f>IF(#REF!=$N238,$CZ238,0)</f>
        <v>#REF!</v>
      </c>
      <c r="HC238" s="585" t="e">
        <f>IF(#REF!=$N238,$CZ238,0)</f>
        <v>#REF!</v>
      </c>
      <c r="HD238" s="585" t="e">
        <f>IF(#REF!=$N238,$CZ238,0)</f>
        <v>#REF!</v>
      </c>
      <c r="HE238" s="585" t="e">
        <f>IF(#REF!=$N238,$CZ238,0)</f>
        <v>#REF!</v>
      </c>
      <c r="HF238" s="585" t="e">
        <f>IF(#REF!=$N238,$CZ238,0)</f>
        <v>#REF!</v>
      </c>
    </row>
    <row r="239" spans="1:214" s="584" customFormat="1" ht="20.100000000000001" customHeight="1" x14ac:dyDescent="0.4">
      <c r="A239" s="594"/>
      <c r="B239" s="594" t="s">
        <v>548</v>
      </c>
      <c r="C239" s="595" t="s">
        <v>372</v>
      </c>
      <c r="D239" s="578"/>
      <c r="E239" s="578"/>
      <c r="F239" s="578"/>
      <c r="G239" s="578"/>
      <c r="H239" s="578"/>
      <c r="I239" s="578"/>
      <c r="J239" s="578" t="s">
        <v>160</v>
      </c>
      <c r="K239" s="679"/>
      <c r="L239" s="558"/>
      <c r="M239" s="687">
        <v>422</v>
      </c>
      <c r="N239" s="515" t="s">
        <v>80</v>
      </c>
      <c r="O239" s="453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563"/>
      <c r="AJ239" s="31"/>
      <c r="AK239" s="31"/>
      <c r="AL239" s="31"/>
      <c r="AM239" s="31"/>
      <c r="AN239" s="50"/>
      <c r="AO239" s="50"/>
      <c r="AP239" s="50"/>
      <c r="AQ239" s="50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462"/>
      <c r="BH239" s="462"/>
      <c r="BI239" s="108"/>
      <c r="BJ239" s="462"/>
      <c r="BK239" s="462"/>
      <c r="BL239" s="437"/>
      <c r="BM239" s="462"/>
      <c r="BN239" s="462"/>
      <c r="BO239" s="462"/>
      <c r="BP239" s="462"/>
      <c r="BQ239" s="462"/>
      <c r="BR239" s="437"/>
      <c r="BS239" s="462"/>
      <c r="BT239" s="462"/>
      <c r="BU239" s="437"/>
      <c r="BV239" s="462"/>
      <c r="BW239" s="462"/>
      <c r="BX239" s="462"/>
      <c r="BY239" s="462"/>
      <c r="BZ239" s="462">
        <f>BZ240</f>
        <v>0</v>
      </c>
      <c r="CA239" s="462">
        <f>IFERROR(BZ239/BG239*100,)</f>
        <v>0</v>
      </c>
      <c r="CB239" s="462">
        <f>IFERROR(BZ239/BY239*100,)</f>
        <v>0</v>
      </c>
      <c r="CC239" s="462">
        <f>CC240</f>
        <v>0</v>
      </c>
      <c r="CD239" s="462">
        <f>CD240</f>
        <v>0</v>
      </c>
      <c r="CE239" s="462">
        <f>CE240</f>
        <v>0</v>
      </c>
      <c r="CF239" s="462">
        <f>CF240</f>
        <v>0</v>
      </c>
      <c r="CG239" s="462">
        <f>IFERROR(CF239/CE239*100,)</f>
        <v>0</v>
      </c>
      <c r="CH239" s="462">
        <f>(CI239-CE239)</f>
        <v>0</v>
      </c>
      <c r="CI239" s="462">
        <f>CI240</f>
        <v>0</v>
      </c>
      <c r="CJ239" s="462"/>
      <c r="CK239" s="462">
        <f>IFERROR(CJ239/CI239*100,)</f>
        <v>0</v>
      </c>
      <c r="CL239" s="462">
        <f>(CM239-CI239)</f>
        <v>0</v>
      </c>
      <c r="CM239" s="462">
        <f>CM240</f>
        <v>0</v>
      </c>
      <c r="CN239" s="462"/>
      <c r="CO239" s="462">
        <f>IFERROR(CN239/CM239*100,)</f>
        <v>0</v>
      </c>
      <c r="CP239" s="462">
        <f>(CQ239-CM239)</f>
        <v>0</v>
      </c>
      <c r="CQ239" s="462">
        <f>CQ240</f>
        <v>0</v>
      </c>
      <c r="CR239" s="462">
        <f>CR240</f>
        <v>0</v>
      </c>
      <c r="CS239" s="462">
        <f>IFERROR(CR239/CQ239*100,)</f>
        <v>0</v>
      </c>
      <c r="CT239" s="462">
        <f>(CU239-CQ239)</f>
        <v>42000</v>
      </c>
      <c r="CU239" s="462">
        <f>CU240</f>
        <v>42000</v>
      </c>
      <c r="CV239" s="710">
        <f>CV240</f>
        <v>0</v>
      </c>
      <c r="CW239" s="710">
        <f>IFERROR(CV239/CU239*100,)</f>
        <v>0</v>
      </c>
      <c r="CX239" s="710">
        <f>(CY239-CU239)</f>
        <v>0</v>
      </c>
      <c r="CY239" s="710">
        <f>CY240</f>
        <v>42000</v>
      </c>
      <c r="CZ239" s="462">
        <f t="shared" si="310"/>
        <v>30000</v>
      </c>
      <c r="DA239" s="462">
        <f t="shared" si="310"/>
        <v>0</v>
      </c>
      <c r="DB239" s="462">
        <f t="shared" si="310"/>
        <v>0</v>
      </c>
      <c r="DC239" s="695" t="e">
        <f>IF(#REF!=B239,CZ239,0)</f>
        <v>#REF!</v>
      </c>
      <c r="DD239" s="561"/>
      <c r="DE239" s="561"/>
      <c r="DF239" s="518"/>
      <c r="DG239" s="518"/>
      <c r="DH239" s="518"/>
      <c r="DJ239" s="585" t="e">
        <f>IF(#REF!=$K239,$CY239,0)</f>
        <v>#REF!</v>
      </c>
      <c r="DK239" s="585" t="e">
        <f>IF(#REF!=$K239,$CY239,0)</f>
        <v>#REF!</v>
      </c>
      <c r="DL239" s="585" t="e">
        <f>IF(#REF!=$K239,$CY239,0)</f>
        <v>#REF!</v>
      </c>
      <c r="DM239" s="585" t="e">
        <f>IF(#REF!=$K239,$CY239,0)</f>
        <v>#REF!</v>
      </c>
      <c r="DN239" s="585" t="e">
        <f>IF(#REF!=$K239,$CY239,0)</f>
        <v>#REF!</v>
      </c>
      <c r="DO239" s="585" t="e">
        <f>IF(#REF!=$K239,$CY239,0)</f>
        <v>#REF!</v>
      </c>
      <c r="DP239" s="585" t="e">
        <f>IF(#REF!=$K239,$CY239,0)</f>
        <v>#REF!</v>
      </c>
      <c r="DQ239" s="585" t="e">
        <f>IF(#REF!=$K239,$CY239,0)</f>
        <v>#REF!</v>
      </c>
      <c r="DR239" s="585" t="e">
        <f>IF(#REF!=$K239,$CY239,0)</f>
        <v>#REF!</v>
      </c>
      <c r="DS239" s="585" t="e">
        <f>IF(#REF!=$K239,$CY239,0)</f>
        <v>#REF!</v>
      </c>
      <c r="DT239" s="585" t="e">
        <f>IF(#REF!=$K239,$CY239,0)</f>
        <v>#REF!</v>
      </c>
      <c r="DU239" s="585" t="e">
        <f>IF(#REF!=$K239,$CY239,0)</f>
        <v>#REF!</v>
      </c>
      <c r="DV239" s="585" t="e">
        <f>IF(#REF!=$K239,$CY239,0)</f>
        <v>#REF!</v>
      </c>
      <c r="DW239" s="585" t="e">
        <f>IF(#REF!=$K239,$CY239,0)</f>
        <v>#REF!</v>
      </c>
      <c r="DX239" s="585" t="e">
        <f>IF(#REF!=$K239,$CY239,0)</f>
        <v>#REF!</v>
      </c>
      <c r="DY239" s="585" t="e">
        <f>IF(#REF!=$K239,$CY239,0)</f>
        <v>#REF!</v>
      </c>
      <c r="DZ239" s="585" t="e">
        <f>IF(#REF!=$K239,$CY239,0)</f>
        <v>#REF!</v>
      </c>
      <c r="EB239" s="617"/>
      <c r="EC239" s="585" t="e">
        <f>IF(#REF!=$N239,$CZ239,0)</f>
        <v>#REF!</v>
      </c>
      <c r="ED239" s="585" t="e">
        <f>IF(#REF!=$N239,$CZ239,0)</f>
        <v>#REF!</v>
      </c>
      <c r="EE239" s="585" t="e">
        <f>IF(#REF!=$N239,$CZ239,0)</f>
        <v>#REF!</v>
      </c>
      <c r="EF239" s="585" t="e">
        <f>IF(#REF!=$N239,$CZ239,0)</f>
        <v>#REF!</v>
      </c>
      <c r="EG239" s="585" t="e">
        <f>IF(#REF!=$N239,$CZ239,0)</f>
        <v>#REF!</v>
      </c>
      <c r="EH239" s="585" t="e">
        <f>IF(#REF!=$N239,$CZ239,0)</f>
        <v>#REF!</v>
      </c>
      <c r="EI239" s="585" t="e">
        <f>IF(#REF!=$N239,$CZ239,0)</f>
        <v>#REF!</v>
      </c>
      <c r="EJ239" s="585" t="e">
        <f>IF(#REF!=$N239,$CZ239,0)</f>
        <v>#REF!</v>
      </c>
      <c r="EK239" s="585" t="e">
        <f>IF(#REF!=$N239,$CZ239,0)</f>
        <v>#REF!</v>
      </c>
      <c r="EL239" s="585" t="e">
        <f>IF(#REF!=$N239,$CZ239,0)</f>
        <v>#REF!</v>
      </c>
      <c r="EM239" s="585" t="e">
        <f>IF(#REF!=$N239,$CZ239,0)</f>
        <v>#REF!</v>
      </c>
      <c r="EN239" s="585" t="e">
        <f>IF(#REF!=$N239,$CZ239,0)</f>
        <v>#REF!</v>
      </c>
      <c r="EO239" s="585" t="e">
        <f>IF(#REF!=$N239,$CZ239,0)</f>
        <v>#REF!</v>
      </c>
      <c r="EP239" s="585" t="e">
        <f>IF(#REF!=$N239,$CZ239,0)</f>
        <v>#REF!</v>
      </c>
      <c r="EQ239" s="585" t="e">
        <f>IF(#REF!=$N239,$CZ239,0)</f>
        <v>#REF!</v>
      </c>
      <c r="ER239" s="585" t="e">
        <f>IF(#REF!=$N239,$CZ239,0)</f>
        <v>#REF!</v>
      </c>
      <c r="ES239" s="585" t="e">
        <f>IF(#REF!=$N239,$CZ239,0)</f>
        <v>#REF!</v>
      </c>
      <c r="ET239" s="585" t="e">
        <f>IF(#REF!=$N239,$CZ239,0)</f>
        <v>#REF!</v>
      </c>
      <c r="EU239" s="585" t="e">
        <f>IF(#REF!=$N239,$CZ239,0)</f>
        <v>#REF!</v>
      </c>
      <c r="EV239" s="585" t="e">
        <f>IF(#REF!=$N239,$CZ239,0)</f>
        <v>#REF!</v>
      </c>
      <c r="EW239" s="585" t="e">
        <f>IF(#REF!=$N239,$CZ239,0)</f>
        <v>#REF!</v>
      </c>
      <c r="EX239" s="585" t="e">
        <f>IF(#REF!=$N239,$CZ239,0)</f>
        <v>#REF!</v>
      </c>
      <c r="EY239" s="585" t="e">
        <f>IF(#REF!=$N239,$CZ239,0)</f>
        <v>#REF!</v>
      </c>
      <c r="EZ239" s="585" t="e">
        <f>IF(#REF!=$N239,$CZ239,0)</f>
        <v>#REF!</v>
      </c>
      <c r="FA239" s="585" t="e">
        <f>IF(#REF!=$N239,$CZ239,0)</f>
        <v>#REF!</v>
      </c>
      <c r="FB239" s="585" t="e">
        <f>IF(#REF!=$N239,$CZ239,0)</f>
        <v>#REF!</v>
      </c>
      <c r="FC239" s="585" t="e">
        <f>IF(#REF!=$N239,$CZ239,0)</f>
        <v>#REF!</v>
      </c>
      <c r="FD239" s="585" t="e">
        <f>IF(#REF!=$N239,$CZ239,0)</f>
        <v>#REF!</v>
      </c>
      <c r="FE239" s="585" t="e">
        <f>IF(#REF!=$N239,$CZ239,0)</f>
        <v>#REF!</v>
      </c>
      <c r="FF239" s="585" t="e">
        <f>IF(#REF!=$N239,$CZ239,0)</f>
        <v>#REF!</v>
      </c>
      <c r="FG239" s="585" t="e">
        <f>IF(#REF!=$N239,$CZ239,0)</f>
        <v>#REF!</v>
      </c>
      <c r="FH239" s="585" t="e">
        <f>IF(#REF!=$N239,$CZ239,0)</f>
        <v>#REF!</v>
      </c>
      <c r="FI239" s="585" t="e">
        <f>IF(#REF!=$N239,$CZ239,0)</f>
        <v>#REF!</v>
      </c>
      <c r="FJ239" s="585" t="e">
        <f>IF(#REF!=$N239,$CZ239,0)</f>
        <v>#REF!</v>
      </c>
      <c r="FK239" s="585" t="e">
        <f>IF(#REF!=$N239,$CZ239,0)</f>
        <v>#REF!</v>
      </c>
      <c r="FL239" s="585" t="e">
        <f>IF(#REF!=$N239,$CZ239,0)</f>
        <v>#REF!</v>
      </c>
      <c r="FM239" s="585" t="e">
        <f>IF(#REF!=$N239,$CZ239,0)</f>
        <v>#REF!</v>
      </c>
      <c r="FN239" s="585" t="e">
        <f>IF(#REF!=$N239,$CZ239,0)</f>
        <v>#REF!</v>
      </c>
      <c r="FO239" s="585" t="e">
        <f>IF(#REF!=$N239,$CZ239,0)</f>
        <v>#REF!</v>
      </c>
      <c r="FP239" s="585" t="e">
        <f>IF(#REF!=$N239,$CZ239,0)</f>
        <v>#REF!</v>
      </c>
      <c r="FQ239" s="585" t="e">
        <f>IF(#REF!=$N239,$CZ239,0)</f>
        <v>#REF!</v>
      </c>
      <c r="FR239" s="585" t="e">
        <f>IF(#REF!=$N239,$CZ239,0)</f>
        <v>#REF!</v>
      </c>
      <c r="FS239" s="585" t="e">
        <f>IF(#REF!=$N239,$CZ239,0)</f>
        <v>#REF!</v>
      </c>
      <c r="FT239" s="585" t="e">
        <f>IF(#REF!=$N239,$CZ239,0)</f>
        <v>#REF!</v>
      </c>
      <c r="FU239" s="585" t="e">
        <f>IF(#REF!=$N239,$CZ239,0)</f>
        <v>#REF!</v>
      </c>
      <c r="FV239" s="585" t="e">
        <f>IF(#REF!=$N239,$CZ239,0)</f>
        <v>#REF!</v>
      </c>
      <c r="FW239" s="585" t="e">
        <f>IF(#REF!=$N239,$CZ239,0)</f>
        <v>#REF!</v>
      </c>
      <c r="FX239" s="585" t="e">
        <f>IF(#REF!=$N239,$CZ239,0)</f>
        <v>#REF!</v>
      </c>
      <c r="FY239" s="585" t="e">
        <f>IF(#REF!=$N239,$CZ239,0)</f>
        <v>#REF!</v>
      </c>
      <c r="FZ239" s="585" t="e">
        <f>IF(#REF!=$N239,$CZ239,0)</f>
        <v>#REF!</v>
      </c>
      <c r="GA239" s="585" t="e">
        <f>IF(#REF!=$N239,$CZ239,0)</f>
        <v>#REF!</v>
      </c>
      <c r="GB239" s="585" t="e">
        <f>IF(#REF!=$N239,$CZ239,0)</f>
        <v>#REF!</v>
      </c>
      <c r="GC239" s="585" t="e">
        <f>IF(#REF!=$N239,$CZ239,0)</f>
        <v>#REF!</v>
      </c>
      <c r="GD239" s="585" t="e">
        <f>IF(#REF!=$N239,$CZ239,0)</f>
        <v>#REF!</v>
      </c>
      <c r="GE239" s="585" t="e">
        <f>IF(#REF!=$N239,$CZ239,0)</f>
        <v>#REF!</v>
      </c>
      <c r="GF239" s="585" t="e">
        <f>IF(#REF!=$N239,$CZ239,0)</f>
        <v>#REF!</v>
      </c>
      <c r="GG239" s="585" t="e">
        <f>IF(#REF!=$N239,$CZ239,0)</f>
        <v>#REF!</v>
      </c>
      <c r="GH239" s="585" t="e">
        <f>IF(#REF!=$N239,$CZ239,0)</f>
        <v>#REF!</v>
      </c>
      <c r="GI239" s="585" t="e">
        <f>IF(#REF!=$N239,$CZ239,0)</f>
        <v>#REF!</v>
      </c>
      <c r="GJ239" s="585" t="e">
        <f>IF(#REF!=$N239,$CZ239,0)</f>
        <v>#REF!</v>
      </c>
      <c r="GK239" s="585" t="e">
        <f>IF(#REF!=$N239,$CZ239,0)</f>
        <v>#REF!</v>
      </c>
      <c r="GL239" s="585" t="e">
        <f>IF(#REF!=$N239,$CZ239,0)</f>
        <v>#REF!</v>
      </c>
      <c r="GM239" s="585" t="e">
        <f>IF(#REF!=$N239,$CZ239,0)</f>
        <v>#REF!</v>
      </c>
      <c r="GN239" s="585" t="e">
        <f>IF(#REF!=$N239,$CZ239,0)</f>
        <v>#REF!</v>
      </c>
      <c r="GO239" s="585" t="e">
        <f>IF(#REF!=$N239,$CZ239,0)</f>
        <v>#REF!</v>
      </c>
      <c r="GP239" s="585" t="e">
        <f>IF(#REF!=$N239,$CZ239,0)</f>
        <v>#REF!</v>
      </c>
      <c r="GQ239" s="585" t="e">
        <f>IF(#REF!=$N239,$CZ239,0)</f>
        <v>#REF!</v>
      </c>
      <c r="GR239" s="585" t="e">
        <f>IF(#REF!=$N239,$CZ239,0)</f>
        <v>#REF!</v>
      </c>
      <c r="GS239" s="585" t="e">
        <f>IF(#REF!=$N239,$CZ239,0)</f>
        <v>#REF!</v>
      </c>
      <c r="GT239" s="585" t="e">
        <f>IF(#REF!=$N239,$CZ239,0)</f>
        <v>#REF!</v>
      </c>
      <c r="GU239" s="585" t="e">
        <f>IF(#REF!=$N239,$CZ239,0)</f>
        <v>#REF!</v>
      </c>
      <c r="GV239" s="585" t="e">
        <f>IF(#REF!=$N239,$CZ239,0)</f>
        <v>#REF!</v>
      </c>
      <c r="GW239" s="585" t="e">
        <f>IF(#REF!=$N239,$CZ239,0)</f>
        <v>#REF!</v>
      </c>
      <c r="GX239" s="585" t="e">
        <f>IF(#REF!=$N239,$CZ239,0)</f>
        <v>#REF!</v>
      </c>
      <c r="GY239" s="585" t="e">
        <f>IF(#REF!=$N239,$CZ239,0)</f>
        <v>#REF!</v>
      </c>
      <c r="GZ239" s="585" t="e">
        <f>IF(#REF!=$N239,$CZ239,0)</f>
        <v>#REF!</v>
      </c>
      <c r="HA239" s="585" t="e">
        <f>IF(#REF!=$N239,$CZ239,0)</f>
        <v>#REF!</v>
      </c>
      <c r="HB239" s="585" t="e">
        <f>IF(#REF!=$N239,$CZ239,0)</f>
        <v>#REF!</v>
      </c>
      <c r="HC239" s="585" t="e">
        <f>IF(#REF!=$N239,$CZ239,0)</f>
        <v>#REF!</v>
      </c>
      <c r="HD239" s="585" t="e">
        <f>IF(#REF!=$N239,$CZ239,0)</f>
        <v>#REF!</v>
      </c>
      <c r="HE239" s="585" t="e">
        <f>IF(#REF!=$N239,$CZ239,0)</f>
        <v>#REF!</v>
      </c>
      <c r="HF239" s="585" t="e">
        <f>IF(#REF!=$N239,$CZ239,0)</f>
        <v>#REF!</v>
      </c>
    </row>
    <row r="240" spans="1:214" s="584" customFormat="1" ht="20.100000000000001" customHeight="1" x14ac:dyDescent="0.4">
      <c r="A240" s="594"/>
      <c r="B240" s="594"/>
      <c r="C240" s="595"/>
      <c r="D240" s="578"/>
      <c r="E240" s="578"/>
      <c r="F240" s="578"/>
      <c r="G240" s="578"/>
      <c r="H240" s="578"/>
      <c r="I240" s="578"/>
      <c r="J240" s="578" t="s">
        <v>160</v>
      </c>
      <c r="K240" s="679"/>
      <c r="L240" s="558"/>
      <c r="M240" s="558"/>
      <c r="N240" s="559">
        <v>4221</v>
      </c>
      <c r="O240" s="560" t="s">
        <v>81</v>
      </c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563"/>
      <c r="AJ240" s="31"/>
      <c r="AK240" s="31"/>
      <c r="AL240" s="31"/>
      <c r="AM240" s="31"/>
      <c r="AN240" s="50"/>
      <c r="AO240" s="50"/>
      <c r="AP240" s="50"/>
      <c r="AQ240" s="50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561"/>
      <c r="BH240" s="561"/>
      <c r="BI240" s="108"/>
      <c r="BJ240" s="561"/>
      <c r="BK240" s="561"/>
      <c r="BL240" s="690"/>
      <c r="BM240" s="561"/>
      <c r="BN240" s="561"/>
      <c r="BO240" s="561"/>
      <c r="BP240" s="561"/>
      <c r="BQ240" s="561"/>
      <c r="BR240" s="690"/>
      <c r="BS240" s="561"/>
      <c r="BT240" s="561"/>
      <c r="BU240" s="690"/>
      <c r="BV240" s="561"/>
      <c r="BW240" s="561"/>
      <c r="BX240" s="561"/>
      <c r="BY240" s="561"/>
      <c r="BZ240" s="461">
        <v>0</v>
      </c>
      <c r="CA240" s="461"/>
      <c r="CB240" s="461"/>
      <c r="CC240" s="461"/>
      <c r="CD240" s="461"/>
      <c r="CE240" s="461">
        <v>0</v>
      </c>
      <c r="CF240" s="461"/>
      <c r="CG240" s="461"/>
      <c r="CH240" s="461"/>
      <c r="CI240" s="461">
        <v>0</v>
      </c>
      <c r="CJ240" s="461"/>
      <c r="CK240" s="461"/>
      <c r="CL240" s="461"/>
      <c r="CM240" s="461">
        <v>0</v>
      </c>
      <c r="CN240" s="461"/>
      <c r="CO240" s="461"/>
      <c r="CP240" s="461"/>
      <c r="CQ240" s="461">
        <v>0</v>
      </c>
      <c r="CR240" s="461"/>
      <c r="CS240" s="461"/>
      <c r="CT240" s="103">
        <f>(CU240-CQ240)</f>
        <v>42000</v>
      </c>
      <c r="CU240" s="461">
        <v>42000</v>
      </c>
      <c r="CV240" s="709"/>
      <c r="CW240" s="709"/>
      <c r="CX240" s="103">
        <f>(CY240-CU240)</f>
        <v>0</v>
      </c>
      <c r="CY240" s="709">
        <v>42000</v>
      </c>
      <c r="CZ240" s="461">
        <v>30000</v>
      </c>
      <c r="DA240" s="461"/>
      <c r="DB240" s="461"/>
      <c r="DC240" s="695" t="e">
        <f>IF(#REF!=B240,CZ240,0)</f>
        <v>#REF!</v>
      </c>
      <c r="DD240" s="461"/>
      <c r="DE240" s="461"/>
      <c r="DF240" s="518"/>
      <c r="DG240" s="518"/>
      <c r="DH240" s="518"/>
      <c r="DJ240" s="585" t="e">
        <f>IF(#REF!=$K240,$CY240,0)</f>
        <v>#REF!</v>
      </c>
      <c r="DK240" s="585" t="e">
        <f>IF(#REF!=$K240,$CY240,0)</f>
        <v>#REF!</v>
      </c>
      <c r="DL240" s="585" t="e">
        <f>IF(#REF!=$K240,$CY240,0)</f>
        <v>#REF!</v>
      </c>
      <c r="DM240" s="585" t="e">
        <f>IF(#REF!=$K240,$CY240,0)</f>
        <v>#REF!</v>
      </c>
      <c r="DN240" s="585" t="e">
        <f>IF(#REF!=$K240,$CY240,0)</f>
        <v>#REF!</v>
      </c>
      <c r="DO240" s="585" t="e">
        <f>IF(#REF!=$K240,$CY240,0)</f>
        <v>#REF!</v>
      </c>
      <c r="DP240" s="585" t="e">
        <f>IF(#REF!=$K240,$CY240,0)</f>
        <v>#REF!</v>
      </c>
      <c r="DQ240" s="585" t="e">
        <f>IF(#REF!=$K240,$CY240,0)</f>
        <v>#REF!</v>
      </c>
      <c r="DR240" s="585" t="e">
        <f>IF(#REF!=$K240,$CY240,0)</f>
        <v>#REF!</v>
      </c>
      <c r="DS240" s="585" t="e">
        <f>IF(#REF!=$K240,$CY240,0)</f>
        <v>#REF!</v>
      </c>
      <c r="DT240" s="585" t="e">
        <f>IF(#REF!=$K240,$CY240,0)</f>
        <v>#REF!</v>
      </c>
      <c r="DU240" s="585" t="e">
        <f>IF(#REF!=$K240,$CY240,0)</f>
        <v>#REF!</v>
      </c>
      <c r="DV240" s="585" t="e">
        <f>IF(#REF!=$K240,$CY240,0)</f>
        <v>#REF!</v>
      </c>
      <c r="DW240" s="585" t="e">
        <f>IF(#REF!=$K240,$CY240,0)</f>
        <v>#REF!</v>
      </c>
      <c r="DX240" s="585" t="e">
        <f>IF(#REF!=$K240,$CY240,0)</f>
        <v>#REF!</v>
      </c>
      <c r="DY240" s="585" t="e">
        <f>IF(#REF!=$K240,$CY240,0)</f>
        <v>#REF!</v>
      </c>
      <c r="DZ240" s="585" t="e">
        <f>IF(#REF!=$K240,$CY240,0)</f>
        <v>#REF!</v>
      </c>
      <c r="EB240" s="617"/>
      <c r="EC240" s="585" t="e">
        <f>IF(#REF!=$N240,$CZ240,0)</f>
        <v>#REF!</v>
      </c>
      <c r="ED240" s="585" t="e">
        <f>IF(#REF!=$N240,$CZ240,0)</f>
        <v>#REF!</v>
      </c>
      <c r="EE240" s="585" t="e">
        <f>IF(#REF!=$N240,$CZ240,0)</f>
        <v>#REF!</v>
      </c>
      <c r="EF240" s="585" t="e">
        <f>IF(#REF!=$N240,$CZ240,0)</f>
        <v>#REF!</v>
      </c>
      <c r="EG240" s="585" t="e">
        <f>IF(#REF!=$N240,$CZ240,0)</f>
        <v>#REF!</v>
      </c>
      <c r="EH240" s="585" t="e">
        <f>IF(#REF!=$N240,$CZ240,0)</f>
        <v>#REF!</v>
      </c>
      <c r="EI240" s="585" t="e">
        <f>IF(#REF!=$N240,$CZ240,0)</f>
        <v>#REF!</v>
      </c>
      <c r="EJ240" s="585" t="e">
        <f>IF(#REF!=$N240,$CZ240,0)</f>
        <v>#REF!</v>
      </c>
      <c r="EK240" s="585" t="e">
        <f>IF(#REF!=$N240,$CZ240,0)</f>
        <v>#REF!</v>
      </c>
      <c r="EL240" s="585" t="e">
        <f>IF(#REF!=$N240,$CZ240,0)</f>
        <v>#REF!</v>
      </c>
      <c r="EM240" s="585" t="e">
        <f>IF(#REF!=$N240,$CZ240,0)</f>
        <v>#REF!</v>
      </c>
      <c r="EN240" s="585" t="e">
        <f>IF(#REF!=$N240,$CZ240,0)</f>
        <v>#REF!</v>
      </c>
      <c r="EO240" s="585" t="e">
        <f>IF(#REF!=$N240,$CZ240,0)</f>
        <v>#REF!</v>
      </c>
      <c r="EP240" s="585" t="e">
        <f>IF(#REF!=$N240,$CZ240,0)</f>
        <v>#REF!</v>
      </c>
      <c r="EQ240" s="585" t="e">
        <f>IF(#REF!=$N240,$CZ240,0)</f>
        <v>#REF!</v>
      </c>
      <c r="ER240" s="585" t="e">
        <f>IF(#REF!=$N240,$CZ240,0)</f>
        <v>#REF!</v>
      </c>
      <c r="ES240" s="585" t="e">
        <f>IF(#REF!=$N240,$CZ240,0)</f>
        <v>#REF!</v>
      </c>
      <c r="ET240" s="585" t="e">
        <f>IF(#REF!=$N240,$CZ240,0)</f>
        <v>#REF!</v>
      </c>
      <c r="EU240" s="585" t="e">
        <f>IF(#REF!=$N240,$CZ240,0)</f>
        <v>#REF!</v>
      </c>
      <c r="EV240" s="585" t="e">
        <f>IF(#REF!=$N240,$CZ240,0)</f>
        <v>#REF!</v>
      </c>
      <c r="EW240" s="585" t="e">
        <f>IF(#REF!=$N240,$CZ240,0)</f>
        <v>#REF!</v>
      </c>
      <c r="EX240" s="585" t="e">
        <f>IF(#REF!=$N240,$CZ240,0)</f>
        <v>#REF!</v>
      </c>
      <c r="EY240" s="585" t="e">
        <f>IF(#REF!=$N240,$CZ240,0)</f>
        <v>#REF!</v>
      </c>
      <c r="EZ240" s="585" t="e">
        <f>IF(#REF!=$N240,$CZ240,0)</f>
        <v>#REF!</v>
      </c>
      <c r="FA240" s="585" t="e">
        <f>IF(#REF!=$N240,$CZ240,0)</f>
        <v>#REF!</v>
      </c>
      <c r="FB240" s="585" t="e">
        <f>IF(#REF!=$N240,$CZ240,0)</f>
        <v>#REF!</v>
      </c>
      <c r="FC240" s="585" t="e">
        <f>IF(#REF!=$N240,$CZ240,0)</f>
        <v>#REF!</v>
      </c>
      <c r="FD240" s="585" t="e">
        <f>IF(#REF!=$N240,$CZ240,0)</f>
        <v>#REF!</v>
      </c>
      <c r="FE240" s="585" t="e">
        <f>IF(#REF!=$N240,$CZ240,0)</f>
        <v>#REF!</v>
      </c>
      <c r="FF240" s="585" t="e">
        <f>IF(#REF!=$N240,$CZ240,0)</f>
        <v>#REF!</v>
      </c>
      <c r="FG240" s="585" t="e">
        <f>IF(#REF!=$N240,$CZ240,0)</f>
        <v>#REF!</v>
      </c>
      <c r="FH240" s="585" t="e">
        <f>IF(#REF!=$N240,$CZ240,0)</f>
        <v>#REF!</v>
      </c>
      <c r="FI240" s="585" t="e">
        <f>IF(#REF!=$N240,$CZ240,0)</f>
        <v>#REF!</v>
      </c>
      <c r="FJ240" s="585" t="e">
        <f>IF(#REF!=$N240,$CZ240,0)</f>
        <v>#REF!</v>
      </c>
      <c r="FK240" s="585" t="e">
        <f>IF(#REF!=$N240,$CZ240,0)</f>
        <v>#REF!</v>
      </c>
      <c r="FL240" s="585" t="e">
        <f>IF(#REF!=$N240,$CZ240,0)</f>
        <v>#REF!</v>
      </c>
      <c r="FM240" s="585" t="e">
        <f>IF(#REF!=$N240,$CZ240,0)</f>
        <v>#REF!</v>
      </c>
      <c r="FN240" s="585" t="e">
        <f>IF(#REF!=$N240,$CZ240,0)</f>
        <v>#REF!</v>
      </c>
      <c r="FO240" s="585" t="e">
        <f>IF(#REF!=$N240,$CZ240,0)</f>
        <v>#REF!</v>
      </c>
      <c r="FP240" s="585" t="e">
        <f>IF(#REF!=$N240,$CZ240,0)</f>
        <v>#REF!</v>
      </c>
      <c r="FQ240" s="585" t="e">
        <f>IF(#REF!=$N240,$CZ240,0)</f>
        <v>#REF!</v>
      </c>
      <c r="FR240" s="585" t="e">
        <f>IF(#REF!=$N240,$CZ240,0)</f>
        <v>#REF!</v>
      </c>
      <c r="FS240" s="585" t="e">
        <f>IF(#REF!=$N240,$CZ240,0)</f>
        <v>#REF!</v>
      </c>
      <c r="FT240" s="585" t="e">
        <f>IF(#REF!=$N240,$CZ240,0)</f>
        <v>#REF!</v>
      </c>
      <c r="FU240" s="585" t="e">
        <f>IF(#REF!=$N240,$CZ240,0)</f>
        <v>#REF!</v>
      </c>
      <c r="FV240" s="585" t="e">
        <f>IF(#REF!=$N240,$CZ240,0)</f>
        <v>#REF!</v>
      </c>
      <c r="FW240" s="585" t="e">
        <f>IF(#REF!=$N240,$CZ240,0)</f>
        <v>#REF!</v>
      </c>
      <c r="FX240" s="585" t="e">
        <f>IF(#REF!=$N240,$CZ240,0)</f>
        <v>#REF!</v>
      </c>
      <c r="FY240" s="585" t="e">
        <f>IF(#REF!=$N240,$CZ240,0)</f>
        <v>#REF!</v>
      </c>
      <c r="FZ240" s="585" t="e">
        <f>IF(#REF!=$N240,$CZ240,0)</f>
        <v>#REF!</v>
      </c>
      <c r="GA240" s="585" t="e">
        <f>IF(#REF!=$N240,$CZ240,0)</f>
        <v>#REF!</v>
      </c>
      <c r="GB240" s="585" t="e">
        <f>IF(#REF!=$N240,$CZ240,0)</f>
        <v>#REF!</v>
      </c>
      <c r="GC240" s="585" t="e">
        <f>IF(#REF!=$N240,$CZ240,0)</f>
        <v>#REF!</v>
      </c>
      <c r="GD240" s="585" t="e">
        <f>IF(#REF!=$N240,$CZ240,0)</f>
        <v>#REF!</v>
      </c>
      <c r="GE240" s="585" t="e">
        <f>IF(#REF!=$N240,$CZ240,0)</f>
        <v>#REF!</v>
      </c>
      <c r="GF240" s="585" t="e">
        <f>IF(#REF!=$N240,$CZ240,0)</f>
        <v>#REF!</v>
      </c>
      <c r="GG240" s="585" t="e">
        <f>IF(#REF!=$N240,$CZ240,0)</f>
        <v>#REF!</v>
      </c>
      <c r="GH240" s="585" t="e">
        <f>IF(#REF!=$N240,$CZ240,0)</f>
        <v>#REF!</v>
      </c>
      <c r="GI240" s="585" t="e">
        <f>IF(#REF!=$N240,$CZ240,0)</f>
        <v>#REF!</v>
      </c>
      <c r="GJ240" s="585" t="e">
        <f>IF(#REF!=$N240,$CZ240,0)</f>
        <v>#REF!</v>
      </c>
      <c r="GK240" s="585" t="e">
        <f>IF(#REF!=$N240,$CZ240,0)</f>
        <v>#REF!</v>
      </c>
      <c r="GL240" s="585" t="e">
        <f>IF(#REF!=$N240,$CZ240,0)</f>
        <v>#REF!</v>
      </c>
      <c r="GM240" s="585" t="e">
        <f>IF(#REF!=$N240,$CZ240,0)</f>
        <v>#REF!</v>
      </c>
      <c r="GN240" s="585" t="e">
        <f>IF(#REF!=$N240,$CZ240,0)</f>
        <v>#REF!</v>
      </c>
      <c r="GO240" s="585" t="e">
        <f>IF(#REF!=$N240,$CZ240,0)</f>
        <v>#REF!</v>
      </c>
      <c r="GP240" s="585" t="e">
        <f>IF(#REF!=$N240,$CZ240,0)</f>
        <v>#REF!</v>
      </c>
      <c r="GQ240" s="585" t="e">
        <f>IF(#REF!=$N240,$CZ240,0)</f>
        <v>#REF!</v>
      </c>
      <c r="GR240" s="585" t="e">
        <f>IF(#REF!=$N240,$CZ240,0)</f>
        <v>#REF!</v>
      </c>
      <c r="GS240" s="585" t="e">
        <f>IF(#REF!=$N240,$CZ240,0)</f>
        <v>#REF!</v>
      </c>
      <c r="GT240" s="585" t="e">
        <f>IF(#REF!=$N240,$CZ240,0)</f>
        <v>#REF!</v>
      </c>
      <c r="GU240" s="585" t="e">
        <f>IF(#REF!=$N240,$CZ240,0)</f>
        <v>#REF!</v>
      </c>
      <c r="GV240" s="585" t="e">
        <f>IF(#REF!=$N240,$CZ240,0)</f>
        <v>#REF!</v>
      </c>
      <c r="GW240" s="585" t="e">
        <f>IF(#REF!=$N240,$CZ240,0)</f>
        <v>#REF!</v>
      </c>
      <c r="GX240" s="585" t="e">
        <f>IF(#REF!=$N240,$CZ240,0)</f>
        <v>#REF!</v>
      </c>
      <c r="GY240" s="585" t="e">
        <f>IF(#REF!=$N240,$CZ240,0)</f>
        <v>#REF!</v>
      </c>
      <c r="GZ240" s="585" t="e">
        <f>IF(#REF!=$N240,$CZ240,0)</f>
        <v>#REF!</v>
      </c>
      <c r="HA240" s="585" t="e">
        <f>IF(#REF!=$N240,$CZ240,0)</f>
        <v>#REF!</v>
      </c>
      <c r="HB240" s="585" t="e">
        <f>IF(#REF!=$N240,$CZ240,0)</f>
        <v>#REF!</v>
      </c>
      <c r="HC240" s="585" t="e">
        <f>IF(#REF!=$N240,$CZ240,0)</f>
        <v>#REF!</v>
      </c>
      <c r="HD240" s="585" t="e">
        <f>IF(#REF!=$N240,$CZ240,0)</f>
        <v>#REF!</v>
      </c>
      <c r="HE240" s="585" t="e">
        <f>IF(#REF!=$N240,$CZ240,0)</f>
        <v>#REF!</v>
      </c>
      <c r="HF240" s="585" t="e">
        <f>IF(#REF!=$N240,$CZ240,0)</f>
        <v>#REF!</v>
      </c>
    </row>
    <row r="241" spans="1:214" s="584" customFormat="1" ht="20.100000000000001" customHeight="1" x14ac:dyDescent="0.4">
      <c r="A241" s="594"/>
      <c r="B241" s="578" t="s">
        <v>506</v>
      </c>
      <c r="C241" s="595" t="s">
        <v>372</v>
      </c>
      <c r="D241" s="578"/>
      <c r="E241" s="578"/>
      <c r="F241" s="578"/>
      <c r="G241" s="578"/>
      <c r="H241" s="578"/>
      <c r="I241" s="578"/>
      <c r="J241" s="578" t="s">
        <v>160</v>
      </c>
      <c r="K241" s="679"/>
      <c r="L241" s="549"/>
      <c r="M241" s="681">
        <v>424</v>
      </c>
      <c r="N241" s="681" t="s">
        <v>221</v>
      </c>
      <c r="O241" s="48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563"/>
      <c r="AJ241" s="31"/>
      <c r="AK241" s="31"/>
      <c r="AL241" s="31"/>
      <c r="AM241" s="31"/>
      <c r="AN241" s="50"/>
      <c r="AO241" s="50"/>
      <c r="AP241" s="50"/>
      <c r="AQ241" s="50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462">
        <f>BG242</f>
        <v>0</v>
      </c>
      <c r="BH241" s="462">
        <f>BH242</f>
        <v>0</v>
      </c>
      <c r="BI241" s="108"/>
      <c r="BJ241" s="462">
        <f>BJ242</f>
        <v>0</v>
      </c>
      <c r="BK241" s="462">
        <f>BK242</f>
        <v>0</v>
      </c>
      <c r="BL241" s="462">
        <f t="shared" si="226"/>
        <v>0</v>
      </c>
      <c r="BM241" s="462"/>
      <c r="BN241" s="462"/>
      <c r="BO241" s="462">
        <f>BO242</f>
        <v>7000</v>
      </c>
      <c r="BP241" s="462"/>
      <c r="BQ241" s="462"/>
      <c r="BR241" s="462">
        <f t="shared" si="301"/>
        <v>0</v>
      </c>
      <c r="BS241" s="462">
        <f>BS242</f>
        <v>7000</v>
      </c>
      <c r="BT241" s="462">
        <f>BT242</f>
        <v>473.74</v>
      </c>
      <c r="BU241" s="462">
        <f t="shared" si="302"/>
        <v>0</v>
      </c>
      <c r="BV241" s="462">
        <f>BV242</f>
        <v>7000</v>
      </c>
      <c r="BW241" s="462"/>
      <c r="BX241" s="462"/>
      <c r="BY241" s="462">
        <f>BY242</f>
        <v>7000</v>
      </c>
      <c r="BZ241" s="462">
        <f>BZ242</f>
        <v>7000</v>
      </c>
      <c r="CA241" s="462">
        <f t="shared" si="303"/>
        <v>0</v>
      </c>
      <c r="CB241" s="462">
        <f t="shared" si="304"/>
        <v>100</v>
      </c>
      <c r="CC241" s="462">
        <f>CC242</f>
        <v>0</v>
      </c>
      <c r="CD241" s="462">
        <f>CD242</f>
        <v>0</v>
      </c>
      <c r="CE241" s="462">
        <f>CE242</f>
        <v>7000</v>
      </c>
      <c r="CF241" s="462">
        <f>CF242</f>
        <v>0</v>
      </c>
      <c r="CG241" s="462">
        <f t="shared" si="293"/>
        <v>0</v>
      </c>
      <c r="CH241" s="462">
        <f t="shared" si="305"/>
        <v>0</v>
      </c>
      <c r="CI241" s="462">
        <f>CI242</f>
        <v>7000</v>
      </c>
      <c r="CJ241" s="462"/>
      <c r="CK241" s="462">
        <f t="shared" si="294"/>
        <v>0</v>
      </c>
      <c r="CL241" s="462">
        <f t="shared" si="306"/>
        <v>0</v>
      </c>
      <c r="CM241" s="462">
        <f>CM242</f>
        <v>7000</v>
      </c>
      <c r="CN241" s="462"/>
      <c r="CO241" s="462">
        <f t="shared" si="295"/>
        <v>0</v>
      </c>
      <c r="CP241" s="462">
        <f t="shared" si="307"/>
        <v>0</v>
      </c>
      <c r="CQ241" s="462">
        <f>CQ242</f>
        <v>7000</v>
      </c>
      <c r="CR241" s="462">
        <f>CR242</f>
        <v>0</v>
      </c>
      <c r="CS241" s="462">
        <f>IFERROR(CR241/CQ241*100,)</f>
        <v>0</v>
      </c>
      <c r="CT241" s="462">
        <f>(CU241-CQ241)</f>
        <v>-3000</v>
      </c>
      <c r="CU241" s="462">
        <f>CU242</f>
        <v>4000</v>
      </c>
      <c r="CV241" s="710">
        <f>CV242</f>
        <v>0</v>
      </c>
      <c r="CW241" s="710">
        <f>IFERROR(CV241/CU241*100,)</f>
        <v>0</v>
      </c>
      <c r="CX241" s="710">
        <f>(CY241-CU241)</f>
        <v>0</v>
      </c>
      <c r="CY241" s="710">
        <f>CY242</f>
        <v>4000</v>
      </c>
      <c r="CZ241" s="462">
        <f t="shared" si="310"/>
        <v>7000</v>
      </c>
      <c r="DA241" s="462">
        <f t="shared" si="310"/>
        <v>0</v>
      </c>
      <c r="DB241" s="462">
        <f t="shared" si="310"/>
        <v>0</v>
      </c>
      <c r="DC241" s="695" t="e">
        <f>IF(#REF!=B241,CZ241,0)</f>
        <v>#REF!</v>
      </c>
      <c r="DD241" s="561"/>
      <c r="DE241" s="561"/>
      <c r="DF241" s="518"/>
      <c r="DG241" s="518"/>
      <c r="DH241" s="518"/>
      <c r="DJ241" s="585" t="e">
        <f>IF(#REF!=$K241,$CY241,0)</f>
        <v>#REF!</v>
      </c>
      <c r="DK241" s="585" t="e">
        <f>IF(#REF!=$K241,$CY241,0)</f>
        <v>#REF!</v>
      </c>
      <c r="DL241" s="585" t="e">
        <f>IF(#REF!=$K241,$CY241,0)</f>
        <v>#REF!</v>
      </c>
      <c r="DM241" s="585" t="e">
        <f>IF(#REF!=$K241,$CY241,0)</f>
        <v>#REF!</v>
      </c>
      <c r="DN241" s="585" t="e">
        <f>IF(#REF!=$K241,$CY241,0)</f>
        <v>#REF!</v>
      </c>
      <c r="DO241" s="585" t="e">
        <f>IF(#REF!=$K241,$CY241,0)</f>
        <v>#REF!</v>
      </c>
      <c r="DP241" s="585" t="e">
        <f>IF(#REF!=$K241,$CY241,0)</f>
        <v>#REF!</v>
      </c>
      <c r="DQ241" s="585" t="e">
        <f>IF(#REF!=$K241,$CY241,0)</f>
        <v>#REF!</v>
      </c>
      <c r="DR241" s="585" t="e">
        <f>IF(#REF!=$K241,$CY241,0)</f>
        <v>#REF!</v>
      </c>
      <c r="DS241" s="585" t="e">
        <f>IF(#REF!=$K241,$CY241,0)</f>
        <v>#REF!</v>
      </c>
      <c r="DT241" s="585" t="e">
        <f>IF(#REF!=$K241,$CY241,0)</f>
        <v>#REF!</v>
      </c>
      <c r="DU241" s="585" t="e">
        <f>IF(#REF!=$K241,$CY241,0)</f>
        <v>#REF!</v>
      </c>
      <c r="DV241" s="585" t="e">
        <f>IF(#REF!=$K241,$CY241,0)</f>
        <v>#REF!</v>
      </c>
      <c r="DW241" s="585" t="e">
        <f>IF(#REF!=$K241,$CY241,0)</f>
        <v>#REF!</v>
      </c>
      <c r="DX241" s="585" t="e">
        <f>IF(#REF!=$K241,$CY241,0)</f>
        <v>#REF!</v>
      </c>
      <c r="DY241" s="585" t="e">
        <f>IF(#REF!=$K241,$CY241,0)</f>
        <v>#REF!</v>
      </c>
      <c r="DZ241" s="585" t="e">
        <f>IF(#REF!=$K241,$CY241,0)</f>
        <v>#REF!</v>
      </c>
      <c r="EB241" s="617"/>
      <c r="EC241" s="585" t="e">
        <f>IF(#REF!=$N241,$CZ241,0)</f>
        <v>#REF!</v>
      </c>
      <c r="ED241" s="585" t="e">
        <f>IF(#REF!=$N241,$CZ241,0)</f>
        <v>#REF!</v>
      </c>
      <c r="EE241" s="585" t="e">
        <f>IF(#REF!=$N241,$CZ241,0)</f>
        <v>#REF!</v>
      </c>
      <c r="EF241" s="585" t="e">
        <f>IF(#REF!=$N241,$CZ241,0)</f>
        <v>#REF!</v>
      </c>
      <c r="EG241" s="585" t="e">
        <f>IF(#REF!=$N241,$CZ241,0)</f>
        <v>#REF!</v>
      </c>
      <c r="EH241" s="585" t="e">
        <f>IF(#REF!=$N241,$CZ241,0)</f>
        <v>#REF!</v>
      </c>
      <c r="EI241" s="585" t="e">
        <f>IF(#REF!=$N241,$CZ241,0)</f>
        <v>#REF!</v>
      </c>
      <c r="EJ241" s="585" t="e">
        <f>IF(#REF!=$N241,$CZ241,0)</f>
        <v>#REF!</v>
      </c>
      <c r="EK241" s="585" t="e">
        <f>IF(#REF!=$N241,$CZ241,0)</f>
        <v>#REF!</v>
      </c>
      <c r="EL241" s="585" t="e">
        <f>IF(#REF!=$N241,$CZ241,0)</f>
        <v>#REF!</v>
      </c>
      <c r="EM241" s="585" t="e">
        <f>IF(#REF!=$N241,$CZ241,0)</f>
        <v>#REF!</v>
      </c>
      <c r="EN241" s="585" t="e">
        <f>IF(#REF!=$N241,$CZ241,0)</f>
        <v>#REF!</v>
      </c>
      <c r="EO241" s="585" t="e">
        <f>IF(#REF!=$N241,$CZ241,0)</f>
        <v>#REF!</v>
      </c>
      <c r="EP241" s="585" t="e">
        <f>IF(#REF!=$N241,$CZ241,0)</f>
        <v>#REF!</v>
      </c>
      <c r="EQ241" s="585" t="e">
        <f>IF(#REF!=$N241,$CZ241,0)</f>
        <v>#REF!</v>
      </c>
      <c r="ER241" s="585" t="e">
        <f>IF(#REF!=$N241,$CZ241,0)</f>
        <v>#REF!</v>
      </c>
      <c r="ES241" s="585" t="e">
        <f>IF(#REF!=$N241,$CZ241,0)</f>
        <v>#REF!</v>
      </c>
      <c r="ET241" s="585" t="e">
        <f>IF(#REF!=$N241,$CZ241,0)</f>
        <v>#REF!</v>
      </c>
      <c r="EU241" s="585" t="e">
        <f>IF(#REF!=$N241,$CZ241,0)</f>
        <v>#REF!</v>
      </c>
      <c r="EV241" s="585" t="e">
        <f>IF(#REF!=$N241,$CZ241,0)</f>
        <v>#REF!</v>
      </c>
      <c r="EW241" s="585" t="e">
        <f>IF(#REF!=$N241,$CZ241,0)</f>
        <v>#REF!</v>
      </c>
      <c r="EX241" s="585" t="e">
        <f>IF(#REF!=$N241,$CZ241,0)</f>
        <v>#REF!</v>
      </c>
      <c r="EY241" s="585" t="e">
        <f>IF(#REF!=$N241,$CZ241,0)</f>
        <v>#REF!</v>
      </c>
      <c r="EZ241" s="585" t="e">
        <f>IF(#REF!=$N241,$CZ241,0)</f>
        <v>#REF!</v>
      </c>
      <c r="FA241" s="585" t="e">
        <f>IF(#REF!=$N241,$CZ241,0)</f>
        <v>#REF!</v>
      </c>
      <c r="FB241" s="585" t="e">
        <f>IF(#REF!=$N241,$CZ241,0)</f>
        <v>#REF!</v>
      </c>
      <c r="FC241" s="585" t="e">
        <f>IF(#REF!=$N241,$CZ241,0)</f>
        <v>#REF!</v>
      </c>
      <c r="FD241" s="585" t="e">
        <f>IF(#REF!=$N241,$CZ241,0)</f>
        <v>#REF!</v>
      </c>
      <c r="FE241" s="585" t="e">
        <f>IF(#REF!=$N241,$CZ241,0)</f>
        <v>#REF!</v>
      </c>
      <c r="FF241" s="585" t="e">
        <f>IF(#REF!=$N241,$CZ241,0)</f>
        <v>#REF!</v>
      </c>
      <c r="FG241" s="585" t="e">
        <f>IF(#REF!=$N241,$CZ241,0)</f>
        <v>#REF!</v>
      </c>
      <c r="FH241" s="585" t="e">
        <f>IF(#REF!=$N241,$CZ241,0)</f>
        <v>#REF!</v>
      </c>
      <c r="FI241" s="585" t="e">
        <f>IF(#REF!=$N241,$CZ241,0)</f>
        <v>#REF!</v>
      </c>
      <c r="FJ241" s="585" t="e">
        <f>IF(#REF!=$N241,$CZ241,0)</f>
        <v>#REF!</v>
      </c>
      <c r="FK241" s="585" t="e">
        <f>IF(#REF!=$N241,$CZ241,0)</f>
        <v>#REF!</v>
      </c>
      <c r="FL241" s="585" t="e">
        <f>IF(#REF!=$N241,$CZ241,0)</f>
        <v>#REF!</v>
      </c>
      <c r="FM241" s="585" t="e">
        <f>IF(#REF!=$N241,$CZ241,0)</f>
        <v>#REF!</v>
      </c>
      <c r="FN241" s="585" t="e">
        <f>IF(#REF!=$N241,$CZ241,0)</f>
        <v>#REF!</v>
      </c>
      <c r="FO241" s="585" t="e">
        <f>IF(#REF!=$N241,$CZ241,0)</f>
        <v>#REF!</v>
      </c>
      <c r="FP241" s="585" t="e">
        <f>IF(#REF!=$N241,$CZ241,0)</f>
        <v>#REF!</v>
      </c>
      <c r="FQ241" s="585" t="e">
        <f>IF(#REF!=$N241,$CZ241,0)</f>
        <v>#REF!</v>
      </c>
      <c r="FR241" s="585" t="e">
        <f>IF(#REF!=$N241,$CZ241,0)</f>
        <v>#REF!</v>
      </c>
      <c r="FS241" s="585" t="e">
        <f>IF(#REF!=$N241,$CZ241,0)</f>
        <v>#REF!</v>
      </c>
      <c r="FT241" s="585" t="e">
        <f>IF(#REF!=$N241,$CZ241,0)</f>
        <v>#REF!</v>
      </c>
      <c r="FU241" s="585" t="e">
        <f>IF(#REF!=$N241,$CZ241,0)</f>
        <v>#REF!</v>
      </c>
      <c r="FV241" s="585" t="e">
        <f>IF(#REF!=$N241,$CZ241,0)</f>
        <v>#REF!</v>
      </c>
      <c r="FW241" s="585" t="e">
        <f>IF(#REF!=$N241,$CZ241,0)</f>
        <v>#REF!</v>
      </c>
      <c r="FX241" s="585" t="e">
        <f>IF(#REF!=$N241,$CZ241,0)</f>
        <v>#REF!</v>
      </c>
      <c r="FY241" s="585" t="e">
        <f>IF(#REF!=$N241,$CZ241,0)</f>
        <v>#REF!</v>
      </c>
      <c r="FZ241" s="585" t="e">
        <f>IF(#REF!=$N241,$CZ241,0)</f>
        <v>#REF!</v>
      </c>
      <c r="GA241" s="585" t="e">
        <f>IF(#REF!=$N241,$CZ241,0)</f>
        <v>#REF!</v>
      </c>
      <c r="GB241" s="585" t="e">
        <f>IF(#REF!=$N241,$CZ241,0)</f>
        <v>#REF!</v>
      </c>
      <c r="GC241" s="585" t="e">
        <f>IF(#REF!=$N241,$CZ241,0)</f>
        <v>#REF!</v>
      </c>
      <c r="GD241" s="585" t="e">
        <f>IF(#REF!=$N241,$CZ241,0)</f>
        <v>#REF!</v>
      </c>
      <c r="GE241" s="585" t="e">
        <f>IF(#REF!=$N241,$CZ241,0)</f>
        <v>#REF!</v>
      </c>
      <c r="GF241" s="585" t="e">
        <f>IF(#REF!=$N241,$CZ241,0)</f>
        <v>#REF!</v>
      </c>
      <c r="GG241" s="585" t="e">
        <f>IF(#REF!=$N241,$CZ241,0)</f>
        <v>#REF!</v>
      </c>
      <c r="GH241" s="585" t="e">
        <f>IF(#REF!=$N241,$CZ241,0)</f>
        <v>#REF!</v>
      </c>
      <c r="GI241" s="585" t="e">
        <f>IF(#REF!=$N241,$CZ241,0)</f>
        <v>#REF!</v>
      </c>
      <c r="GJ241" s="585" t="e">
        <f>IF(#REF!=$N241,$CZ241,0)</f>
        <v>#REF!</v>
      </c>
      <c r="GK241" s="585" t="e">
        <f>IF(#REF!=$N241,$CZ241,0)</f>
        <v>#REF!</v>
      </c>
      <c r="GL241" s="585" t="e">
        <f>IF(#REF!=$N241,$CZ241,0)</f>
        <v>#REF!</v>
      </c>
      <c r="GM241" s="585" t="e">
        <f>IF(#REF!=$N241,$CZ241,0)</f>
        <v>#REF!</v>
      </c>
      <c r="GN241" s="585" t="e">
        <f>IF(#REF!=$N241,$CZ241,0)</f>
        <v>#REF!</v>
      </c>
      <c r="GO241" s="585" t="e">
        <f>IF(#REF!=$N241,$CZ241,0)</f>
        <v>#REF!</v>
      </c>
      <c r="GP241" s="585" t="e">
        <f>IF(#REF!=$N241,$CZ241,0)</f>
        <v>#REF!</v>
      </c>
      <c r="GQ241" s="585" t="e">
        <f>IF(#REF!=$N241,$CZ241,0)</f>
        <v>#REF!</v>
      </c>
      <c r="GR241" s="585" t="e">
        <f>IF(#REF!=$N241,$CZ241,0)</f>
        <v>#REF!</v>
      </c>
      <c r="GS241" s="585" t="e">
        <f>IF(#REF!=$N241,$CZ241,0)</f>
        <v>#REF!</v>
      </c>
      <c r="GT241" s="585" t="e">
        <f>IF(#REF!=$N241,$CZ241,0)</f>
        <v>#REF!</v>
      </c>
      <c r="GU241" s="585" t="e">
        <f>IF(#REF!=$N241,$CZ241,0)</f>
        <v>#REF!</v>
      </c>
      <c r="GV241" s="585" t="e">
        <f>IF(#REF!=$N241,$CZ241,0)</f>
        <v>#REF!</v>
      </c>
      <c r="GW241" s="585" t="e">
        <f>IF(#REF!=$N241,$CZ241,0)</f>
        <v>#REF!</v>
      </c>
      <c r="GX241" s="585" t="e">
        <f>IF(#REF!=$N241,$CZ241,0)</f>
        <v>#REF!</v>
      </c>
      <c r="GY241" s="585" t="e">
        <f>IF(#REF!=$N241,$CZ241,0)</f>
        <v>#REF!</v>
      </c>
      <c r="GZ241" s="585" t="e">
        <f>IF(#REF!=$N241,$CZ241,0)</f>
        <v>#REF!</v>
      </c>
      <c r="HA241" s="585" t="e">
        <f>IF(#REF!=$N241,$CZ241,0)</f>
        <v>#REF!</v>
      </c>
      <c r="HB241" s="585" t="e">
        <f>IF(#REF!=$N241,$CZ241,0)</f>
        <v>#REF!</v>
      </c>
      <c r="HC241" s="585" t="e">
        <f>IF(#REF!=$N241,$CZ241,0)</f>
        <v>#REF!</v>
      </c>
      <c r="HD241" s="585" t="e">
        <f>IF(#REF!=$N241,$CZ241,0)</f>
        <v>#REF!</v>
      </c>
      <c r="HE241" s="585" t="e">
        <f>IF(#REF!=$N241,$CZ241,0)</f>
        <v>#REF!</v>
      </c>
      <c r="HF241" s="585" t="e">
        <f>IF(#REF!=$N241,$CZ241,0)</f>
        <v>#REF!</v>
      </c>
    </row>
    <row r="242" spans="1:214" s="584" customFormat="1" ht="20.100000000000001" customHeight="1" x14ac:dyDescent="0.4">
      <c r="A242" s="594"/>
      <c r="B242" s="593"/>
      <c r="C242" s="598"/>
      <c r="D242" s="589"/>
      <c r="E242" s="589"/>
      <c r="F242" s="589"/>
      <c r="G242" s="589"/>
      <c r="H242" s="589"/>
      <c r="I242" s="589"/>
      <c r="J242" s="589" t="s">
        <v>160</v>
      </c>
      <c r="K242" s="626"/>
      <c r="L242" s="508"/>
      <c r="M242" s="634"/>
      <c r="N242" s="515">
        <v>4241</v>
      </c>
      <c r="O242" s="453" t="s">
        <v>222</v>
      </c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540"/>
      <c r="AJ242" s="35"/>
      <c r="AK242" s="35"/>
      <c r="AL242" s="35"/>
      <c r="AM242" s="35"/>
      <c r="AN242" s="38"/>
      <c r="AO242" s="38"/>
      <c r="AP242" s="38"/>
      <c r="AQ242" s="38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10">
        <v>0</v>
      </c>
      <c r="BH242" s="461">
        <v>0</v>
      </c>
      <c r="BI242" s="461"/>
      <c r="BJ242" s="461">
        <v>0</v>
      </c>
      <c r="BK242" s="110"/>
      <c r="BL242" s="110">
        <f t="shared" si="226"/>
        <v>0</v>
      </c>
      <c r="BM242" s="110"/>
      <c r="BN242" s="110"/>
      <c r="BO242" s="110">
        <v>7000</v>
      </c>
      <c r="BP242" s="110"/>
      <c r="BQ242" s="110"/>
      <c r="BR242" s="110">
        <f t="shared" si="301"/>
        <v>0</v>
      </c>
      <c r="BS242" s="110">
        <v>7000</v>
      </c>
      <c r="BT242" s="110">
        <v>473.74</v>
      </c>
      <c r="BU242" s="110">
        <f t="shared" si="302"/>
        <v>0</v>
      </c>
      <c r="BV242" s="110">
        <v>7000</v>
      </c>
      <c r="BW242" s="110"/>
      <c r="BX242" s="110"/>
      <c r="BY242" s="110">
        <v>7000</v>
      </c>
      <c r="BZ242" s="110">
        <v>7000</v>
      </c>
      <c r="CA242" s="110">
        <f t="shared" si="303"/>
        <v>0</v>
      </c>
      <c r="CB242" s="110">
        <f t="shared" si="304"/>
        <v>100</v>
      </c>
      <c r="CC242" s="110"/>
      <c r="CD242" s="110"/>
      <c r="CE242" s="110">
        <v>7000</v>
      </c>
      <c r="CF242" s="110">
        <v>0</v>
      </c>
      <c r="CG242" s="110">
        <f t="shared" si="293"/>
        <v>0</v>
      </c>
      <c r="CH242" s="110">
        <f t="shared" si="305"/>
        <v>0</v>
      </c>
      <c r="CI242" s="110">
        <v>7000</v>
      </c>
      <c r="CJ242" s="110"/>
      <c r="CK242" s="110">
        <f t="shared" si="294"/>
        <v>0</v>
      </c>
      <c r="CL242" s="110">
        <f t="shared" si="306"/>
        <v>0</v>
      </c>
      <c r="CM242" s="110">
        <v>7000</v>
      </c>
      <c r="CN242" s="110"/>
      <c r="CO242" s="110">
        <f t="shared" si="295"/>
        <v>0</v>
      </c>
      <c r="CP242" s="110">
        <f t="shared" si="307"/>
        <v>0</v>
      </c>
      <c r="CQ242" s="110">
        <v>7000</v>
      </c>
      <c r="CR242" s="110"/>
      <c r="CS242" s="110">
        <f>IFERROR(CR242/CQ242*100,)</f>
        <v>0</v>
      </c>
      <c r="CT242" s="110">
        <f>(CU242-CQ242)</f>
        <v>-3000</v>
      </c>
      <c r="CU242" s="110">
        <v>4000</v>
      </c>
      <c r="CV242" s="110"/>
      <c r="CW242" s="110">
        <f>IFERROR(CV242/CU242*100,)</f>
        <v>0</v>
      </c>
      <c r="CX242" s="110">
        <f>(CY242-CU242)</f>
        <v>0</v>
      </c>
      <c r="CY242" s="110">
        <v>4000</v>
      </c>
      <c r="CZ242" s="110">
        <v>7000</v>
      </c>
      <c r="DA242" s="110"/>
      <c r="DB242" s="110"/>
      <c r="DC242" s="695" t="e">
        <f>IF(#REF!=B242,CZ242,0)</f>
        <v>#REF!</v>
      </c>
      <c r="DD242" s="103"/>
      <c r="DE242" s="103"/>
      <c r="DF242" s="518"/>
      <c r="DG242" s="518"/>
      <c r="DH242" s="518"/>
      <c r="DJ242" s="585" t="e">
        <f>IF(#REF!=$K242,$CY242,0)</f>
        <v>#REF!</v>
      </c>
      <c r="DK242" s="585" t="e">
        <f>IF(#REF!=$K242,$CY242,0)</f>
        <v>#REF!</v>
      </c>
      <c r="DL242" s="585" t="e">
        <f>IF(#REF!=$K242,$CY242,0)</f>
        <v>#REF!</v>
      </c>
      <c r="DM242" s="585" t="e">
        <f>IF(#REF!=$K242,$CY242,0)</f>
        <v>#REF!</v>
      </c>
      <c r="DN242" s="585" t="e">
        <f>IF(#REF!=$K242,$CY242,0)</f>
        <v>#REF!</v>
      </c>
      <c r="DO242" s="585" t="e">
        <f>IF(#REF!=$K242,$CY242,0)</f>
        <v>#REF!</v>
      </c>
      <c r="DP242" s="585" t="e">
        <f>IF(#REF!=$K242,$CY242,0)</f>
        <v>#REF!</v>
      </c>
      <c r="DQ242" s="585" t="e">
        <f>IF(#REF!=$K242,$CY242,0)</f>
        <v>#REF!</v>
      </c>
      <c r="DR242" s="585" t="e">
        <f>IF(#REF!=$K242,$CY242,0)</f>
        <v>#REF!</v>
      </c>
      <c r="DS242" s="585" t="e">
        <f>IF(#REF!=$K242,$CY242,0)</f>
        <v>#REF!</v>
      </c>
      <c r="DT242" s="585" t="e">
        <f>IF(#REF!=$K242,$CY242,0)</f>
        <v>#REF!</v>
      </c>
      <c r="DU242" s="585" t="e">
        <f>IF(#REF!=$K242,$CY242,0)</f>
        <v>#REF!</v>
      </c>
      <c r="DV242" s="585" t="e">
        <f>IF(#REF!=$K242,$CY242,0)</f>
        <v>#REF!</v>
      </c>
      <c r="DW242" s="585" t="e">
        <f>IF(#REF!=$K242,$CY242,0)</f>
        <v>#REF!</v>
      </c>
      <c r="DX242" s="585" t="e">
        <f>IF(#REF!=$K242,$CY242,0)</f>
        <v>#REF!</v>
      </c>
      <c r="DY242" s="585" t="e">
        <f>IF(#REF!=$K242,$CY242,0)</f>
        <v>#REF!</v>
      </c>
      <c r="DZ242" s="585" t="e">
        <f>IF(#REF!=$K242,$CY242,0)</f>
        <v>#REF!</v>
      </c>
      <c r="EB242" s="617"/>
      <c r="EC242" s="585" t="e">
        <f>IF(#REF!=$N242,$CZ242,0)</f>
        <v>#REF!</v>
      </c>
      <c r="ED242" s="585" t="e">
        <f>IF(#REF!=$N242,$CZ242,0)</f>
        <v>#REF!</v>
      </c>
      <c r="EE242" s="585" t="e">
        <f>IF(#REF!=$N242,$CZ242,0)</f>
        <v>#REF!</v>
      </c>
      <c r="EF242" s="585" t="e">
        <f>IF(#REF!=$N242,$CZ242,0)</f>
        <v>#REF!</v>
      </c>
      <c r="EG242" s="585" t="e">
        <f>IF(#REF!=$N242,$CZ242,0)</f>
        <v>#REF!</v>
      </c>
      <c r="EH242" s="585" t="e">
        <f>IF(#REF!=$N242,$CZ242,0)</f>
        <v>#REF!</v>
      </c>
      <c r="EI242" s="585" t="e">
        <f>IF(#REF!=$N242,$CZ242,0)</f>
        <v>#REF!</v>
      </c>
      <c r="EJ242" s="585" t="e">
        <f>IF(#REF!=$N242,$CZ242,0)</f>
        <v>#REF!</v>
      </c>
      <c r="EK242" s="585" t="e">
        <f>IF(#REF!=$N242,$CZ242,0)</f>
        <v>#REF!</v>
      </c>
      <c r="EL242" s="585" t="e">
        <f>IF(#REF!=$N242,$CZ242,0)</f>
        <v>#REF!</v>
      </c>
      <c r="EM242" s="585" t="e">
        <f>IF(#REF!=$N242,$CZ242,0)</f>
        <v>#REF!</v>
      </c>
      <c r="EN242" s="585" t="e">
        <f>IF(#REF!=$N242,$CZ242,0)</f>
        <v>#REF!</v>
      </c>
      <c r="EO242" s="585" t="e">
        <f>IF(#REF!=$N242,$CZ242,0)</f>
        <v>#REF!</v>
      </c>
      <c r="EP242" s="585" t="e">
        <f>IF(#REF!=$N242,$CZ242,0)</f>
        <v>#REF!</v>
      </c>
      <c r="EQ242" s="585" t="e">
        <f>IF(#REF!=$N242,$CZ242,0)</f>
        <v>#REF!</v>
      </c>
      <c r="ER242" s="585" t="e">
        <f>IF(#REF!=$N242,$CZ242,0)</f>
        <v>#REF!</v>
      </c>
      <c r="ES242" s="585" t="e">
        <f>IF(#REF!=$N242,$CZ242,0)</f>
        <v>#REF!</v>
      </c>
      <c r="ET242" s="585" t="e">
        <f>IF(#REF!=$N242,$CZ242,0)</f>
        <v>#REF!</v>
      </c>
      <c r="EU242" s="585" t="e">
        <f>IF(#REF!=$N242,$CZ242,0)</f>
        <v>#REF!</v>
      </c>
      <c r="EV242" s="585" t="e">
        <f>IF(#REF!=$N242,$CZ242,0)</f>
        <v>#REF!</v>
      </c>
      <c r="EW242" s="585" t="e">
        <f>IF(#REF!=$N242,$CZ242,0)</f>
        <v>#REF!</v>
      </c>
      <c r="EX242" s="585" t="e">
        <f>IF(#REF!=$N242,$CZ242,0)</f>
        <v>#REF!</v>
      </c>
      <c r="EY242" s="585" t="e">
        <f>IF(#REF!=$N242,$CZ242,0)</f>
        <v>#REF!</v>
      </c>
      <c r="EZ242" s="585" t="e">
        <f>IF(#REF!=$N242,$CZ242,0)</f>
        <v>#REF!</v>
      </c>
      <c r="FA242" s="585" t="e">
        <f>IF(#REF!=$N242,$CZ242,0)</f>
        <v>#REF!</v>
      </c>
      <c r="FB242" s="585" t="e">
        <f>IF(#REF!=$N242,$CZ242,0)</f>
        <v>#REF!</v>
      </c>
      <c r="FC242" s="585" t="e">
        <f>IF(#REF!=$N242,$CZ242,0)</f>
        <v>#REF!</v>
      </c>
      <c r="FD242" s="585" t="e">
        <f>IF(#REF!=$N242,$CZ242,0)</f>
        <v>#REF!</v>
      </c>
      <c r="FE242" s="585" t="e">
        <f>IF(#REF!=$N242,$CZ242,0)</f>
        <v>#REF!</v>
      </c>
      <c r="FF242" s="585" t="e">
        <f>IF(#REF!=$N242,$CZ242,0)</f>
        <v>#REF!</v>
      </c>
      <c r="FG242" s="585" t="e">
        <f>IF(#REF!=$N242,$CZ242,0)</f>
        <v>#REF!</v>
      </c>
      <c r="FH242" s="585" t="e">
        <f>IF(#REF!=$N242,$CZ242,0)</f>
        <v>#REF!</v>
      </c>
      <c r="FI242" s="585" t="e">
        <f>IF(#REF!=$N242,$CZ242,0)</f>
        <v>#REF!</v>
      </c>
      <c r="FJ242" s="585" t="e">
        <f>IF(#REF!=$N242,$CZ242,0)</f>
        <v>#REF!</v>
      </c>
      <c r="FK242" s="585" t="e">
        <f>IF(#REF!=$N242,$CZ242,0)</f>
        <v>#REF!</v>
      </c>
      <c r="FL242" s="585" t="e">
        <f>IF(#REF!=$N242,$CZ242,0)</f>
        <v>#REF!</v>
      </c>
      <c r="FM242" s="585" t="e">
        <f>IF(#REF!=$N242,$CZ242,0)</f>
        <v>#REF!</v>
      </c>
      <c r="FN242" s="585" t="e">
        <f>IF(#REF!=$N242,$CZ242,0)</f>
        <v>#REF!</v>
      </c>
      <c r="FO242" s="585" t="e">
        <f>IF(#REF!=$N242,$CZ242,0)</f>
        <v>#REF!</v>
      </c>
      <c r="FP242" s="585" t="e">
        <f>IF(#REF!=$N242,$CZ242,0)</f>
        <v>#REF!</v>
      </c>
      <c r="FQ242" s="585" t="e">
        <f>IF(#REF!=$N242,$CZ242,0)</f>
        <v>#REF!</v>
      </c>
      <c r="FR242" s="585" t="e">
        <f>IF(#REF!=$N242,$CZ242,0)</f>
        <v>#REF!</v>
      </c>
      <c r="FS242" s="585" t="e">
        <f>IF(#REF!=$N242,$CZ242,0)</f>
        <v>#REF!</v>
      </c>
      <c r="FT242" s="585" t="e">
        <f>IF(#REF!=$N242,$CZ242,0)</f>
        <v>#REF!</v>
      </c>
      <c r="FU242" s="585" t="e">
        <f>IF(#REF!=$N242,$CZ242,0)</f>
        <v>#REF!</v>
      </c>
      <c r="FV242" s="585" t="e">
        <f>IF(#REF!=$N242,$CZ242,0)</f>
        <v>#REF!</v>
      </c>
      <c r="FW242" s="585" t="e">
        <f>IF(#REF!=$N242,$CZ242,0)</f>
        <v>#REF!</v>
      </c>
      <c r="FX242" s="585" t="e">
        <f>IF(#REF!=$N242,$CZ242,0)</f>
        <v>#REF!</v>
      </c>
      <c r="FY242" s="585" t="e">
        <f>IF(#REF!=$N242,$CZ242,0)</f>
        <v>#REF!</v>
      </c>
      <c r="FZ242" s="585" t="e">
        <f>IF(#REF!=$N242,$CZ242,0)</f>
        <v>#REF!</v>
      </c>
      <c r="GA242" s="585" t="e">
        <f>IF(#REF!=$N242,$CZ242,0)</f>
        <v>#REF!</v>
      </c>
      <c r="GB242" s="585" t="e">
        <f>IF(#REF!=$N242,$CZ242,0)</f>
        <v>#REF!</v>
      </c>
      <c r="GC242" s="585" t="e">
        <f>IF(#REF!=$N242,$CZ242,0)</f>
        <v>#REF!</v>
      </c>
      <c r="GD242" s="585" t="e">
        <f>IF(#REF!=$N242,$CZ242,0)</f>
        <v>#REF!</v>
      </c>
      <c r="GE242" s="585" t="e">
        <f>IF(#REF!=$N242,$CZ242,0)</f>
        <v>#REF!</v>
      </c>
      <c r="GF242" s="585" t="e">
        <f>IF(#REF!=$N242,$CZ242,0)</f>
        <v>#REF!</v>
      </c>
      <c r="GG242" s="585" t="e">
        <f>IF(#REF!=$N242,$CZ242,0)</f>
        <v>#REF!</v>
      </c>
      <c r="GH242" s="585" t="e">
        <f>IF(#REF!=$N242,$CZ242,0)</f>
        <v>#REF!</v>
      </c>
      <c r="GI242" s="585" t="e">
        <f>IF(#REF!=$N242,$CZ242,0)</f>
        <v>#REF!</v>
      </c>
      <c r="GJ242" s="585" t="e">
        <f>IF(#REF!=$N242,$CZ242,0)</f>
        <v>#REF!</v>
      </c>
      <c r="GK242" s="585" t="e">
        <f>IF(#REF!=$N242,$CZ242,0)</f>
        <v>#REF!</v>
      </c>
      <c r="GL242" s="585" t="e">
        <f>IF(#REF!=$N242,$CZ242,0)</f>
        <v>#REF!</v>
      </c>
      <c r="GM242" s="585" t="e">
        <f>IF(#REF!=$N242,$CZ242,0)</f>
        <v>#REF!</v>
      </c>
      <c r="GN242" s="585" t="e">
        <f>IF(#REF!=$N242,$CZ242,0)</f>
        <v>#REF!</v>
      </c>
      <c r="GO242" s="585" t="e">
        <f>IF(#REF!=$N242,$CZ242,0)</f>
        <v>#REF!</v>
      </c>
      <c r="GP242" s="585" t="e">
        <f>IF(#REF!=$N242,$CZ242,0)</f>
        <v>#REF!</v>
      </c>
      <c r="GQ242" s="585" t="e">
        <f>IF(#REF!=$N242,$CZ242,0)</f>
        <v>#REF!</v>
      </c>
      <c r="GR242" s="585" t="e">
        <f>IF(#REF!=$N242,$CZ242,0)</f>
        <v>#REF!</v>
      </c>
      <c r="GS242" s="585" t="e">
        <f>IF(#REF!=$N242,$CZ242,0)</f>
        <v>#REF!</v>
      </c>
      <c r="GT242" s="585" t="e">
        <f>IF(#REF!=$N242,$CZ242,0)</f>
        <v>#REF!</v>
      </c>
      <c r="GU242" s="585" t="e">
        <f>IF(#REF!=$N242,$CZ242,0)</f>
        <v>#REF!</v>
      </c>
      <c r="GV242" s="585" t="e">
        <f>IF(#REF!=$N242,$CZ242,0)</f>
        <v>#REF!</v>
      </c>
      <c r="GW242" s="585" t="e">
        <f>IF(#REF!=$N242,$CZ242,0)</f>
        <v>#REF!</v>
      </c>
      <c r="GX242" s="585" t="e">
        <f>IF(#REF!=$N242,$CZ242,0)</f>
        <v>#REF!</v>
      </c>
      <c r="GY242" s="585" t="e">
        <f>IF(#REF!=$N242,$CZ242,0)</f>
        <v>#REF!</v>
      </c>
      <c r="GZ242" s="585" t="e">
        <f>IF(#REF!=$N242,$CZ242,0)</f>
        <v>#REF!</v>
      </c>
      <c r="HA242" s="585" t="e">
        <f>IF(#REF!=$N242,$CZ242,0)</f>
        <v>#REF!</v>
      </c>
      <c r="HB242" s="585" t="e">
        <f>IF(#REF!=$N242,$CZ242,0)</f>
        <v>#REF!</v>
      </c>
      <c r="HC242" s="585" t="e">
        <f>IF(#REF!=$N242,$CZ242,0)</f>
        <v>#REF!</v>
      </c>
      <c r="HD242" s="585" t="e">
        <f>IF(#REF!=$N242,$CZ242,0)</f>
        <v>#REF!</v>
      </c>
      <c r="HE242" s="585" t="e">
        <f>IF(#REF!=$N242,$CZ242,0)</f>
        <v>#REF!</v>
      </c>
      <c r="HF242" s="585" t="e">
        <f>IF(#REF!=$N242,$CZ242,0)</f>
        <v>#REF!</v>
      </c>
    </row>
    <row r="243" spans="1:214" s="584" customFormat="1" ht="20.100000000000001" customHeight="1" x14ac:dyDescent="0.4">
      <c r="A243" s="587" t="s">
        <v>210</v>
      </c>
      <c r="B243" s="587" t="s">
        <v>499</v>
      </c>
      <c r="C243" s="538"/>
      <c r="D243" s="587"/>
      <c r="E243" s="587" t="s">
        <v>7</v>
      </c>
      <c r="F243" s="587"/>
      <c r="G243" s="587"/>
      <c r="H243" s="587"/>
      <c r="I243" s="587"/>
      <c r="J243" s="587" t="s">
        <v>172</v>
      </c>
      <c r="K243" s="608"/>
      <c r="L243" s="442" t="s">
        <v>509</v>
      </c>
      <c r="M243" s="442"/>
      <c r="N243" s="442"/>
      <c r="O243" s="623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563"/>
      <c r="AJ243" s="31"/>
      <c r="AK243" s="31"/>
      <c r="AL243" s="31"/>
      <c r="AM243" s="31"/>
      <c r="AN243" s="53" t="e">
        <f>AN246+#REF!</f>
        <v>#REF!</v>
      </c>
      <c r="AO243" s="53" t="e">
        <f>AO246+#REF!</f>
        <v>#REF!</v>
      </c>
      <c r="AP243" s="53" t="e">
        <f>AP246+#REF!</f>
        <v>#REF!</v>
      </c>
      <c r="AQ243" s="53" t="e">
        <f>AQ246+#REF!</f>
        <v>#REF!</v>
      </c>
      <c r="AR243" s="53">
        <f>AR246</f>
        <v>0</v>
      </c>
      <c r="AS243" s="50"/>
      <c r="AT243" s="50"/>
      <c r="AU243" s="53" t="e">
        <f>AU246+#REF!</f>
        <v>#REF!</v>
      </c>
      <c r="AV243" s="53">
        <f>AV246</f>
        <v>0</v>
      </c>
      <c r="AW243" s="53" t="e">
        <f>AW246+#REF!</f>
        <v>#REF!</v>
      </c>
      <c r="AX243" s="53" t="e">
        <f>AX246+#REF!</f>
        <v>#REF!</v>
      </c>
      <c r="AY243" s="53">
        <f>AY246</f>
        <v>0</v>
      </c>
      <c r="AZ243" s="31"/>
      <c r="BA243" s="31"/>
      <c r="BB243" s="53">
        <f t="shared" ref="BB243:BK243" si="313">BB246</f>
        <v>0</v>
      </c>
      <c r="BC243" s="53">
        <f t="shared" si="313"/>
        <v>0</v>
      </c>
      <c r="BD243" s="53">
        <f t="shared" si="313"/>
        <v>0</v>
      </c>
      <c r="BE243" s="53">
        <f t="shared" si="313"/>
        <v>0</v>
      </c>
      <c r="BF243" s="53">
        <f t="shared" si="313"/>
        <v>0</v>
      </c>
      <c r="BG243" s="53">
        <f t="shared" si="313"/>
        <v>0</v>
      </c>
      <c r="BH243" s="53">
        <f t="shared" si="313"/>
        <v>0</v>
      </c>
      <c r="BI243" s="53">
        <f t="shared" si="313"/>
        <v>0</v>
      </c>
      <c r="BJ243" s="53">
        <f t="shared" si="313"/>
        <v>0</v>
      </c>
      <c r="BK243" s="53">
        <f t="shared" si="313"/>
        <v>0</v>
      </c>
      <c r="BL243" s="53">
        <f t="shared" si="226"/>
        <v>0</v>
      </c>
      <c r="BM243" s="53"/>
      <c r="BN243" s="53"/>
      <c r="BO243" s="53">
        <f>BO246</f>
        <v>6600</v>
      </c>
      <c r="BP243" s="53"/>
      <c r="BQ243" s="53"/>
      <c r="BR243" s="53">
        <f t="shared" ref="BR243:CR243" si="314">BR246</f>
        <v>0</v>
      </c>
      <c r="BS243" s="53">
        <f t="shared" si="314"/>
        <v>6600</v>
      </c>
      <c r="BT243" s="53">
        <f>BT246</f>
        <v>0</v>
      </c>
      <c r="BU243" s="53">
        <f t="shared" si="314"/>
        <v>0</v>
      </c>
      <c r="BV243" s="53">
        <f t="shared" si="314"/>
        <v>6600</v>
      </c>
      <c r="BW243" s="53"/>
      <c r="BX243" s="53"/>
      <c r="BY243" s="53">
        <f t="shared" si="314"/>
        <v>6600</v>
      </c>
      <c r="BZ243" s="53">
        <f t="shared" si="314"/>
        <v>4601</v>
      </c>
      <c r="CA243" s="53">
        <f t="shared" si="314"/>
        <v>0</v>
      </c>
      <c r="CB243" s="53">
        <f t="shared" si="314"/>
        <v>69.712121212121218</v>
      </c>
      <c r="CC243" s="53">
        <f t="shared" si="314"/>
        <v>0</v>
      </c>
      <c r="CD243" s="53">
        <f t="shared" si="314"/>
        <v>0</v>
      </c>
      <c r="CE243" s="53">
        <f t="shared" si="314"/>
        <v>6600</v>
      </c>
      <c r="CF243" s="53">
        <f t="shared" si="314"/>
        <v>4501.25</v>
      </c>
      <c r="CG243" s="53">
        <f t="shared" si="314"/>
        <v>68.200757575757578</v>
      </c>
      <c r="CH243" s="53">
        <f t="shared" si="314"/>
        <v>9900</v>
      </c>
      <c r="CI243" s="53">
        <f t="shared" si="314"/>
        <v>16500</v>
      </c>
      <c r="CJ243" s="53">
        <f t="shared" si="314"/>
        <v>0</v>
      </c>
      <c r="CK243" s="53">
        <f t="shared" si="314"/>
        <v>0</v>
      </c>
      <c r="CL243" s="53">
        <f t="shared" si="314"/>
        <v>0</v>
      </c>
      <c r="CM243" s="53">
        <f t="shared" si="314"/>
        <v>16500</v>
      </c>
      <c r="CN243" s="53">
        <f t="shared" si="314"/>
        <v>0</v>
      </c>
      <c r="CO243" s="53">
        <f t="shared" si="314"/>
        <v>0</v>
      </c>
      <c r="CP243" s="53">
        <f t="shared" si="314"/>
        <v>0</v>
      </c>
      <c r="CQ243" s="53">
        <f t="shared" si="314"/>
        <v>16500</v>
      </c>
      <c r="CR243" s="53">
        <f t="shared" si="314"/>
        <v>12148.3</v>
      </c>
      <c r="CS243" s="53">
        <f>IFERROR(CR243/CQ243*100,)</f>
        <v>73.626060606060605</v>
      </c>
      <c r="CT243" s="53">
        <f>CT246</f>
        <v>1249</v>
      </c>
      <c r="CU243" s="53">
        <f>CU246</f>
        <v>17749</v>
      </c>
      <c r="CV243" s="53">
        <f>CV246</f>
        <v>12148.3</v>
      </c>
      <c r="CW243" s="53">
        <f>IFERROR(CV243/CU243*100,)</f>
        <v>68.444982815933287</v>
      </c>
      <c r="CX243" s="53">
        <f>CX246</f>
        <v>0</v>
      </c>
      <c r="CY243" s="53">
        <f>CY246</f>
        <v>17749</v>
      </c>
      <c r="CZ243" s="53">
        <f>CZ246</f>
        <v>16500</v>
      </c>
      <c r="DA243" s="53">
        <f>DA246</f>
        <v>16500</v>
      </c>
      <c r="DB243" s="53">
        <f>DB246</f>
        <v>16500</v>
      </c>
      <c r="DC243" s="695" t="e">
        <f>IF(#REF!=B243,CZ243,0)</f>
        <v>#REF!</v>
      </c>
      <c r="DD243" s="141"/>
      <c r="DE243" s="141"/>
      <c r="DF243" s="518"/>
      <c r="DG243" s="518"/>
      <c r="DH243" s="518"/>
      <c r="DJ243" s="585" t="e">
        <f>IF(#REF!=$K243,$CY243,0)</f>
        <v>#REF!</v>
      </c>
      <c r="DK243" s="585" t="e">
        <f>IF(#REF!=$K243,$CY243,0)</f>
        <v>#REF!</v>
      </c>
      <c r="DL243" s="585" t="e">
        <f>IF(#REF!=$K243,$CY243,0)</f>
        <v>#REF!</v>
      </c>
      <c r="DM243" s="585" t="e">
        <f>IF(#REF!=$K243,$CY243,0)</f>
        <v>#REF!</v>
      </c>
      <c r="DN243" s="585" t="e">
        <f>IF(#REF!=$K243,$CY243,0)</f>
        <v>#REF!</v>
      </c>
      <c r="DO243" s="585" t="e">
        <f>IF(#REF!=$K243,$CY243,0)</f>
        <v>#REF!</v>
      </c>
      <c r="DP243" s="585" t="e">
        <f>IF(#REF!=$K243,$CY243,0)</f>
        <v>#REF!</v>
      </c>
      <c r="DQ243" s="585" t="e">
        <f>IF(#REF!=$K243,$CY243,0)</f>
        <v>#REF!</v>
      </c>
      <c r="DR243" s="585" t="e">
        <f>IF(#REF!=$K243,$CY243,0)</f>
        <v>#REF!</v>
      </c>
      <c r="DS243" s="585" t="e">
        <f>IF(#REF!=$K243,$CY243,0)</f>
        <v>#REF!</v>
      </c>
      <c r="DT243" s="585" t="e">
        <f>IF(#REF!=$K243,$CY243,0)</f>
        <v>#REF!</v>
      </c>
      <c r="DU243" s="585" t="e">
        <f>IF(#REF!=$K243,$CY243,0)</f>
        <v>#REF!</v>
      </c>
      <c r="DV243" s="585" t="e">
        <f>IF(#REF!=$K243,$CY243,0)</f>
        <v>#REF!</v>
      </c>
      <c r="DW243" s="585" t="e">
        <f>IF(#REF!=$K243,$CY243,0)</f>
        <v>#REF!</v>
      </c>
      <c r="DX243" s="585" t="e">
        <f>IF(#REF!=$K243,$CY243,0)</f>
        <v>#REF!</v>
      </c>
      <c r="DY243" s="585" t="e">
        <f>IF(#REF!=$K243,$CY243,0)</f>
        <v>#REF!</v>
      </c>
      <c r="DZ243" s="585" t="e">
        <f>IF(#REF!=$K243,$CY243,0)</f>
        <v>#REF!</v>
      </c>
      <c r="EB243" s="617"/>
      <c r="EC243" s="585" t="e">
        <f>IF(#REF!=$N243,$CZ243,0)</f>
        <v>#REF!</v>
      </c>
      <c r="ED243" s="585" t="e">
        <f>IF(#REF!=$N243,$CZ243,0)</f>
        <v>#REF!</v>
      </c>
      <c r="EE243" s="585" t="e">
        <f>IF(#REF!=$N243,$CZ243,0)</f>
        <v>#REF!</v>
      </c>
      <c r="EF243" s="585" t="e">
        <f>IF(#REF!=$N243,$CZ243,0)</f>
        <v>#REF!</v>
      </c>
      <c r="EG243" s="585" t="e">
        <f>IF(#REF!=$N243,$CZ243,0)</f>
        <v>#REF!</v>
      </c>
      <c r="EH243" s="585" t="e">
        <f>IF(#REF!=$N243,$CZ243,0)</f>
        <v>#REF!</v>
      </c>
      <c r="EI243" s="585" t="e">
        <f>IF(#REF!=$N243,$CZ243,0)</f>
        <v>#REF!</v>
      </c>
      <c r="EJ243" s="585" t="e">
        <f>IF(#REF!=$N243,$CZ243,0)</f>
        <v>#REF!</v>
      </c>
      <c r="EK243" s="585" t="e">
        <f>IF(#REF!=$N243,$CZ243,0)</f>
        <v>#REF!</v>
      </c>
      <c r="EL243" s="585" t="e">
        <f>IF(#REF!=$N243,$CZ243,0)</f>
        <v>#REF!</v>
      </c>
      <c r="EM243" s="585" t="e">
        <f>IF(#REF!=$N243,$CZ243,0)</f>
        <v>#REF!</v>
      </c>
      <c r="EN243" s="585" t="e">
        <f>IF(#REF!=$N243,$CZ243,0)</f>
        <v>#REF!</v>
      </c>
      <c r="EO243" s="585" t="e">
        <f>IF(#REF!=$N243,$CZ243,0)</f>
        <v>#REF!</v>
      </c>
      <c r="EP243" s="585" t="e">
        <f>IF(#REF!=$N243,$CZ243,0)</f>
        <v>#REF!</v>
      </c>
      <c r="EQ243" s="585" t="e">
        <f>IF(#REF!=$N243,$CZ243,0)</f>
        <v>#REF!</v>
      </c>
      <c r="ER243" s="585" t="e">
        <f>IF(#REF!=$N243,$CZ243,0)</f>
        <v>#REF!</v>
      </c>
      <c r="ES243" s="585" t="e">
        <f>IF(#REF!=$N243,$CZ243,0)</f>
        <v>#REF!</v>
      </c>
      <c r="ET243" s="585" t="e">
        <f>IF(#REF!=$N243,$CZ243,0)</f>
        <v>#REF!</v>
      </c>
      <c r="EU243" s="585" t="e">
        <f>IF(#REF!=$N243,$CZ243,0)</f>
        <v>#REF!</v>
      </c>
      <c r="EV243" s="585" t="e">
        <f>IF(#REF!=$N243,$CZ243,0)</f>
        <v>#REF!</v>
      </c>
      <c r="EW243" s="585" t="e">
        <f>IF(#REF!=$N243,$CZ243,0)</f>
        <v>#REF!</v>
      </c>
      <c r="EX243" s="585" t="e">
        <f>IF(#REF!=$N243,$CZ243,0)</f>
        <v>#REF!</v>
      </c>
      <c r="EY243" s="585" t="e">
        <f>IF(#REF!=$N243,$CZ243,0)</f>
        <v>#REF!</v>
      </c>
      <c r="EZ243" s="585" t="e">
        <f>IF(#REF!=$N243,$CZ243,0)</f>
        <v>#REF!</v>
      </c>
      <c r="FA243" s="585" t="e">
        <f>IF(#REF!=$N243,$CZ243,0)</f>
        <v>#REF!</v>
      </c>
      <c r="FB243" s="585" t="e">
        <f>IF(#REF!=$N243,$CZ243,0)</f>
        <v>#REF!</v>
      </c>
      <c r="FC243" s="585" t="e">
        <f>IF(#REF!=$N243,$CZ243,0)</f>
        <v>#REF!</v>
      </c>
      <c r="FD243" s="585" t="e">
        <f>IF(#REF!=$N243,$CZ243,0)</f>
        <v>#REF!</v>
      </c>
      <c r="FE243" s="585" t="e">
        <f>IF(#REF!=$N243,$CZ243,0)</f>
        <v>#REF!</v>
      </c>
      <c r="FF243" s="585" t="e">
        <f>IF(#REF!=$N243,$CZ243,0)</f>
        <v>#REF!</v>
      </c>
      <c r="FG243" s="585" t="e">
        <f>IF(#REF!=$N243,$CZ243,0)</f>
        <v>#REF!</v>
      </c>
      <c r="FH243" s="585" t="e">
        <f>IF(#REF!=$N243,$CZ243,0)</f>
        <v>#REF!</v>
      </c>
      <c r="FI243" s="585" t="e">
        <f>IF(#REF!=$N243,$CZ243,0)</f>
        <v>#REF!</v>
      </c>
      <c r="FJ243" s="585" t="e">
        <f>IF(#REF!=$N243,$CZ243,0)</f>
        <v>#REF!</v>
      </c>
      <c r="FK243" s="585" t="e">
        <f>IF(#REF!=$N243,$CZ243,0)</f>
        <v>#REF!</v>
      </c>
      <c r="FL243" s="585" t="e">
        <f>IF(#REF!=$N243,$CZ243,0)</f>
        <v>#REF!</v>
      </c>
      <c r="FM243" s="585" t="e">
        <f>IF(#REF!=$N243,$CZ243,0)</f>
        <v>#REF!</v>
      </c>
      <c r="FN243" s="585" t="e">
        <f>IF(#REF!=$N243,$CZ243,0)</f>
        <v>#REF!</v>
      </c>
      <c r="FO243" s="585" t="e">
        <f>IF(#REF!=$N243,$CZ243,0)</f>
        <v>#REF!</v>
      </c>
      <c r="FP243" s="585" t="e">
        <f>IF(#REF!=$N243,$CZ243,0)</f>
        <v>#REF!</v>
      </c>
      <c r="FQ243" s="585" t="e">
        <f>IF(#REF!=$N243,$CZ243,0)</f>
        <v>#REF!</v>
      </c>
      <c r="FR243" s="585" t="e">
        <f>IF(#REF!=$N243,$CZ243,0)</f>
        <v>#REF!</v>
      </c>
      <c r="FS243" s="585" t="e">
        <f>IF(#REF!=$N243,$CZ243,0)</f>
        <v>#REF!</v>
      </c>
      <c r="FT243" s="585" t="e">
        <f>IF(#REF!=$N243,$CZ243,0)</f>
        <v>#REF!</v>
      </c>
      <c r="FU243" s="585" t="e">
        <f>IF(#REF!=$N243,$CZ243,0)</f>
        <v>#REF!</v>
      </c>
      <c r="FV243" s="585" t="e">
        <f>IF(#REF!=$N243,$CZ243,0)</f>
        <v>#REF!</v>
      </c>
      <c r="FW243" s="585" t="e">
        <f>IF(#REF!=$N243,$CZ243,0)</f>
        <v>#REF!</v>
      </c>
      <c r="FX243" s="585" t="e">
        <f>IF(#REF!=$N243,$CZ243,0)</f>
        <v>#REF!</v>
      </c>
      <c r="FY243" s="585" t="e">
        <f>IF(#REF!=$N243,$CZ243,0)</f>
        <v>#REF!</v>
      </c>
      <c r="FZ243" s="585" t="e">
        <f>IF(#REF!=$N243,$CZ243,0)</f>
        <v>#REF!</v>
      </c>
      <c r="GA243" s="585" t="e">
        <f>IF(#REF!=$N243,$CZ243,0)</f>
        <v>#REF!</v>
      </c>
      <c r="GB243" s="585" t="e">
        <f>IF(#REF!=$N243,$CZ243,0)</f>
        <v>#REF!</v>
      </c>
      <c r="GC243" s="585" t="e">
        <f>IF(#REF!=$N243,$CZ243,0)</f>
        <v>#REF!</v>
      </c>
      <c r="GD243" s="585" t="e">
        <f>IF(#REF!=$N243,$CZ243,0)</f>
        <v>#REF!</v>
      </c>
      <c r="GE243" s="585" t="e">
        <f>IF(#REF!=$N243,$CZ243,0)</f>
        <v>#REF!</v>
      </c>
      <c r="GF243" s="585" t="e">
        <f>IF(#REF!=$N243,$CZ243,0)</f>
        <v>#REF!</v>
      </c>
      <c r="GG243" s="585" t="e">
        <f>IF(#REF!=$N243,$CZ243,0)</f>
        <v>#REF!</v>
      </c>
      <c r="GH243" s="585" t="e">
        <f>IF(#REF!=$N243,$CZ243,0)</f>
        <v>#REF!</v>
      </c>
      <c r="GI243" s="585" t="e">
        <f>IF(#REF!=$N243,$CZ243,0)</f>
        <v>#REF!</v>
      </c>
      <c r="GJ243" s="585" t="e">
        <f>IF(#REF!=$N243,$CZ243,0)</f>
        <v>#REF!</v>
      </c>
      <c r="GK243" s="585" t="e">
        <f>IF(#REF!=$N243,$CZ243,0)</f>
        <v>#REF!</v>
      </c>
      <c r="GL243" s="585" t="e">
        <f>IF(#REF!=$N243,$CZ243,0)</f>
        <v>#REF!</v>
      </c>
      <c r="GM243" s="585" t="e">
        <f>IF(#REF!=$N243,$CZ243,0)</f>
        <v>#REF!</v>
      </c>
      <c r="GN243" s="585" t="e">
        <f>IF(#REF!=$N243,$CZ243,0)</f>
        <v>#REF!</v>
      </c>
      <c r="GO243" s="585" t="e">
        <f>IF(#REF!=$N243,$CZ243,0)</f>
        <v>#REF!</v>
      </c>
      <c r="GP243" s="585" t="e">
        <f>IF(#REF!=$N243,$CZ243,0)</f>
        <v>#REF!</v>
      </c>
      <c r="GQ243" s="585" t="e">
        <f>IF(#REF!=$N243,$CZ243,0)</f>
        <v>#REF!</v>
      </c>
      <c r="GR243" s="585" t="e">
        <f>IF(#REF!=$N243,$CZ243,0)</f>
        <v>#REF!</v>
      </c>
      <c r="GS243" s="585" t="e">
        <f>IF(#REF!=$N243,$CZ243,0)</f>
        <v>#REF!</v>
      </c>
      <c r="GT243" s="585" t="e">
        <f>IF(#REF!=$N243,$CZ243,0)</f>
        <v>#REF!</v>
      </c>
      <c r="GU243" s="585" t="e">
        <f>IF(#REF!=$N243,$CZ243,0)</f>
        <v>#REF!</v>
      </c>
      <c r="GV243" s="585" t="e">
        <f>IF(#REF!=$N243,$CZ243,0)</f>
        <v>#REF!</v>
      </c>
      <c r="GW243" s="585" t="e">
        <f>IF(#REF!=$N243,$CZ243,0)</f>
        <v>#REF!</v>
      </c>
      <c r="GX243" s="585" t="e">
        <f>IF(#REF!=$N243,$CZ243,0)</f>
        <v>#REF!</v>
      </c>
      <c r="GY243" s="585" t="e">
        <f>IF(#REF!=$N243,$CZ243,0)</f>
        <v>#REF!</v>
      </c>
      <c r="GZ243" s="585" t="e">
        <f>IF(#REF!=$N243,$CZ243,0)</f>
        <v>#REF!</v>
      </c>
      <c r="HA243" s="585" t="e">
        <f>IF(#REF!=$N243,$CZ243,0)</f>
        <v>#REF!</v>
      </c>
      <c r="HB243" s="585" t="e">
        <f>IF(#REF!=$N243,$CZ243,0)</f>
        <v>#REF!</v>
      </c>
      <c r="HC243" s="585" t="e">
        <f>IF(#REF!=$N243,$CZ243,0)</f>
        <v>#REF!</v>
      </c>
      <c r="HD243" s="585" t="e">
        <f>IF(#REF!=$N243,$CZ243,0)</f>
        <v>#REF!</v>
      </c>
      <c r="HE243" s="585" t="e">
        <f>IF(#REF!=$N243,$CZ243,0)</f>
        <v>#REF!</v>
      </c>
      <c r="HF243" s="585" t="e">
        <f>IF(#REF!=$N243,$CZ243,0)</f>
        <v>#REF!</v>
      </c>
    </row>
    <row r="244" spans="1:214" ht="20.100000000000001" customHeight="1" x14ac:dyDescent="0.4">
      <c r="A244" s="590"/>
      <c r="B244" s="586"/>
      <c r="C244" s="475"/>
      <c r="D244" s="586"/>
      <c r="E244" s="586"/>
      <c r="F244" s="586"/>
      <c r="G244" s="586"/>
      <c r="H244" s="586"/>
      <c r="I244" s="586"/>
      <c r="J244" s="586"/>
      <c r="K244" s="606" t="s">
        <v>319</v>
      </c>
      <c r="L244" s="499" t="s">
        <v>326</v>
      </c>
      <c r="M244" s="499"/>
      <c r="N244" s="499"/>
      <c r="O244" s="686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40"/>
      <c r="BA244" s="40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>
        <f t="shared" ref="BZ244:CR244" si="315">BZ248</f>
        <v>0</v>
      </c>
      <c r="CA244" s="105">
        <f t="shared" si="315"/>
        <v>0</v>
      </c>
      <c r="CB244" s="105">
        <f t="shared" si="315"/>
        <v>0</v>
      </c>
      <c r="CC244" s="105">
        <f t="shared" si="315"/>
        <v>0</v>
      </c>
      <c r="CD244" s="105">
        <f t="shared" si="315"/>
        <v>0</v>
      </c>
      <c r="CE244" s="105">
        <f t="shared" si="315"/>
        <v>0</v>
      </c>
      <c r="CF244" s="105">
        <f t="shared" si="315"/>
        <v>0</v>
      </c>
      <c r="CG244" s="105">
        <f t="shared" si="315"/>
        <v>0</v>
      </c>
      <c r="CH244" s="105">
        <f t="shared" si="315"/>
        <v>0</v>
      </c>
      <c r="CI244" s="105">
        <f t="shared" si="315"/>
        <v>0</v>
      </c>
      <c r="CJ244" s="105">
        <f t="shared" si="315"/>
        <v>0</v>
      </c>
      <c r="CK244" s="105">
        <f t="shared" si="315"/>
        <v>0</v>
      </c>
      <c r="CL244" s="105">
        <f t="shared" si="315"/>
        <v>0</v>
      </c>
      <c r="CM244" s="105">
        <f t="shared" si="315"/>
        <v>0</v>
      </c>
      <c r="CN244" s="105">
        <f t="shared" si="315"/>
        <v>0</v>
      </c>
      <c r="CO244" s="105">
        <f t="shared" si="315"/>
        <v>0</v>
      </c>
      <c r="CP244" s="105">
        <f t="shared" si="315"/>
        <v>0</v>
      </c>
      <c r="CQ244" s="105">
        <f t="shared" si="315"/>
        <v>0</v>
      </c>
      <c r="CR244" s="105">
        <f t="shared" si="315"/>
        <v>0</v>
      </c>
      <c r="CS244" s="105">
        <f t="shared" ref="CS244:CZ244" si="316">CS248</f>
        <v>0</v>
      </c>
      <c r="CT244" s="105">
        <f t="shared" si="316"/>
        <v>5600</v>
      </c>
      <c r="CU244" s="105">
        <f t="shared" si="316"/>
        <v>5600</v>
      </c>
      <c r="CV244" s="105">
        <f t="shared" si="316"/>
        <v>0</v>
      </c>
      <c r="CW244" s="105">
        <f t="shared" si="316"/>
        <v>0</v>
      </c>
      <c r="CX244" s="105">
        <f t="shared" si="316"/>
        <v>0</v>
      </c>
      <c r="CY244" s="105">
        <f t="shared" si="316"/>
        <v>5600</v>
      </c>
      <c r="CZ244" s="105">
        <f t="shared" si="316"/>
        <v>16500</v>
      </c>
      <c r="DA244" s="105">
        <v>16500</v>
      </c>
      <c r="DB244" s="105">
        <v>16500</v>
      </c>
      <c r="DC244" s="695" t="e">
        <f>IF(#REF!=B244,CZ244,0)</f>
        <v>#REF!</v>
      </c>
      <c r="DD244" s="122"/>
      <c r="DE244" s="122"/>
      <c r="DJ244" s="585" t="e">
        <f>IF(#REF!=$K244,$CY244,0)</f>
        <v>#REF!</v>
      </c>
      <c r="DK244" s="585" t="e">
        <f>IF(#REF!=$K244,$CY244,0)</f>
        <v>#REF!</v>
      </c>
      <c r="DL244" s="585" t="e">
        <f>IF(#REF!=$K244,$CY244,0)</f>
        <v>#REF!</v>
      </c>
      <c r="DM244" s="585" t="e">
        <f>IF(#REF!=$K244,$CY244,0)</f>
        <v>#REF!</v>
      </c>
      <c r="DN244" s="585" t="e">
        <f>IF(#REF!=$K244,$CY244,0)</f>
        <v>#REF!</v>
      </c>
      <c r="DO244" s="585" t="e">
        <f>IF(#REF!=$K244,$CY244,0)</f>
        <v>#REF!</v>
      </c>
      <c r="DP244" s="585" t="e">
        <f>IF(#REF!=$K244,$CY244,0)</f>
        <v>#REF!</v>
      </c>
      <c r="DQ244" s="585" t="e">
        <f>IF(#REF!=$K244,$CY244,0)</f>
        <v>#REF!</v>
      </c>
      <c r="DR244" s="585" t="e">
        <f>IF(#REF!=$K244,$CY244,0)</f>
        <v>#REF!</v>
      </c>
      <c r="DS244" s="585" t="e">
        <f>IF(#REF!=$K244,$CY244,0)</f>
        <v>#REF!</v>
      </c>
      <c r="DT244" s="585" t="e">
        <f>IF(#REF!=$K244,$CY244,0)</f>
        <v>#REF!</v>
      </c>
      <c r="DU244" s="585" t="e">
        <f>IF(#REF!=$K244,$CY244,0)</f>
        <v>#REF!</v>
      </c>
      <c r="DV244" s="585" t="e">
        <f>IF(#REF!=$K244,$CY244,0)</f>
        <v>#REF!</v>
      </c>
      <c r="DW244" s="585" t="e">
        <f>IF(#REF!=$K244,$CY244,0)</f>
        <v>#REF!</v>
      </c>
      <c r="DX244" s="585" t="e">
        <f>IF(#REF!=$K244,$CY244,0)</f>
        <v>#REF!</v>
      </c>
      <c r="DY244" s="585" t="e">
        <f>IF(#REF!=$K244,$CY244,0)</f>
        <v>#REF!</v>
      </c>
      <c r="DZ244" s="585" t="e">
        <f>IF(#REF!=$K244,$CY244,0)</f>
        <v>#REF!</v>
      </c>
      <c r="EC244" s="585" t="e">
        <f>IF(#REF!=$N244,$CZ244,0)</f>
        <v>#REF!</v>
      </c>
      <c r="ED244" s="585" t="e">
        <f>IF(#REF!=$N244,$CZ244,0)</f>
        <v>#REF!</v>
      </c>
      <c r="EE244" s="585" t="e">
        <f>IF(#REF!=$N244,$CZ244,0)</f>
        <v>#REF!</v>
      </c>
      <c r="EF244" s="585" t="e">
        <f>IF(#REF!=$N244,$CZ244,0)</f>
        <v>#REF!</v>
      </c>
      <c r="EG244" s="585" t="e">
        <f>IF(#REF!=$N244,$CZ244,0)</f>
        <v>#REF!</v>
      </c>
      <c r="EH244" s="585" t="e">
        <f>IF(#REF!=$N244,$CZ244,0)</f>
        <v>#REF!</v>
      </c>
      <c r="EI244" s="585" t="e">
        <f>IF(#REF!=$N244,$CZ244,0)</f>
        <v>#REF!</v>
      </c>
      <c r="EJ244" s="585" t="e">
        <f>IF(#REF!=$N244,$CZ244,0)</f>
        <v>#REF!</v>
      </c>
      <c r="EK244" s="585" t="e">
        <f>IF(#REF!=$N244,$CZ244,0)</f>
        <v>#REF!</v>
      </c>
      <c r="EL244" s="585" t="e">
        <f>IF(#REF!=$N244,$CZ244,0)</f>
        <v>#REF!</v>
      </c>
      <c r="EM244" s="585" t="e">
        <f>IF(#REF!=$N244,$CZ244,0)</f>
        <v>#REF!</v>
      </c>
      <c r="EN244" s="585" t="e">
        <f>IF(#REF!=$N244,$CZ244,0)</f>
        <v>#REF!</v>
      </c>
      <c r="EO244" s="585" t="e">
        <f>IF(#REF!=$N244,$CZ244,0)</f>
        <v>#REF!</v>
      </c>
      <c r="EP244" s="585" t="e">
        <f>IF(#REF!=$N244,$CZ244,0)</f>
        <v>#REF!</v>
      </c>
      <c r="EQ244" s="585" t="e">
        <f>IF(#REF!=$N244,$CZ244,0)</f>
        <v>#REF!</v>
      </c>
      <c r="ER244" s="585" t="e">
        <f>IF(#REF!=$N244,$CZ244,0)</f>
        <v>#REF!</v>
      </c>
      <c r="ES244" s="585" t="e">
        <f>IF(#REF!=$N244,$CZ244,0)</f>
        <v>#REF!</v>
      </c>
      <c r="ET244" s="585" t="e">
        <f>IF(#REF!=$N244,$CZ244,0)</f>
        <v>#REF!</v>
      </c>
      <c r="EU244" s="585" t="e">
        <f>IF(#REF!=$N244,$CZ244,0)</f>
        <v>#REF!</v>
      </c>
      <c r="EV244" s="585" t="e">
        <f>IF(#REF!=$N244,$CZ244,0)</f>
        <v>#REF!</v>
      </c>
      <c r="EW244" s="585" t="e">
        <f>IF(#REF!=$N244,$CZ244,0)</f>
        <v>#REF!</v>
      </c>
      <c r="EX244" s="585" t="e">
        <f>IF(#REF!=$N244,$CZ244,0)</f>
        <v>#REF!</v>
      </c>
      <c r="EY244" s="585" t="e">
        <f>IF(#REF!=$N244,$CZ244,0)</f>
        <v>#REF!</v>
      </c>
      <c r="EZ244" s="585" t="e">
        <f>IF(#REF!=$N244,$CZ244,0)</f>
        <v>#REF!</v>
      </c>
      <c r="FA244" s="585" t="e">
        <f>IF(#REF!=$N244,$CZ244,0)</f>
        <v>#REF!</v>
      </c>
      <c r="FB244" s="585" t="e">
        <f>IF(#REF!=$N244,$CZ244,0)</f>
        <v>#REF!</v>
      </c>
      <c r="FC244" s="585" t="e">
        <f>IF(#REF!=$N244,$CZ244,0)</f>
        <v>#REF!</v>
      </c>
      <c r="FD244" s="585" t="e">
        <f>IF(#REF!=$N244,$CZ244,0)</f>
        <v>#REF!</v>
      </c>
      <c r="FE244" s="585" t="e">
        <f>IF(#REF!=$N244,$CZ244,0)</f>
        <v>#REF!</v>
      </c>
      <c r="FF244" s="585" t="e">
        <f>IF(#REF!=$N244,$CZ244,0)</f>
        <v>#REF!</v>
      </c>
      <c r="FG244" s="585" t="e">
        <f>IF(#REF!=$N244,$CZ244,0)</f>
        <v>#REF!</v>
      </c>
      <c r="FH244" s="585" t="e">
        <f>IF(#REF!=$N244,$CZ244,0)</f>
        <v>#REF!</v>
      </c>
      <c r="FI244" s="585" t="e">
        <f>IF(#REF!=$N244,$CZ244,0)</f>
        <v>#REF!</v>
      </c>
      <c r="FJ244" s="585" t="e">
        <f>IF(#REF!=$N244,$CZ244,0)</f>
        <v>#REF!</v>
      </c>
      <c r="FK244" s="585" t="e">
        <f>IF(#REF!=$N244,$CZ244,0)</f>
        <v>#REF!</v>
      </c>
      <c r="FL244" s="585" t="e">
        <f>IF(#REF!=$N244,$CZ244,0)</f>
        <v>#REF!</v>
      </c>
      <c r="FM244" s="585" t="e">
        <f>IF(#REF!=$N244,$CZ244,0)</f>
        <v>#REF!</v>
      </c>
      <c r="FN244" s="585" t="e">
        <f>IF(#REF!=$N244,$CZ244,0)</f>
        <v>#REF!</v>
      </c>
      <c r="FO244" s="585" t="e">
        <f>IF(#REF!=$N244,$CZ244,0)</f>
        <v>#REF!</v>
      </c>
      <c r="FP244" s="585" t="e">
        <f>IF(#REF!=$N244,$CZ244,0)</f>
        <v>#REF!</v>
      </c>
      <c r="FQ244" s="585" t="e">
        <f>IF(#REF!=$N244,$CZ244,0)</f>
        <v>#REF!</v>
      </c>
      <c r="FR244" s="585" t="e">
        <f>IF(#REF!=$N244,$CZ244,0)</f>
        <v>#REF!</v>
      </c>
      <c r="FS244" s="585" t="e">
        <f>IF(#REF!=$N244,$CZ244,0)</f>
        <v>#REF!</v>
      </c>
      <c r="FT244" s="585" t="e">
        <f>IF(#REF!=$N244,$CZ244,0)</f>
        <v>#REF!</v>
      </c>
      <c r="FU244" s="585" t="e">
        <f>IF(#REF!=$N244,$CZ244,0)</f>
        <v>#REF!</v>
      </c>
      <c r="FV244" s="585" t="e">
        <f>IF(#REF!=$N244,$CZ244,0)</f>
        <v>#REF!</v>
      </c>
      <c r="FW244" s="585" t="e">
        <f>IF(#REF!=$N244,$CZ244,0)</f>
        <v>#REF!</v>
      </c>
      <c r="FX244" s="585" t="e">
        <f>IF(#REF!=$N244,$CZ244,0)</f>
        <v>#REF!</v>
      </c>
      <c r="FY244" s="585" t="e">
        <f>IF(#REF!=$N244,$CZ244,0)</f>
        <v>#REF!</v>
      </c>
      <c r="FZ244" s="585" t="e">
        <f>IF(#REF!=$N244,$CZ244,0)</f>
        <v>#REF!</v>
      </c>
      <c r="GA244" s="585" t="e">
        <f>IF(#REF!=$N244,$CZ244,0)</f>
        <v>#REF!</v>
      </c>
      <c r="GB244" s="585" t="e">
        <f>IF(#REF!=$N244,$CZ244,0)</f>
        <v>#REF!</v>
      </c>
      <c r="GC244" s="585" t="e">
        <f>IF(#REF!=$N244,$CZ244,0)</f>
        <v>#REF!</v>
      </c>
      <c r="GD244" s="585" t="e">
        <f>IF(#REF!=$N244,$CZ244,0)</f>
        <v>#REF!</v>
      </c>
      <c r="GE244" s="585" t="e">
        <f>IF(#REF!=$N244,$CZ244,0)</f>
        <v>#REF!</v>
      </c>
      <c r="GF244" s="585" t="e">
        <f>IF(#REF!=$N244,$CZ244,0)</f>
        <v>#REF!</v>
      </c>
      <c r="GG244" s="585" t="e">
        <f>IF(#REF!=$N244,$CZ244,0)</f>
        <v>#REF!</v>
      </c>
      <c r="GH244" s="585" t="e">
        <f>IF(#REF!=$N244,$CZ244,0)</f>
        <v>#REF!</v>
      </c>
      <c r="GI244" s="585" t="e">
        <f>IF(#REF!=$N244,$CZ244,0)</f>
        <v>#REF!</v>
      </c>
      <c r="GJ244" s="585" t="e">
        <f>IF(#REF!=$N244,$CZ244,0)</f>
        <v>#REF!</v>
      </c>
      <c r="GK244" s="585" t="e">
        <f>IF(#REF!=$N244,$CZ244,0)</f>
        <v>#REF!</v>
      </c>
      <c r="GL244" s="585" t="e">
        <f>IF(#REF!=$N244,$CZ244,0)</f>
        <v>#REF!</v>
      </c>
      <c r="GM244" s="585" t="e">
        <f>IF(#REF!=$N244,$CZ244,0)</f>
        <v>#REF!</v>
      </c>
      <c r="GN244" s="585" t="e">
        <f>IF(#REF!=$N244,$CZ244,0)</f>
        <v>#REF!</v>
      </c>
      <c r="GO244" s="585" t="e">
        <f>IF(#REF!=$N244,$CZ244,0)</f>
        <v>#REF!</v>
      </c>
      <c r="GP244" s="585" t="e">
        <f>IF(#REF!=$N244,$CZ244,0)</f>
        <v>#REF!</v>
      </c>
      <c r="GQ244" s="585" t="e">
        <f>IF(#REF!=$N244,$CZ244,0)</f>
        <v>#REF!</v>
      </c>
      <c r="GR244" s="585" t="e">
        <f>IF(#REF!=$N244,$CZ244,0)</f>
        <v>#REF!</v>
      </c>
      <c r="GS244" s="585" t="e">
        <f>IF(#REF!=$N244,$CZ244,0)</f>
        <v>#REF!</v>
      </c>
      <c r="GT244" s="585" t="e">
        <f>IF(#REF!=$N244,$CZ244,0)</f>
        <v>#REF!</v>
      </c>
      <c r="GU244" s="585" t="e">
        <f>IF(#REF!=$N244,$CZ244,0)</f>
        <v>#REF!</v>
      </c>
      <c r="GV244" s="585" t="e">
        <f>IF(#REF!=$N244,$CZ244,0)</f>
        <v>#REF!</v>
      </c>
      <c r="GW244" s="585" t="e">
        <f>IF(#REF!=$N244,$CZ244,0)</f>
        <v>#REF!</v>
      </c>
      <c r="GX244" s="585" t="e">
        <f>IF(#REF!=$N244,$CZ244,0)</f>
        <v>#REF!</v>
      </c>
      <c r="GY244" s="585" t="e">
        <f>IF(#REF!=$N244,$CZ244,0)</f>
        <v>#REF!</v>
      </c>
      <c r="GZ244" s="585" t="e">
        <f>IF(#REF!=$N244,$CZ244,0)</f>
        <v>#REF!</v>
      </c>
      <c r="HA244" s="585" t="e">
        <f>IF(#REF!=$N244,$CZ244,0)</f>
        <v>#REF!</v>
      </c>
      <c r="HB244" s="585" t="e">
        <f>IF(#REF!=$N244,$CZ244,0)</f>
        <v>#REF!</v>
      </c>
      <c r="HC244" s="585" t="e">
        <f>IF(#REF!=$N244,$CZ244,0)</f>
        <v>#REF!</v>
      </c>
      <c r="HD244" s="585" t="e">
        <f>IF(#REF!=$N244,$CZ244,0)</f>
        <v>#REF!</v>
      </c>
      <c r="HE244" s="585" t="e">
        <f>IF(#REF!=$N244,$CZ244,0)</f>
        <v>#REF!</v>
      </c>
      <c r="HF244" s="585" t="e">
        <f>IF(#REF!=$N244,$CZ244,0)</f>
        <v>#REF!</v>
      </c>
    </row>
    <row r="245" spans="1:214" s="584" customFormat="1" ht="20.100000000000001" customHeight="1" x14ac:dyDescent="0.4">
      <c r="A245" s="591"/>
      <c r="B245" s="591"/>
      <c r="C245" s="597"/>
      <c r="D245" s="591"/>
      <c r="E245" s="591"/>
      <c r="F245" s="591"/>
      <c r="G245" s="591"/>
      <c r="H245" s="591"/>
      <c r="I245" s="591"/>
      <c r="J245" s="591"/>
      <c r="K245" s="471" t="s">
        <v>374</v>
      </c>
      <c r="L245" s="448" t="s">
        <v>326</v>
      </c>
      <c r="M245" s="499"/>
      <c r="N245" s="499"/>
      <c r="O245" s="632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563"/>
      <c r="AJ245" s="31"/>
      <c r="AK245" s="31"/>
      <c r="AL245" s="31"/>
      <c r="AM245" s="31"/>
      <c r="AN245" s="105">
        <v>0</v>
      </c>
      <c r="AO245" s="105">
        <v>0</v>
      </c>
      <c r="AP245" s="105">
        <v>0</v>
      </c>
      <c r="AQ245" s="105">
        <v>0</v>
      </c>
      <c r="AR245" s="105">
        <f>AR246</f>
        <v>0</v>
      </c>
      <c r="AS245" s="50"/>
      <c r="AT245" s="50"/>
      <c r="AU245" s="105">
        <v>24170</v>
      </c>
      <c r="AV245" s="105">
        <f>AV246</f>
        <v>0</v>
      </c>
      <c r="AW245" s="105">
        <v>24170</v>
      </c>
      <c r="AX245" s="105">
        <v>24170</v>
      </c>
      <c r="AY245" s="105">
        <f>AY246</f>
        <v>0</v>
      </c>
      <c r="AZ245" s="31"/>
      <c r="BA245" s="31"/>
      <c r="BB245" s="105">
        <f>BB246</f>
        <v>0</v>
      </c>
      <c r="BC245" s="105">
        <f>BC246</f>
        <v>0</v>
      </c>
      <c r="BD245" s="105">
        <v>223030.65</v>
      </c>
      <c r="BE245" s="105">
        <f t="shared" ref="BE245:BK245" si="317">BE246</f>
        <v>0</v>
      </c>
      <c r="BF245" s="105">
        <f t="shared" si="317"/>
        <v>0</v>
      </c>
      <c r="BG245" s="105">
        <f t="shared" si="317"/>
        <v>0</v>
      </c>
      <c r="BH245" s="105">
        <f t="shared" si="317"/>
        <v>0</v>
      </c>
      <c r="BI245" s="105">
        <f t="shared" si="317"/>
        <v>0</v>
      </c>
      <c r="BJ245" s="105">
        <f t="shared" si="317"/>
        <v>0</v>
      </c>
      <c r="BK245" s="105">
        <f t="shared" si="317"/>
        <v>0</v>
      </c>
      <c r="BL245" s="105">
        <f t="shared" si="226"/>
        <v>0</v>
      </c>
      <c r="BM245" s="105"/>
      <c r="BN245" s="105"/>
      <c r="BO245" s="105">
        <f>BO246</f>
        <v>6600</v>
      </c>
      <c r="BP245" s="105"/>
      <c r="BQ245" s="105"/>
      <c r="BR245" s="105">
        <f t="shared" ref="BR245:BV246" si="318">BR246</f>
        <v>0</v>
      </c>
      <c r="BS245" s="105">
        <f t="shared" si="318"/>
        <v>6600</v>
      </c>
      <c r="BT245" s="105">
        <f t="shared" si="318"/>
        <v>0</v>
      </c>
      <c r="BU245" s="105">
        <f t="shared" si="318"/>
        <v>0</v>
      </c>
      <c r="BV245" s="105">
        <f t="shared" si="318"/>
        <v>6600</v>
      </c>
      <c r="BW245" s="105"/>
      <c r="BX245" s="105"/>
      <c r="BY245" s="105">
        <f t="shared" ref="BY245:CN246" si="319">BY246</f>
        <v>6600</v>
      </c>
      <c r="BZ245" s="105">
        <f t="shared" ref="BZ245:CR245" si="320">BZ250</f>
        <v>4601</v>
      </c>
      <c r="CA245" s="105">
        <f t="shared" si="320"/>
        <v>0</v>
      </c>
      <c r="CB245" s="105">
        <f t="shared" si="320"/>
        <v>69.712121212121218</v>
      </c>
      <c r="CC245" s="105">
        <f t="shared" si="320"/>
        <v>0</v>
      </c>
      <c r="CD245" s="105">
        <f t="shared" si="320"/>
        <v>0</v>
      </c>
      <c r="CE245" s="105">
        <f t="shared" si="320"/>
        <v>6600</v>
      </c>
      <c r="CF245" s="105">
        <f t="shared" si="320"/>
        <v>4501.25</v>
      </c>
      <c r="CG245" s="105">
        <f t="shared" si="320"/>
        <v>68.200757575757578</v>
      </c>
      <c r="CH245" s="105">
        <f t="shared" si="320"/>
        <v>9900</v>
      </c>
      <c r="CI245" s="105">
        <f t="shared" si="320"/>
        <v>16500</v>
      </c>
      <c r="CJ245" s="105">
        <f t="shared" si="320"/>
        <v>0</v>
      </c>
      <c r="CK245" s="105">
        <f t="shared" si="320"/>
        <v>0</v>
      </c>
      <c r="CL245" s="105">
        <f t="shared" si="320"/>
        <v>0</v>
      </c>
      <c r="CM245" s="105">
        <f t="shared" si="320"/>
        <v>16500</v>
      </c>
      <c r="CN245" s="105">
        <f t="shared" si="320"/>
        <v>0</v>
      </c>
      <c r="CO245" s="105">
        <f t="shared" si="320"/>
        <v>0</v>
      </c>
      <c r="CP245" s="105">
        <f t="shared" si="320"/>
        <v>0</v>
      </c>
      <c r="CQ245" s="105">
        <f t="shared" si="320"/>
        <v>16500</v>
      </c>
      <c r="CR245" s="105">
        <f t="shared" si="320"/>
        <v>12148.3</v>
      </c>
      <c r="CS245" s="105">
        <f t="shared" ref="CS245:DB245" si="321">CS250</f>
        <v>73.626060606060605</v>
      </c>
      <c r="CT245" s="105">
        <f t="shared" si="321"/>
        <v>-4351</v>
      </c>
      <c r="CU245" s="105">
        <f t="shared" si="321"/>
        <v>12149</v>
      </c>
      <c r="CV245" s="105">
        <f t="shared" si="321"/>
        <v>12148.3</v>
      </c>
      <c r="CW245" s="105">
        <f t="shared" si="321"/>
        <v>99.994238208906069</v>
      </c>
      <c r="CX245" s="105">
        <f t="shared" si="321"/>
        <v>0</v>
      </c>
      <c r="CY245" s="105">
        <f t="shared" si="321"/>
        <v>12149</v>
      </c>
      <c r="CZ245" s="105">
        <f t="shared" si="321"/>
        <v>0</v>
      </c>
      <c r="DA245" s="105">
        <f t="shared" si="321"/>
        <v>0</v>
      </c>
      <c r="DB245" s="105">
        <f t="shared" si="321"/>
        <v>0</v>
      </c>
      <c r="DC245" s="695" t="e">
        <f>IF(#REF!=B245,CZ245,0)</f>
        <v>#REF!</v>
      </c>
      <c r="DD245" s="122"/>
      <c r="DE245" s="122"/>
      <c r="DF245" s="518"/>
      <c r="DG245" s="518"/>
      <c r="DH245" s="518"/>
      <c r="DJ245" s="585" t="e">
        <f>IF(#REF!=$K245,$CY245,0)</f>
        <v>#REF!</v>
      </c>
      <c r="DK245" s="585" t="e">
        <f>IF(#REF!=$K245,$CY245,0)</f>
        <v>#REF!</v>
      </c>
      <c r="DL245" s="585" t="e">
        <f>IF(#REF!=$K245,$CY245,0)</f>
        <v>#REF!</v>
      </c>
      <c r="DM245" s="585" t="e">
        <f>IF(#REF!=$K245,$CY245,0)</f>
        <v>#REF!</v>
      </c>
      <c r="DN245" s="585" t="e">
        <f>IF(#REF!=$K245,$CY245,0)</f>
        <v>#REF!</v>
      </c>
      <c r="DO245" s="585" t="e">
        <f>IF(#REF!=$K245,$CY245,0)</f>
        <v>#REF!</v>
      </c>
      <c r="DP245" s="585" t="e">
        <f>IF(#REF!=$K245,$CY245,0)</f>
        <v>#REF!</v>
      </c>
      <c r="DQ245" s="585" t="e">
        <f>IF(#REF!=$K245,$CY245,0)</f>
        <v>#REF!</v>
      </c>
      <c r="DR245" s="585" t="e">
        <f>IF(#REF!=$K245,$CY245,0)</f>
        <v>#REF!</v>
      </c>
      <c r="DS245" s="585" t="e">
        <f>IF(#REF!=$K245,$CY245,0)</f>
        <v>#REF!</v>
      </c>
      <c r="DT245" s="585" t="e">
        <f>IF(#REF!=$K245,$CY245,0)</f>
        <v>#REF!</v>
      </c>
      <c r="DU245" s="585" t="e">
        <f>IF(#REF!=$K245,$CY245,0)</f>
        <v>#REF!</v>
      </c>
      <c r="DV245" s="585" t="e">
        <f>IF(#REF!=$K245,$CY245,0)</f>
        <v>#REF!</v>
      </c>
      <c r="DW245" s="585" t="e">
        <f>IF(#REF!=$K245,$CY245,0)</f>
        <v>#REF!</v>
      </c>
      <c r="DX245" s="585" t="e">
        <f>IF(#REF!=$K245,$CY245,0)</f>
        <v>#REF!</v>
      </c>
      <c r="DY245" s="585" t="e">
        <f>IF(#REF!=$K245,$CY245,0)</f>
        <v>#REF!</v>
      </c>
      <c r="DZ245" s="585" t="e">
        <f>IF(#REF!=$K245,$CY245,0)</f>
        <v>#REF!</v>
      </c>
      <c r="EB245" s="617"/>
      <c r="EC245" s="585" t="e">
        <f>IF(#REF!=$N245,$CZ245,0)</f>
        <v>#REF!</v>
      </c>
      <c r="ED245" s="585" t="e">
        <f>IF(#REF!=$N245,$CZ245,0)</f>
        <v>#REF!</v>
      </c>
      <c r="EE245" s="585" t="e">
        <f>IF(#REF!=$N245,$CZ245,0)</f>
        <v>#REF!</v>
      </c>
      <c r="EF245" s="585" t="e">
        <f>IF(#REF!=$N245,$CZ245,0)</f>
        <v>#REF!</v>
      </c>
      <c r="EG245" s="585" t="e">
        <f>IF(#REF!=$N245,$CZ245,0)</f>
        <v>#REF!</v>
      </c>
      <c r="EH245" s="585" t="e">
        <f>IF(#REF!=$N245,$CZ245,0)</f>
        <v>#REF!</v>
      </c>
      <c r="EI245" s="585" t="e">
        <f>IF(#REF!=$N245,$CZ245,0)</f>
        <v>#REF!</v>
      </c>
      <c r="EJ245" s="585" t="e">
        <f>IF(#REF!=$N245,$CZ245,0)</f>
        <v>#REF!</v>
      </c>
      <c r="EK245" s="585" t="e">
        <f>IF(#REF!=$N245,$CZ245,0)</f>
        <v>#REF!</v>
      </c>
      <c r="EL245" s="585" t="e">
        <f>IF(#REF!=$N245,$CZ245,0)</f>
        <v>#REF!</v>
      </c>
      <c r="EM245" s="585" t="e">
        <f>IF(#REF!=$N245,$CZ245,0)</f>
        <v>#REF!</v>
      </c>
      <c r="EN245" s="585" t="e">
        <f>IF(#REF!=$N245,$CZ245,0)</f>
        <v>#REF!</v>
      </c>
      <c r="EO245" s="585" t="e">
        <f>IF(#REF!=$N245,$CZ245,0)</f>
        <v>#REF!</v>
      </c>
      <c r="EP245" s="585" t="e">
        <f>IF(#REF!=$N245,$CZ245,0)</f>
        <v>#REF!</v>
      </c>
      <c r="EQ245" s="585" t="e">
        <f>IF(#REF!=$N245,$CZ245,0)</f>
        <v>#REF!</v>
      </c>
      <c r="ER245" s="585" t="e">
        <f>IF(#REF!=$N245,$CZ245,0)</f>
        <v>#REF!</v>
      </c>
      <c r="ES245" s="585" t="e">
        <f>IF(#REF!=$N245,$CZ245,0)</f>
        <v>#REF!</v>
      </c>
      <c r="ET245" s="585" t="e">
        <f>IF(#REF!=$N245,$CZ245,0)</f>
        <v>#REF!</v>
      </c>
      <c r="EU245" s="585" t="e">
        <f>IF(#REF!=$N245,$CZ245,0)</f>
        <v>#REF!</v>
      </c>
      <c r="EV245" s="585" t="e">
        <f>IF(#REF!=$N245,$CZ245,0)</f>
        <v>#REF!</v>
      </c>
      <c r="EW245" s="585" t="e">
        <f>IF(#REF!=$N245,$CZ245,0)</f>
        <v>#REF!</v>
      </c>
      <c r="EX245" s="585" t="e">
        <f>IF(#REF!=$N245,$CZ245,0)</f>
        <v>#REF!</v>
      </c>
      <c r="EY245" s="585" t="e">
        <f>IF(#REF!=$N245,$CZ245,0)</f>
        <v>#REF!</v>
      </c>
      <c r="EZ245" s="585" t="e">
        <f>IF(#REF!=$N245,$CZ245,0)</f>
        <v>#REF!</v>
      </c>
      <c r="FA245" s="585" t="e">
        <f>IF(#REF!=$N245,$CZ245,0)</f>
        <v>#REF!</v>
      </c>
      <c r="FB245" s="585" t="e">
        <f>IF(#REF!=$N245,$CZ245,0)</f>
        <v>#REF!</v>
      </c>
      <c r="FC245" s="585" t="e">
        <f>IF(#REF!=$N245,$CZ245,0)</f>
        <v>#REF!</v>
      </c>
      <c r="FD245" s="585" t="e">
        <f>IF(#REF!=$N245,$CZ245,0)</f>
        <v>#REF!</v>
      </c>
      <c r="FE245" s="585" t="e">
        <f>IF(#REF!=$N245,$CZ245,0)</f>
        <v>#REF!</v>
      </c>
      <c r="FF245" s="585" t="e">
        <f>IF(#REF!=$N245,$CZ245,0)</f>
        <v>#REF!</v>
      </c>
      <c r="FG245" s="585" t="e">
        <f>IF(#REF!=$N245,$CZ245,0)</f>
        <v>#REF!</v>
      </c>
      <c r="FH245" s="585" t="e">
        <f>IF(#REF!=$N245,$CZ245,0)</f>
        <v>#REF!</v>
      </c>
      <c r="FI245" s="585" t="e">
        <f>IF(#REF!=$N245,$CZ245,0)</f>
        <v>#REF!</v>
      </c>
      <c r="FJ245" s="585" t="e">
        <f>IF(#REF!=$N245,$CZ245,0)</f>
        <v>#REF!</v>
      </c>
      <c r="FK245" s="585" t="e">
        <f>IF(#REF!=$N245,$CZ245,0)</f>
        <v>#REF!</v>
      </c>
      <c r="FL245" s="585" t="e">
        <f>IF(#REF!=$N245,$CZ245,0)</f>
        <v>#REF!</v>
      </c>
      <c r="FM245" s="585" t="e">
        <f>IF(#REF!=$N245,$CZ245,0)</f>
        <v>#REF!</v>
      </c>
      <c r="FN245" s="585" t="e">
        <f>IF(#REF!=$N245,$CZ245,0)</f>
        <v>#REF!</v>
      </c>
      <c r="FO245" s="585" t="e">
        <f>IF(#REF!=$N245,$CZ245,0)</f>
        <v>#REF!</v>
      </c>
      <c r="FP245" s="585" t="e">
        <f>IF(#REF!=$N245,$CZ245,0)</f>
        <v>#REF!</v>
      </c>
      <c r="FQ245" s="585" t="e">
        <f>IF(#REF!=$N245,$CZ245,0)</f>
        <v>#REF!</v>
      </c>
      <c r="FR245" s="585" t="e">
        <f>IF(#REF!=$N245,$CZ245,0)</f>
        <v>#REF!</v>
      </c>
      <c r="FS245" s="585" t="e">
        <f>IF(#REF!=$N245,$CZ245,0)</f>
        <v>#REF!</v>
      </c>
      <c r="FT245" s="585" t="e">
        <f>IF(#REF!=$N245,$CZ245,0)</f>
        <v>#REF!</v>
      </c>
      <c r="FU245" s="585" t="e">
        <f>IF(#REF!=$N245,$CZ245,0)</f>
        <v>#REF!</v>
      </c>
      <c r="FV245" s="585" t="e">
        <f>IF(#REF!=$N245,$CZ245,0)</f>
        <v>#REF!</v>
      </c>
      <c r="FW245" s="585" t="e">
        <f>IF(#REF!=$N245,$CZ245,0)</f>
        <v>#REF!</v>
      </c>
      <c r="FX245" s="585" t="e">
        <f>IF(#REF!=$N245,$CZ245,0)</f>
        <v>#REF!</v>
      </c>
      <c r="FY245" s="585" t="e">
        <f>IF(#REF!=$N245,$CZ245,0)</f>
        <v>#REF!</v>
      </c>
      <c r="FZ245" s="585" t="e">
        <f>IF(#REF!=$N245,$CZ245,0)</f>
        <v>#REF!</v>
      </c>
      <c r="GA245" s="585" t="e">
        <f>IF(#REF!=$N245,$CZ245,0)</f>
        <v>#REF!</v>
      </c>
      <c r="GB245" s="585" t="e">
        <f>IF(#REF!=$N245,$CZ245,0)</f>
        <v>#REF!</v>
      </c>
      <c r="GC245" s="585" t="e">
        <f>IF(#REF!=$N245,$CZ245,0)</f>
        <v>#REF!</v>
      </c>
      <c r="GD245" s="585" t="e">
        <f>IF(#REF!=$N245,$CZ245,0)</f>
        <v>#REF!</v>
      </c>
      <c r="GE245" s="585" t="e">
        <f>IF(#REF!=$N245,$CZ245,0)</f>
        <v>#REF!</v>
      </c>
      <c r="GF245" s="585" t="e">
        <f>IF(#REF!=$N245,$CZ245,0)</f>
        <v>#REF!</v>
      </c>
      <c r="GG245" s="585" t="e">
        <f>IF(#REF!=$N245,$CZ245,0)</f>
        <v>#REF!</v>
      </c>
      <c r="GH245" s="585" t="e">
        <f>IF(#REF!=$N245,$CZ245,0)</f>
        <v>#REF!</v>
      </c>
      <c r="GI245" s="585" t="e">
        <f>IF(#REF!=$N245,$CZ245,0)</f>
        <v>#REF!</v>
      </c>
      <c r="GJ245" s="585" t="e">
        <f>IF(#REF!=$N245,$CZ245,0)</f>
        <v>#REF!</v>
      </c>
      <c r="GK245" s="585" t="e">
        <f>IF(#REF!=$N245,$CZ245,0)</f>
        <v>#REF!</v>
      </c>
      <c r="GL245" s="585" t="e">
        <f>IF(#REF!=$N245,$CZ245,0)</f>
        <v>#REF!</v>
      </c>
      <c r="GM245" s="585" t="e">
        <f>IF(#REF!=$N245,$CZ245,0)</f>
        <v>#REF!</v>
      </c>
      <c r="GN245" s="585" t="e">
        <f>IF(#REF!=$N245,$CZ245,0)</f>
        <v>#REF!</v>
      </c>
      <c r="GO245" s="585" t="e">
        <f>IF(#REF!=$N245,$CZ245,0)</f>
        <v>#REF!</v>
      </c>
      <c r="GP245" s="585" t="e">
        <f>IF(#REF!=$N245,$CZ245,0)</f>
        <v>#REF!</v>
      </c>
      <c r="GQ245" s="585" t="e">
        <f>IF(#REF!=$N245,$CZ245,0)</f>
        <v>#REF!</v>
      </c>
      <c r="GR245" s="585" t="e">
        <f>IF(#REF!=$N245,$CZ245,0)</f>
        <v>#REF!</v>
      </c>
      <c r="GS245" s="585" t="e">
        <f>IF(#REF!=$N245,$CZ245,0)</f>
        <v>#REF!</v>
      </c>
      <c r="GT245" s="585" t="e">
        <f>IF(#REF!=$N245,$CZ245,0)</f>
        <v>#REF!</v>
      </c>
      <c r="GU245" s="585" t="e">
        <f>IF(#REF!=$N245,$CZ245,0)</f>
        <v>#REF!</v>
      </c>
      <c r="GV245" s="585" t="e">
        <f>IF(#REF!=$N245,$CZ245,0)</f>
        <v>#REF!</v>
      </c>
      <c r="GW245" s="585" t="e">
        <f>IF(#REF!=$N245,$CZ245,0)</f>
        <v>#REF!</v>
      </c>
      <c r="GX245" s="585" t="e">
        <f>IF(#REF!=$N245,$CZ245,0)</f>
        <v>#REF!</v>
      </c>
      <c r="GY245" s="585" t="e">
        <f>IF(#REF!=$N245,$CZ245,0)</f>
        <v>#REF!</v>
      </c>
      <c r="GZ245" s="585" t="e">
        <f>IF(#REF!=$N245,$CZ245,0)</f>
        <v>#REF!</v>
      </c>
      <c r="HA245" s="585" t="e">
        <f>IF(#REF!=$N245,$CZ245,0)</f>
        <v>#REF!</v>
      </c>
      <c r="HB245" s="585" t="e">
        <f>IF(#REF!=$N245,$CZ245,0)</f>
        <v>#REF!</v>
      </c>
      <c r="HC245" s="585" t="e">
        <f>IF(#REF!=$N245,$CZ245,0)</f>
        <v>#REF!</v>
      </c>
      <c r="HD245" s="585" t="e">
        <f>IF(#REF!=$N245,$CZ245,0)</f>
        <v>#REF!</v>
      </c>
      <c r="HE245" s="585" t="e">
        <f>IF(#REF!=$N245,$CZ245,0)</f>
        <v>#REF!</v>
      </c>
      <c r="HF245" s="585" t="e">
        <f>IF(#REF!=$N245,$CZ245,0)</f>
        <v>#REF!</v>
      </c>
    </row>
    <row r="246" spans="1:214" ht="20.100000000000001" customHeight="1" x14ac:dyDescent="0.4">
      <c r="A246" s="599"/>
      <c r="B246" s="671"/>
      <c r="C246" s="599"/>
      <c r="D246" s="599"/>
      <c r="E246" s="599"/>
      <c r="F246" s="599"/>
      <c r="G246" s="599"/>
      <c r="H246" s="599"/>
      <c r="I246" s="599"/>
      <c r="J246" s="578" t="s">
        <v>172</v>
      </c>
      <c r="K246" s="609">
        <v>3</v>
      </c>
      <c r="L246" s="633" t="s">
        <v>153</v>
      </c>
      <c r="M246" s="633"/>
      <c r="N246" s="633"/>
      <c r="O246" s="455"/>
      <c r="P246" s="599"/>
      <c r="Q246" s="599"/>
      <c r="R246" s="599"/>
      <c r="S246" s="599"/>
      <c r="T246" s="599"/>
      <c r="U246" s="599"/>
      <c r="V246" s="599"/>
      <c r="W246" s="599"/>
      <c r="X246" s="599"/>
      <c r="Y246" s="599"/>
      <c r="Z246" s="599"/>
      <c r="AA246" s="599"/>
      <c r="AB246" s="599"/>
      <c r="AC246" s="599"/>
      <c r="AD246" s="599"/>
      <c r="AE246" s="599"/>
      <c r="AF246" s="599"/>
      <c r="AG246" s="599"/>
      <c r="AH246" s="599"/>
      <c r="AI246" s="599"/>
      <c r="AJ246" s="599"/>
      <c r="AK246" s="599"/>
      <c r="AL246" s="599"/>
      <c r="AM246" s="599"/>
      <c r="AN246" s="599"/>
      <c r="AO246" s="599"/>
      <c r="AP246" s="599"/>
      <c r="AQ246" s="599"/>
      <c r="AR246" s="599"/>
      <c r="AS246" s="599"/>
      <c r="AT246" s="599"/>
      <c r="AU246" s="599"/>
      <c r="AV246" s="599"/>
      <c r="AW246" s="599"/>
      <c r="AX246" s="599"/>
      <c r="AY246" s="599"/>
      <c r="AZ246" s="599"/>
      <c r="BA246" s="599"/>
      <c r="BB246" s="599"/>
      <c r="BC246" s="599"/>
      <c r="BD246" s="599"/>
      <c r="BE246" s="599"/>
      <c r="BF246" s="599"/>
      <c r="BG246" s="109">
        <f>BG247</f>
        <v>0</v>
      </c>
      <c r="BH246" s="109">
        <f>BH247</f>
        <v>0</v>
      </c>
      <c r="BI246" s="599"/>
      <c r="BJ246" s="109">
        <f>BJ247</f>
        <v>0</v>
      </c>
      <c r="BK246" s="109">
        <f>BK247</f>
        <v>0</v>
      </c>
      <c r="BL246" s="109">
        <f t="shared" si="226"/>
        <v>0</v>
      </c>
      <c r="BM246" s="109"/>
      <c r="BN246" s="109"/>
      <c r="BO246" s="109">
        <f>BO247</f>
        <v>6600</v>
      </c>
      <c r="BP246" s="109"/>
      <c r="BQ246" s="109"/>
      <c r="BR246" s="109">
        <f t="shared" si="318"/>
        <v>0</v>
      </c>
      <c r="BS246" s="109">
        <f t="shared" si="318"/>
        <v>6600</v>
      </c>
      <c r="BT246" s="109">
        <f t="shared" si="318"/>
        <v>0</v>
      </c>
      <c r="BU246" s="109">
        <f t="shared" si="318"/>
        <v>0</v>
      </c>
      <c r="BV246" s="109">
        <f t="shared" si="318"/>
        <v>6600</v>
      </c>
      <c r="BW246" s="109"/>
      <c r="BX246" s="109"/>
      <c r="BY246" s="109">
        <f t="shared" si="319"/>
        <v>6600</v>
      </c>
      <c r="BZ246" s="109">
        <f t="shared" si="319"/>
        <v>4601</v>
      </c>
      <c r="CA246" s="109">
        <f t="shared" si="319"/>
        <v>0</v>
      </c>
      <c r="CB246" s="109">
        <f t="shared" si="319"/>
        <v>69.712121212121218</v>
      </c>
      <c r="CC246" s="109">
        <f t="shared" si="319"/>
        <v>0</v>
      </c>
      <c r="CD246" s="109">
        <f t="shared" si="319"/>
        <v>0</v>
      </c>
      <c r="CE246" s="109">
        <f t="shared" si="319"/>
        <v>6600</v>
      </c>
      <c r="CF246" s="109">
        <f t="shared" si="319"/>
        <v>4501.25</v>
      </c>
      <c r="CG246" s="109">
        <f t="shared" si="319"/>
        <v>68.200757575757578</v>
      </c>
      <c r="CH246" s="109">
        <f t="shared" si="319"/>
        <v>9900</v>
      </c>
      <c r="CI246" s="109">
        <f t="shared" si="319"/>
        <v>16500</v>
      </c>
      <c r="CJ246" s="109">
        <f t="shared" si="319"/>
        <v>0</v>
      </c>
      <c r="CK246" s="109">
        <f t="shared" si="319"/>
        <v>0</v>
      </c>
      <c r="CL246" s="109">
        <f t="shared" si="319"/>
        <v>0</v>
      </c>
      <c r="CM246" s="109">
        <f t="shared" si="319"/>
        <v>16500</v>
      </c>
      <c r="CN246" s="109">
        <f t="shared" si="319"/>
        <v>0</v>
      </c>
      <c r="CO246" s="109">
        <f>CO247</f>
        <v>0</v>
      </c>
      <c r="CP246" s="109">
        <f>CP247</f>
        <v>0</v>
      </c>
      <c r="CQ246" s="109">
        <f>CQ247</f>
        <v>16500</v>
      </c>
      <c r="CR246" s="109">
        <f>CR247</f>
        <v>12148.3</v>
      </c>
      <c r="CS246" s="109">
        <f>IFERROR(CR246/CQ246*100,)</f>
        <v>73.626060606060605</v>
      </c>
      <c r="CT246" s="109">
        <f t="shared" ref="CT246:DB246" si="322">CT247</f>
        <v>1249</v>
      </c>
      <c r="CU246" s="109">
        <f t="shared" si="322"/>
        <v>17749</v>
      </c>
      <c r="CV246" s="109">
        <f t="shared" si="322"/>
        <v>12148.3</v>
      </c>
      <c r="CW246" s="109">
        <f>IFERROR(CV246/CU246*100,)</f>
        <v>68.444982815933287</v>
      </c>
      <c r="CX246" s="109">
        <f t="shared" si="322"/>
        <v>0</v>
      </c>
      <c r="CY246" s="109">
        <f t="shared" si="322"/>
        <v>17749</v>
      </c>
      <c r="CZ246" s="109">
        <f t="shared" si="322"/>
        <v>16500</v>
      </c>
      <c r="DA246" s="109">
        <f t="shared" si="322"/>
        <v>16500</v>
      </c>
      <c r="DB246" s="109">
        <f t="shared" si="322"/>
        <v>16500</v>
      </c>
      <c r="DC246" s="695" t="e">
        <f>IF(#REF!=B246,CZ246,0)</f>
        <v>#REF!</v>
      </c>
      <c r="DD246" s="98"/>
      <c r="DE246" s="98"/>
      <c r="DJ246" s="585" t="e">
        <f>IF(#REF!=$K246,$CY246,0)</f>
        <v>#REF!</v>
      </c>
      <c r="DK246" s="585" t="e">
        <f>IF(#REF!=$K246,$CY246,0)</f>
        <v>#REF!</v>
      </c>
      <c r="DL246" s="585" t="e">
        <f>IF(#REF!=$K246,$CY246,0)</f>
        <v>#REF!</v>
      </c>
      <c r="DM246" s="585" t="e">
        <f>IF(#REF!=$K246,$CY246,0)</f>
        <v>#REF!</v>
      </c>
      <c r="DN246" s="585" t="e">
        <f>IF(#REF!=$K246,$CY246,0)</f>
        <v>#REF!</v>
      </c>
      <c r="DO246" s="585" t="e">
        <f>IF(#REF!=$K246,$CY246,0)</f>
        <v>#REF!</v>
      </c>
      <c r="DP246" s="585" t="e">
        <f>IF(#REF!=$K246,$CY246,0)</f>
        <v>#REF!</v>
      </c>
      <c r="DQ246" s="585" t="e">
        <f>IF(#REF!=$K246,$CY246,0)</f>
        <v>#REF!</v>
      </c>
      <c r="DR246" s="585" t="e">
        <f>IF(#REF!=$K246,$CY246,0)</f>
        <v>#REF!</v>
      </c>
      <c r="DS246" s="585" t="e">
        <f>IF(#REF!=$K246,$CY246,0)</f>
        <v>#REF!</v>
      </c>
      <c r="DT246" s="585" t="e">
        <f>IF(#REF!=$K246,$CY246,0)</f>
        <v>#REF!</v>
      </c>
      <c r="DU246" s="585" t="e">
        <f>IF(#REF!=$K246,$CY246,0)</f>
        <v>#REF!</v>
      </c>
      <c r="DV246" s="585" t="e">
        <f>IF(#REF!=$K246,$CY246,0)</f>
        <v>#REF!</v>
      </c>
      <c r="DW246" s="585" t="e">
        <f>IF(#REF!=$K246,$CY246,0)</f>
        <v>#REF!</v>
      </c>
      <c r="DX246" s="585" t="e">
        <f>IF(#REF!=$K246,$CY246,0)</f>
        <v>#REF!</v>
      </c>
      <c r="DY246" s="585" t="e">
        <f>IF(#REF!=$K246,$CY246,0)</f>
        <v>#REF!</v>
      </c>
      <c r="DZ246" s="585" t="e">
        <f>IF(#REF!=$K246,$CY246,0)</f>
        <v>#REF!</v>
      </c>
      <c r="EC246" s="585" t="e">
        <f>IF(#REF!=$N246,$CZ246,0)</f>
        <v>#REF!</v>
      </c>
      <c r="ED246" s="585" t="e">
        <f>IF(#REF!=$N246,$CZ246,0)</f>
        <v>#REF!</v>
      </c>
      <c r="EE246" s="585" t="e">
        <f>IF(#REF!=$N246,$CZ246,0)</f>
        <v>#REF!</v>
      </c>
      <c r="EF246" s="585" t="e">
        <f>IF(#REF!=$N246,$CZ246,0)</f>
        <v>#REF!</v>
      </c>
      <c r="EG246" s="585" t="e">
        <f>IF(#REF!=$N246,$CZ246,0)</f>
        <v>#REF!</v>
      </c>
      <c r="EH246" s="585" t="e">
        <f>IF(#REF!=$N246,$CZ246,0)</f>
        <v>#REF!</v>
      </c>
      <c r="EI246" s="585" t="e">
        <f>IF(#REF!=$N246,$CZ246,0)</f>
        <v>#REF!</v>
      </c>
      <c r="EJ246" s="585" t="e">
        <f>IF(#REF!=$N246,$CZ246,0)</f>
        <v>#REF!</v>
      </c>
      <c r="EK246" s="585" t="e">
        <f>IF(#REF!=$N246,$CZ246,0)</f>
        <v>#REF!</v>
      </c>
      <c r="EL246" s="585" t="e">
        <f>IF(#REF!=$N246,$CZ246,0)</f>
        <v>#REF!</v>
      </c>
      <c r="EM246" s="585" t="e">
        <f>IF(#REF!=$N246,$CZ246,0)</f>
        <v>#REF!</v>
      </c>
      <c r="EN246" s="585" t="e">
        <f>IF(#REF!=$N246,$CZ246,0)</f>
        <v>#REF!</v>
      </c>
      <c r="EO246" s="585" t="e">
        <f>IF(#REF!=$N246,$CZ246,0)</f>
        <v>#REF!</v>
      </c>
      <c r="EP246" s="585" t="e">
        <f>IF(#REF!=$N246,$CZ246,0)</f>
        <v>#REF!</v>
      </c>
      <c r="EQ246" s="585" t="e">
        <f>IF(#REF!=$N246,$CZ246,0)</f>
        <v>#REF!</v>
      </c>
      <c r="ER246" s="585" t="e">
        <f>IF(#REF!=$N246,$CZ246,0)</f>
        <v>#REF!</v>
      </c>
      <c r="ES246" s="585" t="e">
        <f>IF(#REF!=$N246,$CZ246,0)</f>
        <v>#REF!</v>
      </c>
      <c r="ET246" s="585" t="e">
        <f>IF(#REF!=$N246,$CZ246,0)</f>
        <v>#REF!</v>
      </c>
      <c r="EU246" s="585" t="e">
        <f>IF(#REF!=$N246,$CZ246,0)</f>
        <v>#REF!</v>
      </c>
      <c r="EV246" s="585" t="e">
        <f>IF(#REF!=$N246,$CZ246,0)</f>
        <v>#REF!</v>
      </c>
      <c r="EW246" s="585" t="e">
        <f>IF(#REF!=$N246,$CZ246,0)</f>
        <v>#REF!</v>
      </c>
      <c r="EX246" s="585" t="e">
        <f>IF(#REF!=$N246,$CZ246,0)</f>
        <v>#REF!</v>
      </c>
      <c r="EY246" s="585" t="e">
        <f>IF(#REF!=$N246,$CZ246,0)</f>
        <v>#REF!</v>
      </c>
      <c r="EZ246" s="585" t="e">
        <f>IF(#REF!=$N246,$CZ246,0)</f>
        <v>#REF!</v>
      </c>
      <c r="FA246" s="585" t="e">
        <f>IF(#REF!=$N246,$CZ246,0)</f>
        <v>#REF!</v>
      </c>
      <c r="FB246" s="585" t="e">
        <f>IF(#REF!=$N246,$CZ246,0)</f>
        <v>#REF!</v>
      </c>
      <c r="FC246" s="585" t="e">
        <f>IF(#REF!=$N246,$CZ246,0)</f>
        <v>#REF!</v>
      </c>
      <c r="FD246" s="585" t="e">
        <f>IF(#REF!=$N246,$CZ246,0)</f>
        <v>#REF!</v>
      </c>
      <c r="FE246" s="585" t="e">
        <f>IF(#REF!=$N246,$CZ246,0)</f>
        <v>#REF!</v>
      </c>
      <c r="FF246" s="585" t="e">
        <f>IF(#REF!=$N246,$CZ246,0)</f>
        <v>#REF!</v>
      </c>
      <c r="FG246" s="585" t="e">
        <f>IF(#REF!=$N246,$CZ246,0)</f>
        <v>#REF!</v>
      </c>
      <c r="FH246" s="585" t="e">
        <f>IF(#REF!=$N246,$CZ246,0)</f>
        <v>#REF!</v>
      </c>
      <c r="FI246" s="585" t="e">
        <f>IF(#REF!=$N246,$CZ246,0)</f>
        <v>#REF!</v>
      </c>
      <c r="FJ246" s="585" t="e">
        <f>IF(#REF!=$N246,$CZ246,0)</f>
        <v>#REF!</v>
      </c>
      <c r="FK246" s="585" t="e">
        <f>IF(#REF!=$N246,$CZ246,0)</f>
        <v>#REF!</v>
      </c>
      <c r="FL246" s="585" t="e">
        <f>IF(#REF!=$N246,$CZ246,0)</f>
        <v>#REF!</v>
      </c>
      <c r="FM246" s="585" t="e">
        <f>IF(#REF!=$N246,$CZ246,0)</f>
        <v>#REF!</v>
      </c>
      <c r="FN246" s="585" t="e">
        <f>IF(#REF!=$N246,$CZ246,0)</f>
        <v>#REF!</v>
      </c>
      <c r="FO246" s="585" t="e">
        <f>IF(#REF!=$N246,$CZ246,0)</f>
        <v>#REF!</v>
      </c>
      <c r="FP246" s="585" t="e">
        <f>IF(#REF!=$N246,$CZ246,0)</f>
        <v>#REF!</v>
      </c>
      <c r="FQ246" s="585" t="e">
        <f>IF(#REF!=$N246,$CZ246,0)</f>
        <v>#REF!</v>
      </c>
      <c r="FR246" s="585" t="e">
        <f>IF(#REF!=$N246,$CZ246,0)</f>
        <v>#REF!</v>
      </c>
      <c r="FS246" s="585" t="e">
        <f>IF(#REF!=$N246,$CZ246,0)</f>
        <v>#REF!</v>
      </c>
      <c r="FT246" s="585" t="e">
        <f>IF(#REF!=$N246,$CZ246,0)</f>
        <v>#REF!</v>
      </c>
      <c r="FU246" s="585" t="e">
        <f>IF(#REF!=$N246,$CZ246,0)</f>
        <v>#REF!</v>
      </c>
      <c r="FV246" s="585" t="e">
        <f>IF(#REF!=$N246,$CZ246,0)</f>
        <v>#REF!</v>
      </c>
      <c r="FW246" s="585" t="e">
        <f>IF(#REF!=$N246,$CZ246,0)</f>
        <v>#REF!</v>
      </c>
      <c r="FX246" s="585" t="e">
        <f>IF(#REF!=$N246,$CZ246,0)</f>
        <v>#REF!</v>
      </c>
      <c r="FY246" s="585" t="e">
        <f>IF(#REF!=$N246,$CZ246,0)</f>
        <v>#REF!</v>
      </c>
      <c r="FZ246" s="585" t="e">
        <f>IF(#REF!=$N246,$CZ246,0)</f>
        <v>#REF!</v>
      </c>
      <c r="GA246" s="585" t="e">
        <f>IF(#REF!=$N246,$CZ246,0)</f>
        <v>#REF!</v>
      </c>
      <c r="GB246" s="585" t="e">
        <f>IF(#REF!=$N246,$CZ246,0)</f>
        <v>#REF!</v>
      </c>
      <c r="GC246" s="585" t="e">
        <f>IF(#REF!=$N246,$CZ246,0)</f>
        <v>#REF!</v>
      </c>
      <c r="GD246" s="585" t="e">
        <f>IF(#REF!=$N246,$CZ246,0)</f>
        <v>#REF!</v>
      </c>
      <c r="GE246" s="585" t="e">
        <f>IF(#REF!=$N246,$CZ246,0)</f>
        <v>#REF!</v>
      </c>
      <c r="GF246" s="585" t="e">
        <f>IF(#REF!=$N246,$CZ246,0)</f>
        <v>#REF!</v>
      </c>
      <c r="GG246" s="585" t="e">
        <f>IF(#REF!=$N246,$CZ246,0)</f>
        <v>#REF!</v>
      </c>
      <c r="GH246" s="585" t="e">
        <f>IF(#REF!=$N246,$CZ246,0)</f>
        <v>#REF!</v>
      </c>
      <c r="GI246" s="585" t="e">
        <f>IF(#REF!=$N246,$CZ246,0)</f>
        <v>#REF!</v>
      </c>
      <c r="GJ246" s="585" t="e">
        <f>IF(#REF!=$N246,$CZ246,0)</f>
        <v>#REF!</v>
      </c>
      <c r="GK246" s="585" t="e">
        <f>IF(#REF!=$N246,$CZ246,0)</f>
        <v>#REF!</v>
      </c>
      <c r="GL246" s="585" t="e">
        <f>IF(#REF!=$N246,$CZ246,0)</f>
        <v>#REF!</v>
      </c>
      <c r="GM246" s="585" t="e">
        <f>IF(#REF!=$N246,$CZ246,0)</f>
        <v>#REF!</v>
      </c>
      <c r="GN246" s="585" t="e">
        <f>IF(#REF!=$N246,$CZ246,0)</f>
        <v>#REF!</v>
      </c>
      <c r="GO246" s="585" t="e">
        <f>IF(#REF!=$N246,$CZ246,0)</f>
        <v>#REF!</v>
      </c>
      <c r="GP246" s="585" t="e">
        <f>IF(#REF!=$N246,$CZ246,0)</f>
        <v>#REF!</v>
      </c>
      <c r="GQ246" s="585" t="e">
        <f>IF(#REF!=$N246,$CZ246,0)</f>
        <v>#REF!</v>
      </c>
      <c r="GR246" s="585" t="e">
        <f>IF(#REF!=$N246,$CZ246,0)</f>
        <v>#REF!</v>
      </c>
      <c r="GS246" s="585" t="e">
        <f>IF(#REF!=$N246,$CZ246,0)</f>
        <v>#REF!</v>
      </c>
      <c r="GT246" s="585" t="e">
        <f>IF(#REF!=$N246,$CZ246,0)</f>
        <v>#REF!</v>
      </c>
      <c r="GU246" s="585" t="e">
        <f>IF(#REF!=$N246,$CZ246,0)</f>
        <v>#REF!</v>
      </c>
      <c r="GV246" s="585" t="e">
        <f>IF(#REF!=$N246,$CZ246,0)</f>
        <v>#REF!</v>
      </c>
      <c r="GW246" s="585" t="e">
        <f>IF(#REF!=$N246,$CZ246,0)</f>
        <v>#REF!</v>
      </c>
      <c r="GX246" s="585" t="e">
        <f>IF(#REF!=$N246,$CZ246,0)</f>
        <v>#REF!</v>
      </c>
      <c r="GY246" s="585" t="e">
        <f>IF(#REF!=$N246,$CZ246,0)</f>
        <v>#REF!</v>
      </c>
      <c r="GZ246" s="585" t="e">
        <f>IF(#REF!=$N246,$CZ246,0)</f>
        <v>#REF!</v>
      </c>
      <c r="HA246" s="585" t="e">
        <f>IF(#REF!=$N246,$CZ246,0)</f>
        <v>#REF!</v>
      </c>
      <c r="HB246" s="585" t="e">
        <f>IF(#REF!=$N246,$CZ246,0)</f>
        <v>#REF!</v>
      </c>
      <c r="HC246" s="585" t="e">
        <f>IF(#REF!=$N246,$CZ246,0)</f>
        <v>#REF!</v>
      </c>
      <c r="HD246" s="585" t="e">
        <f>IF(#REF!=$N246,$CZ246,0)</f>
        <v>#REF!</v>
      </c>
      <c r="HE246" s="585" t="e">
        <f>IF(#REF!=$N246,$CZ246,0)</f>
        <v>#REF!</v>
      </c>
      <c r="HF246" s="585" t="e">
        <f>IF(#REF!=$N246,$CZ246,0)</f>
        <v>#REF!</v>
      </c>
    </row>
    <row r="247" spans="1:214" ht="20.100000000000001" customHeight="1" x14ac:dyDescent="0.4">
      <c r="A247" s="599"/>
      <c r="B247" s="671"/>
      <c r="C247" s="599"/>
      <c r="D247" s="599"/>
      <c r="E247" s="599"/>
      <c r="F247" s="599"/>
      <c r="G247" s="599"/>
      <c r="H247" s="599"/>
      <c r="I247" s="599"/>
      <c r="J247" s="578" t="s">
        <v>172</v>
      </c>
      <c r="K247" s="625"/>
      <c r="L247" s="634">
        <v>32</v>
      </c>
      <c r="M247" s="634" t="s">
        <v>173</v>
      </c>
      <c r="N247" s="634"/>
      <c r="O247" s="602"/>
      <c r="P247" s="599"/>
      <c r="Q247" s="599"/>
      <c r="R247" s="599"/>
      <c r="S247" s="599"/>
      <c r="T247" s="599"/>
      <c r="U247" s="599"/>
      <c r="V247" s="599"/>
      <c r="W247" s="599"/>
      <c r="X247" s="599"/>
      <c r="Y247" s="599"/>
      <c r="Z247" s="599"/>
      <c r="AA247" s="599"/>
      <c r="AB247" s="599"/>
      <c r="AC247" s="599"/>
      <c r="AD247" s="599"/>
      <c r="AE247" s="599"/>
      <c r="AF247" s="599"/>
      <c r="AG247" s="599"/>
      <c r="AH247" s="599"/>
      <c r="AI247" s="599"/>
      <c r="AJ247" s="599"/>
      <c r="AK247" s="599"/>
      <c r="AL247" s="599"/>
      <c r="AM247" s="599"/>
      <c r="AN247" s="599"/>
      <c r="AO247" s="599"/>
      <c r="AP247" s="599"/>
      <c r="AQ247" s="599"/>
      <c r="AR247" s="599"/>
      <c r="AS247" s="599"/>
      <c r="AT247" s="599"/>
      <c r="AU247" s="599"/>
      <c r="AV247" s="599"/>
      <c r="AW247" s="599"/>
      <c r="AX247" s="599"/>
      <c r="AY247" s="599"/>
      <c r="AZ247" s="599"/>
      <c r="BA247" s="599"/>
      <c r="BB247" s="599"/>
      <c r="BC247" s="599"/>
      <c r="BD247" s="599"/>
      <c r="BE247" s="599"/>
      <c r="BF247" s="599"/>
      <c r="BG247" s="109">
        <f>BG250</f>
        <v>0</v>
      </c>
      <c r="BH247" s="109">
        <f>BH250</f>
        <v>0</v>
      </c>
      <c r="BI247" s="599"/>
      <c r="BJ247" s="109">
        <f>BJ250</f>
        <v>0</v>
      </c>
      <c r="BK247" s="109">
        <f>BK250</f>
        <v>0</v>
      </c>
      <c r="BL247" s="109">
        <f t="shared" si="226"/>
        <v>0</v>
      </c>
      <c r="BM247" s="109"/>
      <c r="BN247" s="109"/>
      <c r="BO247" s="109">
        <f>BO250</f>
        <v>6600</v>
      </c>
      <c r="BP247" s="109"/>
      <c r="BQ247" s="109"/>
      <c r="BR247" s="109">
        <f>BR250</f>
        <v>0</v>
      </c>
      <c r="BS247" s="109">
        <f>BS250</f>
        <v>6600</v>
      </c>
      <c r="BT247" s="109">
        <f>BT250</f>
        <v>0</v>
      </c>
      <c r="BU247" s="109">
        <f>BU250</f>
        <v>0</v>
      </c>
      <c r="BV247" s="109">
        <f>BV250</f>
        <v>6600</v>
      </c>
      <c r="BW247" s="109"/>
      <c r="BX247" s="109"/>
      <c r="BY247" s="109">
        <f>BY250</f>
        <v>6600</v>
      </c>
      <c r="BZ247" s="109">
        <f t="shared" ref="BZ247:CR247" si="323">BZ250+BZ248</f>
        <v>4601</v>
      </c>
      <c r="CA247" s="109">
        <f t="shared" si="323"/>
        <v>0</v>
      </c>
      <c r="CB247" s="109">
        <f t="shared" si="323"/>
        <v>69.712121212121218</v>
      </c>
      <c r="CC247" s="109">
        <f t="shared" si="323"/>
        <v>0</v>
      </c>
      <c r="CD247" s="109">
        <f t="shared" si="323"/>
        <v>0</v>
      </c>
      <c r="CE247" s="109">
        <f t="shared" si="323"/>
        <v>6600</v>
      </c>
      <c r="CF247" s="109">
        <f t="shared" si="323"/>
        <v>4501.25</v>
      </c>
      <c r="CG247" s="109">
        <f t="shared" si="323"/>
        <v>68.200757575757578</v>
      </c>
      <c r="CH247" s="109">
        <f t="shared" si="323"/>
        <v>9900</v>
      </c>
      <c r="CI247" s="109">
        <f t="shared" si="323"/>
        <v>16500</v>
      </c>
      <c r="CJ247" s="109">
        <f t="shared" si="323"/>
        <v>0</v>
      </c>
      <c r="CK247" s="109">
        <f t="shared" si="323"/>
        <v>0</v>
      </c>
      <c r="CL247" s="109">
        <f t="shared" si="323"/>
        <v>0</v>
      </c>
      <c r="CM247" s="109">
        <f t="shared" si="323"/>
        <v>16500</v>
      </c>
      <c r="CN247" s="109">
        <f t="shared" si="323"/>
        <v>0</v>
      </c>
      <c r="CO247" s="109">
        <f t="shared" si="323"/>
        <v>0</v>
      </c>
      <c r="CP247" s="109">
        <f t="shared" si="323"/>
        <v>0</v>
      </c>
      <c r="CQ247" s="109">
        <f t="shared" si="323"/>
        <v>16500</v>
      </c>
      <c r="CR247" s="109">
        <f t="shared" si="323"/>
        <v>12148.3</v>
      </c>
      <c r="CS247" s="109">
        <f>IFERROR(CR247/CQ247*100,)</f>
        <v>73.626060606060605</v>
      </c>
      <c r="CT247" s="109">
        <f>CT250+CT248</f>
        <v>1249</v>
      </c>
      <c r="CU247" s="109">
        <f>CU250+CU248</f>
        <v>17749</v>
      </c>
      <c r="CV247" s="109">
        <f>CV250+CV248</f>
        <v>12148.3</v>
      </c>
      <c r="CW247" s="109">
        <f>IFERROR(CV247/CU247*100,)</f>
        <v>68.444982815933287</v>
      </c>
      <c r="CX247" s="109">
        <f>CX250+CX248</f>
        <v>0</v>
      </c>
      <c r="CY247" s="109">
        <f>CY250+CY248</f>
        <v>17749</v>
      </c>
      <c r="CZ247" s="109">
        <f>CZ250+CZ248</f>
        <v>16500</v>
      </c>
      <c r="DA247" s="109">
        <v>16500</v>
      </c>
      <c r="DB247" s="109">
        <v>16500</v>
      </c>
      <c r="DC247" s="695" t="e">
        <f>IF(#REF!=B247,CZ247,0)</f>
        <v>#REF!</v>
      </c>
      <c r="DD247" s="98"/>
      <c r="DE247" s="98"/>
      <c r="DJ247" s="585" t="e">
        <f>IF(#REF!=$K247,$CY247,0)</f>
        <v>#REF!</v>
      </c>
      <c r="DK247" s="585" t="e">
        <f>IF(#REF!=$K247,$CY247,0)</f>
        <v>#REF!</v>
      </c>
      <c r="DL247" s="585" t="e">
        <f>IF(#REF!=$K247,$CY247,0)</f>
        <v>#REF!</v>
      </c>
      <c r="DM247" s="585" t="e">
        <f>IF(#REF!=$K247,$CY247,0)</f>
        <v>#REF!</v>
      </c>
      <c r="DN247" s="585" t="e">
        <f>IF(#REF!=$K247,$CY247,0)</f>
        <v>#REF!</v>
      </c>
      <c r="DO247" s="585" t="e">
        <f>IF(#REF!=$K247,$CY247,0)</f>
        <v>#REF!</v>
      </c>
      <c r="DP247" s="585" t="e">
        <f>IF(#REF!=$K247,$CY247,0)</f>
        <v>#REF!</v>
      </c>
      <c r="DQ247" s="585" t="e">
        <f>IF(#REF!=$K247,$CY247,0)</f>
        <v>#REF!</v>
      </c>
      <c r="DR247" s="585" t="e">
        <f>IF(#REF!=$K247,$CY247,0)</f>
        <v>#REF!</v>
      </c>
      <c r="DS247" s="585" t="e">
        <f>IF(#REF!=$K247,$CY247,0)</f>
        <v>#REF!</v>
      </c>
      <c r="DT247" s="585" t="e">
        <f>IF(#REF!=$K247,$CY247,0)</f>
        <v>#REF!</v>
      </c>
      <c r="DU247" s="585" t="e">
        <f>IF(#REF!=$K247,$CY247,0)</f>
        <v>#REF!</v>
      </c>
      <c r="DV247" s="585" t="e">
        <f>IF(#REF!=$K247,$CY247,0)</f>
        <v>#REF!</v>
      </c>
      <c r="DW247" s="585" t="e">
        <f>IF(#REF!=$K247,$CY247,0)</f>
        <v>#REF!</v>
      </c>
      <c r="DX247" s="585" t="e">
        <f>IF(#REF!=$K247,$CY247,0)</f>
        <v>#REF!</v>
      </c>
      <c r="DY247" s="585" t="e">
        <f>IF(#REF!=$K247,$CY247,0)</f>
        <v>#REF!</v>
      </c>
      <c r="DZ247" s="585" t="e">
        <f>IF(#REF!=$K247,$CY247,0)</f>
        <v>#REF!</v>
      </c>
      <c r="EC247" s="585" t="e">
        <f>IF(#REF!=$N247,$CZ247,0)</f>
        <v>#REF!</v>
      </c>
      <c r="ED247" s="585" t="e">
        <f>IF(#REF!=$N247,$CZ247,0)</f>
        <v>#REF!</v>
      </c>
      <c r="EE247" s="585" t="e">
        <f>IF(#REF!=$N247,$CZ247,0)</f>
        <v>#REF!</v>
      </c>
      <c r="EF247" s="585" t="e">
        <f>IF(#REF!=$N247,$CZ247,0)</f>
        <v>#REF!</v>
      </c>
      <c r="EG247" s="585" t="e">
        <f>IF(#REF!=$N247,$CZ247,0)</f>
        <v>#REF!</v>
      </c>
      <c r="EH247" s="585" t="e">
        <f>IF(#REF!=$N247,$CZ247,0)</f>
        <v>#REF!</v>
      </c>
      <c r="EI247" s="585" t="e">
        <f>IF(#REF!=$N247,$CZ247,0)</f>
        <v>#REF!</v>
      </c>
      <c r="EJ247" s="585" t="e">
        <f>IF(#REF!=$N247,$CZ247,0)</f>
        <v>#REF!</v>
      </c>
      <c r="EK247" s="585" t="e">
        <f>IF(#REF!=$N247,$CZ247,0)</f>
        <v>#REF!</v>
      </c>
      <c r="EL247" s="585" t="e">
        <f>IF(#REF!=$N247,$CZ247,0)</f>
        <v>#REF!</v>
      </c>
      <c r="EM247" s="585" t="e">
        <f>IF(#REF!=$N247,$CZ247,0)</f>
        <v>#REF!</v>
      </c>
      <c r="EN247" s="585" t="e">
        <f>IF(#REF!=$N247,$CZ247,0)</f>
        <v>#REF!</v>
      </c>
      <c r="EO247" s="585" t="e">
        <f>IF(#REF!=$N247,$CZ247,0)</f>
        <v>#REF!</v>
      </c>
      <c r="EP247" s="585" t="e">
        <f>IF(#REF!=$N247,$CZ247,0)</f>
        <v>#REF!</v>
      </c>
      <c r="EQ247" s="585" t="e">
        <f>IF(#REF!=$N247,$CZ247,0)</f>
        <v>#REF!</v>
      </c>
      <c r="ER247" s="585" t="e">
        <f>IF(#REF!=$N247,$CZ247,0)</f>
        <v>#REF!</v>
      </c>
      <c r="ES247" s="585" t="e">
        <f>IF(#REF!=$N247,$CZ247,0)</f>
        <v>#REF!</v>
      </c>
      <c r="ET247" s="585" t="e">
        <f>IF(#REF!=$N247,$CZ247,0)</f>
        <v>#REF!</v>
      </c>
      <c r="EU247" s="585" t="e">
        <f>IF(#REF!=$N247,$CZ247,0)</f>
        <v>#REF!</v>
      </c>
      <c r="EV247" s="585" t="e">
        <f>IF(#REF!=$N247,$CZ247,0)</f>
        <v>#REF!</v>
      </c>
      <c r="EW247" s="585" t="e">
        <f>IF(#REF!=$N247,$CZ247,0)</f>
        <v>#REF!</v>
      </c>
      <c r="EX247" s="585" t="e">
        <f>IF(#REF!=$N247,$CZ247,0)</f>
        <v>#REF!</v>
      </c>
      <c r="EY247" s="585" t="e">
        <f>IF(#REF!=$N247,$CZ247,0)</f>
        <v>#REF!</v>
      </c>
      <c r="EZ247" s="585" t="e">
        <f>IF(#REF!=$N247,$CZ247,0)</f>
        <v>#REF!</v>
      </c>
      <c r="FA247" s="585" t="e">
        <f>IF(#REF!=$N247,$CZ247,0)</f>
        <v>#REF!</v>
      </c>
      <c r="FB247" s="585" t="e">
        <f>IF(#REF!=$N247,$CZ247,0)</f>
        <v>#REF!</v>
      </c>
      <c r="FC247" s="585" t="e">
        <f>IF(#REF!=$N247,$CZ247,0)</f>
        <v>#REF!</v>
      </c>
      <c r="FD247" s="585" t="e">
        <f>IF(#REF!=$N247,$CZ247,0)</f>
        <v>#REF!</v>
      </c>
      <c r="FE247" s="585" t="e">
        <f>IF(#REF!=$N247,$CZ247,0)</f>
        <v>#REF!</v>
      </c>
      <c r="FF247" s="585" t="e">
        <f>IF(#REF!=$N247,$CZ247,0)</f>
        <v>#REF!</v>
      </c>
      <c r="FG247" s="585" t="e">
        <f>IF(#REF!=$N247,$CZ247,0)</f>
        <v>#REF!</v>
      </c>
      <c r="FH247" s="585" t="e">
        <f>IF(#REF!=$N247,$CZ247,0)</f>
        <v>#REF!</v>
      </c>
      <c r="FI247" s="585" t="e">
        <f>IF(#REF!=$N247,$CZ247,0)</f>
        <v>#REF!</v>
      </c>
      <c r="FJ247" s="585" t="e">
        <f>IF(#REF!=$N247,$CZ247,0)</f>
        <v>#REF!</v>
      </c>
      <c r="FK247" s="585" t="e">
        <f>IF(#REF!=$N247,$CZ247,0)</f>
        <v>#REF!</v>
      </c>
      <c r="FL247" s="585" t="e">
        <f>IF(#REF!=$N247,$CZ247,0)</f>
        <v>#REF!</v>
      </c>
      <c r="FM247" s="585" t="e">
        <f>IF(#REF!=$N247,$CZ247,0)</f>
        <v>#REF!</v>
      </c>
      <c r="FN247" s="585" t="e">
        <f>IF(#REF!=$N247,$CZ247,0)</f>
        <v>#REF!</v>
      </c>
      <c r="FO247" s="585" t="e">
        <f>IF(#REF!=$N247,$CZ247,0)</f>
        <v>#REF!</v>
      </c>
      <c r="FP247" s="585" t="e">
        <f>IF(#REF!=$N247,$CZ247,0)</f>
        <v>#REF!</v>
      </c>
      <c r="FQ247" s="585" t="e">
        <f>IF(#REF!=$N247,$CZ247,0)</f>
        <v>#REF!</v>
      </c>
      <c r="FR247" s="585" t="e">
        <f>IF(#REF!=$N247,$CZ247,0)</f>
        <v>#REF!</v>
      </c>
      <c r="FS247" s="585" t="e">
        <f>IF(#REF!=$N247,$CZ247,0)</f>
        <v>#REF!</v>
      </c>
      <c r="FT247" s="585" t="e">
        <f>IF(#REF!=$N247,$CZ247,0)</f>
        <v>#REF!</v>
      </c>
      <c r="FU247" s="585" t="e">
        <f>IF(#REF!=$N247,$CZ247,0)</f>
        <v>#REF!</v>
      </c>
      <c r="FV247" s="585" t="e">
        <f>IF(#REF!=$N247,$CZ247,0)</f>
        <v>#REF!</v>
      </c>
      <c r="FW247" s="585" t="e">
        <f>IF(#REF!=$N247,$CZ247,0)</f>
        <v>#REF!</v>
      </c>
      <c r="FX247" s="585" t="e">
        <f>IF(#REF!=$N247,$CZ247,0)</f>
        <v>#REF!</v>
      </c>
      <c r="FY247" s="585" t="e">
        <f>IF(#REF!=$N247,$CZ247,0)</f>
        <v>#REF!</v>
      </c>
      <c r="FZ247" s="585" t="e">
        <f>IF(#REF!=$N247,$CZ247,0)</f>
        <v>#REF!</v>
      </c>
      <c r="GA247" s="585" t="e">
        <f>IF(#REF!=$N247,$CZ247,0)</f>
        <v>#REF!</v>
      </c>
      <c r="GB247" s="585" t="e">
        <f>IF(#REF!=$N247,$CZ247,0)</f>
        <v>#REF!</v>
      </c>
      <c r="GC247" s="585" t="e">
        <f>IF(#REF!=$N247,$CZ247,0)</f>
        <v>#REF!</v>
      </c>
      <c r="GD247" s="585" t="e">
        <f>IF(#REF!=$N247,$CZ247,0)</f>
        <v>#REF!</v>
      </c>
      <c r="GE247" s="585" t="e">
        <f>IF(#REF!=$N247,$CZ247,0)</f>
        <v>#REF!</v>
      </c>
      <c r="GF247" s="585" t="e">
        <f>IF(#REF!=$N247,$CZ247,0)</f>
        <v>#REF!</v>
      </c>
      <c r="GG247" s="585" t="e">
        <f>IF(#REF!=$N247,$CZ247,0)</f>
        <v>#REF!</v>
      </c>
      <c r="GH247" s="585" t="e">
        <f>IF(#REF!=$N247,$CZ247,0)</f>
        <v>#REF!</v>
      </c>
      <c r="GI247" s="585" t="e">
        <f>IF(#REF!=$N247,$CZ247,0)</f>
        <v>#REF!</v>
      </c>
      <c r="GJ247" s="585" t="e">
        <f>IF(#REF!=$N247,$CZ247,0)</f>
        <v>#REF!</v>
      </c>
      <c r="GK247" s="585" t="e">
        <f>IF(#REF!=$N247,$CZ247,0)</f>
        <v>#REF!</v>
      </c>
      <c r="GL247" s="585" t="e">
        <f>IF(#REF!=$N247,$CZ247,0)</f>
        <v>#REF!</v>
      </c>
      <c r="GM247" s="585" t="e">
        <f>IF(#REF!=$N247,$CZ247,0)</f>
        <v>#REF!</v>
      </c>
      <c r="GN247" s="585" t="e">
        <f>IF(#REF!=$N247,$CZ247,0)</f>
        <v>#REF!</v>
      </c>
      <c r="GO247" s="585" t="e">
        <f>IF(#REF!=$N247,$CZ247,0)</f>
        <v>#REF!</v>
      </c>
      <c r="GP247" s="585" t="e">
        <f>IF(#REF!=$N247,$CZ247,0)</f>
        <v>#REF!</v>
      </c>
      <c r="GQ247" s="585" t="e">
        <f>IF(#REF!=$N247,$CZ247,0)</f>
        <v>#REF!</v>
      </c>
      <c r="GR247" s="585" t="e">
        <f>IF(#REF!=$N247,$CZ247,0)</f>
        <v>#REF!</v>
      </c>
      <c r="GS247" s="585" t="e">
        <f>IF(#REF!=$N247,$CZ247,0)</f>
        <v>#REF!</v>
      </c>
      <c r="GT247" s="585" t="e">
        <f>IF(#REF!=$N247,$CZ247,0)</f>
        <v>#REF!</v>
      </c>
      <c r="GU247" s="585" t="e">
        <f>IF(#REF!=$N247,$CZ247,0)</f>
        <v>#REF!</v>
      </c>
      <c r="GV247" s="585" t="e">
        <f>IF(#REF!=$N247,$CZ247,0)</f>
        <v>#REF!</v>
      </c>
      <c r="GW247" s="585" t="e">
        <f>IF(#REF!=$N247,$CZ247,0)</f>
        <v>#REF!</v>
      </c>
      <c r="GX247" s="585" t="e">
        <f>IF(#REF!=$N247,$CZ247,0)</f>
        <v>#REF!</v>
      </c>
      <c r="GY247" s="585" t="e">
        <f>IF(#REF!=$N247,$CZ247,0)</f>
        <v>#REF!</v>
      </c>
      <c r="GZ247" s="585" t="e">
        <f>IF(#REF!=$N247,$CZ247,0)</f>
        <v>#REF!</v>
      </c>
      <c r="HA247" s="585" t="e">
        <f>IF(#REF!=$N247,$CZ247,0)</f>
        <v>#REF!</v>
      </c>
      <c r="HB247" s="585" t="e">
        <f>IF(#REF!=$N247,$CZ247,0)</f>
        <v>#REF!</v>
      </c>
      <c r="HC247" s="585" t="e">
        <f>IF(#REF!=$N247,$CZ247,0)</f>
        <v>#REF!</v>
      </c>
      <c r="HD247" s="585" t="e">
        <f>IF(#REF!=$N247,$CZ247,0)</f>
        <v>#REF!</v>
      </c>
      <c r="HE247" s="585" t="e">
        <f>IF(#REF!=$N247,$CZ247,0)</f>
        <v>#REF!</v>
      </c>
      <c r="HF247" s="585" t="e">
        <f>IF(#REF!=$N247,$CZ247,0)</f>
        <v>#REF!</v>
      </c>
    </row>
    <row r="248" spans="1:214" ht="20.100000000000001" customHeight="1" x14ac:dyDescent="0.4">
      <c r="A248" s="600"/>
      <c r="B248" s="578" t="s">
        <v>549</v>
      </c>
      <c r="C248" s="595" t="s">
        <v>319</v>
      </c>
      <c r="D248" s="600"/>
      <c r="E248" s="600"/>
      <c r="F248" s="600"/>
      <c r="G248" s="600"/>
      <c r="H248" s="600"/>
      <c r="I248" s="600"/>
      <c r="J248" s="578" t="s">
        <v>172</v>
      </c>
      <c r="K248" s="447"/>
      <c r="L248" s="447"/>
      <c r="M248" s="682">
        <v>322</v>
      </c>
      <c r="N248" s="769" t="s">
        <v>144</v>
      </c>
      <c r="O248" s="769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563"/>
      <c r="AJ248" s="31"/>
      <c r="AK248" s="31"/>
      <c r="AL248" s="31"/>
      <c r="AM248" s="31"/>
      <c r="AN248" s="38"/>
      <c r="AO248" s="38"/>
      <c r="AP248" s="38"/>
      <c r="AQ248" s="38"/>
      <c r="AR248" s="38"/>
      <c r="AS248" s="50"/>
      <c r="AT248" s="50"/>
      <c r="AU248" s="38"/>
      <c r="AV248" s="38"/>
      <c r="AW248" s="38"/>
      <c r="AX248" s="38"/>
      <c r="AY248" s="38"/>
      <c r="AZ248" s="31"/>
      <c r="BA248" s="31"/>
      <c r="BB248" s="110"/>
      <c r="BC248" s="110"/>
      <c r="BD248" s="38"/>
      <c r="BE248" s="110"/>
      <c r="BF248" s="110"/>
      <c r="BG248" s="110"/>
      <c r="BH248" s="110"/>
      <c r="BI248" s="38"/>
      <c r="BJ248" s="110"/>
      <c r="BK248" s="38"/>
      <c r="BL248" s="38"/>
      <c r="BM248" s="38"/>
      <c r="BN248" s="38"/>
      <c r="BO248" s="110"/>
      <c r="BP248" s="110"/>
      <c r="BQ248" s="110"/>
      <c r="BR248" s="38"/>
      <c r="BS248" s="110"/>
      <c r="BT248" s="110"/>
      <c r="BU248" s="38"/>
      <c r="BV248" s="110"/>
      <c r="BW248" s="110"/>
      <c r="BX248" s="110"/>
      <c r="BY248" s="110"/>
      <c r="BZ248" s="109">
        <f t="shared" ref="BZ248:CR248" si="324">BZ249</f>
        <v>0</v>
      </c>
      <c r="CA248" s="109">
        <f t="shared" si="324"/>
        <v>0</v>
      </c>
      <c r="CB248" s="109">
        <f t="shared" si="324"/>
        <v>0</v>
      </c>
      <c r="CC248" s="109">
        <f t="shared" si="324"/>
        <v>0</v>
      </c>
      <c r="CD248" s="109">
        <f t="shared" si="324"/>
        <v>0</v>
      </c>
      <c r="CE248" s="109">
        <f t="shared" si="324"/>
        <v>0</v>
      </c>
      <c r="CF248" s="109">
        <f t="shared" si="324"/>
        <v>0</v>
      </c>
      <c r="CG248" s="109">
        <f t="shared" si="324"/>
        <v>0</v>
      </c>
      <c r="CH248" s="109">
        <f t="shared" si="324"/>
        <v>0</v>
      </c>
      <c r="CI248" s="109">
        <f t="shared" si="324"/>
        <v>0</v>
      </c>
      <c r="CJ248" s="109">
        <f t="shared" si="324"/>
        <v>0</v>
      </c>
      <c r="CK248" s="109">
        <f t="shared" si="324"/>
        <v>0</v>
      </c>
      <c r="CL248" s="109">
        <f t="shared" si="324"/>
        <v>0</v>
      </c>
      <c r="CM248" s="109">
        <f t="shared" si="324"/>
        <v>0</v>
      </c>
      <c r="CN248" s="109">
        <f t="shared" si="324"/>
        <v>0</v>
      </c>
      <c r="CO248" s="109">
        <f t="shared" si="324"/>
        <v>0</v>
      </c>
      <c r="CP248" s="109">
        <f t="shared" si="324"/>
        <v>0</v>
      </c>
      <c r="CQ248" s="109">
        <f t="shared" si="324"/>
        <v>0</v>
      </c>
      <c r="CR248" s="109">
        <f t="shared" si="324"/>
        <v>0</v>
      </c>
      <c r="CS248" s="109">
        <f>IFERROR(CR248/CQ248*100,)</f>
        <v>0</v>
      </c>
      <c r="CT248" s="109">
        <f>CT249</f>
        <v>5600</v>
      </c>
      <c r="CU248" s="109">
        <f>CU249</f>
        <v>5600</v>
      </c>
      <c r="CV248" s="109">
        <f>CV249</f>
        <v>0</v>
      </c>
      <c r="CW248" s="109">
        <f>IFERROR(CV248/CU248*100,)</f>
        <v>0</v>
      </c>
      <c r="CX248" s="109">
        <f>CX249</f>
        <v>0</v>
      </c>
      <c r="CY248" s="109">
        <f>CY249</f>
        <v>5600</v>
      </c>
      <c r="CZ248" s="109">
        <f>CZ249</f>
        <v>16500</v>
      </c>
      <c r="DA248" s="109">
        <f>DA249</f>
        <v>0</v>
      </c>
      <c r="DB248" s="109">
        <f>DB249</f>
        <v>0</v>
      </c>
      <c r="DC248" s="695" t="e">
        <f>IF(#REF!=B248,CZ248,0)</f>
        <v>#REF!</v>
      </c>
      <c r="DD248" s="98"/>
      <c r="DE248" s="98"/>
      <c r="DJ248" s="585" t="e">
        <f>IF(#REF!=$K248,$CY248,0)</f>
        <v>#REF!</v>
      </c>
      <c r="DK248" s="585" t="e">
        <f>IF(#REF!=$K248,$CY248,0)</f>
        <v>#REF!</v>
      </c>
      <c r="DL248" s="585" t="e">
        <f>IF(#REF!=$K248,$CY248,0)</f>
        <v>#REF!</v>
      </c>
      <c r="DM248" s="585" t="e">
        <f>IF(#REF!=$K248,$CY248,0)</f>
        <v>#REF!</v>
      </c>
      <c r="DN248" s="585" t="e">
        <f>IF(#REF!=$K248,$CY248,0)</f>
        <v>#REF!</v>
      </c>
      <c r="DO248" s="585" t="e">
        <f>IF(#REF!=$K248,$CY248,0)</f>
        <v>#REF!</v>
      </c>
      <c r="DP248" s="585" t="e">
        <f>IF(#REF!=$K248,$CY248,0)</f>
        <v>#REF!</v>
      </c>
      <c r="DQ248" s="585" t="e">
        <f>IF(#REF!=$K248,$CY248,0)</f>
        <v>#REF!</v>
      </c>
      <c r="DR248" s="585" t="e">
        <f>IF(#REF!=$K248,$CY248,0)</f>
        <v>#REF!</v>
      </c>
      <c r="DS248" s="585" t="e">
        <f>IF(#REF!=$K248,$CY248,0)</f>
        <v>#REF!</v>
      </c>
      <c r="DT248" s="585" t="e">
        <f>IF(#REF!=$K248,$CY248,0)</f>
        <v>#REF!</v>
      </c>
      <c r="DU248" s="585" t="e">
        <f>IF(#REF!=$K248,$CY248,0)</f>
        <v>#REF!</v>
      </c>
      <c r="DV248" s="585" t="e">
        <f>IF(#REF!=$K248,$CY248,0)</f>
        <v>#REF!</v>
      </c>
      <c r="DW248" s="585" t="e">
        <f>IF(#REF!=$K248,$CY248,0)</f>
        <v>#REF!</v>
      </c>
      <c r="DX248" s="585" t="e">
        <f>IF(#REF!=$K248,$CY248,0)</f>
        <v>#REF!</v>
      </c>
      <c r="DY248" s="585" t="e">
        <f>IF(#REF!=$K248,$CY248,0)</f>
        <v>#REF!</v>
      </c>
      <c r="DZ248" s="585" t="e">
        <f>IF(#REF!=$K248,$CY248,0)</f>
        <v>#REF!</v>
      </c>
      <c r="EC248" s="585" t="e">
        <f>IF(#REF!=$N248,$CZ248,0)</f>
        <v>#REF!</v>
      </c>
      <c r="ED248" s="585" t="e">
        <f>IF(#REF!=$N248,$CZ248,0)</f>
        <v>#REF!</v>
      </c>
      <c r="EE248" s="585" t="e">
        <f>IF(#REF!=$N248,$CZ248,0)</f>
        <v>#REF!</v>
      </c>
      <c r="EF248" s="585" t="e">
        <f>IF(#REF!=$N248,$CZ248,0)</f>
        <v>#REF!</v>
      </c>
      <c r="EG248" s="585" t="e">
        <f>IF(#REF!=$N248,$CZ248,0)</f>
        <v>#REF!</v>
      </c>
      <c r="EH248" s="585" t="e">
        <f>IF(#REF!=$N248,$CZ248,0)</f>
        <v>#REF!</v>
      </c>
      <c r="EI248" s="585" t="e">
        <f>IF(#REF!=$N248,$CZ248,0)</f>
        <v>#REF!</v>
      </c>
      <c r="EJ248" s="585" t="e">
        <f>IF(#REF!=$N248,$CZ248,0)</f>
        <v>#REF!</v>
      </c>
      <c r="EK248" s="585" t="e">
        <f>IF(#REF!=$N248,$CZ248,0)</f>
        <v>#REF!</v>
      </c>
      <c r="EL248" s="585" t="e">
        <f>IF(#REF!=$N248,$CZ248,0)</f>
        <v>#REF!</v>
      </c>
      <c r="EM248" s="585" t="e">
        <f>IF(#REF!=$N248,$CZ248,0)</f>
        <v>#REF!</v>
      </c>
      <c r="EN248" s="585" t="e">
        <f>IF(#REF!=$N248,$CZ248,0)</f>
        <v>#REF!</v>
      </c>
      <c r="EO248" s="585" t="e">
        <f>IF(#REF!=$N248,$CZ248,0)</f>
        <v>#REF!</v>
      </c>
      <c r="EP248" s="585" t="e">
        <f>IF(#REF!=$N248,$CZ248,0)</f>
        <v>#REF!</v>
      </c>
      <c r="EQ248" s="585" t="e">
        <f>IF(#REF!=$N248,$CZ248,0)</f>
        <v>#REF!</v>
      </c>
      <c r="ER248" s="585" t="e">
        <f>IF(#REF!=$N248,$CZ248,0)</f>
        <v>#REF!</v>
      </c>
      <c r="ES248" s="585" t="e">
        <f>IF(#REF!=$N248,$CZ248,0)</f>
        <v>#REF!</v>
      </c>
      <c r="ET248" s="585" t="e">
        <f>IF(#REF!=$N248,$CZ248,0)</f>
        <v>#REF!</v>
      </c>
      <c r="EU248" s="585" t="e">
        <f>IF(#REF!=$N248,$CZ248,0)</f>
        <v>#REF!</v>
      </c>
      <c r="EV248" s="585" t="e">
        <f>IF(#REF!=$N248,$CZ248,0)</f>
        <v>#REF!</v>
      </c>
      <c r="EW248" s="585" t="e">
        <f>IF(#REF!=$N248,$CZ248,0)</f>
        <v>#REF!</v>
      </c>
      <c r="EX248" s="585" t="e">
        <f>IF(#REF!=$N248,$CZ248,0)</f>
        <v>#REF!</v>
      </c>
      <c r="EY248" s="585" t="e">
        <f>IF(#REF!=$N248,$CZ248,0)</f>
        <v>#REF!</v>
      </c>
      <c r="EZ248" s="585" t="e">
        <f>IF(#REF!=$N248,$CZ248,0)</f>
        <v>#REF!</v>
      </c>
      <c r="FA248" s="585" t="e">
        <f>IF(#REF!=$N248,$CZ248,0)</f>
        <v>#REF!</v>
      </c>
      <c r="FB248" s="585" t="e">
        <f>IF(#REF!=$N248,$CZ248,0)</f>
        <v>#REF!</v>
      </c>
      <c r="FC248" s="585" t="e">
        <f>IF(#REF!=$N248,$CZ248,0)</f>
        <v>#REF!</v>
      </c>
      <c r="FD248" s="585" t="e">
        <f>IF(#REF!=$N248,$CZ248,0)</f>
        <v>#REF!</v>
      </c>
      <c r="FE248" s="585" t="e">
        <f>IF(#REF!=$N248,$CZ248,0)</f>
        <v>#REF!</v>
      </c>
      <c r="FF248" s="585" t="e">
        <f>IF(#REF!=$N248,$CZ248,0)</f>
        <v>#REF!</v>
      </c>
      <c r="FG248" s="585" t="e">
        <f>IF(#REF!=$N248,$CZ248,0)</f>
        <v>#REF!</v>
      </c>
      <c r="FH248" s="585" t="e">
        <f>IF(#REF!=$N248,$CZ248,0)</f>
        <v>#REF!</v>
      </c>
      <c r="FI248" s="585" t="e">
        <f>IF(#REF!=$N248,$CZ248,0)</f>
        <v>#REF!</v>
      </c>
      <c r="FJ248" s="585" t="e">
        <f>IF(#REF!=$N248,$CZ248,0)</f>
        <v>#REF!</v>
      </c>
      <c r="FK248" s="585" t="e">
        <f>IF(#REF!=$N248,$CZ248,0)</f>
        <v>#REF!</v>
      </c>
      <c r="FL248" s="585" t="e">
        <f>IF(#REF!=$N248,$CZ248,0)</f>
        <v>#REF!</v>
      </c>
      <c r="FM248" s="585" t="e">
        <f>IF(#REF!=$N248,$CZ248,0)</f>
        <v>#REF!</v>
      </c>
      <c r="FN248" s="585" t="e">
        <f>IF(#REF!=$N248,$CZ248,0)</f>
        <v>#REF!</v>
      </c>
      <c r="FO248" s="585" t="e">
        <f>IF(#REF!=$N248,$CZ248,0)</f>
        <v>#REF!</v>
      </c>
      <c r="FP248" s="585" t="e">
        <f>IF(#REF!=$N248,$CZ248,0)</f>
        <v>#REF!</v>
      </c>
      <c r="FQ248" s="585" t="e">
        <f>IF(#REF!=$N248,$CZ248,0)</f>
        <v>#REF!</v>
      </c>
      <c r="FR248" s="585" t="e">
        <f>IF(#REF!=$N248,$CZ248,0)</f>
        <v>#REF!</v>
      </c>
      <c r="FS248" s="585" t="e">
        <f>IF(#REF!=$N248,$CZ248,0)</f>
        <v>#REF!</v>
      </c>
      <c r="FT248" s="585" t="e">
        <f>IF(#REF!=$N248,$CZ248,0)</f>
        <v>#REF!</v>
      </c>
      <c r="FU248" s="585" t="e">
        <f>IF(#REF!=$N248,$CZ248,0)</f>
        <v>#REF!</v>
      </c>
      <c r="FV248" s="585" t="e">
        <f>IF(#REF!=$N248,$CZ248,0)</f>
        <v>#REF!</v>
      </c>
      <c r="FW248" s="585" t="e">
        <f>IF(#REF!=$N248,$CZ248,0)</f>
        <v>#REF!</v>
      </c>
      <c r="FX248" s="585" t="e">
        <f>IF(#REF!=$N248,$CZ248,0)</f>
        <v>#REF!</v>
      </c>
      <c r="FY248" s="585" t="e">
        <f>IF(#REF!=$N248,$CZ248,0)</f>
        <v>#REF!</v>
      </c>
      <c r="FZ248" s="585" t="e">
        <f>IF(#REF!=$N248,$CZ248,0)</f>
        <v>#REF!</v>
      </c>
      <c r="GA248" s="585" t="e">
        <f>IF(#REF!=$N248,$CZ248,0)</f>
        <v>#REF!</v>
      </c>
      <c r="GB248" s="585" t="e">
        <f>IF(#REF!=$N248,$CZ248,0)</f>
        <v>#REF!</v>
      </c>
      <c r="GC248" s="585" t="e">
        <f>IF(#REF!=$N248,$CZ248,0)</f>
        <v>#REF!</v>
      </c>
      <c r="GD248" s="585" t="e">
        <f>IF(#REF!=$N248,$CZ248,0)</f>
        <v>#REF!</v>
      </c>
      <c r="GE248" s="585" t="e">
        <f>IF(#REF!=$N248,$CZ248,0)</f>
        <v>#REF!</v>
      </c>
      <c r="GF248" s="585" t="e">
        <f>IF(#REF!=$N248,$CZ248,0)</f>
        <v>#REF!</v>
      </c>
      <c r="GG248" s="585" t="e">
        <f>IF(#REF!=$N248,$CZ248,0)</f>
        <v>#REF!</v>
      </c>
      <c r="GH248" s="585" t="e">
        <f>IF(#REF!=$N248,$CZ248,0)</f>
        <v>#REF!</v>
      </c>
      <c r="GI248" s="585" t="e">
        <f>IF(#REF!=$N248,$CZ248,0)</f>
        <v>#REF!</v>
      </c>
      <c r="GJ248" s="585" t="e">
        <f>IF(#REF!=$N248,$CZ248,0)</f>
        <v>#REF!</v>
      </c>
      <c r="GK248" s="585" t="e">
        <f>IF(#REF!=$N248,$CZ248,0)</f>
        <v>#REF!</v>
      </c>
      <c r="GL248" s="585" t="e">
        <f>IF(#REF!=$N248,$CZ248,0)</f>
        <v>#REF!</v>
      </c>
      <c r="GM248" s="585" t="e">
        <f>IF(#REF!=$N248,$CZ248,0)</f>
        <v>#REF!</v>
      </c>
      <c r="GN248" s="585" t="e">
        <f>IF(#REF!=$N248,$CZ248,0)</f>
        <v>#REF!</v>
      </c>
      <c r="GO248" s="585" t="e">
        <f>IF(#REF!=$N248,$CZ248,0)</f>
        <v>#REF!</v>
      </c>
      <c r="GP248" s="585" t="e">
        <f>IF(#REF!=$N248,$CZ248,0)</f>
        <v>#REF!</v>
      </c>
      <c r="GQ248" s="585" t="e">
        <f>IF(#REF!=$N248,$CZ248,0)</f>
        <v>#REF!</v>
      </c>
      <c r="GR248" s="585" t="e">
        <f>IF(#REF!=$N248,$CZ248,0)</f>
        <v>#REF!</v>
      </c>
      <c r="GS248" s="585" t="e">
        <f>IF(#REF!=$N248,$CZ248,0)</f>
        <v>#REF!</v>
      </c>
      <c r="GT248" s="585" t="e">
        <f>IF(#REF!=$N248,$CZ248,0)</f>
        <v>#REF!</v>
      </c>
      <c r="GU248" s="585" t="e">
        <f>IF(#REF!=$N248,$CZ248,0)</f>
        <v>#REF!</v>
      </c>
      <c r="GV248" s="585" t="e">
        <f>IF(#REF!=$N248,$CZ248,0)</f>
        <v>#REF!</v>
      </c>
      <c r="GW248" s="585" t="e">
        <f>IF(#REF!=$N248,$CZ248,0)</f>
        <v>#REF!</v>
      </c>
      <c r="GX248" s="585" t="e">
        <f>IF(#REF!=$N248,$CZ248,0)</f>
        <v>#REF!</v>
      </c>
      <c r="GY248" s="585" t="e">
        <f>IF(#REF!=$N248,$CZ248,0)</f>
        <v>#REF!</v>
      </c>
      <c r="GZ248" s="585" t="e">
        <f>IF(#REF!=$N248,$CZ248,0)</f>
        <v>#REF!</v>
      </c>
      <c r="HA248" s="585" t="e">
        <f>IF(#REF!=$N248,$CZ248,0)</f>
        <v>#REF!</v>
      </c>
      <c r="HB248" s="585" t="e">
        <f>IF(#REF!=$N248,$CZ248,0)</f>
        <v>#REF!</v>
      </c>
      <c r="HC248" s="585" t="e">
        <f>IF(#REF!=$N248,$CZ248,0)</f>
        <v>#REF!</v>
      </c>
      <c r="HD248" s="585" t="e">
        <f>IF(#REF!=$N248,$CZ248,0)</f>
        <v>#REF!</v>
      </c>
      <c r="HE248" s="585" t="e">
        <f>IF(#REF!=$N248,$CZ248,0)</f>
        <v>#REF!</v>
      </c>
      <c r="HF248" s="585" t="e">
        <f>IF(#REF!=$N248,$CZ248,0)</f>
        <v>#REF!</v>
      </c>
    </row>
    <row r="249" spans="1:214" ht="20.100000000000001" customHeight="1" x14ac:dyDescent="0.4">
      <c r="A249" s="600"/>
      <c r="B249" s="672"/>
      <c r="C249" s="600"/>
      <c r="D249" s="600"/>
      <c r="E249" s="600"/>
      <c r="F249" s="600"/>
      <c r="G249" s="600"/>
      <c r="H249" s="600"/>
      <c r="I249" s="600"/>
      <c r="J249" s="578" t="s">
        <v>172</v>
      </c>
      <c r="K249" s="447"/>
      <c r="L249" s="447"/>
      <c r="M249" s="447"/>
      <c r="N249" s="688">
        <v>3222</v>
      </c>
      <c r="O249" s="689" t="s">
        <v>401</v>
      </c>
      <c r="P249" s="600"/>
      <c r="Q249" s="600"/>
      <c r="R249" s="600"/>
      <c r="S249" s="600"/>
      <c r="T249" s="600"/>
      <c r="U249" s="600"/>
      <c r="V249" s="600"/>
      <c r="W249" s="600"/>
      <c r="X249" s="600"/>
      <c r="Y249" s="600"/>
      <c r="Z249" s="600"/>
      <c r="AA249" s="600"/>
      <c r="AB249" s="600"/>
      <c r="AC249" s="600"/>
      <c r="AD249" s="600"/>
      <c r="AE249" s="600"/>
      <c r="AF249" s="600"/>
      <c r="AG249" s="600"/>
      <c r="AH249" s="600"/>
      <c r="AI249" s="600"/>
      <c r="AJ249" s="600"/>
      <c r="AK249" s="600"/>
      <c r="AL249" s="600"/>
      <c r="AM249" s="600"/>
      <c r="AN249" s="600"/>
      <c r="AO249" s="600"/>
      <c r="AP249" s="600"/>
      <c r="AQ249" s="600"/>
      <c r="AR249" s="600"/>
      <c r="AS249" s="600"/>
      <c r="AT249" s="600"/>
      <c r="AU249" s="600"/>
      <c r="AV249" s="600"/>
      <c r="AW249" s="600"/>
      <c r="AX249" s="600"/>
      <c r="AY249" s="600"/>
      <c r="AZ249" s="600"/>
      <c r="BA249" s="600"/>
      <c r="BB249" s="600"/>
      <c r="BC249" s="600"/>
      <c r="BD249" s="600"/>
      <c r="BE249" s="600"/>
      <c r="BF249" s="600"/>
      <c r="BG249" s="103"/>
      <c r="BH249" s="103"/>
      <c r="BI249" s="600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>
        <v>0</v>
      </c>
      <c r="CA249" s="103"/>
      <c r="CB249" s="103"/>
      <c r="CC249" s="103"/>
      <c r="CD249" s="103"/>
      <c r="CE249" s="103">
        <v>0</v>
      </c>
      <c r="CF249" s="103"/>
      <c r="CG249" s="103"/>
      <c r="CH249" s="103"/>
      <c r="CI249" s="103">
        <v>0</v>
      </c>
      <c r="CJ249" s="103"/>
      <c r="CK249" s="103"/>
      <c r="CL249" s="103"/>
      <c r="CM249" s="103">
        <v>0</v>
      </c>
      <c r="CN249" s="103"/>
      <c r="CO249" s="103"/>
      <c r="CP249" s="103"/>
      <c r="CQ249" s="103">
        <v>0</v>
      </c>
      <c r="CR249" s="103"/>
      <c r="CS249" s="103"/>
      <c r="CT249" s="103">
        <f>(CU249-CQ249)</f>
        <v>5600</v>
      </c>
      <c r="CU249" s="103">
        <v>5600</v>
      </c>
      <c r="CV249" s="103"/>
      <c r="CW249" s="103"/>
      <c r="CX249" s="103">
        <f>(CY249-CU249)</f>
        <v>0</v>
      </c>
      <c r="CY249" s="103">
        <v>5600</v>
      </c>
      <c r="CZ249" s="103">
        <v>16500</v>
      </c>
      <c r="DA249" s="103"/>
      <c r="DB249" s="103"/>
      <c r="DC249" s="695" t="e">
        <f>IF(#REF!=B249,CZ249,0)</f>
        <v>#REF!</v>
      </c>
      <c r="DD249" s="103"/>
      <c r="DE249" s="103"/>
      <c r="DJ249" s="585" t="e">
        <f>IF(#REF!=$K249,$CY249,0)</f>
        <v>#REF!</v>
      </c>
      <c r="DK249" s="585" t="e">
        <f>IF(#REF!=$K249,$CY249,0)</f>
        <v>#REF!</v>
      </c>
      <c r="DL249" s="585" t="e">
        <f>IF(#REF!=$K249,$CY249,0)</f>
        <v>#REF!</v>
      </c>
      <c r="DM249" s="585" t="e">
        <f>IF(#REF!=$K249,$CY249,0)</f>
        <v>#REF!</v>
      </c>
      <c r="DN249" s="585" t="e">
        <f>IF(#REF!=$K249,$CY249,0)</f>
        <v>#REF!</v>
      </c>
      <c r="DO249" s="585" t="e">
        <f>IF(#REF!=$K249,$CY249,0)</f>
        <v>#REF!</v>
      </c>
      <c r="DP249" s="585" t="e">
        <f>IF(#REF!=$K249,$CY249,0)</f>
        <v>#REF!</v>
      </c>
      <c r="DQ249" s="585" t="e">
        <f>IF(#REF!=$K249,$CY249,0)</f>
        <v>#REF!</v>
      </c>
      <c r="DR249" s="585" t="e">
        <f>IF(#REF!=$K249,$CY249,0)</f>
        <v>#REF!</v>
      </c>
      <c r="DS249" s="585" t="e">
        <f>IF(#REF!=$K249,$CY249,0)</f>
        <v>#REF!</v>
      </c>
      <c r="DT249" s="585" t="e">
        <f>IF(#REF!=$K249,$CY249,0)</f>
        <v>#REF!</v>
      </c>
      <c r="DU249" s="585" t="e">
        <f>IF(#REF!=$K249,$CY249,0)</f>
        <v>#REF!</v>
      </c>
      <c r="DV249" s="585" t="e">
        <f>IF(#REF!=$K249,$CY249,0)</f>
        <v>#REF!</v>
      </c>
      <c r="DW249" s="585" t="e">
        <f>IF(#REF!=$K249,$CY249,0)</f>
        <v>#REF!</v>
      </c>
      <c r="DX249" s="585" t="e">
        <f>IF(#REF!=$K249,$CY249,0)</f>
        <v>#REF!</v>
      </c>
      <c r="DY249" s="585" t="e">
        <f>IF(#REF!=$K249,$CY249,0)</f>
        <v>#REF!</v>
      </c>
      <c r="DZ249" s="585" t="e">
        <f>IF(#REF!=$K249,$CY249,0)</f>
        <v>#REF!</v>
      </c>
      <c r="EC249" s="585" t="e">
        <f>IF(#REF!=$N249,$CZ249,0)</f>
        <v>#REF!</v>
      </c>
      <c r="ED249" s="585" t="e">
        <f>IF(#REF!=$N249,$CZ249,0)</f>
        <v>#REF!</v>
      </c>
      <c r="EE249" s="585" t="e">
        <f>IF(#REF!=$N249,$CZ249,0)</f>
        <v>#REF!</v>
      </c>
      <c r="EF249" s="585" t="e">
        <f>IF(#REF!=$N249,$CZ249,0)</f>
        <v>#REF!</v>
      </c>
      <c r="EG249" s="585" t="e">
        <f>IF(#REF!=$N249,$CZ249,0)</f>
        <v>#REF!</v>
      </c>
      <c r="EH249" s="585" t="e">
        <f>IF(#REF!=$N249,$CZ249,0)</f>
        <v>#REF!</v>
      </c>
      <c r="EI249" s="585" t="e">
        <f>IF(#REF!=$N249,$CZ249,0)</f>
        <v>#REF!</v>
      </c>
      <c r="EJ249" s="585" t="e">
        <f>IF(#REF!=$N249,$CZ249,0)</f>
        <v>#REF!</v>
      </c>
      <c r="EK249" s="585" t="e">
        <f>IF(#REF!=$N249,$CZ249,0)</f>
        <v>#REF!</v>
      </c>
      <c r="EL249" s="585" t="e">
        <f>IF(#REF!=$N249,$CZ249,0)</f>
        <v>#REF!</v>
      </c>
      <c r="EM249" s="585" t="e">
        <f>IF(#REF!=$N249,$CZ249,0)</f>
        <v>#REF!</v>
      </c>
      <c r="EN249" s="585" t="e">
        <f>IF(#REF!=$N249,$CZ249,0)</f>
        <v>#REF!</v>
      </c>
      <c r="EO249" s="585" t="e">
        <f>IF(#REF!=$N249,$CZ249,0)</f>
        <v>#REF!</v>
      </c>
      <c r="EP249" s="585" t="e">
        <f>IF(#REF!=$N249,$CZ249,0)</f>
        <v>#REF!</v>
      </c>
      <c r="EQ249" s="585" t="e">
        <f>IF(#REF!=$N249,$CZ249,0)</f>
        <v>#REF!</v>
      </c>
      <c r="ER249" s="585" t="e">
        <f>IF(#REF!=$N249,$CZ249,0)</f>
        <v>#REF!</v>
      </c>
      <c r="ES249" s="585" t="e">
        <f>IF(#REF!=$N249,$CZ249,0)</f>
        <v>#REF!</v>
      </c>
      <c r="ET249" s="585" t="e">
        <f>IF(#REF!=$N249,$CZ249,0)</f>
        <v>#REF!</v>
      </c>
      <c r="EU249" s="585" t="e">
        <f>IF(#REF!=$N249,$CZ249,0)</f>
        <v>#REF!</v>
      </c>
      <c r="EV249" s="585" t="e">
        <f>IF(#REF!=$N249,$CZ249,0)</f>
        <v>#REF!</v>
      </c>
      <c r="EW249" s="585" t="e">
        <f>IF(#REF!=$N249,$CZ249,0)</f>
        <v>#REF!</v>
      </c>
      <c r="EX249" s="585" t="e">
        <f>IF(#REF!=$N249,$CZ249,0)</f>
        <v>#REF!</v>
      </c>
      <c r="EY249" s="585" t="e">
        <f>IF(#REF!=$N249,$CZ249,0)</f>
        <v>#REF!</v>
      </c>
      <c r="EZ249" s="585" t="e">
        <f>IF(#REF!=$N249,$CZ249,0)</f>
        <v>#REF!</v>
      </c>
      <c r="FA249" s="585" t="e">
        <f>IF(#REF!=$N249,$CZ249,0)</f>
        <v>#REF!</v>
      </c>
      <c r="FB249" s="585" t="e">
        <f>IF(#REF!=$N249,$CZ249,0)</f>
        <v>#REF!</v>
      </c>
      <c r="FC249" s="585" t="e">
        <f>IF(#REF!=$N249,$CZ249,0)</f>
        <v>#REF!</v>
      </c>
      <c r="FD249" s="585" t="e">
        <f>IF(#REF!=$N249,$CZ249,0)</f>
        <v>#REF!</v>
      </c>
      <c r="FE249" s="585" t="e">
        <f>IF(#REF!=$N249,$CZ249,0)</f>
        <v>#REF!</v>
      </c>
      <c r="FF249" s="585" t="e">
        <f>IF(#REF!=$N249,$CZ249,0)</f>
        <v>#REF!</v>
      </c>
      <c r="FG249" s="585" t="e">
        <f>IF(#REF!=$N249,$CZ249,0)</f>
        <v>#REF!</v>
      </c>
      <c r="FH249" s="585" t="e">
        <f>IF(#REF!=$N249,$CZ249,0)</f>
        <v>#REF!</v>
      </c>
      <c r="FI249" s="585" t="e">
        <f>IF(#REF!=$N249,$CZ249,0)</f>
        <v>#REF!</v>
      </c>
      <c r="FJ249" s="585" t="e">
        <f>IF(#REF!=$N249,$CZ249,0)</f>
        <v>#REF!</v>
      </c>
      <c r="FK249" s="585" t="e">
        <f>IF(#REF!=$N249,$CZ249,0)</f>
        <v>#REF!</v>
      </c>
      <c r="FL249" s="585" t="e">
        <f>IF(#REF!=$N249,$CZ249,0)</f>
        <v>#REF!</v>
      </c>
      <c r="FM249" s="585" t="e">
        <f>IF(#REF!=$N249,$CZ249,0)</f>
        <v>#REF!</v>
      </c>
      <c r="FN249" s="585" t="e">
        <f>IF(#REF!=$N249,$CZ249,0)</f>
        <v>#REF!</v>
      </c>
      <c r="FO249" s="585" t="e">
        <f>IF(#REF!=$N249,$CZ249,0)</f>
        <v>#REF!</v>
      </c>
      <c r="FP249" s="585" t="e">
        <f>IF(#REF!=$N249,$CZ249,0)</f>
        <v>#REF!</v>
      </c>
      <c r="FQ249" s="585" t="e">
        <f>IF(#REF!=$N249,$CZ249,0)</f>
        <v>#REF!</v>
      </c>
      <c r="FR249" s="585" t="e">
        <f>IF(#REF!=$N249,$CZ249,0)</f>
        <v>#REF!</v>
      </c>
      <c r="FS249" s="585" t="e">
        <f>IF(#REF!=$N249,$CZ249,0)</f>
        <v>#REF!</v>
      </c>
      <c r="FT249" s="585" t="e">
        <f>IF(#REF!=$N249,$CZ249,0)</f>
        <v>#REF!</v>
      </c>
      <c r="FU249" s="585" t="e">
        <f>IF(#REF!=$N249,$CZ249,0)</f>
        <v>#REF!</v>
      </c>
      <c r="FV249" s="585" t="e">
        <f>IF(#REF!=$N249,$CZ249,0)</f>
        <v>#REF!</v>
      </c>
      <c r="FW249" s="585" t="e">
        <f>IF(#REF!=$N249,$CZ249,0)</f>
        <v>#REF!</v>
      </c>
      <c r="FX249" s="585" t="e">
        <f>IF(#REF!=$N249,$CZ249,0)</f>
        <v>#REF!</v>
      </c>
      <c r="FY249" s="585" t="e">
        <f>IF(#REF!=$N249,$CZ249,0)</f>
        <v>#REF!</v>
      </c>
      <c r="FZ249" s="585" t="e">
        <f>IF(#REF!=$N249,$CZ249,0)</f>
        <v>#REF!</v>
      </c>
      <c r="GA249" s="585" t="e">
        <f>IF(#REF!=$N249,$CZ249,0)</f>
        <v>#REF!</v>
      </c>
      <c r="GB249" s="585" t="e">
        <f>IF(#REF!=$N249,$CZ249,0)</f>
        <v>#REF!</v>
      </c>
      <c r="GC249" s="585" t="e">
        <f>IF(#REF!=$N249,$CZ249,0)</f>
        <v>#REF!</v>
      </c>
      <c r="GD249" s="585" t="e">
        <f>IF(#REF!=$N249,$CZ249,0)</f>
        <v>#REF!</v>
      </c>
      <c r="GE249" s="585" t="e">
        <f>IF(#REF!=$N249,$CZ249,0)</f>
        <v>#REF!</v>
      </c>
      <c r="GF249" s="585" t="e">
        <f>IF(#REF!=$N249,$CZ249,0)</f>
        <v>#REF!</v>
      </c>
      <c r="GG249" s="585" t="e">
        <f>IF(#REF!=$N249,$CZ249,0)</f>
        <v>#REF!</v>
      </c>
      <c r="GH249" s="585" t="e">
        <f>IF(#REF!=$N249,$CZ249,0)</f>
        <v>#REF!</v>
      </c>
      <c r="GI249" s="585" t="e">
        <f>IF(#REF!=$N249,$CZ249,0)</f>
        <v>#REF!</v>
      </c>
      <c r="GJ249" s="585" t="e">
        <f>IF(#REF!=$N249,$CZ249,0)</f>
        <v>#REF!</v>
      </c>
      <c r="GK249" s="585" t="e">
        <f>IF(#REF!=$N249,$CZ249,0)</f>
        <v>#REF!</v>
      </c>
      <c r="GL249" s="585" t="e">
        <f>IF(#REF!=$N249,$CZ249,0)</f>
        <v>#REF!</v>
      </c>
      <c r="GM249" s="585" t="e">
        <f>IF(#REF!=$N249,$CZ249,0)</f>
        <v>#REF!</v>
      </c>
      <c r="GN249" s="585" t="e">
        <f>IF(#REF!=$N249,$CZ249,0)</f>
        <v>#REF!</v>
      </c>
      <c r="GO249" s="585" t="e">
        <f>IF(#REF!=$N249,$CZ249,0)</f>
        <v>#REF!</v>
      </c>
      <c r="GP249" s="585" t="e">
        <f>IF(#REF!=$N249,$CZ249,0)</f>
        <v>#REF!</v>
      </c>
      <c r="GQ249" s="585" t="e">
        <f>IF(#REF!=$N249,$CZ249,0)</f>
        <v>#REF!</v>
      </c>
      <c r="GR249" s="585" t="e">
        <f>IF(#REF!=$N249,$CZ249,0)</f>
        <v>#REF!</v>
      </c>
      <c r="GS249" s="585" t="e">
        <f>IF(#REF!=$N249,$CZ249,0)</f>
        <v>#REF!</v>
      </c>
      <c r="GT249" s="585" t="e">
        <f>IF(#REF!=$N249,$CZ249,0)</f>
        <v>#REF!</v>
      </c>
      <c r="GU249" s="585" t="e">
        <f>IF(#REF!=$N249,$CZ249,0)</f>
        <v>#REF!</v>
      </c>
      <c r="GV249" s="585" t="e">
        <f>IF(#REF!=$N249,$CZ249,0)</f>
        <v>#REF!</v>
      </c>
      <c r="GW249" s="585" t="e">
        <f>IF(#REF!=$N249,$CZ249,0)</f>
        <v>#REF!</v>
      </c>
      <c r="GX249" s="585" t="e">
        <f>IF(#REF!=$N249,$CZ249,0)</f>
        <v>#REF!</v>
      </c>
      <c r="GY249" s="585" t="e">
        <f>IF(#REF!=$N249,$CZ249,0)</f>
        <v>#REF!</v>
      </c>
      <c r="GZ249" s="585" t="e">
        <f>IF(#REF!=$N249,$CZ249,0)</f>
        <v>#REF!</v>
      </c>
      <c r="HA249" s="585" t="e">
        <f>IF(#REF!=$N249,$CZ249,0)</f>
        <v>#REF!</v>
      </c>
      <c r="HB249" s="585" t="e">
        <f>IF(#REF!=$N249,$CZ249,0)</f>
        <v>#REF!</v>
      </c>
      <c r="HC249" s="585" t="e">
        <f>IF(#REF!=$N249,$CZ249,0)</f>
        <v>#REF!</v>
      </c>
      <c r="HD249" s="585" t="e">
        <f>IF(#REF!=$N249,$CZ249,0)</f>
        <v>#REF!</v>
      </c>
      <c r="HE249" s="585" t="e">
        <f>IF(#REF!=$N249,$CZ249,0)</f>
        <v>#REF!</v>
      </c>
      <c r="HF249" s="585" t="e">
        <f>IF(#REF!=$N249,$CZ249,0)</f>
        <v>#REF!</v>
      </c>
    </row>
    <row r="250" spans="1:214" ht="20.100000000000001" customHeight="1" x14ac:dyDescent="0.4">
      <c r="A250" s="599"/>
      <c r="B250" s="578" t="s">
        <v>507</v>
      </c>
      <c r="C250" s="595" t="s">
        <v>374</v>
      </c>
      <c r="D250" s="599"/>
      <c r="E250" s="599"/>
      <c r="F250" s="599"/>
      <c r="G250" s="599"/>
      <c r="H250" s="599"/>
      <c r="I250" s="599"/>
      <c r="J250" s="578" t="s">
        <v>172</v>
      </c>
      <c r="K250" s="454"/>
      <c r="L250" s="454"/>
      <c r="M250" s="634">
        <v>322</v>
      </c>
      <c r="N250" s="505" t="s">
        <v>144</v>
      </c>
      <c r="O250" s="48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563"/>
      <c r="AJ250" s="31"/>
      <c r="AK250" s="31"/>
      <c r="AL250" s="31"/>
      <c r="AM250" s="31"/>
      <c r="AN250" s="50"/>
      <c r="AO250" s="50"/>
      <c r="AP250" s="50"/>
      <c r="AQ250" s="50"/>
      <c r="AR250" s="109">
        <f>AR251</f>
        <v>0</v>
      </c>
      <c r="AS250" s="50"/>
      <c r="AT250" s="50"/>
      <c r="AU250" s="50"/>
      <c r="AV250" s="109">
        <f t="shared" ref="AV250:BE250" si="325">AV251+AV252</f>
        <v>0</v>
      </c>
      <c r="AW250" s="109">
        <f t="shared" si="325"/>
        <v>0</v>
      </c>
      <c r="AX250" s="109">
        <f t="shared" si="325"/>
        <v>0</v>
      </c>
      <c r="AY250" s="109">
        <f t="shared" si="325"/>
        <v>0</v>
      </c>
      <c r="AZ250" s="109">
        <f t="shared" si="325"/>
        <v>0</v>
      </c>
      <c r="BA250" s="109">
        <f t="shared" si="325"/>
        <v>0</v>
      </c>
      <c r="BB250" s="109">
        <f t="shared" si="325"/>
        <v>0</v>
      </c>
      <c r="BC250" s="109">
        <f t="shared" si="325"/>
        <v>0</v>
      </c>
      <c r="BD250" s="109">
        <f t="shared" si="325"/>
        <v>0</v>
      </c>
      <c r="BE250" s="109">
        <f t="shared" si="325"/>
        <v>0</v>
      </c>
      <c r="BF250" s="109">
        <f>BF251+BF252</f>
        <v>0</v>
      </c>
      <c r="BG250" s="109">
        <f>SUM(BG251:BG252)</f>
        <v>0</v>
      </c>
      <c r="BH250" s="109">
        <f>SUM(BH251:BH252)</f>
        <v>0</v>
      </c>
      <c r="BI250" s="109">
        <f>BI251+BI252</f>
        <v>0</v>
      </c>
      <c r="BJ250" s="109">
        <f>SUM(BJ251:BJ252)</f>
        <v>0</v>
      </c>
      <c r="BK250" s="109">
        <f>SUM(BK251:BK252)</f>
        <v>0</v>
      </c>
      <c r="BL250" s="109">
        <f t="shared" si="226"/>
        <v>0</v>
      </c>
      <c r="BM250" s="109"/>
      <c r="BN250" s="109"/>
      <c r="BO250" s="109">
        <f>SUM(BO251:BO252)</f>
        <v>6600</v>
      </c>
      <c r="BP250" s="109"/>
      <c r="BQ250" s="109"/>
      <c r="BR250" s="109">
        <f t="shared" ref="BR250:BY250" si="326">SUM(BR251:BR252)</f>
        <v>0</v>
      </c>
      <c r="BS250" s="109">
        <f t="shared" si="326"/>
        <v>6600</v>
      </c>
      <c r="BT250" s="109">
        <f>SUM(BT251:BT252)</f>
        <v>0</v>
      </c>
      <c r="BU250" s="109">
        <f t="shared" si="326"/>
        <v>0</v>
      </c>
      <c r="BV250" s="109">
        <f t="shared" si="326"/>
        <v>6600</v>
      </c>
      <c r="BW250" s="109"/>
      <c r="BX250" s="109"/>
      <c r="BY250" s="109">
        <f t="shared" si="326"/>
        <v>6600</v>
      </c>
      <c r="BZ250" s="109">
        <f>SUM(BZ251:BZ252)</f>
        <v>4601</v>
      </c>
      <c r="CA250" s="109">
        <f t="shared" ref="CA250:CA276" si="327">IFERROR(BZ250/BG250*100,)</f>
        <v>0</v>
      </c>
      <c r="CB250" s="109">
        <f t="shared" ref="CB250:CB276" si="328">IFERROR(BZ250/BY250*100,)</f>
        <v>69.712121212121218</v>
      </c>
      <c r="CC250" s="109">
        <f>SUM(CC251:CC252)</f>
        <v>0</v>
      </c>
      <c r="CD250" s="109">
        <f>SUM(CD251:CD252)</f>
        <v>0</v>
      </c>
      <c r="CE250" s="109">
        <f>SUM(CE251:CE252)</f>
        <v>6600</v>
      </c>
      <c r="CF250" s="109">
        <f>SUM(CF251:CF252)</f>
        <v>4501.25</v>
      </c>
      <c r="CG250" s="109">
        <f t="shared" si="293"/>
        <v>68.200757575757578</v>
      </c>
      <c r="CH250" s="109">
        <f>SUM(CH251:CH252)</f>
        <v>9900</v>
      </c>
      <c r="CI250" s="109">
        <f>SUM(CI251:CI252)</f>
        <v>16500</v>
      </c>
      <c r="CJ250" s="109"/>
      <c r="CK250" s="109">
        <f t="shared" si="294"/>
        <v>0</v>
      </c>
      <c r="CL250" s="109">
        <f>SUM(CL251:CL252)</f>
        <v>0</v>
      </c>
      <c r="CM250" s="109">
        <f>SUM(CM251:CM252)</f>
        <v>16500</v>
      </c>
      <c r="CN250" s="109"/>
      <c r="CO250" s="109">
        <f t="shared" si="295"/>
        <v>0</v>
      </c>
      <c r="CP250" s="109">
        <f>SUM(CP251:CP252)</f>
        <v>0</v>
      </c>
      <c r="CQ250" s="109">
        <f>SUM(CQ251:CQ252)</f>
        <v>16500</v>
      </c>
      <c r="CR250" s="109">
        <f>SUM(CR251:CR252)</f>
        <v>12148.3</v>
      </c>
      <c r="CS250" s="109">
        <f t="shared" ref="CS250:CS255" si="329">IFERROR(CR250/CQ250*100,)</f>
        <v>73.626060606060605</v>
      </c>
      <c r="CT250" s="109">
        <f>SUM(CT251:CT252)</f>
        <v>-4351</v>
      </c>
      <c r="CU250" s="109">
        <f>SUM(CU251:CU252)</f>
        <v>12149</v>
      </c>
      <c r="CV250" s="109">
        <f>SUM(CV251:CV252)</f>
        <v>12148.3</v>
      </c>
      <c r="CW250" s="109">
        <f t="shared" ref="CW250:CW255" si="330">IFERROR(CV250/CU250*100,)</f>
        <v>99.994238208906069</v>
      </c>
      <c r="CX250" s="109">
        <f>SUM(CX251:CX252)</f>
        <v>0</v>
      </c>
      <c r="CY250" s="109">
        <f>SUM(CY251:CY252)</f>
        <v>12149</v>
      </c>
      <c r="CZ250" s="109">
        <f>SUM(CZ251:CZ252)</f>
        <v>0</v>
      </c>
      <c r="DA250" s="109">
        <f>SUM(DA251:DA252)</f>
        <v>0</v>
      </c>
      <c r="DB250" s="109">
        <f>SUM(DB251:DB252)</f>
        <v>0</v>
      </c>
      <c r="DC250" s="695" t="e">
        <f>IF(#REF!=B250,CZ250,0)</f>
        <v>#REF!</v>
      </c>
      <c r="DD250" s="98"/>
      <c r="DE250" s="98"/>
      <c r="DJ250" s="585" t="e">
        <f>IF(#REF!=$K250,$CY250,0)</f>
        <v>#REF!</v>
      </c>
      <c r="DK250" s="585" t="e">
        <f>IF(#REF!=$K250,$CY250,0)</f>
        <v>#REF!</v>
      </c>
      <c r="DL250" s="585" t="e">
        <f>IF(#REF!=$K250,$CY250,0)</f>
        <v>#REF!</v>
      </c>
      <c r="DM250" s="585" t="e">
        <f>IF(#REF!=$K250,$CY250,0)</f>
        <v>#REF!</v>
      </c>
      <c r="DN250" s="585" t="e">
        <f>IF(#REF!=$K250,$CY250,0)</f>
        <v>#REF!</v>
      </c>
      <c r="DO250" s="585" t="e">
        <f>IF(#REF!=$K250,$CY250,0)</f>
        <v>#REF!</v>
      </c>
      <c r="DP250" s="585" t="e">
        <f>IF(#REF!=$K250,$CY250,0)</f>
        <v>#REF!</v>
      </c>
      <c r="DQ250" s="585" t="e">
        <f>IF(#REF!=$K250,$CY250,0)</f>
        <v>#REF!</v>
      </c>
      <c r="DR250" s="585" t="e">
        <f>IF(#REF!=$K250,$CY250,0)</f>
        <v>#REF!</v>
      </c>
      <c r="DS250" s="585" t="e">
        <f>IF(#REF!=$K250,$CY250,0)</f>
        <v>#REF!</v>
      </c>
      <c r="DT250" s="585" t="e">
        <f>IF(#REF!=$K250,$CY250,0)</f>
        <v>#REF!</v>
      </c>
      <c r="DU250" s="585" t="e">
        <f>IF(#REF!=$K250,$CY250,0)</f>
        <v>#REF!</v>
      </c>
      <c r="DV250" s="585" t="e">
        <f>IF(#REF!=$K250,$CY250,0)</f>
        <v>#REF!</v>
      </c>
      <c r="DW250" s="585" t="e">
        <f>IF(#REF!=$K250,$CY250,0)</f>
        <v>#REF!</v>
      </c>
      <c r="DX250" s="585" t="e">
        <f>IF(#REF!=$K250,$CY250,0)</f>
        <v>#REF!</v>
      </c>
      <c r="DY250" s="585" t="e">
        <f>IF(#REF!=$K250,$CY250,0)</f>
        <v>#REF!</v>
      </c>
      <c r="DZ250" s="585" t="e">
        <f>IF(#REF!=$K250,$CY250,0)</f>
        <v>#REF!</v>
      </c>
      <c r="EC250" s="585" t="e">
        <f>IF(#REF!=$N250,$CZ250,0)</f>
        <v>#REF!</v>
      </c>
      <c r="ED250" s="585" t="e">
        <f>IF(#REF!=$N250,$CZ250,0)</f>
        <v>#REF!</v>
      </c>
      <c r="EE250" s="585" t="e">
        <f>IF(#REF!=$N250,$CZ250,0)</f>
        <v>#REF!</v>
      </c>
      <c r="EF250" s="585" t="e">
        <f>IF(#REF!=$N250,$CZ250,0)</f>
        <v>#REF!</v>
      </c>
      <c r="EG250" s="585" t="e">
        <f>IF(#REF!=$N250,$CZ250,0)</f>
        <v>#REF!</v>
      </c>
      <c r="EH250" s="585" t="e">
        <f>IF(#REF!=$N250,$CZ250,0)</f>
        <v>#REF!</v>
      </c>
      <c r="EI250" s="585" t="e">
        <f>IF(#REF!=$N250,$CZ250,0)</f>
        <v>#REF!</v>
      </c>
      <c r="EJ250" s="585" t="e">
        <f>IF(#REF!=$N250,$CZ250,0)</f>
        <v>#REF!</v>
      </c>
      <c r="EK250" s="585" t="e">
        <f>IF(#REF!=$N250,$CZ250,0)</f>
        <v>#REF!</v>
      </c>
      <c r="EL250" s="585" t="e">
        <f>IF(#REF!=$N250,$CZ250,0)</f>
        <v>#REF!</v>
      </c>
      <c r="EM250" s="585" t="e">
        <f>IF(#REF!=$N250,$CZ250,0)</f>
        <v>#REF!</v>
      </c>
      <c r="EN250" s="585" t="e">
        <f>IF(#REF!=$N250,$CZ250,0)</f>
        <v>#REF!</v>
      </c>
      <c r="EO250" s="585" t="e">
        <f>IF(#REF!=$N250,$CZ250,0)</f>
        <v>#REF!</v>
      </c>
      <c r="EP250" s="585" t="e">
        <f>IF(#REF!=$N250,$CZ250,0)</f>
        <v>#REF!</v>
      </c>
      <c r="EQ250" s="585" t="e">
        <f>IF(#REF!=$N250,$CZ250,0)</f>
        <v>#REF!</v>
      </c>
      <c r="ER250" s="585" t="e">
        <f>IF(#REF!=$N250,$CZ250,0)</f>
        <v>#REF!</v>
      </c>
      <c r="ES250" s="585" t="e">
        <f>IF(#REF!=$N250,$CZ250,0)</f>
        <v>#REF!</v>
      </c>
      <c r="ET250" s="585" t="e">
        <f>IF(#REF!=$N250,$CZ250,0)</f>
        <v>#REF!</v>
      </c>
      <c r="EU250" s="585" t="e">
        <f>IF(#REF!=$N250,$CZ250,0)</f>
        <v>#REF!</v>
      </c>
      <c r="EV250" s="585" t="e">
        <f>IF(#REF!=$N250,$CZ250,0)</f>
        <v>#REF!</v>
      </c>
      <c r="EW250" s="585" t="e">
        <f>IF(#REF!=$N250,$CZ250,0)</f>
        <v>#REF!</v>
      </c>
      <c r="EX250" s="585" t="e">
        <f>IF(#REF!=$N250,$CZ250,0)</f>
        <v>#REF!</v>
      </c>
      <c r="EY250" s="585" t="e">
        <f>IF(#REF!=$N250,$CZ250,0)</f>
        <v>#REF!</v>
      </c>
      <c r="EZ250" s="585" t="e">
        <f>IF(#REF!=$N250,$CZ250,0)</f>
        <v>#REF!</v>
      </c>
      <c r="FA250" s="585" t="e">
        <f>IF(#REF!=$N250,$CZ250,0)</f>
        <v>#REF!</v>
      </c>
      <c r="FB250" s="585" t="e">
        <f>IF(#REF!=$N250,$CZ250,0)</f>
        <v>#REF!</v>
      </c>
      <c r="FC250" s="585" t="e">
        <f>IF(#REF!=$N250,$CZ250,0)</f>
        <v>#REF!</v>
      </c>
      <c r="FD250" s="585" t="e">
        <f>IF(#REF!=$N250,$CZ250,0)</f>
        <v>#REF!</v>
      </c>
      <c r="FE250" s="585" t="e">
        <f>IF(#REF!=$N250,$CZ250,0)</f>
        <v>#REF!</v>
      </c>
      <c r="FF250" s="585" t="e">
        <f>IF(#REF!=$N250,$CZ250,0)</f>
        <v>#REF!</v>
      </c>
      <c r="FG250" s="585" t="e">
        <f>IF(#REF!=$N250,$CZ250,0)</f>
        <v>#REF!</v>
      </c>
      <c r="FH250" s="585" t="e">
        <f>IF(#REF!=$N250,$CZ250,0)</f>
        <v>#REF!</v>
      </c>
      <c r="FI250" s="585" t="e">
        <f>IF(#REF!=$N250,$CZ250,0)</f>
        <v>#REF!</v>
      </c>
      <c r="FJ250" s="585" t="e">
        <f>IF(#REF!=$N250,$CZ250,0)</f>
        <v>#REF!</v>
      </c>
      <c r="FK250" s="585" t="e">
        <f>IF(#REF!=$N250,$CZ250,0)</f>
        <v>#REF!</v>
      </c>
      <c r="FL250" s="585" t="e">
        <f>IF(#REF!=$N250,$CZ250,0)</f>
        <v>#REF!</v>
      </c>
      <c r="FM250" s="585" t="e">
        <f>IF(#REF!=$N250,$CZ250,0)</f>
        <v>#REF!</v>
      </c>
      <c r="FN250" s="585" t="e">
        <f>IF(#REF!=$N250,$CZ250,0)</f>
        <v>#REF!</v>
      </c>
      <c r="FO250" s="585" t="e">
        <f>IF(#REF!=$N250,$CZ250,0)</f>
        <v>#REF!</v>
      </c>
      <c r="FP250" s="585" t="e">
        <f>IF(#REF!=$N250,$CZ250,0)</f>
        <v>#REF!</v>
      </c>
      <c r="FQ250" s="585" t="e">
        <f>IF(#REF!=$N250,$CZ250,0)</f>
        <v>#REF!</v>
      </c>
      <c r="FR250" s="585" t="e">
        <f>IF(#REF!=$N250,$CZ250,0)</f>
        <v>#REF!</v>
      </c>
      <c r="FS250" s="585" t="e">
        <f>IF(#REF!=$N250,$CZ250,0)</f>
        <v>#REF!</v>
      </c>
      <c r="FT250" s="585" t="e">
        <f>IF(#REF!=$N250,$CZ250,0)</f>
        <v>#REF!</v>
      </c>
      <c r="FU250" s="585" t="e">
        <f>IF(#REF!=$N250,$CZ250,0)</f>
        <v>#REF!</v>
      </c>
      <c r="FV250" s="585" t="e">
        <f>IF(#REF!=$N250,$CZ250,0)</f>
        <v>#REF!</v>
      </c>
      <c r="FW250" s="585" t="e">
        <f>IF(#REF!=$N250,$CZ250,0)</f>
        <v>#REF!</v>
      </c>
      <c r="FX250" s="585" t="e">
        <f>IF(#REF!=$N250,$CZ250,0)</f>
        <v>#REF!</v>
      </c>
      <c r="FY250" s="585" t="e">
        <f>IF(#REF!=$N250,$CZ250,0)</f>
        <v>#REF!</v>
      </c>
      <c r="FZ250" s="585" t="e">
        <f>IF(#REF!=$N250,$CZ250,0)</f>
        <v>#REF!</v>
      </c>
      <c r="GA250" s="585" t="e">
        <f>IF(#REF!=$N250,$CZ250,0)</f>
        <v>#REF!</v>
      </c>
      <c r="GB250" s="585" t="e">
        <f>IF(#REF!=$N250,$CZ250,0)</f>
        <v>#REF!</v>
      </c>
      <c r="GC250" s="585" t="e">
        <f>IF(#REF!=$N250,$CZ250,0)</f>
        <v>#REF!</v>
      </c>
      <c r="GD250" s="585" t="e">
        <f>IF(#REF!=$N250,$CZ250,0)</f>
        <v>#REF!</v>
      </c>
      <c r="GE250" s="585" t="e">
        <f>IF(#REF!=$N250,$CZ250,0)</f>
        <v>#REF!</v>
      </c>
      <c r="GF250" s="585" t="e">
        <f>IF(#REF!=$N250,$CZ250,0)</f>
        <v>#REF!</v>
      </c>
      <c r="GG250" s="585" t="e">
        <f>IF(#REF!=$N250,$CZ250,0)</f>
        <v>#REF!</v>
      </c>
      <c r="GH250" s="585" t="e">
        <f>IF(#REF!=$N250,$CZ250,0)</f>
        <v>#REF!</v>
      </c>
      <c r="GI250" s="585" t="e">
        <f>IF(#REF!=$N250,$CZ250,0)</f>
        <v>#REF!</v>
      </c>
      <c r="GJ250" s="585" t="e">
        <f>IF(#REF!=$N250,$CZ250,0)</f>
        <v>#REF!</v>
      </c>
      <c r="GK250" s="585" t="e">
        <f>IF(#REF!=$N250,$CZ250,0)</f>
        <v>#REF!</v>
      </c>
      <c r="GL250" s="585" t="e">
        <f>IF(#REF!=$N250,$CZ250,0)</f>
        <v>#REF!</v>
      </c>
      <c r="GM250" s="585" t="e">
        <f>IF(#REF!=$N250,$CZ250,0)</f>
        <v>#REF!</v>
      </c>
      <c r="GN250" s="585" t="e">
        <f>IF(#REF!=$N250,$CZ250,0)</f>
        <v>#REF!</v>
      </c>
      <c r="GO250" s="585" t="e">
        <f>IF(#REF!=$N250,$CZ250,0)</f>
        <v>#REF!</v>
      </c>
      <c r="GP250" s="585" t="e">
        <f>IF(#REF!=$N250,$CZ250,0)</f>
        <v>#REF!</v>
      </c>
      <c r="GQ250" s="585" t="e">
        <f>IF(#REF!=$N250,$CZ250,0)</f>
        <v>#REF!</v>
      </c>
      <c r="GR250" s="585" t="e">
        <f>IF(#REF!=$N250,$CZ250,0)</f>
        <v>#REF!</v>
      </c>
      <c r="GS250" s="585" t="e">
        <f>IF(#REF!=$N250,$CZ250,0)</f>
        <v>#REF!</v>
      </c>
      <c r="GT250" s="585" t="e">
        <f>IF(#REF!=$N250,$CZ250,0)</f>
        <v>#REF!</v>
      </c>
      <c r="GU250" s="585" t="e">
        <f>IF(#REF!=$N250,$CZ250,0)</f>
        <v>#REF!</v>
      </c>
      <c r="GV250" s="585" t="e">
        <f>IF(#REF!=$N250,$CZ250,0)</f>
        <v>#REF!</v>
      </c>
      <c r="GW250" s="585" t="e">
        <f>IF(#REF!=$N250,$CZ250,0)</f>
        <v>#REF!</v>
      </c>
      <c r="GX250" s="585" t="e">
        <f>IF(#REF!=$N250,$CZ250,0)</f>
        <v>#REF!</v>
      </c>
      <c r="GY250" s="585" t="e">
        <f>IF(#REF!=$N250,$CZ250,0)</f>
        <v>#REF!</v>
      </c>
      <c r="GZ250" s="585" t="e">
        <f>IF(#REF!=$N250,$CZ250,0)</f>
        <v>#REF!</v>
      </c>
      <c r="HA250" s="585" t="e">
        <f>IF(#REF!=$N250,$CZ250,0)</f>
        <v>#REF!</v>
      </c>
      <c r="HB250" s="585" t="e">
        <f>IF(#REF!=$N250,$CZ250,0)</f>
        <v>#REF!</v>
      </c>
      <c r="HC250" s="585" t="e">
        <f>IF(#REF!=$N250,$CZ250,0)</f>
        <v>#REF!</v>
      </c>
      <c r="HD250" s="585" t="e">
        <f>IF(#REF!=$N250,$CZ250,0)</f>
        <v>#REF!</v>
      </c>
      <c r="HE250" s="585" t="e">
        <f>IF(#REF!=$N250,$CZ250,0)</f>
        <v>#REF!</v>
      </c>
      <c r="HF250" s="585" t="e">
        <f>IF(#REF!=$N250,$CZ250,0)</f>
        <v>#REF!</v>
      </c>
    </row>
    <row r="251" spans="1:214" ht="20.100000000000001" customHeight="1" x14ac:dyDescent="0.4">
      <c r="A251" s="599"/>
      <c r="B251" s="671"/>
      <c r="C251" s="599"/>
      <c r="D251" s="599"/>
      <c r="E251" s="599"/>
      <c r="F251" s="599"/>
      <c r="G251" s="599"/>
      <c r="H251" s="599"/>
      <c r="I251" s="599"/>
      <c r="J251" s="578" t="s">
        <v>172</v>
      </c>
      <c r="K251" s="454"/>
      <c r="L251" s="454"/>
      <c r="M251" s="454"/>
      <c r="N251" s="450">
        <v>3222</v>
      </c>
      <c r="O251" s="451" t="s">
        <v>401</v>
      </c>
      <c r="P251" s="599"/>
      <c r="Q251" s="599"/>
      <c r="R251" s="599"/>
      <c r="S251" s="599"/>
      <c r="T251" s="599"/>
      <c r="U251" s="599"/>
      <c r="V251" s="599"/>
      <c r="W251" s="599"/>
      <c r="X251" s="599"/>
      <c r="Y251" s="599"/>
      <c r="Z251" s="599"/>
      <c r="AA251" s="599"/>
      <c r="AB251" s="599"/>
      <c r="AC251" s="599"/>
      <c r="AD251" s="599"/>
      <c r="AE251" s="599"/>
      <c r="AF251" s="599"/>
      <c r="AG251" s="599"/>
      <c r="AH251" s="599"/>
      <c r="AI251" s="599"/>
      <c r="AJ251" s="599"/>
      <c r="AK251" s="599"/>
      <c r="AL251" s="599"/>
      <c r="AM251" s="599"/>
      <c r="AN251" s="599"/>
      <c r="AO251" s="599"/>
      <c r="AP251" s="599"/>
      <c r="AQ251" s="599"/>
      <c r="AR251" s="599"/>
      <c r="AS251" s="599"/>
      <c r="AT251" s="599"/>
      <c r="AU251" s="599"/>
      <c r="AV251" s="599"/>
      <c r="AW251" s="599"/>
      <c r="AX251" s="599"/>
      <c r="AY251" s="599"/>
      <c r="AZ251" s="599"/>
      <c r="BA251" s="599"/>
      <c r="BB251" s="599"/>
      <c r="BC251" s="599"/>
      <c r="BD251" s="599"/>
      <c r="BE251" s="599"/>
      <c r="BF251" s="599"/>
      <c r="BG251" s="103">
        <v>0</v>
      </c>
      <c r="BH251" s="103">
        <v>0</v>
      </c>
      <c r="BI251" s="599"/>
      <c r="BJ251" s="103">
        <v>0</v>
      </c>
      <c r="BK251" s="103">
        <v>0</v>
      </c>
      <c r="BL251" s="103">
        <f t="shared" si="226"/>
        <v>0</v>
      </c>
      <c r="BM251" s="103"/>
      <c r="BN251" s="103"/>
      <c r="BO251" s="103">
        <v>6600</v>
      </c>
      <c r="BP251" s="103"/>
      <c r="BQ251" s="103"/>
      <c r="BR251" s="103">
        <f>(BS251-BO251)</f>
        <v>0</v>
      </c>
      <c r="BS251" s="103">
        <v>6600</v>
      </c>
      <c r="BT251" s="103">
        <v>0</v>
      </c>
      <c r="BU251" s="103">
        <f>(BY251-BO251)</f>
        <v>0</v>
      </c>
      <c r="BV251" s="103">
        <v>6600</v>
      </c>
      <c r="BW251" s="103"/>
      <c r="BX251" s="103"/>
      <c r="BY251" s="103">
        <v>6600</v>
      </c>
      <c r="BZ251" s="103">
        <v>4601</v>
      </c>
      <c r="CA251" s="103">
        <f t="shared" si="327"/>
        <v>0</v>
      </c>
      <c r="CB251" s="103">
        <f t="shared" si="328"/>
        <v>69.712121212121218</v>
      </c>
      <c r="CC251" s="103"/>
      <c r="CD251" s="103"/>
      <c r="CE251" s="103">
        <v>6600</v>
      </c>
      <c r="CF251" s="103">
        <v>4501.25</v>
      </c>
      <c r="CG251" s="103">
        <f t="shared" si="293"/>
        <v>68.200757575757578</v>
      </c>
      <c r="CH251" s="103">
        <f>(CI251-CE251)</f>
        <v>9900</v>
      </c>
      <c r="CI251" s="103">
        <v>16500</v>
      </c>
      <c r="CJ251" s="103"/>
      <c r="CK251" s="103">
        <f t="shared" si="294"/>
        <v>0</v>
      </c>
      <c r="CL251" s="103">
        <f>(CM251-CI251)</f>
        <v>0</v>
      </c>
      <c r="CM251" s="103">
        <v>16500</v>
      </c>
      <c r="CN251" s="103"/>
      <c r="CO251" s="103">
        <f t="shared" si="295"/>
        <v>0</v>
      </c>
      <c r="CP251" s="103">
        <f>(CQ251-CM251)</f>
        <v>0</v>
      </c>
      <c r="CQ251" s="103">
        <v>16500</v>
      </c>
      <c r="CR251" s="103">
        <v>12148.3</v>
      </c>
      <c r="CS251" s="103">
        <f t="shared" si="329"/>
        <v>73.626060606060605</v>
      </c>
      <c r="CT251" s="103">
        <f>(CU251-CQ251)</f>
        <v>-4351</v>
      </c>
      <c r="CU251" s="103">
        <v>12149</v>
      </c>
      <c r="CV251" s="103">
        <v>12148.3</v>
      </c>
      <c r="CW251" s="103">
        <f t="shared" si="330"/>
        <v>99.994238208906069</v>
      </c>
      <c r="CX251" s="103">
        <f>(CY251-CU251)</f>
        <v>0</v>
      </c>
      <c r="CY251" s="103">
        <v>12149</v>
      </c>
      <c r="CZ251" s="103">
        <v>0</v>
      </c>
      <c r="DA251" s="103"/>
      <c r="DB251" s="103"/>
      <c r="DC251" s="695" t="e">
        <f>IF(#REF!=B251,CZ251,0)</f>
        <v>#REF!</v>
      </c>
      <c r="DD251" s="103"/>
      <c r="DE251" s="103"/>
      <c r="DJ251" s="585" t="e">
        <f>IF(#REF!=$K251,$CY251,0)</f>
        <v>#REF!</v>
      </c>
      <c r="DK251" s="585" t="e">
        <f>IF(#REF!=$K251,$CY251,0)</f>
        <v>#REF!</v>
      </c>
      <c r="DL251" s="585" t="e">
        <f>IF(#REF!=$K251,$CY251,0)</f>
        <v>#REF!</v>
      </c>
      <c r="DM251" s="585" t="e">
        <f>IF(#REF!=$K251,$CY251,0)</f>
        <v>#REF!</v>
      </c>
      <c r="DN251" s="585" t="e">
        <f>IF(#REF!=$K251,$CY251,0)</f>
        <v>#REF!</v>
      </c>
      <c r="DO251" s="585" t="e">
        <f>IF(#REF!=$K251,$CY251,0)</f>
        <v>#REF!</v>
      </c>
      <c r="DP251" s="585" t="e">
        <f>IF(#REF!=$K251,$CY251,0)</f>
        <v>#REF!</v>
      </c>
      <c r="DQ251" s="585" t="e">
        <f>IF(#REF!=$K251,$CY251,0)</f>
        <v>#REF!</v>
      </c>
      <c r="DR251" s="585" t="e">
        <f>IF(#REF!=$K251,$CY251,0)</f>
        <v>#REF!</v>
      </c>
      <c r="DS251" s="585" t="e">
        <f>IF(#REF!=$K251,$CY251,0)</f>
        <v>#REF!</v>
      </c>
      <c r="DT251" s="585" t="e">
        <f>IF(#REF!=$K251,$CY251,0)</f>
        <v>#REF!</v>
      </c>
      <c r="DU251" s="585" t="e">
        <f>IF(#REF!=$K251,$CY251,0)</f>
        <v>#REF!</v>
      </c>
      <c r="DV251" s="585" t="e">
        <f>IF(#REF!=$K251,$CY251,0)</f>
        <v>#REF!</v>
      </c>
      <c r="DW251" s="585" t="e">
        <f>IF(#REF!=$K251,$CY251,0)</f>
        <v>#REF!</v>
      </c>
      <c r="DX251" s="585" t="e">
        <f>IF(#REF!=$K251,$CY251,0)</f>
        <v>#REF!</v>
      </c>
      <c r="DY251" s="585" t="e">
        <f>IF(#REF!=$K251,$CY251,0)</f>
        <v>#REF!</v>
      </c>
      <c r="DZ251" s="585" t="e">
        <f>IF(#REF!=$K251,$CY251,0)</f>
        <v>#REF!</v>
      </c>
      <c r="EC251" s="585" t="e">
        <f>IF(#REF!=$N251,$CZ251,0)</f>
        <v>#REF!</v>
      </c>
      <c r="ED251" s="585" t="e">
        <f>IF(#REF!=$N251,$CZ251,0)</f>
        <v>#REF!</v>
      </c>
      <c r="EE251" s="585" t="e">
        <f>IF(#REF!=$N251,$CZ251,0)</f>
        <v>#REF!</v>
      </c>
      <c r="EF251" s="585" t="e">
        <f>IF(#REF!=$N251,$CZ251,0)</f>
        <v>#REF!</v>
      </c>
      <c r="EG251" s="585" t="e">
        <f>IF(#REF!=$N251,$CZ251,0)</f>
        <v>#REF!</v>
      </c>
      <c r="EH251" s="585" t="e">
        <f>IF(#REF!=$N251,$CZ251,0)</f>
        <v>#REF!</v>
      </c>
      <c r="EI251" s="585" t="e">
        <f>IF(#REF!=$N251,$CZ251,0)</f>
        <v>#REF!</v>
      </c>
      <c r="EJ251" s="585" t="e">
        <f>IF(#REF!=$N251,$CZ251,0)</f>
        <v>#REF!</v>
      </c>
      <c r="EK251" s="585" t="e">
        <f>IF(#REF!=$N251,$CZ251,0)</f>
        <v>#REF!</v>
      </c>
      <c r="EL251" s="585" t="e">
        <f>IF(#REF!=$N251,$CZ251,0)</f>
        <v>#REF!</v>
      </c>
      <c r="EM251" s="585" t="e">
        <f>IF(#REF!=$N251,$CZ251,0)</f>
        <v>#REF!</v>
      </c>
      <c r="EN251" s="585" t="e">
        <f>IF(#REF!=$N251,$CZ251,0)</f>
        <v>#REF!</v>
      </c>
      <c r="EO251" s="585" t="e">
        <f>IF(#REF!=$N251,$CZ251,0)</f>
        <v>#REF!</v>
      </c>
      <c r="EP251" s="585" t="e">
        <f>IF(#REF!=$N251,$CZ251,0)</f>
        <v>#REF!</v>
      </c>
      <c r="EQ251" s="585" t="e">
        <f>IF(#REF!=$N251,$CZ251,0)</f>
        <v>#REF!</v>
      </c>
      <c r="ER251" s="585" t="e">
        <f>IF(#REF!=$N251,$CZ251,0)</f>
        <v>#REF!</v>
      </c>
      <c r="ES251" s="585" t="e">
        <f>IF(#REF!=$N251,$CZ251,0)</f>
        <v>#REF!</v>
      </c>
      <c r="ET251" s="585" t="e">
        <f>IF(#REF!=$N251,$CZ251,0)</f>
        <v>#REF!</v>
      </c>
      <c r="EU251" s="585" t="e">
        <f>IF(#REF!=$N251,$CZ251,0)</f>
        <v>#REF!</v>
      </c>
      <c r="EV251" s="585" t="e">
        <f>IF(#REF!=$N251,$CZ251,0)</f>
        <v>#REF!</v>
      </c>
      <c r="EW251" s="585" t="e">
        <f>IF(#REF!=$N251,$CZ251,0)</f>
        <v>#REF!</v>
      </c>
      <c r="EX251" s="585" t="e">
        <f>IF(#REF!=$N251,$CZ251,0)</f>
        <v>#REF!</v>
      </c>
      <c r="EY251" s="585" t="e">
        <f>IF(#REF!=$N251,$CZ251,0)</f>
        <v>#REF!</v>
      </c>
      <c r="EZ251" s="585" t="e">
        <f>IF(#REF!=$N251,$CZ251,0)</f>
        <v>#REF!</v>
      </c>
      <c r="FA251" s="585" t="e">
        <f>IF(#REF!=$N251,$CZ251,0)</f>
        <v>#REF!</v>
      </c>
      <c r="FB251" s="585" t="e">
        <f>IF(#REF!=$N251,$CZ251,0)</f>
        <v>#REF!</v>
      </c>
      <c r="FC251" s="585" t="e">
        <f>IF(#REF!=$N251,$CZ251,0)</f>
        <v>#REF!</v>
      </c>
      <c r="FD251" s="585" t="e">
        <f>IF(#REF!=$N251,$CZ251,0)</f>
        <v>#REF!</v>
      </c>
      <c r="FE251" s="585" t="e">
        <f>IF(#REF!=$N251,$CZ251,0)</f>
        <v>#REF!</v>
      </c>
      <c r="FF251" s="585" t="e">
        <f>IF(#REF!=$N251,$CZ251,0)</f>
        <v>#REF!</v>
      </c>
      <c r="FG251" s="585" t="e">
        <f>IF(#REF!=$N251,$CZ251,0)</f>
        <v>#REF!</v>
      </c>
      <c r="FH251" s="585" t="e">
        <f>IF(#REF!=$N251,$CZ251,0)</f>
        <v>#REF!</v>
      </c>
      <c r="FI251" s="585" t="e">
        <f>IF(#REF!=$N251,$CZ251,0)</f>
        <v>#REF!</v>
      </c>
      <c r="FJ251" s="585" t="e">
        <f>IF(#REF!=$N251,$CZ251,0)</f>
        <v>#REF!</v>
      </c>
      <c r="FK251" s="585" t="e">
        <f>IF(#REF!=$N251,$CZ251,0)</f>
        <v>#REF!</v>
      </c>
      <c r="FL251" s="585" t="e">
        <f>IF(#REF!=$N251,$CZ251,0)</f>
        <v>#REF!</v>
      </c>
      <c r="FM251" s="585" t="e">
        <f>IF(#REF!=$N251,$CZ251,0)</f>
        <v>#REF!</v>
      </c>
      <c r="FN251" s="585" t="e">
        <f>IF(#REF!=$N251,$CZ251,0)</f>
        <v>#REF!</v>
      </c>
      <c r="FO251" s="585" t="e">
        <f>IF(#REF!=$N251,$CZ251,0)</f>
        <v>#REF!</v>
      </c>
      <c r="FP251" s="585" t="e">
        <f>IF(#REF!=$N251,$CZ251,0)</f>
        <v>#REF!</v>
      </c>
      <c r="FQ251" s="585" t="e">
        <f>IF(#REF!=$N251,$CZ251,0)</f>
        <v>#REF!</v>
      </c>
      <c r="FR251" s="585" t="e">
        <f>IF(#REF!=$N251,$CZ251,0)</f>
        <v>#REF!</v>
      </c>
      <c r="FS251" s="585" t="e">
        <f>IF(#REF!=$N251,$CZ251,0)</f>
        <v>#REF!</v>
      </c>
      <c r="FT251" s="585" t="e">
        <f>IF(#REF!=$N251,$CZ251,0)</f>
        <v>#REF!</v>
      </c>
      <c r="FU251" s="585" t="e">
        <f>IF(#REF!=$N251,$CZ251,0)</f>
        <v>#REF!</v>
      </c>
      <c r="FV251" s="585" t="e">
        <f>IF(#REF!=$N251,$CZ251,0)</f>
        <v>#REF!</v>
      </c>
      <c r="FW251" s="585" t="e">
        <f>IF(#REF!=$N251,$CZ251,0)</f>
        <v>#REF!</v>
      </c>
      <c r="FX251" s="585" t="e">
        <f>IF(#REF!=$N251,$CZ251,0)</f>
        <v>#REF!</v>
      </c>
      <c r="FY251" s="585" t="e">
        <f>IF(#REF!=$N251,$CZ251,0)</f>
        <v>#REF!</v>
      </c>
      <c r="FZ251" s="585" t="e">
        <f>IF(#REF!=$N251,$CZ251,0)</f>
        <v>#REF!</v>
      </c>
      <c r="GA251" s="585" t="e">
        <f>IF(#REF!=$N251,$CZ251,0)</f>
        <v>#REF!</v>
      </c>
      <c r="GB251" s="585" t="e">
        <f>IF(#REF!=$N251,$CZ251,0)</f>
        <v>#REF!</v>
      </c>
      <c r="GC251" s="585" t="e">
        <f>IF(#REF!=$N251,$CZ251,0)</f>
        <v>#REF!</v>
      </c>
      <c r="GD251" s="585" t="e">
        <f>IF(#REF!=$N251,$CZ251,0)</f>
        <v>#REF!</v>
      </c>
      <c r="GE251" s="585" t="e">
        <f>IF(#REF!=$N251,$CZ251,0)</f>
        <v>#REF!</v>
      </c>
      <c r="GF251" s="585" t="e">
        <f>IF(#REF!=$N251,$CZ251,0)</f>
        <v>#REF!</v>
      </c>
      <c r="GG251" s="585" t="e">
        <f>IF(#REF!=$N251,$CZ251,0)</f>
        <v>#REF!</v>
      </c>
      <c r="GH251" s="585" t="e">
        <f>IF(#REF!=$N251,$CZ251,0)</f>
        <v>#REF!</v>
      </c>
      <c r="GI251" s="585" t="e">
        <f>IF(#REF!=$N251,$CZ251,0)</f>
        <v>#REF!</v>
      </c>
      <c r="GJ251" s="585" t="e">
        <f>IF(#REF!=$N251,$CZ251,0)</f>
        <v>#REF!</v>
      </c>
      <c r="GK251" s="585" t="e">
        <f>IF(#REF!=$N251,$CZ251,0)</f>
        <v>#REF!</v>
      </c>
      <c r="GL251" s="585" t="e">
        <f>IF(#REF!=$N251,$CZ251,0)</f>
        <v>#REF!</v>
      </c>
      <c r="GM251" s="585" t="e">
        <f>IF(#REF!=$N251,$CZ251,0)</f>
        <v>#REF!</v>
      </c>
      <c r="GN251" s="585" t="e">
        <f>IF(#REF!=$N251,$CZ251,0)</f>
        <v>#REF!</v>
      </c>
      <c r="GO251" s="585" t="e">
        <f>IF(#REF!=$N251,$CZ251,0)</f>
        <v>#REF!</v>
      </c>
      <c r="GP251" s="585" t="e">
        <f>IF(#REF!=$N251,$CZ251,0)</f>
        <v>#REF!</v>
      </c>
      <c r="GQ251" s="585" t="e">
        <f>IF(#REF!=$N251,$CZ251,0)</f>
        <v>#REF!</v>
      </c>
      <c r="GR251" s="585" t="e">
        <f>IF(#REF!=$N251,$CZ251,0)</f>
        <v>#REF!</v>
      </c>
      <c r="GS251" s="585" t="e">
        <f>IF(#REF!=$N251,$CZ251,0)</f>
        <v>#REF!</v>
      </c>
      <c r="GT251" s="585" t="e">
        <f>IF(#REF!=$N251,$CZ251,0)</f>
        <v>#REF!</v>
      </c>
      <c r="GU251" s="585" t="e">
        <f>IF(#REF!=$N251,$CZ251,0)</f>
        <v>#REF!</v>
      </c>
      <c r="GV251" s="585" t="e">
        <f>IF(#REF!=$N251,$CZ251,0)</f>
        <v>#REF!</v>
      </c>
      <c r="GW251" s="585" t="e">
        <f>IF(#REF!=$N251,$CZ251,0)</f>
        <v>#REF!</v>
      </c>
      <c r="GX251" s="585" t="e">
        <f>IF(#REF!=$N251,$CZ251,0)</f>
        <v>#REF!</v>
      </c>
      <c r="GY251" s="585" t="e">
        <f>IF(#REF!=$N251,$CZ251,0)</f>
        <v>#REF!</v>
      </c>
      <c r="GZ251" s="585" t="e">
        <f>IF(#REF!=$N251,$CZ251,0)</f>
        <v>#REF!</v>
      </c>
      <c r="HA251" s="585" t="e">
        <f>IF(#REF!=$N251,$CZ251,0)</f>
        <v>#REF!</v>
      </c>
      <c r="HB251" s="585" t="e">
        <f>IF(#REF!=$N251,$CZ251,0)</f>
        <v>#REF!</v>
      </c>
      <c r="HC251" s="585" t="e">
        <f>IF(#REF!=$N251,$CZ251,0)</f>
        <v>#REF!</v>
      </c>
      <c r="HD251" s="585" t="e">
        <f>IF(#REF!=$N251,$CZ251,0)</f>
        <v>#REF!</v>
      </c>
      <c r="HE251" s="585" t="e">
        <f>IF(#REF!=$N251,$CZ251,0)</f>
        <v>#REF!</v>
      </c>
      <c r="HF251" s="585" t="e">
        <f>IF(#REF!=$N251,$CZ251,0)</f>
        <v>#REF!</v>
      </c>
    </row>
    <row r="252" spans="1:214" s="456" customFormat="1" ht="20.100000000000001" hidden="1" customHeight="1" x14ac:dyDescent="0.4">
      <c r="A252" s="616"/>
      <c r="B252" s="707"/>
      <c r="C252" s="616"/>
      <c r="D252" s="616"/>
      <c r="E252" s="616"/>
      <c r="F252" s="616"/>
      <c r="G252" s="616"/>
      <c r="H252" s="616"/>
      <c r="I252" s="616"/>
      <c r="J252" s="614" t="s">
        <v>172</v>
      </c>
      <c r="K252" s="449"/>
      <c r="L252" s="449"/>
      <c r="M252" s="449"/>
      <c r="N252" s="446">
        <v>3222</v>
      </c>
      <c r="O252" s="445" t="s">
        <v>498</v>
      </c>
      <c r="P252" s="616"/>
      <c r="Q252" s="616"/>
      <c r="R252" s="616"/>
      <c r="S252" s="616"/>
      <c r="T252" s="616"/>
      <c r="U252" s="616"/>
      <c r="V252" s="616"/>
      <c r="W252" s="616"/>
      <c r="X252" s="616"/>
      <c r="Y252" s="616"/>
      <c r="Z252" s="616"/>
      <c r="AA252" s="616"/>
      <c r="AB252" s="616"/>
      <c r="AC252" s="616"/>
      <c r="AD252" s="616"/>
      <c r="AE252" s="616"/>
      <c r="AF252" s="616"/>
      <c r="AG252" s="616"/>
      <c r="AH252" s="616"/>
      <c r="AI252" s="616"/>
      <c r="AJ252" s="616"/>
      <c r="AK252" s="616"/>
      <c r="AL252" s="616"/>
      <c r="AM252" s="616"/>
      <c r="AN252" s="616"/>
      <c r="AO252" s="616"/>
      <c r="AP252" s="616"/>
      <c r="AQ252" s="616"/>
      <c r="AR252" s="616"/>
      <c r="AS252" s="616"/>
      <c r="AT252" s="616"/>
      <c r="AU252" s="616"/>
      <c r="AV252" s="616"/>
      <c r="AW252" s="616"/>
      <c r="AX252" s="616"/>
      <c r="AY252" s="616"/>
      <c r="AZ252" s="616"/>
      <c r="BA252" s="616"/>
      <c r="BB252" s="616"/>
      <c r="BC252" s="616"/>
      <c r="BD252" s="616"/>
      <c r="BE252" s="616"/>
      <c r="BF252" s="616"/>
      <c r="BG252" s="616"/>
      <c r="BH252" s="616"/>
      <c r="BI252" s="616"/>
      <c r="BJ252" s="423">
        <v>0</v>
      </c>
      <c r="BK252" s="423">
        <v>0</v>
      </c>
      <c r="BL252" s="423">
        <f t="shared" si="226"/>
        <v>0</v>
      </c>
      <c r="BM252" s="423"/>
      <c r="BN252" s="423"/>
      <c r="BO252" s="423">
        <v>0</v>
      </c>
      <c r="BP252" s="423"/>
      <c r="BQ252" s="423"/>
      <c r="BR252" s="423">
        <f>(BS252-BO252)</f>
        <v>0</v>
      </c>
      <c r="BS252" s="423"/>
      <c r="BT252" s="423"/>
      <c r="BU252" s="423">
        <f>(BY252-BO252)</f>
        <v>0</v>
      </c>
      <c r="BV252" s="423"/>
      <c r="BW252" s="423"/>
      <c r="BX252" s="423"/>
      <c r="BY252" s="423"/>
      <c r="BZ252" s="423"/>
      <c r="CA252" s="423">
        <f t="shared" si="327"/>
        <v>0</v>
      </c>
      <c r="CB252" s="423">
        <f t="shared" si="328"/>
        <v>0</v>
      </c>
      <c r="CC252" s="423"/>
      <c r="CD252" s="423"/>
      <c r="CE252" s="423"/>
      <c r="CF252" s="423"/>
      <c r="CG252" s="423">
        <f t="shared" si="293"/>
        <v>0</v>
      </c>
      <c r="CH252" s="423">
        <f>(CI252-CE252)</f>
        <v>0</v>
      </c>
      <c r="CI252" s="423"/>
      <c r="CJ252" s="423"/>
      <c r="CK252" s="423">
        <f t="shared" si="294"/>
        <v>0</v>
      </c>
      <c r="CL252" s="423">
        <f>(CM252-CI252)</f>
        <v>0</v>
      </c>
      <c r="CM252" s="423"/>
      <c r="CN252" s="423"/>
      <c r="CO252" s="423">
        <f t="shared" si="295"/>
        <v>0</v>
      </c>
      <c r="CP252" s="423">
        <f>(CQ252-CM252)</f>
        <v>0</v>
      </c>
      <c r="CQ252" s="423"/>
      <c r="CR252" s="423"/>
      <c r="CS252" s="423">
        <f t="shared" si="329"/>
        <v>0</v>
      </c>
      <c r="CT252" s="423">
        <f>(CU252-CQ252)</f>
        <v>0</v>
      </c>
      <c r="CU252" s="423"/>
      <c r="CV252" s="423"/>
      <c r="CW252" s="423">
        <f t="shared" si="330"/>
        <v>0</v>
      </c>
      <c r="CX252" s="423">
        <f>(CY252-CU252)</f>
        <v>0</v>
      </c>
      <c r="CY252" s="423"/>
      <c r="CZ252" s="423"/>
      <c r="DA252" s="423"/>
      <c r="DB252" s="423"/>
      <c r="DC252" s="695" t="e">
        <f>IF(#REF!=B252,CZ252,0)</f>
        <v>#REF!</v>
      </c>
      <c r="DD252" s="423"/>
      <c r="DE252" s="423"/>
      <c r="DF252" s="520"/>
      <c r="DG252" s="520"/>
      <c r="DH252" s="520"/>
      <c r="DJ252" s="585" t="e">
        <f>IF(#REF!=$K252,$CY252,0)</f>
        <v>#REF!</v>
      </c>
      <c r="DK252" s="585" t="e">
        <f>IF(#REF!=$K252,$CY252,0)</f>
        <v>#REF!</v>
      </c>
      <c r="DL252" s="585" t="e">
        <f>IF(#REF!=$K252,$CY252,0)</f>
        <v>#REF!</v>
      </c>
      <c r="DM252" s="585" t="e">
        <f>IF(#REF!=$K252,$CY252,0)</f>
        <v>#REF!</v>
      </c>
      <c r="DN252" s="585" t="e">
        <f>IF(#REF!=$K252,$CY252,0)</f>
        <v>#REF!</v>
      </c>
      <c r="DO252" s="585" t="e">
        <f>IF(#REF!=$K252,$CY252,0)</f>
        <v>#REF!</v>
      </c>
      <c r="DP252" s="585" t="e">
        <f>IF(#REF!=$K252,$CY252,0)</f>
        <v>#REF!</v>
      </c>
      <c r="DQ252" s="585" t="e">
        <f>IF(#REF!=$K252,$CY252,0)</f>
        <v>#REF!</v>
      </c>
      <c r="DR252" s="585" t="e">
        <f>IF(#REF!=$K252,$CY252,0)</f>
        <v>#REF!</v>
      </c>
      <c r="DS252" s="585" t="e">
        <f>IF(#REF!=$K252,$CY252,0)</f>
        <v>#REF!</v>
      </c>
      <c r="DT252" s="585" t="e">
        <f>IF(#REF!=$K252,$CY252,0)</f>
        <v>#REF!</v>
      </c>
      <c r="DU252" s="585" t="e">
        <f>IF(#REF!=$K252,$CY252,0)</f>
        <v>#REF!</v>
      </c>
      <c r="DV252" s="585" t="e">
        <f>IF(#REF!=$K252,$CY252,0)</f>
        <v>#REF!</v>
      </c>
      <c r="DW252" s="585" t="e">
        <f>IF(#REF!=$K252,$CY252,0)</f>
        <v>#REF!</v>
      </c>
      <c r="DX252" s="585" t="e">
        <f>IF(#REF!=$K252,$CY252,0)</f>
        <v>#REF!</v>
      </c>
      <c r="DY252" s="585" t="e">
        <f>IF(#REF!=$K252,$CY252,0)</f>
        <v>#REF!</v>
      </c>
      <c r="DZ252" s="585" t="e">
        <f>IF(#REF!=$K252,$CY252,0)</f>
        <v>#REF!</v>
      </c>
      <c r="EB252" s="713"/>
      <c r="EC252" s="585" t="e">
        <f>IF(#REF!=$N252,$CZ252,0)</f>
        <v>#REF!</v>
      </c>
      <c r="ED252" s="585" t="e">
        <f>IF(#REF!=$N252,$CZ252,0)</f>
        <v>#REF!</v>
      </c>
      <c r="EE252" s="585" t="e">
        <f>IF(#REF!=$N252,$CZ252,0)</f>
        <v>#REF!</v>
      </c>
      <c r="EF252" s="585" t="e">
        <f>IF(#REF!=$N252,$CZ252,0)</f>
        <v>#REF!</v>
      </c>
      <c r="EG252" s="585" t="e">
        <f>IF(#REF!=$N252,$CZ252,0)</f>
        <v>#REF!</v>
      </c>
      <c r="EH252" s="585" t="e">
        <f>IF(#REF!=$N252,$CZ252,0)</f>
        <v>#REF!</v>
      </c>
      <c r="EI252" s="585" t="e">
        <f>IF(#REF!=$N252,$CZ252,0)</f>
        <v>#REF!</v>
      </c>
      <c r="EJ252" s="585" t="e">
        <f>IF(#REF!=$N252,$CZ252,0)</f>
        <v>#REF!</v>
      </c>
      <c r="EK252" s="585" t="e">
        <f>IF(#REF!=$N252,$CZ252,0)</f>
        <v>#REF!</v>
      </c>
      <c r="EL252" s="585" t="e">
        <f>IF(#REF!=$N252,$CZ252,0)</f>
        <v>#REF!</v>
      </c>
      <c r="EM252" s="585" t="e">
        <f>IF(#REF!=$N252,$CZ252,0)</f>
        <v>#REF!</v>
      </c>
      <c r="EN252" s="585" t="e">
        <f>IF(#REF!=$N252,$CZ252,0)</f>
        <v>#REF!</v>
      </c>
      <c r="EO252" s="585" t="e">
        <f>IF(#REF!=$N252,$CZ252,0)</f>
        <v>#REF!</v>
      </c>
      <c r="EP252" s="585" t="e">
        <f>IF(#REF!=$N252,$CZ252,0)</f>
        <v>#REF!</v>
      </c>
      <c r="EQ252" s="585" t="e">
        <f>IF(#REF!=$N252,$CZ252,0)</f>
        <v>#REF!</v>
      </c>
      <c r="ER252" s="585" t="e">
        <f>IF(#REF!=$N252,$CZ252,0)</f>
        <v>#REF!</v>
      </c>
      <c r="ES252" s="585" t="e">
        <f>IF(#REF!=$N252,$CZ252,0)</f>
        <v>#REF!</v>
      </c>
      <c r="ET252" s="585" t="e">
        <f>IF(#REF!=$N252,$CZ252,0)</f>
        <v>#REF!</v>
      </c>
      <c r="EU252" s="585" t="e">
        <f>IF(#REF!=$N252,$CZ252,0)</f>
        <v>#REF!</v>
      </c>
      <c r="EV252" s="585" t="e">
        <f>IF(#REF!=$N252,$CZ252,0)</f>
        <v>#REF!</v>
      </c>
      <c r="EW252" s="585" t="e">
        <f>IF(#REF!=$N252,$CZ252,0)</f>
        <v>#REF!</v>
      </c>
      <c r="EX252" s="585" t="e">
        <f>IF(#REF!=$N252,$CZ252,0)</f>
        <v>#REF!</v>
      </c>
      <c r="EY252" s="585" t="e">
        <f>IF(#REF!=$N252,$CZ252,0)</f>
        <v>#REF!</v>
      </c>
      <c r="EZ252" s="585" t="e">
        <f>IF(#REF!=$N252,$CZ252,0)</f>
        <v>#REF!</v>
      </c>
      <c r="FA252" s="585" t="e">
        <f>IF(#REF!=$N252,$CZ252,0)</f>
        <v>#REF!</v>
      </c>
      <c r="FB252" s="585" t="e">
        <f>IF(#REF!=$N252,$CZ252,0)</f>
        <v>#REF!</v>
      </c>
      <c r="FC252" s="585" t="e">
        <f>IF(#REF!=$N252,$CZ252,0)</f>
        <v>#REF!</v>
      </c>
      <c r="FD252" s="585" t="e">
        <f>IF(#REF!=$N252,$CZ252,0)</f>
        <v>#REF!</v>
      </c>
      <c r="FE252" s="585" t="e">
        <f>IF(#REF!=$N252,$CZ252,0)</f>
        <v>#REF!</v>
      </c>
      <c r="FF252" s="585" t="e">
        <f>IF(#REF!=$N252,$CZ252,0)</f>
        <v>#REF!</v>
      </c>
      <c r="FG252" s="585" t="e">
        <f>IF(#REF!=$N252,$CZ252,0)</f>
        <v>#REF!</v>
      </c>
      <c r="FH252" s="585" t="e">
        <f>IF(#REF!=$N252,$CZ252,0)</f>
        <v>#REF!</v>
      </c>
      <c r="FI252" s="585" t="e">
        <f>IF(#REF!=$N252,$CZ252,0)</f>
        <v>#REF!</v>
      </c>
      <c r="FJ252" s="585" t="e">
        <f>IF(#REF!=$N252,$CZ252,0)</f>
        <v>#REF!</v>
      </c>
      <c r="FK252" s="585" t="e">
        <f>IF(#REF!=$N252,$CZ252,0)</f>
        <v>#REF!</v>
      </c>
      <c r="FL252" s="585" t="e">
        <f>IF(#REF!=$N252,$CZ252,0)</f>
        <v>#REF!</v>
      </c>
      <c r="FM252" s="585" t="e">
        <f>IF(#REF!=$N252,$CZ252,0)</f>
        <v>#REF!</v>
      </c>
      <c r="FN252" s="585" t="e">
        <f>IF(#REF!=$N252,$CZ252,0)</f>
        <v>#REF!</v>
      </c>
      <c r="FO252" s="585" t="e">
        <f>IF(#REF!=$N252,$CZ252,0)</f>
        <v>#REF!</v>
      </c>
      <c r="FP252" s="585" t="e">
        <f>IF(#REF!=$N252,$CZ252,0)</f>
        <v>#REF!</v>
      </c>
      <c r="FQ252" s="585" t="e">
        <f>IF(#REF!=$N252,$CZ252,0)</f>
        <v>#REF!</v>
      </c>
      <c r="FR252" s="585" t="e">
        <f>IF(#REF!=$N252,$CZ252,0)</f>
        <v>#REF!</v>
      </c>
      <c r="FS252" s="585" t="e">
        <f>IF(#REF!=$N252,$CZ252,0)</f>
        <v>#REF!</v>
      </c>
      <c r="FT252" s="585" t="e">
        <f>IF(#REF!=$N252,$CZ252,0)</f>
        <v>#REF!</v>
      </c>
      <c r="FU252" s="585" t="e">
        <f>IF(#REF!=$N252,$CZ252,0)</f>
        <v>#REF!</v>
      </c>
      <c r="FV252" s="585" t="e">
        <f>IF(#REF!=$N252,$CZ252,0)</f>
        <v>#REF!</v>
      </c>
      <c r="FW252" s="585" t="e">
        <f>IF(#REF!=$N252,$CZ252,0)</f>
        <v>#REF!</v>
      </c>
      <c r="FX252" s="585" t="e">
        <f>IF(#REF!=$N252,$CZ252,0)</f>
        <v>#REF!</v>
      </c>
      <c r="FY252" s="585" t="e">
        <f>IF(#REF!=$N252,$CZ252,0)</f>
        <v>#REF!</v>
      </c>
      <c r="FZ252" s="585" t="e">
        <f>IF(#REF!=$N252,$CZ252,0)</f>
        <v>#REF!</v>
      </c>
      <c r="GA252" s="585" t="e">
        <f>IF(#REF!=$N252,$CZ252,0)</f>
        <v>#REF!</v>
      </c>
      <c r="GB252" s="585" t="e">
        <f>IF(#REF!=$N252,$CZ252,0)</f>
        <v>#REF!</v>
      </c>
      <c r="GC252" s="585" t="e">
        <f>IF(#REF!=$N252,$CZ252,0)</f>
        <v>#REF!</v>
      </c>
      <c r="GD252" s="585" t="e">
        <f>IF(#REF!=$N252,$CZ252,0)</f>
        <v>#REF!</v>
      </c>
      <c r="GE252" s="585" t="e">
        <f>IF(#REF!=$N252,$CZ252,0)</f>
        <v>#REF!</v>
      </c>
      <c r="GF252" s="585" t="e">
        <f>IF(#REF!=$N252,$CZ252,0)</f>
        <v>#REF!</v>
      </c>
      <c r="GG252" s="585" t="e">
        <f>IF(#REF!=$N252,$CZ252,0)</f>
        <v>#REF!</v>
      </c>
      <c r="GH252" s="585" t="e">
        <f>IF(#REF!=$N252,$CZ252,0)</f>
        <v>#REF!</v>
      </c>
      <c r="GI252" s="585" t="e">
        <f>IF(#REF!=$N252,$CZ252,0)</f>
        <v>#REF!</v>
      </c>
      <c r="GJ252" s="585" t="e">
        <f>IF(#REF!=$N252,$CZ252,0)</f>
        <v>#REF!</v>
      </c>
      <c r="GK252" s="585" t="e">
        <f>IF(#REF!=$N252,$CZ252,0)</f>
        <v>#REF!</v>
      </c>
      <c r="GL252" s="585" t="e">
        <f>IF(#REF!=$N252,$CZ252,0)</f>
        <v>#REF!</v>
      </c>
      <c r="GM252" s="585" t="e">
        <f>IF(#REF!=$N252,$CZ252,0)</f>
        <v>#REF!</v>
      </c>
      <c r="GN252" s="585" t="e">
        <f>IF(#REF!=$N252,$CZ252,0)</f>
        <v>#REF!</v>
      </c>
      <c r="GO252" s="585" t="e">
        <f>IF(#REF!=$N252,$CZ252,0)</f>
        <v>#REF!</v>
      </c>
      <c r="GP252" s="585" t="e">
        <f>IF(#REF!=$N252,$CZ252,0)</f>
        <v>#REF!</v>
      </c>
      <c r="GQ252" s="585" t="e">
        <f>IF(#REF!=$N252,$CZ252,0)</f>
        <v>#REF!</v>
      </c>
      <c r="GR252" s="585" t="e">
        <f>IF(#REF!=$N252,$CZ252,0)</f>
        <v>#REF!</v>
      </c>
      <c r="GS252" s="585" t="e">
        <f>IF(#REF!=$N252,$CZ252,0)</f>
        <v>#REF!</v>
      </c>
      <c r="GT252" s="585" t="e">
        <f>IF(#REF!=$N252,$CZ252,0)</f>
        <v>#REF!</v>
      </c>
      <c r="GU252" s="585" t="e">
        <f>IF(#REF!=$N252,$CZ252,0)</f>
        <v>#REF!</v>
      </c>
      <c r="GV252" s="585" t="e">
        <f>IF(#REF!=$N252,$CZ252,0)</f>
        <v>#REF!</v>
      </c>
      <c r="GW252" s="585" t="e">
        <f>IF(#REF!=$N252,$CZ252,0)</f>
        <v>#REF!</v>
      </c>
      <c r="GX252" s="585" t="e">
        <f>IF(#REF!=$N252,$CZ252,0)</f>
        <v>#REF!</v>
      </c>
      <c r="GY252" s="585" t="e">
        <f>IF(#REF!=$N252,$CZ252,0)</f>
        <v>#REF!</v>
      </c>
      <c r="GZ252" s="585" t="e">
        <f>IF(#REF!=$N252,$CZ252,0)</f>
        <v>#REF!</v>
      </c>
      <c r="HA252" s="585" t="e">
        <f>IF(#REF!=$N252,$CZ252,0)</f>
        <v>#REF!</v>
      </c>
      <c r="HB252" s="585" t="e">
        <f>IF(#REF!=$N252,$CZ252,0)</f>
        <v>#REF!</v>
      </c>
      <c r="HC252" s="585" t="e">
        <f>IF(#REF!=$N252,$CZ252,0)</f>
        <v>#REF!</v>
      </c>
      <c r="HD252" s="585" t="e">
        <f>IF(#REF!=$N252,$CZ252,0)</f>
        <v>#REF!</v>
      </c>
      <c r="HE252" s="585" t="e">
        <f>IF(#REF!=$N252,$CZ252,0)</f>
        <v>#REF!</v>
      </c>
      <c r="HF252" s="585" t="e">
        <f>IF(#REF!=$N252,$CZ252,0)</f>
        <v>#REF!</v>
      </c>
    </row>
    <row r="253" spans="1:214" ht="20.100000000000001" customHeight="1" x14ac:dyDescent="0.4">
      <c r="A253" s="613" t="s">
        <v>376</v>
      </c>
      <c r="B253" s="613" t="s">
        <v>376</v>
      </c>
      <c r="C253" s="426"/>
      <c r="D253" s="613"/>
      <c r="E253" s="613"/>
      <c r="F253" s="613" t="s">
        <v>8</v>
      </c>
      <c r="G253" s="613" t="s">
        <v>9</v>
      </c>
      <c r="H253" s="613"/>
      <c r="I253" s="613"/>
      <c r="J253" s="613"/>
      <c r="K253" s="439"/>
      <c r="L253" s="444" t="s">
        <v>352</v>
      </c>
      <c r="M253" s="444"/>
      <c r="N253" s="444"/>
      <c r="O253" s="629"/>
      <c r="P253" s="412" t="e">
        <f t="shared" ref="P253:V253" si="331">SUM(P254)</f>
        <v>#REF!</v>
      </c>
      <c r="Q253" s="412" t="e">
        <f t="shared" si="331"/>
        <v>#REF!</v>
      </c>
      <c r="R253" s="412" t="e">
        <f t="shared" si="331"/>
        <v>#REF!</v>
      </c>
      <c r="S253" s="412" t="e">
        <f t="shared" si="331"/>
        <v>#REF!</v>
      </c>
      <c r="T253" s="412" t="e">
        <f t="shared" si="331"/>
        <v>#REF!</v>
      </c>
      <c r="U253" s="412" t="e">
        <f t="shared" si="331"/>
        <v>#REF!</v>
      </c>
      <c r="V253" s="412" t="e">
        <f t="shared" si="331"/>
        <v>#REF!</v>
      </c>
      <c r="W253" s="412" t="e">
        <f>(V253/T253)*100</f>
        <v>#REF!</v>
      </c>
      <c r="X253" s="412" t="e">
        <f>SUM(X254)</f>
        <v>#REF!</v>
      </c>
      <c r="Y253" s="412" t="e">
        <f>SUM(Y254)</f>
        <v>#REF!</v>
      </c>
      <c r="Z253" s="412" t="e">
        <f>SUM(Z254)</f>
        <v>#REF!</v>
      </c>
      <c r="AA253" s="412" t="e">
        <f>SUM(AG254)</f>
        <v>#REF!</v>
      </c>
      <c r="AB253" s="412" t="e">
        <f>SUM(AB254)</f>
        <v>#REF!</v>
      </c>
      <c r="AC253" s="412" t="e">
        <f>SUM(AC254)</f>
        <v>#REF!</v>
      </c>
      <c r="AD253" s="412" t="e">
        <f>SUM(AD254)</f>
        <v>#REF!</v>
      </c>
      <c r="AE253" s="412" t="e">
        <f>(AD253/AC253)*100</f>
        <v>#REF!</v>
      </c>
      <c r="AF253" s="412" t="e">
        <f t="shared" ref="AF253:AR253" si="332">SUM(AF254)</f>
        <v>#REF!</v>
      </c>
      <c r="AG253" s="412" t="e">
        <f t="shared" si="332"/>
        <v>#REF!</v>
      </c>
      <c r="AH253" s="412" t="e">
        <f t="shared" si="332"/>
        <v>#REF!</v>
      </c>
      <c r="AI253" s="412" t="e">
        <f t="shared" si="332"/>
        <v>#REF!</v>
      </c>
      <c r="AJ253" s="412" t="e">
        <f t="shared" si="332"/>
        <v>#REF!</v>
      </c>
      <c r="AK253" s="412" t="e">
        <f t="shared" si="332"/>
        <v>#REF!</v>
      </c>
      <c r="AL253" s="412" t="e">
        <f t="shared" si="332"/>
        <v>#REF!</v>
      </c>
      <c r="AM253" s="412" t="e">
        <f t="shared" si="332"/>
        <v>#REF!</v>
      </c>
      <c r="AN253" s="119" t="e">
        <f t="shared" si="332"/>
        <v>#REF!</v>
      </c>
      <c r="AO253" s="119" t="e">
        <f t="shared" si="332"/>
        <v>#REF!</v>
      </c>
      <c r="AP253" s="119" t="e">
        <f t="shared" si="332"/>
        <v>#REF!</v>
      </c>
      <c r="AQ253" s="119" t="e">
        <f t="shared" si="332"/>
        <v>#REF!</v>
      </c>
      <c r="AR253" s="119">
        <f t="shared" si="332"/>
        <v>0</v>
      </c>
      <c r="AS253" s="119" t="e">
        <f>AR253/AN253*100</f>
        <v>#REF!</v>
      </c>
      <c r="AT253" s="119" t="e">
        <f>AR253/AP253*100</f>
        <v>#REF!</v>
      </c>
      <c r="AU253" s="119" t="e">
        <f>SUM(AU254)</f>
        <v>#REF!</v>
      </c>
      <c r="AV253" s="119">
        <f>SUM(AV254)</f>
        <v>0</v>
      </c>
      <c r="AW253" s="119">
        <f>SUM(AW254)</f>
        <v>21500</v>
      </c>
      <c r="AX253" s="119">
        <f>SUM(AX254)</f>
        <v>21500</v>
      </c>
      <c r="AY253" s="119">
        <f>SUM(AY254)</f>
        <v>84680</v>
      </c>
      <c r="AZ253" s="412"/>
      <c r="BA253" s="412"/>
      <c r="BB253" s="119">
        <f t="shared" ref="BB253:BK253" si="333">SUM(BB254)</f>
        <v>84680</v>
      </c>
      <c r="BC253" s="119">
        <f t="shared" si="333"/>
        <v>84680</v>
      </c>
      <c r="BD253" s="119">
        <f t="shared" si="333"/>
        <v>67205.47</v>
      </c>
      <c r="BE253" s="119">
        <f t="shared" si="333"/>
        <v>72206.16</v>
      </c>
      <c r="BF253" s="119">
        <f t="shared" si="333"/>
        <v>111750</v>
      </c>
      <c r="BG253" s="119">
        <f t="shared" si="333"/>
        <v>93261.34</v>
      </c>
      <c r="BH253" s="119">
        <f t="shared" si="333"/>
        <v>64770</v>
      </c>
      <c r="BI253" s="119">
        <f>SUM(BI254)</f>
        <v>11780</v>
      </c>
      <c r="BJ253" s="119">
        <f>SUM(BJ254)</f>
        <v>76550</v>
      </c>
      <c r="BK253" s="119">
        <f t="shared" si="333"/>
        <v>49695.040000000001</v>
      </c>
      <c r="BL253" s="119">
        <f t="shared" si="226"/>
        <v>64.918406270411495</v>
      </c>
      <c r="BM253" s="119"/>
      <c r="BN253" s="119"/>
      <c r="BO253" s="119">
        <f>SUM(BO254)</f>
        <v>86025.709999999992</v>
      </c>
      <c r="BP253" s="119"/>
      <c r="BQ253" s="119"/>
      <c r="BR253" s="119">
        <f>SUM(BR254)</f>
        <v>21724.29</v>
      </c>
      <c r="BS253" s="119">
        <f>SUM(BS254)</f>
        <v>107750</v>
      </c>
      <c r="BT253" s="119">
        <f>SUM(BT254)</f>
        <v>57679.85</v>
      </c>
      <c r="BU253" s="119">
        <f>SUM(BU254)</f>
        <v>-7825.71</v>
      </c>
      <c r="BV253" s="119">
        <f>SUM(BV254)</f>
        <v>107750</v>
      </c>
      <c r="BW253" s="119"/>
      <c r="BX253" s="119"/>
      <c r="BY253" s="119">
        <f>SUM(BY254)</f>
        <v>78200</v>
      </c>
      <c r="BZ253" s="119">
        <f>SUM(BZ254)</f>
        <v>75890.89</v>
      </c>
      <c r="CA253" s="119">
        <f t="shared" si="327"/>
        <v>81.374436610068017</v>
      </c>
      <c r="CB253" s="119">
        <f t="shared" si="328"/>
        <v>97.04717391304348</v>
      </c>
      <c r="CC253" s="119">
        <f>SUM(CC254)</f>
        <v>107750</v>
      </c>
      <c r="CD253" s="119">
        <f>SUM(CD254)</f>
        <v>107750</v>
      </c>
      <c r="CE253" s="119">
        <f>SUM(CE254)</f>
        <v>107750</v>
      </c>
      <c r="CF253" s="119">
        <f>SUM(CF254)</f>
        <v>22000.280000000002</v>
      </c>
      <c r="CG253" s="119">
        <f t="shared" si="293"/>
        <v>20.417893271461722</v>
      </c>
      <c r="CH253" s="119">
        <f>SUM(CH254)</f>
        <v>-520</v>
      </c>
      <c r="CI253" s="119">
        <f>SUM(CI254)</f>
        <v>107230</v>
      </c>
      <c r="CJ253" s="119"/>
      <c r="CK253" s="119">
        <f t="shared" si="294"/>
        <v>0</v>
      </c>
      <c r="CL253" s="119">
        <f>SUM(CL254)</f>
        <v>0</v>
      </c>
      <c r="CM253" s="119">
        <f>SUM(CM254)</f>
        <v>107230</v>
      </c>
      <c r="CN253" s="119"/>
      <c r="CO253" s="119">
        <f t="shared" si="295"/>
        <v>0</v>
      </c>
      <c r="CP253" s="119">
        <f>SUM(CP254)</f>
        <v>0</v>
      </c>
      <c r="CQ253" s="119">
        <f>SUM(CQ254)</f>
        <v>107230</v>
      </c>
      <c r="CR253" s="119">
        <f>SUM(CR254)</f>
        <v>53018.229999999996</v>
      </c>
      <c r="CS253" s="119">
        <f t="shared" si="329"/>
        <v>49.44346731325188</v>
      </c>
      <c r="CT253" s="119">
        <f>SUM(CT254)</f>
        <v>-18040</v>
      </c>
      <c r="CU253" s="119">
        <f>SUM(CU254)</f>
        <v>89190</v>
      </c>
      <c r="CV253" s="119">
        <f>SUM(CV254)</f>
        <v>53018.229999999996</v>
      </c>
      <c r="CW253" s="119">
        <f t="shared" si="330"/>
        <v>59.444141719923749</v>
      </c>
      <c r="CX253" s="119">
        <f>SUM(CX254)</f>
        <v>0</v>
      </c>
      <c r="CY253" s="119">
        <f>SUM(CY254)</f>
        <v>89190</v>
      </c>
      <c r="CZ253" s="119">
        <f>SUM(CZ254)</f>
        <v>102980</v>
      </c>
      <c r="DA253" s="119">
        <f>SUM(DA254)</f>
        <v>100000</v>
      </c>
      <c r="DB253" s="119">
        <f>SUM(DB254)</f>
        <v>100000</v>
      </c>
      <c r="DC253" s="695" t="e">
        <f>IF(#REF!=B253,CZ253,0)</f>
        <v>#REF!</v>
      </c>
      <c r="DD253" s="695"/>
      <c r="DE253" s="695"/>
      <c r="DJ253" s="585" t="e">
        <f>IF(#REF!=$K253,$CY253,0)</f>
        <v>#REF!</v>
      </c>
      <c r="DK253" s="585" t="e">
        <f>IF(#REF!=$K253,$CY253,0)</f>
        <v>#REF!</v>
      </c>
      <c r="DL253" s="585" t="e">
        <f>IF(#REF!=$K253,$CY253,0)</f>
        <v>#REF!</v>
      </c>
      <c r="DM253" s="585" t="e">
        <f>IF(#REF!=$K253,$CY253,0)</f>
        <v>#REF!</v>
      </c>
      <c r="DN253" s="585" t="e">
        <f>IF(#REF!=$K253,$CY253,0)</f>
        <v>#REF!</v>
      </c>
      <c r="DO253" s="585" t="e">
        <f>IF(#REF!=$K253,$CY253,0)</f>
        <v>#REF!</v>
      </c>
      <c r="DP253" s="585" t="e">
        <f>IF(#REF!=$K253,$CY253,0)</f>
        <v>#REF!</v>
      </c>
      <c r="DQ253" s="585" t="e">
        <f>IF(#REF!=$K253,$CY253,0)</f>
        <v>#REF!</v>
      </c>
      <c r="DR253" s="585" t="e">
        <f>IF(#REF!=$K253,$CY253,0)</f>
        <v>#REF!</v>
      </c>
      <c r="DS253" s="585" t="e">
        <f>IF(#REF!=$K253,$CY253,0)</f>
        <v>#REF!</v>
      </c>
      <c r="DT253" s="585" t="e">
        <f>IF(#REF!=$K253,$CY253,0)</f>
        <v>#REF!</v>
      </c>
      <c r="DU253" s="585" t="e">
        <f>IF(#REF!=$K253,$CY253,0)</f>
        <v>#REF!</v>
      </c>
      <c r="DV253" s="585" t="e">
        <f>IF(#REF!=$K253,$CY253,0)</f>
        <v>#REF!</v>
      </c>
      <c r="DW253" s="585" t="e">
        <f>IF(#REF!=$K253,$CY253,0)</f>
        <v>#REF!</v>
      </c>
      <c r="DX253" s="585" t="e">
        <f>IF(#REF!=$K253,$CY253,0)</f>
        <v>#REF!</v>
      </c>
      <c r="DY253" s="585" t="e">
        <f>IF(#REF!=$K253,$CY253,0)</f>
        <v>#REF!</v>
      </c>
      <c r="DZ253" s="585" t="e">
        <f>IF(#REF!=$K253,$CY253,0)</f>
        <v>#REF!</v>
      </c>
      <c r="EC253" s="585" t="e">
        <f>IF(#REF!=$N253,$CZ253,0)</f>
        <v>#REF!</v>
      </c>
      <c r="ED253" s="585" t="e">
        <f>IF(#REF!=$N253,$CZ253,0)</f>
        <v>#REF!</v>
      </c>
      <c r="EE253" s="585" t="e">
        <f>IF(#REF!=$N253,$CZ253,0)</f>
        <v>#REF!</v>
      </c>
      <c r="EF253" s="585" t="e">
        <f>IF(#REF!=$N253,$CZ253,0)</f>
        <v>#REF!</v>
      </c>
      <c r="EG253" s="585" t="e">
        <f>IF(#REF!=$N253,$CZ253,0)</f>
        <v>#REF!</v>
      </c>
      <c r="EH253" s="585" t="e">
        <f>IF(#REF!=$N253,$CZ253,0)</f>
        <v>#REF!</v>
      </c>
      <c r="EI253" s="585" t="e">
        <f>IF(#REF!=$N253,$CZ253,0)</f>
        <v>#REF!</v>
      </c>
      <c r="EJ253" s="585" t="e">
        <f>IF(#REF!=$N253,$CZ253,0)</f>
        <v>#REF!</v>
      </c>
      <c r="EK253" s="585" t="e">
        <f>IF(#REF!=$N253,$CZ253,0)</f>
        <v>#REF!</v>
      </c>
      <c r="EL253" s="585" t="e">
        <f>IF(#REF!=$N253,$CZ253,0)</f>
        <v>#REF!</v>
      </c>
      <c r="EM253" s="585" t="e">
        <f>IF(#REF!=$N253,$CZ253,0)</f>
        <v>#REF!</v>
      </c>
      <c r="EN253" s="585" t="e">
        <f>IF(#REF!=$N253,$CZ253,0)</f>
        <v>#REF!</v>
      </c>
      <c r="EO253" s="585" t="e">
        <f>IF(#REF!=$N253,$CZ253,0)</f>
        <v>#REF!</v>
      </c>
      <c r="EP253" s="585" t="e">
        <f>IF(#REF!=$N253,$CZ253,0)</f>
        <v>#REF!</v>
      </c>
      <c r="EQ253" s="585" t="e">
        <f>IF(#REF!=$N253,$CZ253,0)</f>
        <v>#REF!</v>
      </c>
      <c r="ER253" s="585" t="e">
        <f>IF(#REF!=$N253,$CZ253,0)</f>
        <v>#REF!</v>
      </c>
      <c r="ES253" s="585" t="e">
        <f>IF(#REF!=$N253,$CZ253,0)</f>
        <v>#REF!</v>
      </c>
      <c r="ET253" s="585" t="e">
        <f>IF(#REF!=$N253,$CZ253,0)</f>
        <v>#REF!</v>
      </c>
      <c r="EU253" s="585" t="e">
        <f>IF(#REF!=$N253,$CZ253,0)</f>
        <v>#REF!</v>
      </c>
      <c r="EV253" s="585" t="e">
        <f>IF(#REF!=$N253,$CZ253,0)</f>
        <v>#REF!</v>
      </c>
      <c r="EW253" s="585" t="e">
        <f>IF(#REF!=$N253,$CZ253,0)</f>
        <v>#REF!</v>
      </c>
      <c r="EX253" s="585" t="e">
        <f>IF(#REF!=$N253,$CZ253,0)</f>
        <v>#REF!</v>
      </c>
      <c r="EY253" s="585" t="e">
        <f>IF(#REF!=$N253,$CZ253,0)</f>
        <v>#REF!</v>
      </c>
      <c r="EZ253" s="585" t="e">
        <f>IF(#REF!=$N253,$CZ253,0)</f>
        <v>#REF!</v>
      </c>
      <c r="FA253" s="585" t="e">
        <f>IF(#REF!=$N253,$CZ253,0)</f>
        <v>#REF!</v>
      </c>
      <c r="FB253" s="585" t="e">
        <f>IF(#REF!=$N253,$CZ253,0)</f>
        <v>#REF!</v>
      </c>
      <c r="FC253" s="585" t="e">
        <f>IF(#REF!=$N253,$CZ253,0)</f>
        <v>#REF!</v>
      </c>
      <c r="FD253" s="585" t="e">
        <f>IF(#REF!=$N253,$CZ253,0)</f>
        <v>#REF!</v>
      </c>
      <c r="FE253" s="585" t="e">
        <f>IF(#REF!=$N253,$CZ253,0)</f>
        <v>#REF!</v>
      </c>
      <c r="FF253" s="585" t="e">
        <f>IF(#REF!=$N253,$CZ253,0)</f>
        <v>#REF!</v>
      </c>
      <c r="FG253" s="585" t="e">
        <f>IF(#REF!=$N253,$CZ253,0)</f>
        <v>#REF!</v>
      </c>
      <c r="FH253" s="585" t="e">
        <f>IF(#REF!=$N253,$CZ253,0)</f>
        <v>#REF!</v>
      </c>
      <c r="FI253" s="585" t="e">
        <f>IF(#REF!=$N253,$CZ253,0)</f>
        <v>#REF!</v>
      </c>
      <c r="FJ253" s="585" t="e">
        <f>IF(#REF!=$N253,$CZ253,0)</f>
        <v>#REF!</v>
      </c>
      <c r="FK253" s="585" t="e">
        <f>IF(#REF!=$N253,$CZ253,0)</f>
        <v>#REF!</v>
      </c>
      <c r="FL253" s="585" t="e">
        <f>IF(#REF!=$N253,$CZ253,0)</f>
        <v>#REF!</v>
      </c>
      <c r="FM253" s="585" t="e">
        <f>IF(#REF!=$N253,$CZ253,0)</f>
        <v>#REF!</v>
      </c>
      <c r="FN253" s="585" t="e">
        <f>IF(#REF!=$N253,$CZ253,0)</f>
        <v>#REF!</v>
      </c>
      <c r="FO253" s="585" t="e">
        <f>IF(#REF!=$N253,$CZ253,0)</f>
        <v>#REF!</v>
      </c>
      <c r="FP253" s="585" t="e">
        <f>IF(#REF!=$N253,$CZ253,0)</f>
        <v>#REF!</v>
      </c>
      <c r="FQ253" s="585" t="e">
        <f>IF(#REF!=$N253,$CZ253,0)</f>
        <v>#REF!</v>
      </c>
      <c r="FR253" s="585" t="e">
        <f>IF(#REF!=$N253,$CZ253,0)</f>
        <v>#REF!</v>
      </c>
      <c r="FS253" s="585" t="e">
        <f>IF(#REF!=$N253,$CZ253,0)</f>
        <v>#REF!</v>
      </c>
      <c r="FT253" s="585" t="e">
        <f>IF(#REF!=$N253,$CZ253,0)</f>
        <v>#REF!</v>
      </c>
      <c r="FU253" s="585" t="e">
        <f>IF(#REF!=$N253,$CZ253,0)</f>
        <v>#REF!</v>
      </c>
      <c r="FV253" s="585" t="e">
        <f>IF(#REF!=$N253,$CZ253,0)</f>
        <v>#REF!</v>
      </c>
      <c r="FW253" s="585" t="e">
        <f>IF(#REF!=$N253,$CZ253,0)</f>
        <v>#REF!</v>
      </c>
      <c r="FX253" s="585" t="e">
        <f>IF(#REF!=$N253,$CZ253,0)</f>
        <v>#REF!</v>
      </c>
      <c r="FY253" s="585" t="e">
        <f>IF(#REF!=$N253,$CZ253,0)</f>
        <v>#REF!</v>
      </c>
      <c r="FZ253" s="585" t="e">
        <f>IF(#REF!=$N253,$CZ253,0)</f>
        <v>#REF!</v>
      </c>
      <c r="GA253" s="585" t="e">
        <f>IF(#REF!=$N253,$CZ253,0)</f>
        <v>#REF!</v>
      </c>
      <c r="GB253" s="585" t="e">
        <f>IF(#REF!=$N253,$CZ253,0)</f>
        <v>#REF!</v>
      </c>
      <c r="GC253" s="585" t="e">
        <f>IF(#REF!=$N253,$CZ253,0)</f>
        <v>#REF!</v>
      </c>
      <c r="GD253" s="585" t="e">
        <f>IF(#REF!=$N253,$CZ253,0)</f>
        <v>#REF!</v>
      </c>
      <c r="GE253" s="585" t="e">
        <f>IF(#REF!=$N253,$CZ253,0)</f>
        <v>#REF!</v>
      </c>
      <c r="GF253" s="585" t="e">
        <f>IF(#REF!=$N253,$CZ253,0)</f>
        <v>#REF!</v>
      </c>
      <c r="GG253" s="585" t="e">
        <f>IF(#REF!=$N253,$CZ253,0)</f>
        <v>#REF!</v>
      </c>
      <c r="GH253" s="585" t="e">
        <f>IF(#REF!=$N253,$CZ253,0)</f>
        <v>#REF!</v>
      </c>
      <c r="GI253" s="585" t="e">
        <f>IF(#REF!=$N253,$CZ253,0)</f>
        <v>#REF!</v>
      </c>
      <c r="GJ253" s="585" t="e">
        <f>IF(#REF!=$N253,$CZ253,0)</f>
        <v>#REF!</v>
      </c>
      <c r="GK253" s="585" t="e">
        <f>IF(#REF!=$N253,$CZ253,0)</f>
        <v>#REF!</v>
      </c>
      <c r="GL253" s="585" t="e">
        <f>IF(#REF!=$N253,$CZ253,0)</f>
        <v>#REF!</v>
      </c>
      <c r="GM253" s="585" t="e">
        <f>IF(#REF!=$N253,$CZ253,0)</f>
        <v>#REF!</v>
      </c>
      <c r="GN253" s="585" t="e">
        <f>IF(#REF!=$N253,$CZ253,0)</f>
        <v>#REF!</v>
      </c>
      <c r="GO253" s="585" t="e">
        <f>IF(#REF!=$N253,$CZ253,0)</f>
        <v>#REF!</v>
      </c>
      <c r="GP253" s="585" t="e">
        <f>IF(#REF!=$N253,$CZ253,0)</f>
        <v>#REF!</v>
      </c>
      <c r="GQ253" s="585" t="e">
        <f>IF(#REF!=$N253,$CZ253,0)</f>
        <v>#REF!</v>
      </c>
      <c r="GR253" s="585" t="e">
        <f>IF(#REF!=$N253,$CZ253,0)</f>
        <v>#REF!</v>
      </c>
      <c r="GS253" s="585" t="e">
        <f>IF(#REF!=$N253,$CZ253,0)</f>
        <v>#REF!</v>
      </c>
      <c r="GT253" s="585" t="e">
        <f>IF(#REF!=$N253,$CZ253,0)</f>
        <v>#REF!</v>
      </c>
      <c r="GU253" s="585" t="e">
        <f>IF(#REF!=$N253,$CZ253,0)</f>
        <v>#REF!</v>
      </c>
      <c r="GV253" s="585" t="e">
        <f>IF(#REF!=$N253,$CZ253,0)</f>
        <v>#REF!</v>
      </c>
      <c r="GW253" s="585" t="e">
        <f>IF(#REF!=$N253,$CZ253,0)</f>
        <v>#REF!</v>
      </c>
      <c r="GX253" s="585" t="e">
        <f>IF(#REF!=$N253,$CZ253,0)</f>
        <v>#REF!</v>
      </c>
      <c r="GY253" s="585" t="e">
        <f>IF(#REF!=$N253,$CZ253,0)</f>
        <v>#REF!</v>
      </c>
      <c r="GZ253" s="585" t="e">
        <f>IF(#REF!=$N253,$CZ253,0)</f>
        <v>#REF!</v>
      </c>
      <c r="HA253" s="585" t="e">
        <f>IF(#REF!=$N253,$CZ253,0)</f>
        <v>#REF!</v>
      </c>
      <c r="HB253" s="585" t="e">
        <f>IF(#REF!=$N253,$CZ253,0)</f>
        <v>#REF!</v>
      </c>
      <c r="HC253" s="585" t="e">
        <f>IF(#REF!=$N253,$CZ253,0)</f>
        <v>#REF!</v>
      </c>
      <c r="HD253" s="585" t="e">
        <f>IF(#REF!=$N253,$CZ253,0)</f>
        <v>#REF!</v>
      </c>
      <c r="HE253" s="585" t="e">
        <f>IF(#REF!=$N253,$CZ253,0)</f>
        <v>#REF!</v>
      </c>
      <c r="HF253" s="585" t="e">
        <f>IF(#REF!=$N253,$CZ253,0)</f>
        <v>#REF!</v>
      </c>
    </row>
    <row r="254" spans="1:214" ht="20.100000000000001" customHeight="1" x14ac:dyDescent="0.4">
      <c r="A254" s="588" t="s">
        <v>316</v>
      </c>
      <c r="B254" s="588" t="s">
        <v>316</v>
      </c>
      <c r="C254" s="472"/>
      <c r="D254" s="587"/>
      <c r="E254" s="587"/>
      <c r="F254" s="588"/>
      <c r="G254" s="587"/>
      <c r="H254" s="587"/>
      <c r="I254" s="588"/>
      <c r="J254" s="588" t="s">
        <v>172</v>
      </c>
      <c r="K254" s="493"/>
      <c r="L254" s="438" t="s">
        <v>317</v>
      </c>
      <c r="M254" s="438"/>
      <c r="N254" s="438"/>
      <c r="O254" s="620"/>
      <c r="P254" s="39" t="e">
        <f>SUM(#REF!)</f>
        <v>#REF!</v>
      </c>
      <c r="Q254" s="39" t="e">
        <f>SUM(#REF!)</f>
        <v>#REF!</v>
      </c>
      <c r="R254" s="39" t="e">
        <f>SUM(#REF!)</f>
        <v>#REF!</v>
      </c>
      <c r="S254" s="39" t="e">
        <f>SUM(#REF!)</f>
        <v>#REF!</v>
      </c>
      <c r="T254" s="39" t="e">
        <f>SUM(#REF!)</f>
        <v>#REF!</v>
      </c>
      <c r="U254" s="39" t="e">
        <f>SUM(#REF!)</f>
        <v>#REF!</v>
      </c>
      <c r="V254" s="39" t="e">
        <f>SUM(#REF!)</f>
        <v>#REF!</v>
      </c>
      <c r="W254" s="39" t="e">
        <f>(V254/T254)*100</f>
        <v>#REF!</v>
      </c>
      <c r="X254" s="39" t="e">
        <f>SUM(#REF!)</f>
        <v>#REF!</v>
      </c>
      <c r="Y254" s="39" t="e">
        <f>SUM(#REF!)</f>
        <v>#REF!</v>
      </c>
      <c r="Z254" s="39" t="e">
        <f>SUM(#REF!)</f>
        <v>#REF!</v>
      </c>
      <c r="AA254" s="39" t="e">
        <f>SUM(#REF!)</f>
        <v>#REF!</v>
      </c>
      <c r="AB254" s="39" t="e">
        <f>#REF!</f>
        <v>#REF!</v>
      </c>
      <c r="AC254" s="39" t="e">
        <f>#REF!</f>
        <v>#REF!</v>
      </c>
      <c r="AD254" s="39" t="e">
        <f>#REF!</f>
        <v>#REF!</v>
      </c>
      <c r="AE254" s="39" t="e">
        <f>#REF!</f>
        <v>#REF!</v>
      </c>
      <c r="AF254" s="39" t="e">
        <f>#REF!</f>
        <v>#REF!</v>
      </c>
      <c r="AG254" s="39" t="e">
        <f>#REF!</f>
        <v>#REF!</v>
      </c>
      <c r="AH254" s="39" t="e">
        <f>#REF!</f>
        <v>#REF!</v>
      </c>
      <c r="AI254" s="39" t="e">
        <f>#REF!</f>
        <v>#REF!</v>
      </c>
      <c r="AJ254" s="39" t="e">
        <f>#REF!</f>
        <v>#REF!</v>
      </c>
      <c r="AK254" s="39" t="e">
        <f>#REF!</f>
        <v>#REF!</v>
      </c>
      <c r="AL254" s="39" t="e">
        <f>#REF!</f>
        <v>#REF!</v>
      </c>
      <c r="AM254" s="39" t="e">
        <f>#REF!</f>
        <v>#REF!</v>
      </c>
      <c r="AN254" s="100" t="e">
        <f>#REF!</f>
        <v>#REF!</v>
      </c>
      <c r="AO254" s="100" t="e">
        <f>#REF!</f>
        <v>#REF!</v>
      </c>
      <c r="AP254" s="100" t="e">
        <f>#REF!</f>
        <v>#REF!</v>
      </c>
      <c r="AQ254" s="100" t="e">
        <f>#REF!</f>
        <v>#REF!</v>
      </c>
      <c r="AR254" s="100">
        <f>AR258</f>
        <v>0</v>
      </c>
      <c r="AS254" s="100">
        <v>0</v>
      </c>
      <c r="AT254" s="100" t="e">
        <f>AR254/AP254*100</f>
        <v>#REF!</v>
      </c>
      <c r="AU254" s="100" t="e">
        <f>#REF!</f>
        <v>#REF!</v>
      </c>
      <c r="AV254" s="100">
        <f>AV258</f>
        <v>0</v>
      </c>
      <c r="AW254" s="100">
        <f>AW258</f>
        <v>21500</v>
      </c>
      <c r="AX254" s="100">
        <f>AX258</f>
        <v>21500</v>
      </c>
      <c r="AY254" s="100">
        <f>AY258</f>
        <v>84680</v>
      </c>
      <c r="AZ254" s="39"/>
      <c r="BA254" s="39"/>
      <c r="BB254" s="100">
        <f t="shared" ref="BB254:BK254" si="334">BB258</f>
        <v>84680</v>
      </c>
      <c r="BC254" s="100">
        <f t="shared" si="334"/>
        <v>84680</v>
      </c>
      <c r="BD254" s="100">
        <f t="shared" si="334"/>
        <v>67205.47</v>
      </c>
      <c r="BE254" s="100">
        <f t="shared" si="334"/>
        <v>72206.16</v>
      </c>
      <c r="BF254" s="100">
        <f t="shared" si="334"/>
        <v>111750</v>
      </c>
      <c r="BG254" s="100">
        <f t="shared" si="334"/>
        <v>93261.34</v>
      </c>
      <c r="BH254" s="100">
        <f t="shared" si="334"/>
        <v>64770</v>
      </c>
      <c r="BI254" s="100">
        <f>BI258</f>
        <v>11780</v>
      </c>
      <c r="BJ254" s="100">
        <f>BJ258</f>
        <v>76550</v>
      </c>
      <c r="BK254" s="100">
        <f t="shared" si="334"/>
        <v>49695.040000000001</v>
      </c>
      <c r="BL254" s="100">
        <f t="shared" si="226"/>
        <v>64.918406270411495</v>
      </c>
      <c r="BM254" s="100"/>
      <c r="BN254" s="100"/>
      <c r="BO254" s="100">
        <f>BO258</f>
        <v>86025.709999999992</v>
      </c>
      <c r="BP254" s="100"/>
      <c r="BQ254" s="100"/>
      <c r="BR254" s="100">
        <f t="shared" ref="BR254:BY254" si="335">BR258</f>
        <v>21724.29</v>
      </c>
      <c r="BS254" s="100">
        <f t="shared" si="335"/>
        <v>107750</v>
      </c>
      <c r="BT254" s="100">
        <f>BT258</f>
        <v>57679.85</v>
      </c>
      <c r="BU254" s="100">
        <f t="shared" si="335"/>
        <v>-7825.71</v>
      </c>
      <c r="BV254" s="100">
        <f t="shared" si="335"/>
        <v>107750</v>
      </c>
      <c r="BW254" s="100"/>
      <c r="BX254" s="100"/>
      <c r="BY254" s="100">
        <f t="shared" si="335"/>
        <v>78200</v>
      </c>
      <c r="BZ254" s="100">
        <f>BZ258</f>
        <v>75890.89</v>
      </c>
      <c r="CA254" s="100">
        <f t="shared" si="327"/>
        <v>81.374436610068017</v>
      </c>
      <c r="CB254" s="100">
        <f t="shared" si="328"/>
        <v>97.04717391304348</v>
      </c>
      <c r="CC254" s="100">
        <f>CC258</f>
        <v>107750</v>
      </c>
      <c r="CD254" s="100">
        <f>CD258</f>
        <v>107750</v>
      </c>
      <c r="CE254" s="100">
        <f>CE258</f>
        <v>107750</v>
      </c>
      <c r="CF254" s="100">
        <f>CF258</f>
        <v>22000.280000000002</v>
      </c>
      <c r="CG254" s="100">
        <f t="shared" si="293"/>
        <v>20.417893271461722</v>
      </c>
      <c r="CH254" s="100">
        <f>CH258</f>
        <v>-520</v>
      </c>
      <c r="CI254" s="100">
        <f>CI258</f>
        <v>107230</v>
      </c>
      <c r="CJ254" s="100"/>
      <c r="CK254" s="100">
        <f t="shared" si="294"/>
        <v>0</v>
      </c>
      <c r="CL254" s="100">
        <f>CL258</f>
        <v>0</v>
      </c>
      <c r="CM254" s="100">
        <f>CM258</f>
        <v>107230</v>
      </c>
      <c r="CN254" s="100"/>
      <c r="CO254" s="100">
        <f t="shared" si="295"/>
        <v>0</v>
      </c>
      <c r="CP254" s="100">
        <f>CP258</f>
        <v>0</v>
      </c>
      <c r="CQ254" s="100">
        <f>CQ258</f>
        <v>107230</v>
      </c>
      <c r="CR254" s="100">
        <f>CR258</f>
        <v>53018.229999999996</v>
      </c>
      <c r="CS254" s="100">
        <f t="shared" si="329"/>
        <v>49.44346731325188</v>
      </c>
      <c r="CT254" s="100">
        <f>CT258</f>
        <v>-18040</v>
      </c>
      <c r="CU254" s="100">
        <f>CU258</f>
        <v>89190</v>
      </c>
      <c r="CV254" s="100">
        <f>CV258</f>
        <v>53018.229999999996</v>
      </c>
      <c r="CW254" s="100">
        <f t="shared" si="330"/>
        <v>59.444141719923749</v>
      </c>
      <c r="CX254" s="100">
        <f>CX258</f>
        <v>0</v>
      </c>
      <c r="CY254" s="100">
        <f>CY258</f>
        <v>89190</v>
      </c>
      <c r="CZ254" s="100">
        <f>CZ258</f>
        <v>102980</v>
      </c>
      <c r="DA254" s="100">
        <f>DA258</f>
        <v>100000</v>
      </c>
      <c r="DB254" s="100">
        <f>DB258</f>
        <v>100000</v>
      </c>
      <c r="DC254" s="695" t="e">
        <f>IF(#REF!=B254,CZ254,0)</f>
        <v>#REF!</v>
      </c>
      <c r="DD254" s="141"/>
      <c r="DE254" s="141"/>
      <c r="DJ254" s="585" t="e">
        <f>IF(#REF!=$K254,$CY254,0)</f>
        <v>#REF!</v>
      </c>
      <c r="DK254" s="585" t="e">
        <f>IF(#REF!=$K254,$CY254,0)</f>
        <v>#REF!</v>
      </c>
      <c r="DL254" s="585" t="e">
        <f>IF(#REF!=$K254,$CY254,0)</f>
        <v>#REF!</v>
      </c>
      <c r="DM254" s="585" t="e">
        <f>IF(#REF!=$K254,$CY254,0)</f>
        <v>#REF!</v>
      </c>
      <c r="DN254" s="585" t="e">
        <f>IF(#REF!=$K254,$CY254,0)</f>
        <v>#REF!</v>
      </c>
      <c r="DO254" s="585" t="e">
        <f>IF(#REF!=$K254,$CY254,0)</f>
        <v>#REF!</v>
      </c>
      <c r="DP254" s="585" t="e">
        <f>IF(#REF!=$K254,$CY254,0)</f>
        <v>#REF!</v>
      </c>
      <c r="DQ254" s="585" t="e">
        <f>IF(#REF!=$K254,$CY254,0)</f>
        <v>#REF!</v>
      </c>
      <c r="DR254" s="585" t="e">
        <f>IF(#REF!=$K254,$CY254,0)</f>
        <v>#REF!</v>
      </c>
      <c r="DS254" s="585" t="e">
        <f>IF(#REF!=$K254,$CY254,0)</f>
        <v>#REF!</v>
      </c>
      <c r="DT254" s="585" t="e">
        <f>IF(#REF!=$K254,$CY254,0)</f>
        <v>#REF!</v>
      </c>
      <c r="DU254" s="585" t="e">
        <f>IF(#REF!=$K254,$CY254,0)</f>
        <v>#REF!</v>
      </c>
      <c r="DV254" s="585" t="e">
        <f>IF(#REF!=$K254,$CY254,0)</f>
        <v>#REF!</v>
      </c>
      <c r="DW254" s="585" t="e">
        <f>IF(#REF!=$K254,$CY254,0)</f>
        <v>#REF!</v>
      </c>
      <c r="DX254" s="585" t="e">
        <f>IF(#REF!=$K254,$CY254,0)</f>
        <v>#REF!</v>
      </c>
      <c r="DY254" s="585" t="e">
        <f>IF(#REF!=$K254,$CY254,0)</f>
        <v>#REF!</v>
      </c>
      <c r="DZ254" s="585" t="e">
        <f>IF(#REF!=$K254,$CY254,0)</f>
        <v>#REF!</v>
      </c>
      <c r="EC254" s="585" t="e">
        <f>IF(#REF!=$N254,$CZ254,0)</f>
        <v>#REF!</v>
      </c>
      <c r="ED254" s="585" t="e">
        <f>IF(#REF!=$N254,$CZ254,0)</f>
        <v>#REF!</v>
      </c>
      <c r="EE254" s="585" t="e">
        <f>IF(#REF!=$N254,$CZ254,0)</f>
        <v>#REF!</v>
      </c>
      <c r="EF254" s="585" t="e">
        <f>IF(#REF!=$N254,$CZ254,0)</f>
        <v>#REF!</v>
      </c>
      <c r="EG254" s="585" t="e">
        <f>IF(#REF!=$N254,$CZ254,0)</f>
        <v>#REF!</v>
      </c>
      <c r="EH254" s="585" t="e">
        <f>IF(#REF!=$N254,$CZ254,0)</f>
        <v>#REF!</v>
      </c>
      <c r="EI254" s="585" t="e">
        <f>IF(#REF!=$N254,$CZ254,0)</f>
        <v>#REF!</v>
      </c>
      <c r="EJ254" s="585" t="e">
        <f>IF(#REF!=$N254,$CZ254,0)</f>
        <v>#REF!</v>
      </c>
      <c r="EK254" s="585" t="e">
        <f>IF(#REF!=$N254,$CZ254,0)</f>
        <v>#REF!</v>
      </c>
      <c r="EL254" s="585" t="e">
        <f>IF(#REF!=$N254,$CZ254,0)</f>
        <v>#REF!</v>
      </c>
      <c r="EM254" s="585" t="e">
        <f>IF(#REF!=$N254,$CZ254,0)</f>
        <v>#REF!</v>
      </c>
      <c r="EN254" s="585" t="e">
        <f>IF(#REF!=$N254,$CZ254,0)</f>
        <v>#REF!</v>
      </c>
      <c r="EO254" s="585" t="e">
        <f>IF(#REF!=$N254,$CZ254,0)</f>
        <v>#REF!</v>
      </c>
      <c r="EP254" s="585" t="e">
        <f>IF(#REF!=$N254,$CZ254,0)</f>
        <v>#REF!</v>
      </c>
      <c r="EQ254" s="585" t="e">
        <f>IF(#REF!=$N254,$CZ254,0)</f>
        <v>#REF!</v>
      </c>
      <c r="ER254" s="585" t="e">
        <f>IF(#REF!=$N254,$CZ254,0)</f>
        <v>#REF!</v>
      </c>
      <c r="ES254" s="585" t="e">
        <f>IF(#REF!=$N254,$CZ254,0)</f>
        <v>#REF!</v>
      </c>
      <c r="ET254" s="585" t="e">
        <f>IF(#REF!=$N254,$CZ254,0)</f>
        <v>#REF!</v>
      </c>
      <c r="EU254" s="585" t="e">
        <f>IF(#REF!=$N254,$CZ254,0)</f>
        <v>#REF!</v>
      </c>
      <c r="EV254" s="585" t="e">
        <f>IF(#REF!=$N254,$CZ254,0)</f>
        <v>#REF!</v>
      </c>
      <c r="EW254" s="585" t="e">
        <f>IF(#REF!=$N254,$CZ254,0)</f>
        <v>#REF!</v>
      </c>
      <c r="EX254" s="585" t="e">
        <f>IF(#REF!=$N254,$CZ254,0)</f>
        <v>#REF!</v>
      </c>
      <c r="EY254" s="585" t="e">
        <f>IF(#REF!=$N254,$CZ254,0)</f>
        <v>#REF!</v>
      </c>
      <c r="EZ254" s="585" t="e">
        <f>IF(#REF!=$N254,$CZ254,0)</f>
        <v>#REF!</v>
      </c>
      <c r="FA254" s="585" t="e">
        <f>IF(#REF!=$N254,$CZ254,0)</f>
        <v>#REF!</v>
      </c>
      <c r="FB254" s="585" t="e">
        <f>IF(#REF!=$N254,$CZ254,0)</f>
        <v>#REF!</v>
      </c>
      <c r="FC254" s="585" t="e">
        <f>IF(#REF!=$N254,$CZ254,0)</f>
        <v>#REF!</v>
      </c>
      <c r="FD254" s="585" t="e">
        <f>IF(#REF!=$N254,$CZ254,0)</f>
        <v>#REF!</v>
      </c>
      <c r="FE254" s="585" t="e">
        <f>IF(#REF!=$N254,$CZ254,0)</f>
        <v>#REF!</v>
      </c>
      <c r="FF254" s="585" t="e">
        <f>IF(#REF!=$N254,$CZ254,0)</f>
        <v>#REF!</v>
      </c>
      <c r="FG254" s="585" t="e">
        <f>IF(#REF!=$N254,$CZ254,0)</f>
        <v>#REF!</v>
      </c>
      <c r="FH254" s="585" t="e">
        <f>IF(#REF!=$N254,$CZ254,0)</f>
        <v>#REF!</v>
      </c>
      <c r="FI254" s="585" t="e">
        <f>IF(#REF!=$N254,$CZ254,0)</f>
        <v>#REF!</v>
      </c>
      <c r="FJ254" s="585" t="e">
        <f>IF(#REF!=$N254,$CZ254,0)</f>
        <v>#REF!</v>
      </c>
      <c r="FK254" s="585" t="e">
        <f>IF(#REF!=$N254,$CZ254,0)</f>
        <v>#REF!</v>
      </c>
      <c r="FL254" s="585" t="e">
        <f>IF(#REF!=$N254,$CZ254,0)</f>
        <v>#REF!</v>
      </c>
      <c r="FM254" s="585" t="e">
        <f>IF(#REF!=$N254,$CZ254,0)</f>
        <v>#REF!</v>
      </c>
      <c r="FN254" s="585" t="e">
        <f>IF(#REF!=$N254,$CZ254,0)</f>
        <v>#REF!</v>
      </c>
      <c r="FO254" s="585" t="e">
        <f>IF(#REF!=$N254,$CZ254,0)</f>
        <v>#REF!</v>
      </c>
      <c r="FP254" s="585" t="e">
        <f>IF(#REF!=$N254,$CZ254,0)</f>
        <v>#REF!</v>
      </c>
      <c r="FQ254" s="585" t="e">
        <f>IF(#REF!=$N254,$CZ254,0)</f>
        <v>#REF!</v>
      </c>
      <c r="FR254" s="585" t="e">
        <f>IF(#REF!=$N254,$CZ254,0)</f>
        <v>#REF!</v>
      </c>
      <c r="FS254" s="585" t="e">
        <f>IF(#REF!=$N254,$CZ254,0)</f>
        <v>#REF!</v>
      </c>
      <c r="FT254" s="585" t="e">
        <f>IF(#REF!=$N254,$CZ254,0)</f>
        <v>#REF!</v>
      </c>
      <c r="FU254" s="585" t="e">
        <f>IF(#REF!=$N254,$CZ254,0)</f>
        <v>#REF!</v>
      </c>
      <c r="FV254" s="585" t="e">
        <f>IF(#REF!=$N254,$CZ254,0)</f>
        <v>#REF!</v>
      </c>
      <c r="FW254" s="585" t="e">
        <f>IF(#REF!=$N254,$CZ254,0)</f>
        <v>#REF!</v>
      </c>
      <c r="FX254" s="585" t="e">
        <f>IF(#REF!=$N254,$CZ254,0)</f>
        <v>#REF!</v>
      </c>
      <c r="FY254" s="585" t="e">
        <f>IF(#REF!=$N254,$CZ254,0)</f>
        <v>#REF!</v>
      </c>
      <c r="FZ254" s="585" t="e">
        <f>IF(#REF!=$N254,$CZ254,0)</f>
        <v>#REF!</v>
      </c>
      <c r="GA254" s="585" t="e">
        <f>IF(#REF!=$N254,$CZ254,0)</f>
        <v>#REF!</v>
      </c>
      <c r="GB254" s="585" t="e">
        <f>IF(#REF!=$N254,$CZ254,0)</f>
        <v>#REF!</v>
      </c>
      <c r="GC254" s="585" t="e">
        <f>IF(#REF!=$N254,$CZ254,0)</f>
        <v>#REF!</v>
      </c>
      <c r="GD254" s="585" t="e">
        <f>IF(#REF!=$N254,$CZ254,0)</f>
        <v>#REF!</v>
      </c>
      <c r="GE254" s="585" t="e">
        <f>IF(#REF!=$N254,$CZ254,0)</f>
        <v>#REF!</v>
      </c>
      <c r="GF254" s="585" t="e">
        <f>IF(#REF!=$N254,$CZ254,0)</f>
        <v>#REF!</v>
      </c>
      <c r="GG254" s="585" t="e">
        <f>IF(#REF!=$N254,$CZ254,0)</f>
        <v>#REF!</v>
      </c>
      <c r="GH254" s="585" t="e">
        <f>IF(#REF!=$N254,$CZ254,0)</f>
        <v>#REF!</v>
      </c>
      <c r="GI254" s="585" t="e">
        <f>IF(#REF!=$N254,$CZ254,0)</f>
        <v>#REF!</v>
      </c>
      <c r="GJ254" s="585" t="e">
        <f>IF(#REF!=$N254,$CZ254,0)</f>
        <v>#REF!</v>
      </c>
      <c r="GK254" s="585" t="e">
        <f>IF(#REF!=$N254,$CZ254,0)</f>
        <v>#REF!</v>
      </c>
      <c r="GL254" s="585" t="e">
        <f>IF(#REF!=$N254,$CZ254,0)</f>
        <v>#REF!</v>
      </c>
      <c r="GM254" s="585" t="e">
        <f>IF(#REF!=$N254,$CZ254,0)</f>
        <v>#REF!</v>
      </c>
      <c r="GN254" s="585" t="e">
        <f>IF(#REF!=$N254,$CZ254,0)</f>
        <v>#REF!</v>
      </c>
      <c r="GO254" s="585" t="e">
        <f>IF(#REF!=$N254,$CZ254,0)</f>
        <v>#REF!</v>
      </c>
      <c r="GP254" s="585" t="e">
        <f>IF(#REF!=$N254,$CZ254,0)</f>
        <v>#REF!</v>
      </c>
      <c r="GQ254" s="585" t="e">
        <f>IF(#REF!=$N254,$CZ254,0)</f>
        <v>#REF!</v>
      </c>
      <c r="GR254" s="585" t="e">
        <f>IF(#REF!=$N254,$CZ254,0)</f>
        <v>#REF!</v>
      </c>
      <c r="GS254" s="585" t="e">
        <f>IF(#REF!=$N254,$CZ254,0)</f>
        <v>#REF!</v>
      </c>
      <c r="GT254" s="585" t="e">
        <f>IF(#REF!=$N254,$CZ254,0)</f>
        <v>#REF!</v>
      </c>
      <c r="GU254" s="585" t="e">
        <f>IF(#REF!=$N254,$CZ254,0)</f>
        <v>#REF!</v>
      </c>
      <c r="GV254" s="585" t="e">
        <f>IF(#REF!=$N254,$CZ254,0)</f>
        <v>#REF!</v>
      </c>
      <c r="GW254" s="585" t="e">
        <f>IF(#REF!=$N254,$CZ254,0)</f>
        <v>#REF!</v>
      </c>
      <c r="GX254" s="585" t="e">
        <f>IF(#REF!=$N254,$CZ254,0)</f>
        <v>#REF!</v>
      </c>
      <c r="GY254" s="585" t="e">
        <f>IF(#REF!=$N254,$CZ254,0)</f>
        <v>#REF!</v>
      </c>
      <c r="GZ254" s="585" t="e">
        <f>IF(#REF!=$N254,$CZ254,0)</f>
        <v>#REF!</v>
      </c>
      <c r="HA254" s="585" t="e">
        <f>IF(#REF!=$N254,$CZ254,0)</f>
        <v>#REF!</v>
      </c>
      <c r="HB254" s="585" t="e">
        <f>IF(#REF!=$N254,$CZ254,0)</f>
        <v>#REF!</v>
      </c>
      <c r="HC254" s="585" t="e">
        <f>IF(#REF!=$N254,$CZ254,0)</f>
        <v>#REF!</v>
      </c>
      <c r="HD254" s="585" t="e">
        <f>IF(#REF!=$N254,$CZ254,0)</f>
        <v>#REF!</v>
      </c>
      <c r="HE254" s="585" t="e">
        <f>IF(#REF!=$N254,$CZ254,0)</f>
        <v>#REF!</v>
      </c>
      <c r="HF254" s="585" t="e">
        <f>IF(#REF!=$N254,$CZ254,0)</f>
        <v>#REF!</v>
      </c>
    </row>
    <row r="255" spans="1:214" ht="20.100000000000001" customHeight="1" x14ac:dyDescent="0.4">
      <c r="A255" s="591"/>
      <c r="B255" s="591"/>
      <c r="C255" s="597"/>
      <c r="D255" s="591"/>
      <c r="E255" s="590"/>
      <c r="F255" s="590"/>
      <c r="G255" s="591"/>
      <c r="H255" s="591"/>
      <c r="I255" s="591"/>
      <c r="J255" s="522"/>
      <c r="K255" s="606" t="s">
        <v>5</v>
      </c>
      <c r="L255" s="546" t="s">
        <v>240</v>
      </c>
      <c r="M255" s="546"/>
      <c r="N255" s="546"/>
      <c r="O255" s="630"/>
      <c r="P255" s="42"/>
      <c r="Q255" s="42"/>
      <c r="R255" s="42"/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f>(Y255-U255)</f>
        <v>0</v>
      </c>
      <c r="Y255" s="42"/>
      <c r="Z255" s="42"/>
      <c r="AA255" s="42">
        <v>0</v>
      </c>
      <c r="AB255" s="42">
        <v>0</v>
      </c>
      <c r="AC255" s="42">
        <v>100000</v>
      </c>
      <c r="AD255" s="42">
        <v>0</v>
      </c>
      <c r="AE255" s="42">
        <f>(AD255/AC255)*100</f>
        <v>0</v>
      </c>
      <c r="AF255" s="42">
        <f>(AG255-AC255)</f>
        <v>0</v>
      </c>
      <c r="AG255" s="42">
        <v>100000</v>
      </c>
      <c r="AH255" s="42">
        <v>100000</v>
      </c>
      <c r="AI255" s="42">
        <v>100000</v>
      </c>
      <c r="AJ255" s="42">
        <v>100000</v>
      </c>
      <c r="AK255" s="42">
        <v>100000</v>
      </c>
      <c r="AL255" s="42">
        <v>100000</v>
      </c>
      <c r="AM255" s="42">
        <v>0</v>
      </c>
      <c r="AN255" s="105">
        <v>0</v>
      </c>
      <c r="AO255" s="105">
        <v>0</v>
      </c>
      <c r="AP255" s="105">
        <v>0</v>
      </c>
      <c r="AQ255" s="105">
        <v>0</v>
      </c>
      <c r="AR255" s="105">
        <f>AR269</f>
        <v>0</v>
      </c>
      <c r="AS255" s="105">
        <v>0</v>
      </c>
      <c r="AT255" s="105" t="e">
        <f>AR255/AP255*100</f>
        <v>#DIV/0!</v>
      </c>
      <c r="AU255" s="105">
        <v>110000</v>
      </c>
      <c r="AV255" s="105">
        <f>AV269</f>
        <v>0</v>
      </c>
      <c r="AW255" s="105"/>
      <c r="AX255" s="105"/>
      <c r="AY255" s="105">
        <f>AY269</f>
        <v>5510</v>
      </c>
      <c r="AZ255" s="42"/>
      <c r="BA255" s="42"/>
      <c r="BB255" s="105">
        <f>BB269</f>
        <v>5510</v>
      </c>
      <c r="BC255" s="105">
        <f>BC269</f>
        <v>5510</v>
      </c>
      <c r="BD255" s="105">
        <v>3706.06</v>
      </c>
      <c r="BE255" s="105">
        <f t="shared" ref="BE255:BK255" si="336">BE269</f>
        <v>4044.24</v>
      </c>
      <c r="BF255" s="105">
        <f t="shared" si="336"/>
        <v>9300</v>
      </c>
      <c r="BG255" s="105">
        <f t="shared" si="336"/>
        <v>5691.36</v>
      </c>
      <c r="BH255" s="105">
        <f t="shared" si="336"/>
        <v>6800</v>
      </c>
      <c r="BI255" s="105">
        <f t="shared" si="336"/>
        <v>1600</v>
      </c>
      <c r="BJ255" s="105">
        <f t="shared" si="336"/>
        <v>8400</v>
      </c>
      <c r="BK255" s="105">
        <f t="shared" si="336"/>
        <v>3356.22</v>
      </c>
      <c r="BL255" s="105">
        <f t="shared" si="226"/>
        <v>39.954999999999998</v>
      </c>
      <c r="BM255" s="105"/>
      <c r="BN255" s="105"/>
      <c r="BO255" s="105">
        <f>BO269</f>
        <v>8780</v>
      </c>
      <c r="BP255" s="105"/>
      <c r="BQ255" s="105"/>
      <c r="BR255" s="105">
        <f t="shared" ref="BR255:BY255" si="337">BR269</f>
        <v>2200</v>
      </c>
      <c r="BS255" s="105">
        <f t="shared" si="337"/>
        <v>10980</v>
      </c>
      <c r="BT255" s="105">
        <f>BT269</f>
        <v>4792.4699999999993</v>
      </c>
      <c r="BU255" s="105">
        <f t="shared" si="337"/>
        <v>-1380</v>
      </c>
      <c r="BV255" s="105">
        <f t="shared" si="337"/>
        <v>10980</v>
      </c>
      <c r="BW255" s="105"/>
      <c r="BX255" s="105"/>
      <c r="BY255" s="105">
        <f t="shared" si="337"/>
        <v>7400</v>
      </c>
      <c r="BZ255" s="105">
        <f>BZ269</f>
        <v>5999.97</v>
      </c>
      <c r="CA255" s="105">
        <f t="shared" si="327"/>
        <v>105.42242978831071</v>
      </c>
      <c r="CB255" s="105">
        <f t="shared" si="328"/>
        <v>81.080675675675678</v>
      </c>
      <c r="CC255" s="105">
        <v>10980</v>
      </c>
      <c r="CD255" s="105">
        <v>10980</v>
      </c>
      <c r="CE255" s="105">
        <f>CE269</f>
        <v>10980</v>
      </c>
      <c r="CF255" s="105">
        <f>CF269</f>
        <v>904.24</v>
      </c>
      <c r="CG255" s="105">
        <f t="shared" si="293"/>
        <v>8.2353369763205819</v>
      </c>
      <c r="CH255" s="105">
        <f>CH269</f>
        <v>0</v>
      </c>
      <c r="CI255" s="105">
        <f>CI269</f>
        <v>10980</v>
      </c>
      <c r="CJ255" s="105"/>
      <c r="CK255" s="105">
        <f t="shared" si="294"/>
        <v>0</v>
      </c>
      <c r="CL255" s="105">
        <f>CL269</f>
        <v>0</v>
      </c>
      <c r="CM255" s="105">
        <f>CM269</f>
        <v>10980</v>
      </c>
      <c r="CN255" s="105"/>
      <c r="CO255" s="105">
        <f t="shared" si="295"/>
        <v>0</v>
      </c>
      <c r="CP255" s="105">
        <f>CP269</f>
        <v>0</v>
      </c>
      <c r="CQ255" s="105">
        <f>CQ269</f>
        <v>10980</v>
      </c>
      <c r="CR255" s="105">
        <f>CR269</f>
        <v>3015.49</v>
      </c>
      <c r="CS255" s="105">
        <f t="shared" si="329"/>
        <v>27.463479052823313</v>
      </c>
      <c r="CT255" s="105">
        <f>CT269</f>
        <v>-4610</v>
      </c>
      <c r="CU255" s="105">
        <f>CU269</f>
        <v>6370</v>
      </c>
      <c r="CV255" s="105">
        <f>CV269</f>
        <v>3015.49</v>
      </c>
      <c r="CW255" s="105">
        <f t="shared" si="330"/>
        <v>47.338932496075344</v>
      </c>
      <c r="CX255" s="105">
        <f>CX269</f>
        <v>0</v>
      </c>
      <c r="CY255" s="105">
        <f>CY269</f>
        <v>6370</v>
      </c>
      <c r="CZ255" s="105">
        <f>CZ269</f>
        <v>9280</v>
      </c>
      <c r="DA255" s="105">
        <f>DA269</f>
        <v>0</v>
      </c>
      <c r="DB255" s="105">
        <f>DB269</f>
        <v>0</v>
      </c>
      <c r="DC255" s="695" t="e">
        <f>IF(#REF!=B255,CZ255,0)</f>
        <v>#REF!</v>
      </c>
      <c r="DD255" s="122"/>
      <c r="DE255" s="122"/>
      <c r="DJ255" s="585" t="e">
        <f>IF(#REF!=$K255,$CY255,0)</f>
        <v>#REF!</v>
      </c>
      <c r="DK255" s="585" t="e">
        <f>IF(#REF!=$K255,$CY255,0)</f>
        <v>#REF!</v>
      </c>
      <c r="DL255" s="585" t="e">
        <f>IF(#REF!=$K255,$CY255,0)</f>
        <v>#REF!</v>
      </c>
      <c r="DM255" s="585" t="e">
        <f>IF(#REF!=$K255,$CY255,0)</f>
        <v>#REF!</v>
      </c>
      <c r="DN255" s="585" t="e">
        <f>IF(#REF!=$K255,$CY255,0)</f>
        <v>#REF!</v>
      </c>
      <c r="DO255" s="585" t="e">
        <f>IF(#REF!=$K255,$CY255,0)</f>
        <v>#REF!</v>
      </c>
      <c r="DP255" s="585" t="e">
        <f>IF(#REF!=$K255,$CY255,0)</f>
        <v>#REF!</v>
      </c>
      <c r="DQ255" s="585" t="e">
        <f>IF(#REF!=$K255,$CY255,0)</f>
        <v>#REF!</v>
      </c>
      <c r="DR255" s="585" t="e">
        <f>IF(#REF!=$K255,$CY255,0)</f>
        <v>#REF!</v>
      </c>
      <c r="DS255" s="585" t="e">
        <f>IF(#REF!=$K255,$CY255,0)</f>
        <v>#REF!</v>
      </c>
      <c r="DT255" s="585" t="e">
        <f>IF(#REF!=$K255,$CY255,0)</f>
        <v>#REF!</v>
      </c>
      <c r="DU255" s="585" t="e">
        <f>IF(#REF!=$K255,$CY255,0)</f>
        <v>#REF!</v>
      </c>
      <c r="DV255" s="585" t="e">
        <f>IF(#REF!=$K255,$CY255,0)</f>
        <v>#REF!</v>
      </c>
      <c r="DW255" s="585" t="e">
        <f>IF(#REF!=$K255,$CY255,0)</f>
        <v>#REF!</v>
      </c>
      <c r="DX255" s="585" t="e">
        <f>IF(#REF!=$K255,$CY255,0)</f>
        <v>#REF!</v>
      </c>
      <c r="DY255" s="585" t="e">
        <f>IF(#REF!=$K255,$CY255,0)</f>
        <v>#REF!</v>
      </c>
      <c r="DZ255" s="585" t="e">
        <f>IF(#REF!=$K255,$CY255,0)</f>
        <v>#REF!</v>
      </c>
      <c r="EC255" s="585" t="e">
        <f>IF(#REF!=$N255,$CZ255,0)</f>
        <v>#REF!</v>
      </c>
      <c r="ED255" s="585" t="e">
        <f>IF(#REF!=$N255,$CZ255,0)</f>
        <v>#REF!</v>
      </c>
      <c r="EE255" s="585" t="e">
        <f>IF(#REF!=$N255,$CZ255,0)</f>
        <v>#REF!</v>
      </c>
      <c r="EF255" s="585" t="e">
        <f>IF(#REF!=$N255,$CZ255,0)</f>
        <v>#REF!</v>
      </c>
      <c r="EG255" s="585" t="e">
        <f>IF(#REF!=$N255,$CZ255,0)</f>
        <v>#REF!</v>
      </c>
      <c r="EH255" s="585" t="e">
        <f>IF(#REF!=$N255,$CZ255,0)</f>
        <v>#REF!</v>
      </c>
      <c r="EI255" s="585" t="e">
        <f>IF(#REF!=$N255,$CZ255,0)</f>
        <v>#REF!</v>
      </c>
      <c r="EJ255" s="585" t="e">
        <f>IF(#REF!=$N255,$CZ255,0)</f>
        <v>#REF!</v>
      </c>
      <c r="EK255" s="585" t="e">
        <f>IF(#REF!=$N255,$CZ255,0)</f>
        <v>#REF!</v>
      </c>
      <c r="EL255" s="585" t="e">
        <f>IF(#REF!=$N255,$CZ255,0)</f>
        <v>#REF!</v>
      </c>
      <c r="EM255" s="585" t="e">
        <f>IF(#REF!=$N255,$CZ255,0)</f>
        <v>#REF!</v>
      </c>
      <c r="EN255" s="585" t="e">
        <f>IF(#REF!=$N255,$CZ255,0)</f>
        <v>#REF!</v>
      </c>
      <c r="EO255" s="585" t="e">
        <f>IF(#REF!=$N255,$CZ255,0)</f>
        <v>#REF!</v>
      </c>
      <c r="EP255" s="585" t="e">
        <f>IF(#REF!=$N255,$CZ255,0)</f>
        <v>#REF!</v>
      </c>
      <c r="EQ255" s="585" t="e">
        <f>IF(#REF!=$N255,$CZ255,0)</f>
        <v>#REF!</v>
      </c>
      <c r="ER255" s="585" t="e">
        <f>IF(#REF!=$N255,$CZ255,0)</f>
        <v>#REF!</v>
      </c>
      <c r="ES255" s="585" t="e">
        <f>IF(#REF!=$N255,$CZ255,0)</f>
        <v>#REF!</v>
      </c>
      <c r="ET255" s="585" t="e">
        <f>IF(#REF!=$N255,$CZ255,0)</f>
        <v>#REF!</v>
      </c>
      <c r="EU255" s="585" t="e">
        <f>IF(#REF!=$N255,$CZ255,0)</f>
        <v>#REF!</v>
      </c>
      <c r="EV255" s="585" t="e">
        <f>IF(#REF!=$N255,$CZ255,0)</f>
        <v>#REF!</v>
      </c>
      <c r="EW255" s="585" t="e">
        <f>IF(#REF!=$N255,$CZ255,0)</f>
        <v>#REF!</v>
      </c>
      <c r="EX255" s="585" t="e">
        <f>IF(#REF!=$N255,$CZ255,0)</f>
        <v>#REF!</v>
      </c>
      <c r="EY255" s="585" t="e">
        <f>IF(#REF!=$N255,$CZ255,0)</f>
        <v>#REF!</v>
      </c>
      <c r="EZ255" s="585" t="e">
        <f>IF(#REF!=$N255,$CZ255,0)</f>
        <v>#REF!</v>
      </c>
      <c r="FA255" s="585" t="e">
        <f>IF(#REF!=$N255,$CZ255,0)</f>
        <v>#REF!</v>
      </c>
      <c r="FB255" s="585" t="e">
        <f>IF(#REF!=$N255,$CZ255,0)</f>
        <v>#REF!</v>
      </c>
      <c r="FC255" s="585" t="e">
        <f>IF(#REF!=$N255,$CZ255,0)</f>
        <v>#REF!</v>
      </c>
      <c r="FD255" s="585" t="e">
        <f>IF(#REF!=$N255,$CZ255,0)</f>
        <v>#REF!</v>
      </c>
      <c r="FE255" s="585" t="e">
        <f>IF(#REF!=$N255,$CZ255,0)</f>
        <v>#REF!</v>
      </c>
      <c r="FF255" s="585" t="e">
        <f>IF(#REF!=$N255,$CZ255,0)</f>
        <v>#REF!</v>
      </c>
      <c r="FG255" s="585" t="e">
        <f>IF(#REF!=$N255,$CZ255,0)</f>
        <v>#REF!</v>
      </c>
      <c r="FH255" s="585" t="e">
        <f>IF(#REF!=$N255,$CZ255,0)</f>
        <v>#REF!</v>
      </c>
      <c r="FI255" s="585" t="e">
        <f>IF(#REF!=$N255,$CZ255,0)</f>
        <v>#REF!</v>
      </c>
      <c r="FJ255" s="585" t="e">
        <f>IF(#REF!=$N255,$CZ255,0)</f>
        <v>#REF!</v>
      </c>
      <c r="FK255" s="585" t="e">
        <f>IF(#REF!=$N255,$CZ255,0)</f>
        <v>#REF!</v>
      </c>
      <c r="FL255" s="585" t="e">
        <f>IF(#REF!=$N255,$CZ255,0)</f>
        <v>#REF!</v>
      </c>
      <c r="FM255" s="585" t="e">
        <f>IF(#REF!=$N255,$CZ255,0)</f>
        <v>#REF!</v>
      </c>
      <c r="FN255" s="585" t="e">
        <f>IF(#REF!=$N255,$CZ255,0)</f>
        <v>#REF!</v>
      </c>
      <c r="FO255" s="585" t="e">
        <f>IF(#REF!=$N255,$CZ255,0)</f>
        <v>#REF!</v>
      </c>
      <c r="FP255" s="585" t="e">
        <f>IF(#REF!=$N255,$CZ255,0)</f>
        <v>#REF!</v>
      </c>
      <c r="FQ255" s="585" t="e">
        <f>IF(#REF!=$N255,$CZ255,0)</f>
        <v>#REF!</v>
      </c>
      <c r="FR255" s="585" t="e">
        <f>IF(#REF!=$N255,$CZ255,0)</f>
        <v>#REF!</v>
      </c>
      <c r="FS255" s="585" t="e">
        <f>IF(#REF!=$N255,$CZ255,0)</f>
        <v>#REF!</v>
      </c>
      <c r="FT255" s="585" t="e">
        <f>IF(#REF!=$N255,$CZ255,0)</f>
        <v>#REF!</v>
      </c>
      <c r="FU255" s="585" t="e">
        <f>IF(#REF!=$N255,$CZ255,0)</f>
        <v>#REF!</v>
      </c>
      <c r="FV255" s="585" t="e">
        <f>IF(#REF!=$N255,$CZ255,0)</f>
        <v>#REF!</v>
      </c>
      <c r="FW255" s="585" t="e">
        <f>IF(#REF!=$N255,$CZ255,0)</f>
        <v>#REF!</v>
      </c>
      <c r="FX255" s="585" t="e">
        <f>IF(#REF!=$N255,$CZ255,0)</f>
        <v>#REF!</v>
      </c>
      <c r="FY255" s="585" t="e">
        <f>IF(#REF!=$N255,$CZ255,0)</f>
        <v>#REF!</v>
      </c>
      <c r="FZ255" s="585" t="e">
        <f>IF(#REF!=$N255,$CZ255,0)</f>
        <v>#REF!</v>
      </c>
      <c r="GA255" s="585" t="e">
        <f>IF(#REF!=$N255,$CZ255,0)</f>
        <v>#REF!</v>
      </c>
      <c r="GB255" s="585" t="e">
        <f>IF(#REF!=$N255,$CZ255,0)</f>
        <v>#REF!</v>
      </c>
      <c r="GC255" s="585" t="e">
        <f>IF(#REF!=$N255,$CZ255,0)</f>
        <v>#REF!</v>
      </c>
      <c r="GD255" s="585" t="e">
        <f>IF(#REF!=$N255,$CZ255,0)</f>
        <v>#REF!</v>
      </c>
      <c r="GE255" s="585" t="e">
        <f>IF(#REF!=$N255,$CZ255,0)</f>
        <v>#REF!</v>
      </c>
      <c r="GF255" s="585" t="e">
        <f>IF(#REF!=$N255,$CZ255,0)</f>
        <v>#REF!</v>
      </c>
      <c r="GG255" s="585" t="e">
        <f>IF(#REF!=$N255,$CZ255,0)</f>
        <v>#REF!</v>
      </c>
      <c r="GH255" s="585" t="e">
        <f>IF(#REF!=$N255,$CZ255,0)</f>
        <v>#REF!</v>
      </c>
      <c r="GI255" s="585" t="e">
        <f>IF(#REF!=$N255,$CZ255,0)</f>
        <v>#REF!</v>
      </c>
      <c r="GJ255" s="585" t="e">
        <f>IF(#REF!=$N255,$CZ255,0)</f>
        <v>#REF!</v>
      </c>
      <c r="GK255" s="585" t="e">
        <f>IF(#REF!=$N255,$CZ255,0)</f>
        <v>#REF!</v>
      </c>
      <c r="GL255" s="585" t="e">
        <f>IF(#REF!=$N255,$CZ255,0)</f>
        <v>#REF!</v>
      </c>
      <c r="GM255" s="585" t="e">
        <f>IF(#REF!=$N255,$CZ255,0)</f>
        <v>#REF!</v>
      </c>
      <c r="GN255" s="585" t="e">
        <f>IF(#REF!=$N255,$CZ255,0)</f>
        <v>#REF!</v>
      </c>
      <c r="GO255" s="585" t="e">
        <f>IF(#REF!=$N255,$CZ255,0)</f>
        <v>#REF!</v>
      </c>
      <c r="GP255" s="585" t="e">
        <f>IF(#REF!=$N255,$CZ255,0)</f>
        <v>#REF!</v>
      </c>
      <c r="GQ255" s="585" t="e">
        <f>IF(#REF!=$N255,$CZ255,0)</f>
        <v>#REF!</v>
      </c>
      <c r="GR255" s="585" t="e">
        <f>IF(#REF!=$N255,$CZ255,0)</f>
        <v>#REF!</v>
      </c>
      <c r="GS255" s="585" t="e">
        <f>IF(#REF!=$N255,$CZ255,0)</f>
        <v>#REF!</v>
      </c>
      <c r="GT255" s="585" t="e">
        <f>IF(#REF!=$N255,$CZ255,0)</f>
        <v>#REF!</v>
      </c>
      <c r="GU255" s="585" t="e">
        <f>IF(#REF!=$N255,$CZ255,0)</f>
        <v>#REF!</v>
      </c>
      <c r="GV255" s="585" t="e">
        <f>IF(#REF!=$N255,$CZ255,0)</f>
        <v>#REF!</v>
      </c>
      <c r="GW255" s="585" t="e">
        <f>IF(#REF!=$N255,$CZ255,0)</f>
        <v>#REF!</v>
      </c>
      <c r="GX255" s="585" t="e">
        <f>IF(#REF!=$N255,$CZ255,0)</f>
        <v>#REF!</v>
      </c>
      <c r="GY255" s="585" t="e">
        <f>IF(#REF!=$N255,$CZ255,0)</f>
        <v>#REF!</v>
      </c>
      <c r="GZ255" s="585" t="e">
        <f>IF(#REF!=$N255,$CZ255,0)</f>
        <v>#REF!</v>
      </c>
      <c r="HA255" s="585" t="e">
        <f>IF(#REF!=$N255,$CZ255,0)</f>
        <v>#REF!</v>
      </c>
      <c r="HB255" s="585" t="e">
        <f>IF(#REF!=$N255,$CZ255,0)</f>
        <v>#REF!</v>
      </c>
      <c r="HC255" s="585" t="e">
        <f>IF(#REF!=$N255,$CZ255,0)</f>
        <v>#REF!</v>
      </c>
      <c r="HD255" s="585" t="e">
        <f>IF(#REF!=$N255,$CZ255,0)</f>
        <v>#REF!</v>
      </c>
      <c r="HE255" s="585" t="e">
        <f>IF(#REF!=$N255,$CZ255,0)</f>
        <v>#REF!</v>
      </c>
      <c r="HF255" s="585" t="e">
        <f>IF(#REF!=$N255,$CZ255,0)</f>
        <v>#REF!</v>
      </c>
    </row>
    <row r="256" spans="1:214" ht="20.100000000000001" hidden="1" customHeight="1" x14ac:dyDescent="0.4">
      <c r="A256" s="590"/>
      <c r="B256" s="586"/>
      <c r="C256" s="475"/>
      <c r="D256" s="586"/>
      <c r="E256" s="590"/>
      <c r="F256" s="590"/>
      <c r="G256" s="586"/>
      <c r="H256" s="586"/>
      <c r="I256" s="586"/>
      <c r="J256" s="637"/>
      <c r="K256" s="606"/>
      <c r="L256" s="499"/>
      <c r="M256" s="499"/>
      <c r="N256" s="499"/>
      <c r="O256" s="65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42"/>
      <c r="BA256" s="42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  <c r="CZ256" s="105"/>
      <c r="DA256" s="105"/>
      <c r="DB256" s="105"/>
      <c r="DC256" s="695" t="e">
        <f>IF(#REF!=B256,CZ256,0)</f>
        <v>#REF!</v>
      </c>
      <c r="DD256" s="122"/>
      <c r="DE256" s="122"/>
      <c r="DJ256" s="585" t="e">
        <f>IF(#REF!=$K256,$CY256,0)</f>
        <v>#REF!</v>
      </c>
      <c r="DK256" s="585" t="e">
        <f>IF(#REF!=$K256,$CY256,0)</f>
        <v>#REF!</v>
      </c>
      <c r="DL256" s="585" t="e">
        <f>IF(#REF!=$K256,$CY256,0)</f>
        <v>#REF!</v>
      </c>
      <c r="DM256" s="585" t="e">
        <f>IF(#REF!=$K256,$CY256,0)</f>
        <v>#REF!</v>
      </c>
      <c r="DN256" s="585" t="e">
        <f>IF(#REF!=$K256,$CY256,0)</f>
        <v>#REF!</v>
      </c>
      <c r="DO256" s="585" t="e">
        <f>IF(#REF!=$K256,$CY256,0)</f>
        <v>#REF!</v>
      </c>
      <c r="DP256" s="585" t="e">
        <f>IF(#REF!=$K256,$CY256,0)</f>
        <v>#REF!</v>
      </c>
      <c r="DQ256" s="585" t="e">
        <f>IF(#REF!=$K256,$CY256,0)</f>
        <v>#REF!</v>
      </c>
      <c r="DR256" s="585" t="e">
        <f>IF(#REF!=$K256,$CY256,0)</f>
        <v>#REF!</v>
      </c>
      <c r="DS256" s="585" t="e">
        <f>IF(#REF!=$K256,$CY256,0)</f>
        <v>#REF!</v>
      </c>
      <c r="DT256" s="585" t="e">
        <f>IF(#REF!=$K256,$CY256,0)</f>
        <v>#REF!</v>
      </c>
      <c r="DU256" s="585" t="e">
        <f>IF(#REF!=$K256,$CY256,0)</f>
        <v>#REF!</v>
      </c>
      <c r="DV256" s="585" t="e">
        <f>IF(#REF!=$K256,$CY256,0)</f>
        <v>#REF!</v>
      </c>
      <c r="DW256" s="585" t="e">
        <f>IF(#REF!=$K256,$CY256,0)</f>
        <v>#REF!</v>
      </c>
      <c r="DX256" s="585" t="e">
        <f>IF(#REF!=$K256,$CY256,0)</f>
        <v>#REF!</v>
      </c>
      <c r="DY256" s="585" t="e">
        <f>IF(#REF!=$K256,$CY256,0)</f>
        <v>#REF!</v>
      </c>
      <c r="DZ256" s="585" t="e">
        <f>IF(#REF!=$K256,$CY256,0)</f>
        <v>#REF!</v>
      </c>
      <c r="EC256" s="585" t="e">
        <f>IF(#REF!=$N256,$CZ256,0)</f>
        <v>#REF!</v>
      </c>
      <c r="ED256" s="585" t="e">
        <f>IF(#REF!=$N256,$CZ256,0)</f>
        <v>#REF!</v>
      </c>
      <c r="EE256" s="585" t="e">
        <f>IF(#REF!=$N256,$CZ256,0)</f>
        <v>#REF!</v>
      </c>
      <c r="EF256" s="585" t="e">
        <f>IF(#REF!=$N256,$CZ256,0)</f>
        <v>#REF!</v>
      </c>
      <c r="EG256" s="585" t="e">
        <f>IF(#REF!=$N256,$CZ256,0)</f>
        <v>#REF!</v>
      </c>
      <c r="EH256" s="585" t="e">
        <f>IF(#REF!=$N256,$CZ256,0)</f>
        <v>#REF!</v>
      </c>
      <c r="EI256" s="585" t="e">
        <f>IF(#REF!=$N256,$CZ256,0)</f>
        <v>#REF!</v>
      </c>
      <c r="EJ256" s="585" t="e">
        <f>IF(#REF!=$N256,$CZ256,0)</f>
        <v>#REF!</v>
      </c>
      <c r="EK256" s="585" t="e">
        <f>IF(#REF!=$N256,$CZ256,0)</f>
        <v>#REF!</v>
      </c>
      <c r="EL256" s="585" t="e">
        <f>IF(#REF!=$N256,$CZ256,0)</f>
        <v>#REF!</v>
      </c>
      <c r="EM256" s="585" t="e">
        <f>IF(#REF!=$N256,$CZ256,0)</f>
        <v>#REF!</v>
      </c>
      <c r="EN256" s="585" t="e">
        <f>IF(#REF!=$N256,$CZ256,0)</f>
        <v>#REF!</v>
      </c>
      <c r="EO256" s="585" t="e">
        <f>IF(#REF!=$N256,$CZ256,0)</f>
        <v>#REF!</v>
      </c>
      <c r="EP256" s="585" t="e">
        <f>IF(#REF!=$N256,$CZ256,0)</f>
        <v>#REF!</v>
      </c>
      <c r="EQ256" s="585" t="e">
        <f>IF(#REF!=$N256,$CZ256,0)</f>
        <v>#REF!</v>
      </c>
      <c r="ER256" s="585" t="e">
        <f>IF(#REF!=$N256,$CZ256,0)</f>
        <v>#REF!</v>
      </c>
      <c r="ES256" s="585" t="e">
        <f>IF(#REF!=$N256,$CZ256,0)</f>
        <v>#REF!</v>
      </c>
      <c r="ET256" s="585" t="e">
        <f>IF(#REF!=$N256,$CZ256,0)</f>
        <v>#REF!</v>
      </c>
      <c r="EU256" s="585" t="e">
        <f>IF(#REF!=$N256,$CZ256,0)</f>
        <v>#REF!</v>
      </c>
      <c r="EV256" s="585" t="e">
        <f>IF(#REF!=$N256,$CZ256,0)</f>
        <v>#REF!</v>
      </c>
      <c r="EW256" s="585" t="e">
        <f>IF(#REF!=$N256,$CZ256,0)</f>
        <v>#REF!</v>
      </c>
      <c r="EX256" s="585" t="e">
        <f>IF(#REF!=$N256,$CZ256,0)</f>
        <v>#REF!</v>
      </c>
      <c r="EY256" s="585" t="e">
        <f>IF(#REF!=$N256,$CZ256,0)</f>
        <v>#REF!</v>
      </c>
      <c r="EZ256" s="585" t="e">
        <f>IF(#REF!=$N256,$CZ256,0)</f>
        <v>#REF!</v>
      </c>
      <c r="FA256" s="585" t="e">
        <f>IF(#REF!=$N256,$CZ256,0)</f>
        <v>#REF!</v>
      </c>
      <c r="FB256" s="585" t="e">
        <f>IF(#REF!=$N256,$CZ256,0)</f>
        <v>#REF!</v>
      </c>
      <c r="FC256" s="585" t="e">
        <f>IF(#REF!=$N256,$CZ256,0)</f>
        <v>#REF!</v>
      </c>
      <c r="FD256" s="585" t="e">
        <f>IF(#REF!=$N256,$CZ256,0)</f>
        <v>#REF!</v>
      </c>
      <c r="FE256" s="585" t="e">
        <f>IF(#REF!=$N256,$CZ256,0)</f>
        <v>#REF!</v>
      </c>
      <c r="FF256" s="585" t="e">
        <f>IF(#REF!=$N256,$CZ256,0)</f>
        <v>#REF!</v>
      </c>
      <c r="FG256" s="585" t="e">
        <f>IF(#REF!=$N256,$CZ256,0)</f>
        <v>#REF!</v>
      </c>
      <c r="FH256" s="585" t="e">
        <f>IF(#REF!=$N256,$CZ256,0)</f>
        <v>#REF!</v>
      </c>
      <c r="FI256" s="585" t="e">
        <f>IF(#REF!=$N256,$CZ256,0)</f>
        <v>#REF!</v>
      </c>
      <c r="FJ256" s="585" t="e">
        <f>IF(#REF!=$N256,$CZ256,0)</f>
        <v>#REF!</v>
      </c>
      <c r="FK256" s="585" t="e">
        <f>IF(#REF!=$N256,$CZ256,0)</f>
        <v>#REF!</v>
      </c>
      <c r="FL256" s="585" t="e">
        <f>IF(#REF!=$N256,$CZ256,0)</f>
        <v>#REF!</v>
      </c>
      <c r="FM256" s="585" t="e">
        <f>IF(#REF!=$N256,$CZ256,0)</f>
        <v>#REF!</v>
      </c>
      <c r="FN256" s="585" t="e">
        <f>IF(#REF!=$N256,$CZ256,0)</f>
        <v>#REF!</v>
      </c>
      <c r="FO256" s="585" t="e">
        <f>IF(#REF!=$N256,$CZ256,0)</f>
        <v>#REF!</v>
      </c>
      <c r="FP256" s="585" t="e">
        <f>IF(#REF!=$N256,$CZ256,0)</f>
        <v>#REF!</v>
      </c>
      <c r="FQ256" s="585" t="e">
        <f>IF(#REF!=$N256,$CZ256,0)</f>
        <v>#REF!</v>
      </c>
      <c r="FR256" s="585" t="e">
        <f>IF(#REF!=$N256,$CZ256,0)</f>
        <v>#REF!</v>
      </c>
      <c r="FS256" s="585" t="e">
        <f>IF(#REF!=$N256,$CZ256,0)</f>
        <v>#REF!</v>
      </c>
      <c r="FT256" s="585" t="e">
        <f>IF(#REF!=$N256,$CZ256,0)</f>
        <v>#REF!</v>
      </c>
      <c r="FU256" s="585" t="e">
        <f>IF(#REF!=$N256,$CZ256,0)</f>
        <v>#REF!</v>
      </c>
      <c r="FV256" s="585" t="e">
        <f>IF(#REF!=$N256,$CZ256,0)</f>
        <v>#REF!</v>
      </c>
      <c r="FW256" s="585" t="e">
        <f>IF(#REF!=$N256,$CZ256,0)</f>
        <v>#REF!</v>
      </c>
      <c r="FX256" s="585" t="e">
        <f>IF(#REF!=$N256,$CZ256,0)</f>
        <v>#REF!</v>
      </c>
      <c r="FY256" s="585" t="e">
        <f>IF(#REF!=$N256,$CZ256,0)</f>
        <v>#REF!</v>
      </c>
      <c r="FZ256" s="585" t="e">
        <f>IF(#REF!=$N256,$CZ256,0)</f>
        <v>#REF!</v>
      </c>
      <c r="GA256" s="585" t="e">
        <f>IF(#REF!=$N256,$CZ256,0)</f>
        <v>#REF!</v>
      </c>
      <c r="GB256" s="585" t="e">
        <f>IF(#REF!=$N256,$CZ256,0)</f>
        <v>#REF!</v>
      </c>
      <c r="GC256" s="585" t="e">
        <f>IF(#REF!=$N256,$CZ256,0)</f>
        <v>#REF!</v>
      </c>
      <c r="GD256" s="585" t="e">
        <f>IF(#REF!=$N256,$CZ256,0)</f>
        <v>#REF!</v>
      </c>
      <c r="GE256" s="585" t="e">
        <f>IF(#REF!=$N256,$CZ256,0)</f>
        <v>#REF!</v>
      </c>
      <c r="GF256" s="585" t="e">
        <f>IF(#REF!=$N256,$CZ256,0)</f>
        <v>#REF!</v>
      </c>
      <c r="GG256" s="585" t="e">
        <f>IF(#REF!=$N256,$CZ256,0)</f>
        <v>#REF!</v>
      </c>
      <c r="GH256" s="585" t="e">
        <f>IF(#REF!=$N256,$CZ256,0)</f>
        <v>#REF!</v>
      </c>
      <c r="GI256" s="585" t="e">
        <f>IF(#REF!=$N256,$CZ256,0)</f>
        <v>#REF!</v>
      </c>
      <c r="GJ256" s="585" t="e">
        <f>IF(#REF!=$N256,$CZ256,0)</f>
        <v>#REF!</v>
      </c>
      <c r="GK256" s="585" t="e">
        <f>IF(#REF!=$N256,$CZ256,0)</f>
        <v>#REF!</v>
      </c>
      <c r="GL256" s="585" t="e">
        <f>IF(#REF!=$N256,$CZ256,0)</f>
        <v>#REF!</v>
      </c>
      <c r="GM256" s="585" t="e">
        <f>IF(#REF!=$N256,$CZ256,0)</f>
        <v>#REF!</v>
      </c>
      <c r="GN256" s="585" t="e">
        <f>IF(#REF!=$N256,$CZ256,0)</f>
        <v>#REF!</v>
      </c>
      <c r="GO256" s="585" t="e">
        <f>IF(#REF!=$N256,$CZ256,0)</f>
        <v>#REF!</v>
      </c>
      <c r="GP256" s="585" t="e">
        <f>IF(#REF!=$N256,$CZ256,0)</f>
        <v>#REF!</v>
      </c>
      <c r="GQ256" s="585" t="e">
        <f>IF(#REF!=$N256,$CZ256,0)</f>
        <v>#REF!</v>
      </c>
      <c r="GR256" s="585" t="e">
        <f>IF(#REF!=$N256,$CZ256,0)</f>
        <v>#REF!</v>
      </c>
      <c r="GS256" s="585" t="e">
        <f>IF(#REF!=$N256,$CZ256,0)</f>
        <v>#REF!</v>
      </c>
      <c r="GT256" s="585" t="e">
        <f>IF(#REF!=$N256,$CZ256,0)</f>
        <v>#REF!</v>
      </c>
      <c r="GU256" s="585" t="e">
        <f>IF(#REF!=$N256,$CZ256,0)</f>
        <v>#REF!</v>
      </c>
      <c r="GV256" s="585" t="e">
        <f>IF(#REF!=$N256,$CZ256,0)</f>
        <v>#REF!</v>
      </c>
      <c r="GW256" s="585" t="e">
        <f>IF(#REF!=$N256,$CZ256,0)</f>
        <v>#REF!</v>
      </c>
      <c r="GX256" s="585" t="e">
        <f>IF(#REF!=$N256,$CZ256,0)</f>
        <v>#REF!</v>
      </c>
      <c r="GY256" s="585" t="e">
        <f>IF(#REF!=$N256,$CZ256,0)</f>
        <v>#REF!</v>
      </c>
      <c r="GZ256" s="585" t="e">
        <f>IF(#REF!=$N256,$CZ256,0)</f>
        <v>#REF!</v>
      </c>
      <c r="HA256" s="585" t="e">
        <f>IF(#REF!=$N256,$CZ256,0)</f>
        <v>#REF!</v>
      </c>
      <c r="HB256" s="585" t="e">
        <f>IF(#REF!=$N256,$CZ256,0)</f>
        <v>#REF!</v>
      </c>
      <c r="HC256" s="585" t="e">
        <f>IF(#REF!=$N256,$CZ256,0)</f>
        <v>#REF!</v>
      </c>
      <c r="HD256" s="585" t="e">
        <f>IF(#REF!=$N256,$CZ256,0)</f>
        <v>#REF!</v>
      </c>
      <c r="HE256" s="585" t="e">
        <f>IF(#REF!=$N256,$CZ256,0)</f>
        <v>#REF!</v>
      </c>
      <c r="HF256" s="585" t="e">
        <f>IF(#REF!=$N256,$CZ256,0)</f>
        <v>#REF!</v>
      </c>
    </row>
    <row r="257" spans="1:214" ht="20.100000000000001" customHeight="1" x14ac:dyDescent="0.4">
      <c r="A257" s="590"/>
      <c r="B257" s="586"/>
      <c r="C257" s="475"/>
      <c r="D257" s="586"/>
      <c r="E257" s="586"/>
      <c r="F257" s="586"/>
      <c r="G257" s="586"/>
      <c r="H257" s="586"/>
      <c r="I257" s="586"/>
      <c r="J257" s="586"/>
      <c r="K257" s="606" t="s">
        <v>319</v>
      </c>
      <c r="L257" s="499" t="s">
        <v>326</v>
      </c>
      <c r="M257" s="499"/>
      <c r="N257" s="499"/>
      <c r="O257" s="63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>
        <v>0</v>
      </c>
      <c r="AN257" s="105">
        <v>0</v>
      </c>
      <c r="AO257" s="105">
        <v>0</v>
      </c>
      <c r="AP257" s="105">
        <v>807400</v>
      </c>
      <c r="AQ257" s="105">
        <v>1807100</v>
      </c>
      <c r="AR257" s="105">
        <f>AR260+AR262+AR264+AR273+AR275</f>
        <v>0</v>
      </c>
      <c r="AS257" s="105">
        <v>0</v>
      </c>
      <c r="AT257" s="105">
        <f>AR257/AP257*100</f>
        <v>0</v>
      </c>
      <c r="AU257" s="105" t="e">
        <f>AU254-AV255</f>
        <v>#REF!</v>
      </c>
      <c r="AV257" s="105">
        <f>AV260+AV262+AV264+AV273+AV275</f>
        <v>0</v>
      </c>
      <c r="AW257" s="105"/>
      <c r="AX257" s="105"/>
      <c r="AY257" s="105">
        <f>AY260+AY262+AY264+AY273+AY275</f>
        <v>79170</v>
      </c>
      <c r="AZ257" s="40"/>
      <c r="BA257" s="40"/>
      <c r="BB257" s="105">
        <f>BB260+BB262+BB264+BB273+BB275</f>
        <v>79170</v>
      </c>
      <c r="BC257" s="105">
        <f>BC260+BC262+BC264+BC273+BC275+BC277</f>
        <v>79170</v>
      </c>
      <c r="BD257" s="105">
        <v>63499.41</v>
      </c>
      <c r="BE257" s="105">
        <f t="shared" ref="BE257:BK257" si="338">BE260+BE262+BE264+BE273+BE275+BE277</f>
        <v>68161.919999999998</v>
      </c>
      <c r="BF257" s="105">
        <f t="shared" si="338"/>
        <v>102450</v>
      </c>
      <c r="BG257" s="105">
        <f t="shared" si="338"/>
        <v>87569.98000000001</v>
      </c>
      <c r="BH257" s="105">
        <f t="shared" si="338"/>
        <v>57970</v>
      </c>
      <c r="BI257" s="105">
        <f t="shared" si="338"/>
        <v>10180</v>
      </c>
      <c r="BJ257" s="105">
        <f t="shared" si="338"/>
        <v>68150</v>
      </c>
      <c r="BK257" s="105">
        <f t="shared" si="338"/>
        <v>46338.82</v>
      </c>
      <c r="BL257" s="105">
        <f t="shared" si="226"/>
        <v>67.995333822450476</v>
      </c>
      <c r="BM257" s="105"/>
      <c r="BN257" s="105"/>
      <c r="BO257" s="105">
        <f>BO260+BO262+BO264+BO273+BO275+BO277</f>
        <v>77245.710000000006</v>
      </c>
      <c r="BP257" s="105"/>
      <c r="BQ257" s="105"/>
      <c r="BR257" s="105">
        <f t="shared" ref="BR257:BY257" si="339">BR260+BR262+BR264+BR273+BR275+BR277</f>
        <v>19524.29</v>
      </c>
      <c r="BS257" s="105">
        <f t="shared" si="339"/>
        <v>96770</v>
      </c>
      <c r="BT257" s="105">
        <f>BT260+BT262+BT264+BT273+BT275+BT277</f>
        <v>52887.38</v>
      </c>
      <c r="BU257" s="105">
        <f t="shared" si="339"/>
        <v>-6445.71</v>
      </c>
      <c r="BV257" s="105">
        <f t="shared" si="339"/>
        <v>96770</v>
      </c>
      <c r="BW257" s="105"/>
      <c r="BX257" s="105"/>
      <c r="BY257" s="105">
        <f t="shared" si="339"/>
        <v>70800</v>
      </c>
      <c r="BZ257" s="105">
        <f>BZ260+BZ262+BZ264+BZ273+BZ275+BZ277</f>
        <v>69890.92</v>
      </c>
      <c r="CA257" s="105">
        <f t="shared" si="327"/>
        <v>79.811506180542679</v>
      </c>
      <c r="CB257" s="105">
        <f t="shared" si="328"/>
        <v>98.715988700564978</v>
      </c>
      <c r="CC257" s="105">
        <v>96770</v>
      </c>
      <c r="CD257" s="105">
        <v>96770</v>
      </c>
      <c r="CE257" s="105">
        <f>CE260+CE262+CE264+CE273+CE275+CE277</f>
        <v>96770</v>
      </c>
      <c r="CF257" s="105">
        <f>CF260+CF262+CF264+CF273+CF275+CF277</f>
        <v>21096.04</v>
      </c>
      <c r="CG257" s="105">
        <f t="shared" si="293"/>
        <v>21.800186008060351</v>
      </c>
      <c r="CH257" s="105">
        <f>CH260+CH262+CH264+CH273+CH275+CH277</f>
        <v>-520</v>
      </c>
      <c r="CI257" s="105">
        <f>CI260+CI262+CI264+CI273+CI275+CI277</f>
        <v>96250</v>
      </c>
      <c r="CJ257" s="105"/>
      <c r="CK257" s="105">
        <f t="shared" ref="CK257:CK278" si="340">IFERROR(CJ257/CI257*100,)</f>
        <v>0</v>
      </c>
      <c r="CL257" s="105">
        <f>CL260+CL262+CL264+CL273+CL275+CL277</f>
        <v>0</v>
      </c>
      <c r="CM257" s="105">
        <f>CM260+CM262+CM264+CM273+CM275+CM277</f>
        <v>96250</v>
      </c>
      <c r="CN257" s="105"/>
      <c r="CO257" s="105">
        <f t="shared" ref="CO257:CO278" si="341">IFERROR(CN257/CM257*100,)</f>
        <v>0</v>
      </c>
      <c r="CP257" s="105">
        <f>CP260+CP262+CP264+CP273+CP275+CP277</f>
        <v>0</v>
      </c>
      <c r="CQ257" s="105">
        <f>CQ260+CQ262+CQ264+CQ273+CQ275+CQ277</f>
        <v>96250</v>
      </c>
      <c r="CR257" s="105">
        <f>CR260+CR262+CR264+CR273+CR275+CR277</f>
        <v>50002.74</v>
      </c>
      <c r="CS257" s="105">
        <f t="shared" ref="CS257:CS270" si="342">IFERROR(CR257/CQ257*100,)</f>
        <v>51.950898701298698</v>
      </c>
      <c r="CT257" s="105">
        <f>CT260+CT262+CT264+CT273+CT275+CT277</f>
        <v>-13430</v>
      </c>
      <c r="CU257" s="105">
        <f>CU260+CU262+CU264+CU273+CU275+CU277</f>
        <v>82820</v>
      </c>
      <c r="CV257" s="105">
        <f>CV260+CV262+CV264+CV273+CV275+CV277</f>
        <v>50002.74</v>
      </c>
      <c r="CW257" s="105">
        <f t="shared" ref="CW257:CW291" si="343">IFERROR(CV257/CU257*100,)</f>
        <v>60.375199227239797</v>
      </c>
      <c r="CX257" s="105">
        <f>CX260+CX262+CX264+CX273+CX275+CX277</f>
        <v>0</v>
      </c>
      <c r="CY257" s="105">
        <f>CY260+CY262+CY264+CY273+CY275+CY277</f>
        <v>82820</v>
      </c>
      <c r="CZ257" s="105">
        <f>CZ260+CZ262+CZ264+CZ273+CZ275+CZ277</f>
        <v>93700</v>
      </c>
      <c r="DA257" s="105">
        <v>100000</v>
      </c>
      <c r="DB257" s="105">
        <v>100000</v>
      </c>
      <c r="DC257" s="695" t="e">
        <f>IF(#REF!=B257,CZ257,0)</f>
        <v>#REF!</v>
      </c>
      <c r="DD257" s="122"/>
      <c r="DE257" s="122"/>
      <c r="DJ257" s="585" t="e">
        <f>IF(#REF!=$K257,$CY257,0)</f>
        <v>#REF!</v>
      </c>
      <c r="DK257" s="585" t="e">
        <f>IF(#REF!=$K257,$CY257,0)</f>
        <v>#REF!</v>
      </c>
      <c r="DL257" s="585" t="e">
        <f>IF(#REF!=$K257,$CY257,0)</f>
        <v>#REF!</v>
      </c>
      <c r="DM257" s="585" t="e">
        <f>IF(#REF!=$K257,$CY257,0)</f>
        <v>#REF!</v>
      </c>
      <c r="DN257" s="585" t="e">
        <f>IF(#REF!=$K257,$CY257,0)</f>
        <v>#REF!</v>
      </c>
      <c r="DO257" s="585" t="e">
        <f>IF(#REF!=$K257,$CY257,0)</f>
        <v>#REF!</v>
      </c>
      <c r="DP257" s="585" t="e">
        <f>IF(#REF!=$K257,$CY257,0)</f>
        <v>#REF!</v>
      </c>
      <c r="DQ257" s="585" t="e">
        <f>IF(#REF!=$K257,$CY257,0)</f>
        <v>#REF!</v>
      </c>
      <c r="DR257" s="585" t="e">
        <f>IF(#REF!=$K257,$CY257,0)</f>
        <v>#REF!</v>
      </c>
      <c r="DS257" s="585" t="e">
        <f>IF(#REF!=$K257,$CY257,0)</f>
        <v>#REF!</v>
      </c>
      <c r="DT257" s="585" t="e">
        <f>IF(#REF!=$K257,$CY257,0)</f>
        <v>#REF!</v>
      </c>
      <c r="DU257" s="585" t="e">
        <f>IF(#REF!=$K257,$CY257,0)</f>
        <v>#REF!</v>
      </c>
      <c r="DV257" s="585" t="e">
        <f>IF(#REF!=$K257,$CY257,0)</f>
        <v>#REF!</v>
      </c>
      <c r="DW257" s="585" t="e">
        <f>IF(#REF!=$K257,$CY257,0)</f>
        <v>#REF!</v>
      </c>
      <c r="DX257" s="585" t="e">
        <f>IF(#REF!=$K257,$CY257,0)</f>
        <v>#REF!</v>
      </c>
      <c r="DY257" s="585" t="e">
        <f>IF(#REF!=$K257,$CY257,0)</f>
        <v>#REF!</v>
      </c>
      <c r="DZ257" s="585" t="e">
        <f>IF(#REF!=$K257,$CY257,0)</f>
        <v>#REF!</v>
      </c>
      <c r="EC257" s="585" t="e">
        <f>IF(#REF!=$N257,$CZ257,0)</f>
        <v>#REF!</v>
      </c>
      <c r="ED257" s="585" t="e">
        <f>IF(#REF!=$N257,$CZ257,0)</f>
        <v>#REF!</v>
      </c>
      <c r="EE257" s="585" t="e">
        <f>IF(#REF!=$N257,$CZ257,0)</f>
        <v>#REF!</v>
      </c>
      <c r="EF257" s="585" t="e">
        <f>IF(#REF!=$N257,$CZ257,0)</f>
        <v>#REF!</v>
      </c>
      <c r="EG257" s="585" t="e">
        <f>IF(#REF!=$N257,$CZ257,0)</f>
        <v>#REF!</v>
      </c>
      <c r="EH257" s="585" t="e">
        <f>IF(#REF!=$N257,$CZ257,0)</f>
        <v>#REF!</v>
      </c>
      <c r="EI257" s="585" t="e">
        <f>IF(#REF!=$N257,$CZ257,0)</f>
        <v>#REF!</v>
      </c>
      <c r="EJ257" s="585" t="e">
        <f>IF(#REF!=$N257,$CZ257,0)</f>
        <v>#REF!</v>
      </c>
      <c r="EK257" s="585" t="e">
        <f>IF(#REF!=$N257,$CZ257,0)</f>
        <v>#REF!</v>
      </c>
      <c r="EL257" s="585" t="e">
        <f>IF(#REF!=$N257,$CZ257,0)</f>
        <v>#REF!</v>
      </c>
      <c r="EM257" s="585" t="e">
        <f>IF(#REF!=$N257,$CZ257,0)</f>
        <v>#REF!</v>
      </c>
      <c r="EN257" s="585" t="e">
        <f>IF(#REF!=$N257,$CZ257,0)</f>
        <v>#REF!</v>
      </c>
      <c r="EO257" s="585" t="e">
        <f>IF(#REF!=$N257,$CZ257,0)</f>
        <v>#REF!</v>
      </c>
      <c r="EP257" s="585" t="e">
        <f>IF(#REF!=$N257,$CZ257,0)</f>
        <v>#REF!</v>
      </c>
      <c r="EQ257" s="585" t="e">
        <f>IF(#REF!=$N257,$CZ257,0)</f>
        <v>#REF!</v>
      </c>
      <c r="ER257" s="585" t="e">
        <f>IF(#REF!=$N257,$CZ257,0)</f>
        <v>#REF!</v>
      </c>
      <c r="ES257" s="585" t="e">
        <f>IF(#REF!=$N257,$CZ257,0)</f>
        <v>#REF!</v>
      </c>
      <c r="ET257" s="585" t="e">
        <f>IF(#REF!=$N257,$CZ257,0)</f>
        <v>#REF!</v>
      </c>
      <c r="EU257" s="585" t="e">
        <f>IF(#REF!=$N257,$CZ257,0)</f>
        <v>#REF!</v>
      </c>
      <c r="EV257" s="585" t="e">
        <f>IF(#REF!=$N257,$CZ257,0)</f>
        <v>#REF!</v>
      </c>
      <c r="EW257" s="585" t="e">
        <f>IF(#REF!=$N257,$CZ257,0)</f>
        <v>#REF!</v>
      </c>
      <c r="EX257" s="585" t="e">
        <f>IF(#REF!=$N257,$CZ257,0)</f>
        <v>#REF!</v>
      </c>
      <c r="EY257" s="585" t="e">
        <f>IF(#REF!=$N257,$CZ257,0)</f>
        <v>#REF!</v>
      </c>
      <c r="EZ257" s="585" t="e">
        <f>IF(#REF!=$N257,$CZ257,0)</f>
        <v>#REF!</v>
      </c>
      <c r="FA257" s="585" t="e">
        <f>IF(#REF!=$N257,$CZ257,0)</f>
        <v>#REF!</v>
      </c>
      <c r="FB257" s="585" t="e">
        <f>IF(#REF!=$N257,$CZ257,0)</f>
        <v>#REF!</v>
      </c>
      <c r="FC257" s="585" t="e">
        <f>IF(#REF!=$N257,$CZ257,0)</f>
        <v>#REF!</v>
      </c>
      <c r="FD257" s="585" t="e">
        <f>IF(#REF!=$N257,$CZ257,0)</f>
        <v>#REF!</v>
      </c>
      <c r="FE257" s="585" t="e">
        <f>IF(#REF!=$N257,$CZ257,0)</f>
        <v>#REF!</v>
      </c>
      <c r="FF257" s="585" t="e">
        <f>IF(#REF!=$N257,$CZ257,0)</f>
        <v>#REF!</v>
      </c>
      <c r="FG257" s="585" t="e">
        <f>IF(#REF!=$N257,$CZ257,0)</f>
        <v>#REF!</v>
      </c>
      <c r="FH257" s="585" t="e">
        <f>IF(#REF!=$N257,$CZ257,0)</f>
        <v>#REF!</v>
      </c>
      <c r="FI257" s="585" t="e">
        <f>IF(#REF!=$N257,$CZ257,0)</f>
        <v>#REF!</v>
      </c>
      <c r="FJ257" s="585" t="e">
        <f>IF(#REF!=$N257,$CZ257,0)</f>
        <v>#REF!</v>
      </c>
      <c r="FK257" s="585" t="e">
        <f>IF(#REF!=$N257,$CZ257,0)</f>
        <v>#REF!</v>
      </c>
      <c r="FL257" s="585" t="e">
        <f>IF(#REF!=$N257,$CZ257,0)</f>
        <v>#REF!</v>
      </c>
      <c r="FM257" s="585" t="e">
        <f>IF(#REF!=$N257,$CZ257,0)</f>
        <v>#REF!</v>
      </c>
      <c r="FN257" s="585" t="e">
        <f>IF(#REF!=$N257,$CZ257,0)</f>
        <v>#REF!</v>
      </c>
      <c r="FO257" s="585" t="e">
        <f>IF(#REF!=$N257,$CZ257,0)</f>
        <v>#REF!</v>
      </c>
      <c r="FP257" s="585" t="e">
        <f>IF(#REF!=$N257,$CZ257,0)</f>
        <v>#REF!</v>
      </c>
      <c r="FQ257" s="585" t="e">
        <f>IF(#REF!=$N257,$CZ257,0)</f>
        <v>#REF!</v>
      </c>
      <c r="FR257" s="585" t="e">
        <f>IF(#REF!=$N257,$CZ257,0)</f>
        <v>#REF!</v>
      </c>
      <c r="FS257" s="585" t="e">
        <f>IF(#REF!=$N257,$CZ257,0)</f>
        <v>#REF!</v>
      </c>
      <c r="FT257" s="585" t="e">
        <f>IF(#REF!=$N257,$CZ257,0)</f>
        <v>#REF!</v>
      </c>
      <c r="FU257" s="585" t="e">
        <f>IF(#REF!=$N257,$CZ257,0)</f>
        <v>#REF!</v>
      </c>
      <c r="FV257" s="585" t="e">
        <f>IF(#REF!=$N257,$CZ257,0)</f>
        <v>#REF!</v>
      </c>
      <c r="FW257" s="585" t="e">
        <f>IF(#REF!=$N257,$CZ257,0)</f>
        <v>#REF!</v>
      </c>
      <c r="FX257" s="585" t="e">
        <f>IF(#REF!=$N257,$CZ257,0)</f>
        <v>#REF!</v>
      </c>
      <c r="FY257" s="585" t="e">
        <f>IF(#REF!=$N257,$CZ257,0)</f>
        <v>#REF!</v>
      </c>
      <c r="FZ257" s="585" t="e">
        <f>IF(#REF!=$N257,$CZ257,0)</f>
        <v>#REF!</v>
      </c>
      <c r="GA257" s="585" t="e">
        <f>IF(#REF!=$N257,$CZ257,0)</f>
        <v>#REF!</v>
      </c>
      <c r="GB257" s="585" t="e">
        <f>IF(#REF!=$N257,$CZ257,0)</f>
        <v>#REF!</v>
      </c>
      <c r="GC257" s="585" t="e">
        <f>IF(#REF!=$N257,$CZ257,0)</f>
        <v>#REF!</v>
      </c>
      <c r="GD257" s="585" t="e">
        <f>IF(#REF!=$N257,$CZ257,0)</f>
        <v>#REF!</v>
      </c>
      <c r="GE257" s="585" t="e">
        <f>IF(#REF!=$N257,$CZ257,0)</f>
        <v>#REF!</v>
      </c>
      <c r="GF257" s="585" t="e">
        <f>IF(#REF!=$N257,$CZ257,0)</f>
        <v>#REF!</v>
      </c>
      <c r="GG257" s="585" t="e">
        <f>IF(#REF!=$N257,$CZ257,0)</f>
        <v>#REF!</v>
      </c>
      <c r="GH257" s="585" t="e">
        <f>IF(#REF!=$N257,$CZ257,0)</f>
        <v>#REF!</v>
      </c>
      <c r="GI257" s="585" t="e">
        <f>IF(#REF!=$N257,$CZ257,0)</f>
        <v>#REF!</v>
      </c>
      <c r="GJ257" s="585" t="e">
        <f>IF(#REF!=$N257,$CZ257,0)</f>
        <v>#REF!</v>
      </c>
      <c r="GK257" s="585" t="e">
        <f>IF(#REF!=$N257,$CZ257,0)</f>
        <v>#REF!</v>
      </c>
      <c r="GL257" s="585" t="e">
        <f>IF(#REF!=$N257,$CZ257,0)</f>
        <v>#REF!</v>
      </c>
      <c r="GM257" s="585" t="e">
        <f>IF(#REF!=$N257,$CZ257,0)</f>
        <v>#REF!</v>
      </c>
      <c r="GN257" s="585" t="e">
        <f>IF(#REF!=$N257,$CZ257,0)</f>
        <v>#REF!</v>
      </c>
      <c r="GO257" s="585" t="e">
        <f>IF(#REF!=$N257,$CZ257,0)</f>
        <v>#REF!</v>
      </c>
      <c r="GP257" s="585" t="e">
        <f>IF(#REF!=$N257,$CZ257,0)</f>
        <v>#REF!</v>
      </c>
      <c r="GQ257" s="585" t="e">
        <f>IF(#REF!=$N257,$CZ257,0)</f>
        <v>#REF!</v>
      </c>
      <c r="GR257" s="585" t="e">
        <f>IF(#REF!=$N257,$CZ257,0)</f>
        <v>#REF!</v>
      </c>
      <c r="GS257" s="585" t="e">
        <f>IF(#REF!=$N257,$CZ257,0)</f>
        <v>#REF!</v>
      </c>
      <c r="GT257" s="585" t="e">
        <f>IF(#REF!=$N257,$CZ257,0)</f>
        <v>#REF!</v>
      </c>
      <c r="GU257" s="585" t="e">
        <f>IF(#REF!=$N257,$CZ257,0)</f>
        <v>#REF!</v>
      </c>
      <c r="GV257" s="585" t="e">
        <f>IF(#REF!=$N257,$CZ257,0)</f>
        <v>#REF!</v>
      </c>
      <c r="GW257" s="585" t="e">
        <f>IF(#REF!=$N257,$CZ257,0)</f>
        <v>#REF!</v>
      </c>
      <c r="GX257" s="585" t="e">
        <f>IF(#REF!=$N257,$CZ257,0)</f>
        <v>#REF!</v>
      </c>
      <c r="GY257" s="585" t="e">
        <f>IF(#REF!=$N257,$CZ257,0)</f>
        <v>#REF!</v>
      </c>
      <c r="GZ257" s="585" t="e">
        <f>IF(#REF!=$N257,$CZ257,0)</f>
        <v>#REF!</v>
      </c>
      <c r="HA257" s="585" t="e">
        <f>IF(#REF!=$N257,$CZ257,0)</f>
        <v>#REF!</v>
      </c>
      <c r="HB257" s="585" t="e">
        <f>IF(#REF!=$N257,$CZ257,0)</f>
        <v>#REF!</v>
      </c>
      <c r="HC257" s="585" t="e">
        <f>IF(#REF!=$N257,$CZ257,0)</f>
        <v>#REF!</v>
      </c>
      <c r="HD257" s="585" t="e">
        <f>IF(#REF!=$N257,$CZ257,0)</f>
        <v>#REF!</v>
      </c>
      <c r="HE257" s="585" t="e">
        <f>IF(#REF!=$N257,$CZ257,0)</f>
        <v>#REF!</v>
      </c>
      <c r="HF257" s="585" t="e">
        <f>IF(#REF!=$N257,$CZ257,0)</f>
        <v>#REF!</v>
      </c>
    </row>
    <row r="258" spans="1:214" s="584" customFormat="1" ht="20.100000000000001" customHeight="1" x14ac:dyDescent="0.4">
      <c r="A258" s="578"/>
      <c r="B258" s="578"/>
      <c r="C258" s="543"/>
      <c r="D258" s="574"/>
      <c r="E258" s="574" t="s">
        <v>7</v>
      </c>
      <c r="F258" s="574"/>
      <c r="G258" s="578"/>
      <c r="H258" s="574"/>
      <c r="I258" s="574"/>
      <c r="J258" s="574" t="s">
        <v>172</v>
      </c>
      <c r="K258" s="626">
        <v>3</v>
      </c>
      <c r="L258" s="633" t="s">
        <v>153</v>
      </c>
      <c r="M258" s="633"/>
      <c r="N258" s="633"/>
      <c r="O258" s="621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540"/>
      <c r="AJ258" s="35"/>
      <c r="AK258" s="35"/>
      <c r="AL258" s="35"/>
      <c r="AM258" s="35"/>
      <c r="AN258" s="102">
        <f>SUM(AN268)</f>
        <v>0</v>
      </c>
      <c r="AO258" s="102">
        <f>SUM(AO268)</f>
        <v>0</v>
      </c>
      <c r="AP258" s="102">
        <f>SUM(AP268)</f>
        <v>0</v>
      </c>
      <c r="AQ258" s="102">
        <f>SUM(AQ268)</f>
        <v>0</v>
      </c>
      <c r="AR258" s="102">
        <f>SUM(AR268+AR259)</f>
        <v>0</v>
      </c>
      <c r="AS258" s="38"/>
      <c r="AT258" s="38"/>
      <c r="AU258" s="102">
        <f>SUM(AU268)</f>
        <v>21500</v>
      </c>
      <c r="AV258" s="102">
        <f>SUM(AV268+AV259)</f>
        <v>0</v>
      </c>
      <c r="AW258" s="102">
        <f>SUM(AW268)</f>
        <v>21500</v>
      </c>
      <c r="AX258" s="102">
        <f>SUM(AX268)</f>
        <v>21500</v>
      </c>
      <c r="AY258" s="102">
        <f>SUM(AY268+AY259)</f>
        <v>84680</v>
      </c>
      <c r="AZ258" s="35"/>
      <c r="BA258" s="35"/>
      <c r="BB258" s="102">
        <f t="shared" ref="BB258:BK258" si="344">SUM(BB268+BB259)</f>
        <v>84680</v>
      </c>
      <c r="BC258" s="102">
        <f t="shared" si="344"/>
        <v>84680</v>
      </c>
      <c r="BD258" s="102">
        <f t="shared" si="344"/>
        <v>67205.47</v>
      </c>
      <c r="BE258" s="102">
        <f t="shared" si="344"/>
        <v>72206.16</v>
      </c>
      <c r="BF258" s="102">
        <f t="shared" si="344"/>
        <v>111750</v>
      </c>
      <c r="BG258" s="102">
        <f t="shared" si="344"/>
        <v>93261.34</v>
      </c>
      <c r="BH258" s="102">
        <f t="shared" si="344"/>
        <v>64770</v>
      </c>
      <c r="BI258" s="102">
        <f>SUM(BI268+BI259)</f>
        <v>11780</v>
      </c>
      <c r="BJ258" s="102">
        <f>SUM(BJ268+BJ259)</f>
        <v>76550</v>
      </c>
      <c r="BK258" s="102">
        <f t="shared" si="344"/>
        <v>49695.040000000001</v>
      </c>
      <c r="BL258" s="102">
        <f t="shared" si="226"/>
        <v>64.918406270411495</v>
      </c>
      <c r="BM258" s="102"/>
      <c r="BN258" s="102"/>
      <c r="BO258" s="102">
        <f>SUM(BO268+BO259)</f>
        <v>86025.709999999992</v>
      </c>
      <c r="BP258" s="102"/>
      <c r="BQ258" s="102"/>
      <c r="BR258" s="102">
        <f t="shared" ref="BR258:BY258" si="345">SUM(BR268+BR259)</f>
        <v>21724.29</v>
      </c>
      <c r="BS258" s="102">
        <f t="shared" si="345"/>
        <v>107750</v>
      </c>
      <c r="BT258" s="102">
        <f>SUM(BT268+BT259)</f>
        <v>57679.85</v>
      </c>
      <c r="BU258" s="102">
        <f t="shared" si="345"/>
        <v>-7825.71</v>
      </c>
      <c r="BV258" s="102">
        <f t="shared" si="345"/>
        <v>107750</v>
      </c>
      <c r="BW258" s="102"/>
      <c r="BX258" s="102"/>
      <c r="BY258" s="102">
        <f t="shared" si="345"/>
        <v>78200</v>
      </c>
      <c r="BZ258" s="102">
        <f>SUM(BZ268+BZ259)</f>
        <v>75890.89</v>
      </c>
      <c r="CA258" s="102">
        <f t="shared" si="327"/>
        <v>81.374436610068017</v>
      </c>
      <c r="CB258" s="102">
        <f t="shared" si="328"/>
        <v>97.04717391304348</v>
      </c>
      <c r="CC258" s="102">
        <f>SUM(CC268+CC259)</f>
        <v>107750</v>
      </c>
      <c r="CD258" s="102">
        <f>SUM(CD268+CD259)</f>
        <v>107750</v>
      </c>
      <c r="CE258" s="102">
        <f>SUM(CE268+CE259)</f>
        <v>107750</v>
      </c>
      <c r="CF258" s="102">
        <f>SUM(CF268+CF259)</f>
        <v>22000.280000000002</v>
      </c>
      <c r="CG258" s="102">
        <f t="shared" ref="CG258:CG278" si="346">IFERROR(CF258/CE258*100,)</f>
        <v>20.417893271461722</v>
      </c>
      <c r="CH258" s="102">
        <f>SUM(CH268+CH259)</f>
        <v>-520</v>
      </c>
      <c r="CI258" s="102">
        <f>SUM(CI268+CI259)</f>
        <v>107230</v>
      </c>
      <c r="CJ258" s="102"/>
      <c r="CK258" s="102">
        <f t="shared" si="340"/>
        <v>0</v>
      </c>
      <c r="CL258" s="102">
        <f>SUM(CL268+CL259)</f>
        <v>0</v>
      </c>
      <c r="CM258" s="102">
        <f>SUM(CM268+CM259)</f>
        <v>107230</v>
      </c>
      <c r="CN258" s="102"/>
      <c r="CO258" s="102">
        <f t="shared" si="341"/>
        <v>0</v>
      </c>
      <c r="CP258" s="102">
        <f>SUM(CP268+CP259)</f>
        <v>0</v>
      </c>
      <c r="CQ258" s="102">
        <f>SUM(CQ268+CQ259)</f>
        <v>107230</v>
      </c>
      <c r="CR258" s="102">
        <f>SUM(CR268+CR259)</f>
        <v>53018.229999999996</v>
      </c>
      <c r="CS258" s="102">
        <f t="shared" si="342"/>
        <v>49.44346731325188</v>
      </c>
      <c r="CT258" s="102">
        <f>SUM(CT268+CT259)</f>
        <v>-18040</v>
      </c>
      <c r="CU258" s="102">
        <f>SUM(CU268+CU259)</f>
        <v>89190</v>
      </c>
      <c r="CV258" s="102">
        <f>SUM(CV268+CV259)</f>
        <v>53018.229999999996</v>
      </c>
      <c r="CW258" s="102">
        <f t="shared" si="343"/>
        <v>59.444141719923749</v>
      </c>
      <c r="CX258" s="102">
        <f>SUM(CX268+CX259)</f>
        <v>0</v>
      </c>
      <c r="CY258" s="102">
        <f>SUM(CY268+CY259)</f>
        <v>89190</v>
      </c>
      <c r="CZ258" s="102">
        <f>SUM(CZ268+CZ259)</f>
        <v>102980</v>
      </c>
      <c r="DA258" s="102">
        <f>SUM(DA268+DA259)</f>
        <v>100000</v>
      </c>
      <c r="DB258" s="102">
        <f>SUM(DB268+DB259)</f>
        <v>100000</v>
      </c>
      <c r="DC258" s="695" t="e">
        <f>IF(#REF!=B258,CZ258,0)</f>
        <v>#REF!</v>
      </c>
      <c r="DD258" s="108"/>
      <c r="DE258" s="108"/>
      <c r="DF258" s="518"/>
      <c r="DG258" s="518"/>
      <c r="DH258" s="518"/>
      <c r="DJ258" s="585" t="e">
        <f>IF(#REF!=$K258,$CY258,0)</f>
        <v>#REF!</v>
      </c>
      <c r="DK258" s="585" t="e">
        <f>IF(#REF!=$K258,$CY258,0)</f>
        <v>#REF!</v>
      </c>
      <c r="DL258" s="585" t="e">
        <f>IF(#REF!=$K258,$CY258,0)</f>
        <v>#REF!</v>
      </c>
      <c r="DM258" s="585" t="e">
        <f>IF(#REF!=$K258,$CY258,0)</f>
        <v>#REF!</v>
      </c>
      <c r="DN258" s="585" t="e">
        <f>IF(#REF!=$K258,$CY258,0)</f>
        <v>#REF!</v>
      </c>
      <c r="DO258" s="585" t="e">
        <f>IF(#REF!=$K258,$CY258,0)</f>
        <v>#REF!</v>
      </c>
      <c r="DP258" s="585" t="e">
        <f>IF(#REF!=$K258,$CY258,0)</f>
        <v>#REF!</v>
      </c>
      <c r="DQ258" s="585" t="e">
        <f>IF(#REF!=$K258,$CY258,0)</f>
        <v>#REF!</v>
      </c>
      <c r="DR258" s="585" t="e">
        <f>IF(#REF!=$K258,$CY258,0)</f>
        <v>#REF!</v>
      </c>
      <c r="DS258" s="585" t="e">
        <f>IF(#REF!=$K258,$CY258,0)</f>
        <v>#REF!</v>
      </c>
      <c r="DT258" s="585" t="e">
        <f>IF(#REF!=$K258,$CY258,0)</f>
        <v>#REF!</v>
      </c>
      <c r="DU258" s="585" t="e">
        <f>IF(#REF!=$K258,$CY258,0)</f>
        <v>#REF!</v>
      </c>
      <c r="DV258" s="585" t="e">
        <f>IF(#REF!=$K258,$CY258,0)</f>
        <v>#REF!</v>
      </c>
      <c r="DW258" s="585" t="e">
        <f>IF(#REF!=$K258,$CY258,0)</f>
        <v>#REF!</v>
      </c>
      <c r="DX258" s="585" t="e">
        <f>IF(#REF!=$K258,$CY258,0)</f>
        <v>#REF!</v>
      </c>
      <c r="DY258" s="585" t="e">
        <f>IF(#REF!=$K258,$CY258,0)</f>
        <v>#REF!</v>
      </c>
      <c r="DZ258" s="585" t="e">
        <f>IF(#REF!=$K258,$CY258,0)</f>
        <v>#REF!</v>
      </c>
      <c r="EB258" s="617"/>
      <c r="EC258" s="585" t="e">
        <f>IF(#REF!=$N258,$CZ258,0)</f>
        <v>#REF!</v>
      </c>
      <c r="ED258" s="585" t="e">
        <f>IF(#REF!=$N258,$CZ258,0)</f>
        <v>#REF!</v>
      </c>
      <c r="EE258" s="585" t="e">
        <f>IF(#REF!=$N258,$CZ258,0)</f>
        <v>#REF!</v>
      </c>
      <c r="EF258" s="585" t="e">
        <f>IF(#REF!=$N258,$CZ258,0)</f>
        <v>#REF!</v>
      </c>
      <c r="EG258" s="585" t="e">
        <f>IF(#REF!=$N258,$CZ258,0)</f>
        <v>#REF!</v>
      </c>
      <c r="EH258" s="585" t="e">
        <f>IF(#REF!=$N258,$CZ258,0)</f>
        <v>#REF!</v>
      </c>
      <c r="EI258" s="585" t="e">
        <f>IF(#REF!=$N258,$CZ258,0)</f>
        <v>#REF!</v>
      </c>
      <c r="EJ258" s="585" t="e">
        <f>IF(#REF!=$N258,$CZ258,0)</f>
        <v>#REF!</v>
      </c>
      <c r="EK258" s="585" t="e">
        <f>IF(#REF!=$N258,$CZ258,0)</f>
        <v>#REF!</v>
      </c>
      <c r="EL258" s="585" t="e">
        <f>IF(#REF!=$N258,$CZ258,0)</f>
        <v>#REF!</v>
      </c>
      <c r="EM258" s="585" t="e">
        <f>IF(#REF!=$N258,$CZ258,0)</f>
        <v>#REF!</v>
      </c>
      <c r="EN258" s="585" t="e">
        <f>IF(#REF!=$N258,$CZ258,0)</f>
        <v>#REF!</v>
      </c>
      <c r="EO258" s="585" t="e">
        <f>IF(#REF!=$N258,$CZ258,0)</f>
        <v>#REF!</v>
      </c>
      <c r="EP258" s="585" t="e">
        <f>IF(#REF!=$N258,$CZ258,0)</f>
        <v>#REF!</v>
      </c>
      <c r="EQ258" s="585" t="e">
        <f>IF(#REF!=$N258,$CZ258,0)</f>
        <v>#REF!</v>
      </c>
      <c r="ER258" s="585" t="e">
        <f>IF(#REF!=$N258,$CZ258,0)</f>
        <v>#REF!</v>
      </c>
      <c r="ES258" s="585" t="e">
        <f>IF(#REF!=$N258,$CZ258,0)</f>
        <v>#REF!</v>
      </c>
      <c r="ET258" s="585" t="e">
        <f>IF(#REF!=$N258,$CZ258,0)</f>
        <v>#REF!</v>
      </c>
      <c r="EU258" s="585" t="e">
        <f>IF(#REF!=$N258,$CZ258,0)</f>
        <v>#REF!</v>
      </c>
      <c r="EV258" s="585" t="e">
        <f>IF(#REF!=$N258,$CZ258,0)</f>
        <v>#REF!</v>
      </c>
      <c r="EW258" s="585" t="e">
        <f>IF(#REF!=$N258,$CZ258,0)</f>
        <v>#REF!</v>
      </c>
      <c r="EX258" s="585" t="e">
        <f>IF(#REF!=$N258,$CZ258,0)</f>
        <v>#REF!</v>
      </c>
      <c r="EY258" s="585" t="e">
        <f>IF(#REF!=$N258,$CZ258,0)</f>
        <v>#REF!</v>
      </c>
      <c r="EZ258" s="585" t="e">
        <f>IF(#REF!=$N258,$CZ258,0)</f>
        <v>#REF!</v>
      </c>
      <c r="FA258" s="585" t="e">
        <f>IF(#REF!=$N258,$CZ258,0)</f>
        <v>#REF!</v>
      </c>
      <c r="FB258" s="585" t="e">
        <f>IF(#REF!=$N258,$CZ258,0)</f>
        <v>#REF!</v>
      </c>
      <c r="FC258" s="585" t="e">
        <f>IF(#REF!=$N258,$CZ258,0)</f>
        <v>#REF!</v>
      </c>
      <c r="FD258" s="585" t="e">
        <f>IF(#REF!=$N258,$CZ258,0)</f>
        <v>#REF!</v>
      </c>
      <c r="FE258" s="585" t="e">
        <f>IF(#REF!=$N258,$CZ258,0)</f>
        <v>#REF!</v>
      </c>
      <c r="FF258" s="585" t="e">
        <f>IF(#REF!=$N258,$CZ258,0)</f>
        <v>#REF!</v>
      </c>
      <c r="FG258" s="585" t="e">
        <f>IF(#REF!=$N258,$CZ258,0)</f>
        <v>#REF!</v>
      </c>
      <c r="FH258" s="585" t="e">
        <f>IF(#REF!=$N258,$CZ258,0)</f>
        <v>#REF!</v>
      </c>
      <c r="FI258" s="585" t="e">
        <f>IF(#REF!=$N258,$CZ258,0)</f>
        <v>#REF!</v>
      </c>
      <c r="FJ258" s="585" t="e">
        <f>IF(#REF!=$N258,$CZ258,0)</f>
        <v>#REF!</v>
      </c>
      <c r="FK258" s="585" t="e">
        <f>IF(#REF!=$N258,$CZ258,0)</f>
        <v>#REF!</v>
      </c>
      <c r="FL258" s="585" t="e">
        <f>IF(#REF!=$N258,$CZ258,0)</f>
        <v>#REF!</v>
      </c>
      <c r="FM258" s="585" t="e">
        <f>IF(#REF!=$N258,$CZ258,0)</f>
        <v>#REF!</v>
      </c>
      <c r="FN258" s="585" t="e">
        <f>IF(#REF!=$N258,$CZ258,0)</f>
        <v>#REF!</v>
      </c>
      <c r="FO258" s="585" t="e">
        <f>IF(#REF!=$N258,$CZ258,0)</f>
        <v>#REF!</v>
      </c>
      <c r="FP258" s="585" t="e">
        <f>IF(#REF!=$N258,$CZ258,0)</f>
        <v>#REF!</v>
      </c>
      <c r="FQ258" s="585" t="e">
        <f>IF(#REF!=$N258,$CZ258,0)</f>
        <v>#REF!</v>
      </c>
      <c r="FR258" s="585" t="e">
        <f>IF(#REF!=$N258,$CZ258,0)</f>
        <v>#REF!</v>
      </c>
      <c r="FS258" s="585" t="e">
        <f>IF(#REF!=$N258,$CZ258,0)</f>
        <v>#REF!</v>
      </c>
      <c r="FT258" s="585" t="e">
        <f>IF(#REF!=$N258,$CZ258,0)</f>
        <v>#REF!</v>
      </c>
      <c r="FU258" s="585" t="e">
        <f>IF(#REF!=$N258,$CZ258,0)</f>
        <v>#REF!</v>
      </c>
      <c r="FV258" s="585" t="e">
        <f>IF(#REF!=$N258,$CZ258,0)</f>
        <v>#REF!</v>
      </c>
      <c r="FW258" s="585" t="e">
        <f>IF(#REF!=$N258,$CZ258,0)</f>
        <v>#REF!</v>
      </c>
      <c r="FX258" s="585" t="e">
        <f>IF(#REF!=$N258,$CZ258,0)</f>
        <v>#REF!</v>
      </c>
      <c r="FY258" s="585" t="e">
        <f>IF(#REF!=$N258,$CZ258,0)</f>
        <v>#REF!</v>
      </c>
      <c r="FZ258" s="585" t="e">
        <f>IF(#REF!=$N258,$CZ258,0)</f>
        <v>#REF!</v>
      </c>
      <c r="GA258" s="585" t="e">
        <f>IF(#REF!=$N258,$CZ258,0)</f>
        <v>#REF!</v>
      </c>
      <c r="GB258" s="585" t="e">
        <f>IF(#REF!=$N258,$CZ258,0)</f>
        <v>#REF!</v>
      </c>
      <c r="GC258" s="585" t="e">
        <f>IF(#REF!=$N258,$CZ258,0)</f>
        <v>#REF!</v>
      </c>
      <c r="GD258" s="585" t="e">
        <f>IF(#REF!=$N258,$CZ258,0)</f>
        <v>#REF!</v>
      </c>
      <c r="GE258" s="585" t="e">
        <f>IF(#REF!=$N258,$CZ258,0)</f>
        <v>#REF!</v>
      </c>
      <c r="GF258" s="585" t="e">
        <f>IF(#REF!=$N258,$CZ258,0)</f>
        <v>#REF!</v>
      </c>
      <c r="GG258" s="585" t="e">
        <f>IF(#REF!=$N258,$CZ258,0)</f>
        <v>#REF!</v>
      </c>
      <c r="GH258" s="585" t="e">
        <f>IF(#REF!=$N258,$CZ258,0)</f>
        <v>#REF!</v>
      </c>
      <c r="GI258" s="585" t="e">
        <f>IF(#REF!=$N258,$CZ258,0)</f>
        <v>#REF!</v>
      </c>
      <c r="GJ258" s="585" t="e">
        <f>IF(#REF!=$N258,$CZ258,0)</f>
        <v>#REF!</v>
      </c>
      <c r="GK258" s="585" t="e">
        <f>IF(#REF!=$N258,$CZ258,0)</f>
        <v>#REF!</v>
      </c>
      <c r="GL258" s="585" t="e">
        <f>IF(#REF!=$N258,$CZ258,0)</f>
        <v>#REF!</v>
      </c>
      <c r="GM258" s="585" t="e">
        <f>IF(#REF!=$N258,$CZ258,0)</f>
        <v>#REF!</v>
      </c>
      <c r="GN258" s="585" t="e">
        <f>IF(#REF!=$N258,$CZ258,0)</f>
        <v>#REF!</v>
      </c>
      <c r="GO258" s="585" t="e">
        <f>IF(#REF!=$N258,$CZ258,0)</f>
        <v>#REF!</v>
      </c>
      <c r="GP258" s="585" t="e">
        <f>IF(#REF!=$N258,$CZ258,0)</f>
        <v>#REF!</v>
      </c>
      <c r="GQ258" s="585" t="e">
        <f>IF(#REF!=$N258,$CZ258,0)</f>
        <v>#REF!</v>
      </c>
      <c r="GR258" s="585" t="e">
        <f>IF(#REF!=$N258,$CZ258,0)</f>
        <v>#REF!</v>
      </c>
      <c r="GS258" s="585" t="e">
        <f>IF(#REF!=$N258,$CZ258,0)</f>
        <v>#REF!</v>
      </c>
      <c r="GT258" s="585" t="e">
        <f>IF(#REF!=$N258,$CZ258,0)</f>
        <v>#REF!</v>
      </c>
      <c r="GU258" s="585" t="e">
        <f>IF(#REF!=$N258,$CZ258,0)</f>
        <v>#REF!</v>
      </c>
      <c r="GV258" s="585" t="e">
        <f>IF(#REF!=$N258,$CZ258,0)</f>
        <v>#REF!</v>
      </c>
      <c r="GW258" s="585" t="e">
        <f>IF(#REF!=$N258,$CZ258,0)</f>
        <v>#REF!</v>
      </c>
      <c r="GX258" s="585" t="e">
        <f>IF(#REF!=$N258,$CZ258,0)</f>
        <v>#REF!</v>
      </c>
      <c r="GY258" s="585" t="e">
        <f>IF(#REF!=$N258,$CZ258,0)</f>
        <v>#REF!</v>
      </c>
      <c r="GZ258" s="585" t="e">
        <f>IF(#REF!=$N258,$CZ258,0)</f>
        <v>#REF!</v>
      </c>
      <c r="HA258" s="585" t="e">
        <f>IF(#REF!=$N258,$CZ258,0)</f>
        <v>#REF!</v>
      </c>
      <c r="HB258" s="585" t="e">
        <f>IF(#REF!=$N258,$CZ258,0)</f>
        <v>#REF!</v>
      </c>
      <c r="HC258" s="585" t="e">
        <f>IF(#REF!=$N258,$CZ258,0)</f>
        <v>#REF!</v>
      </c>
      <c r="HD258" s="585" t="e">
        <f>IF(#REF!=$N258,$CZ258,0)</f>
        <v>#REF!</v>
      </c>
      <c r="HE258" s="585" t="e">
        <f>IF(#REF!=$N258,$CZ258,0)</f>
        <v>#REF!</v>
      </c>
      <c r="HF258" s="585" t="e">
        <f>IF(#REF!=$N258,$CZ258,0)</f>
        <v>#REF!</v>
      </c>
    </row>
    <row r="259" spans="1:214" s="584" customFormat="1" ht="20.100000000000001" customHeight="1" x14ac:dyDescent="0.4">
      <c r="A259" s="578"/>
      <c r="B259" s="578"/>
      <c r="C259" s="595"/>
      <c r="D259" s="578"/>
      <c r="E259" s="578"/>
      <c r="F259" s="578"/>
      <c r="G259" s="578"/>
      <c r="H259" s="578"/>
      <c r="I259" s="578"/>
      <c r="J259" s="578" t="s">
        <v>172</v>
      </c>
      <c r="K259" s="625"/>
      <c r="L259" s="506">
        <v>31</v>
      </c>
      <c r="M259" s="633" t="s">
        <v>195</v>
      </c>
      <c r="N259" s="513"/>
      <c r="O259" s="452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  <c r="AA259" s="408"/>
      <c r="AB259" s="408"/>
      <c r="AC259" s="408"/>
      <c r="AD259" s="408"/>
      <c r="AE259" s="408"/>
      <c r="AF259" s="408"/>
      <c r="AG259" s="408"/>
      <c r="AH259" s="408"/>
      <c r="AI259" s="531"/>
      <c r="AJ259" s="408"/>
      <c r="AK259" s="408"/>
      <c r="AL259" s="408"/>
      <c r="AM259" s="408"/>
      <c r="AN259" s="101"/>
      <c r="AO259" s="101"/>
      <c r="AP259" s="101"/>
      <c r="AQ259" s="101"/>
      <c r="AR259" s="97">
        <f>AR260+AR264</f>
        <v>0</v>
      </c>
      <c r="AS259" s="54"/>
      <c r="AT259" s="54"/>
      <c r="AU259" s="101"/>
      <c r="AV259" s="97">
        <f>AV260+AV264</f>
        <v>0</v>
      </c>
      <c r="AW259" s="118"/>
      <c r="AX259" s="118"/>
      <c r="AY259" s="97">
        <f>AY260+AY264</f>
        <v>78800</v>
      </c>
      <c r="AZ259" s="51"/>
      <c r="BA259" s="51"/>
      <c r="BB259" s="97">
        <f>BB260+BB264+BB262</f>
        <v>78800</v>
      </c>
      <c r="BC259" s="97">
        <f>BC260+BC264+BC262</f>
        <v>78800</v>
      </c>
      <c r="BD259" s="97">
        <f>BD260+BD264</f>
        <v>63499.41</v>
      </c>
      <c r="BE259" s="97">
        <f t="shared" ref="BE259:BK259" si="347">BE260+BE264+BE262</f>
        <v>68161.919999999998</v>
      </c>
      <c r="BF259" s="97">
        <f t="shared" si="347"/>
        <v>101100</v>
      </c>
      <c r="BG259" s="97">
        <f t="shared" si="347"/>
        <v>87214.27</v>
      </c>
      <c r="BH259" s="97">
        <f t="shared" si="347"/>
        <v>57000</v>
      </c>
      <c r="BI259" s="97">
        <f t="shared" si="347"/>
        <v>10050</v>
      </c>
      <c r="BJ259" s="97">
        <f t="shared" si="347"/>
        <v>67050</v>
      </c>
      <c r="BK259" s="97">
        <f t="shared" si="347"/>
        <v>46078.82</v>
      </c>
      <c r="BL259" s="118">
        <f t="shared" si="226"/>
        <v>68.723072334079049</v>
      </c>
      <c r="BM259" s="97"/>
      <c r="BN259" s="97"/>
      <c r="BO259" s="97">
        <f>BO260+BO264+BO262</f>
        <v>76400</v>
      </c>
      <c r="BP259" s="97"/>
      <c r="BQ259" s="97"/>
      <c r="BR259" s="97">
        <f t="shared" ref="BR259:BY259" si="348">BR260+BR264+BR262</f>
        <v>19850</v>
      </c>
      <c r="BS259" s="97">
        <f t="shared" si="348"/>
        <v>96250</v>
      </c>
      <c r="BT259" s="97">
        <f>BT260+BT264+BT262</f>
        <v>52627.38</v>
      </c>
      <c r="BU259" s="97">
        <f t="shared" si="348"/>
        <v>-6400</v>
      </c>
      <c r="BV259" s="97">
        <f t="shared" si="348"/>
        <v>96250</v>
      </c>
      <c r="BW259" s="97"/>
      <c r="BX259" s="97"/>
      <c r="BY259" s="97">
        <f t="shared" si="348"/>
        <v>70000</v>
      </c>
      <c r="BZ259" s="97">
        <f>BZ260+BZ264+BZ262</f>
        <v>69630.92</v>
      </c>
      <c r="CA259" s="97">
        <f t="shared" si="327"/>
        <v>79.838907096281375</v>
      </c>
      <c r="CB259" s="97">
        <f t="shared" si="328"/>
        <v>99.472742857142862</v>
      </c>
      <c r="CC259" s="97">
        <v>96250</v>
      </c>
      <c r="CD259" s="97">
        <v>96250</v>
      </c>
      <c r="CE259" s="97">
        <f>CE260+CE264+CE262</f>
        <v>96250</v>
      </c>
      <c r="CF259" s="97">
        <f>CF260+CF264+CF262</f>
        <v>21096.04</v>
      </c>
      <c r="CG259" s="97">
        <f t="shared" si="346"/>
        <v>21.917963636363638</v>
      </c>
      <c r="CH259" s="97">
        <f>CH260+CH264+CH262</f>
        <v>0</v>
      </c>
      <c r="CI259" s="97">
        <f>CI260+CI264+CI262</f>
        <v>96250</v>
      </c>
      <c r="CJ259" s="97"/>
      <c r="CK259" s="97">
        <f t="shared" si="340"/>
        <v>0</v>
      </c>
      <c r="CL259" s="97">
        <f>CL260+CL264+CL262</f>
        <v>0</v>
      </c>
      <c r="CM259" s="97">
        <f>CM260+CM264+CM262</f>
        <v>96250</v>
      </c>
      <c r="CN259" s="97"/>
      <c r="CO259" s="97">
        <f t="shared" si="341"/>
        <v>0</v>
      </c>
      <c r="CP259" s="97">
        <f>CP260+CP264+CP262</f>
        <v>0</v>
      </c>
      <c r="CQ259" s="97">
        <f>CQ260+CQ264+CQ262</f>
        <v>96250</v>
      </c>
      <c r="CR259" s="97">
        <f>CR260+CR264+CR262</f>
        <v>50002.74</v>
      </c>
      <c r="CS259" s="97">
        <f t="shared" si="342"/>
        <v>51.950898701298698</v>
      </c>
      <c r="CT259" s="97">
        <f>CT260+CT264+CT262</f>
        <v>-13430</v>
      </c>
      <c r="CU259" s="97">
        <f>CU260+CU264+CU262</f>
        <v>82820</v>
      </c>
      <c r="CV259" s="97">
        <f>CV260+CV264+CV262</f>
        <v>50002.74</v>
      </c>
      <c r="CW259" s="97">
        <f t="shared" si="343"/>
        <v>60.375199227239797</v>
      </c>
      <c r="CX259" s="97">
        <f>CX260+CX264+CX262</f>
        <v>0</v>
      </c>
      <c r="CY259" s="97">
        <f>CY260+CY264+CY262</f>
        <v>82820</v>
      </c>
      <c r="CZ259" s="97">
        <f>CZ260+CZ264+CZ262</f>
        <v>93700</v>
      </c>
      <c r="DA259" s="97">
        <v>93520</v>
      </c>
      <c r="DB259" s="97">
        <v>93520</v>
      </c>
      <c r="DC259" s="695" t="e">
        <f>IF(#REF!=B259,CZ259,0)</f>
        <v>#REF!</v>
      </c>
      <c r="DD259" s="98"/>
      <c r="DE259" s="98"/>
      <c r="DF259" s="518"/>
      <c r="DG259" s="518"/>
      <c r="DH259" s="518"/>
      <c r="DJ259" s="585" t="e">
        <f>IF(#REF!=$K259,$CY259,0)</f>
        <v>#REF!</v>
      </c>
      <c r="DK259" s="585" t="e">
        <f>IF(#REF!=$K259,$CY259,0)</f>
        <v>#REF!</v>
      </c>
      <c r="DL259" s="585" t="e">
        <f>IF(#REF!=$K259,$CY259,0)</f>
        <v>#REF!</v>
      </c>
      <c r="DM259" s="585" t="e">
        <f>IF(#REF!=$K259,$CY259,0)</f>
        <v>#REF!</v>
      </c>
      <c r="DN259" s="585" t="e">
        <f>IF(#REF!=$K259,$CY259,0)</f>
        <v>#REF!</v>
      </c>
      <c r="DO259" s="585" t="e">
        <f>IF(#REF!=$K259,$CY259,0)</f>
        <v>#REF!</v>
      </c>
      <c r="DP259" s="585" t="e">
        <f>IF(#REF!=$K259,$CY259,0)</f>
        <v>#REF!</v>
      </c>
      <c r="DQ259" s="585" t="e">
        <f>IF(#REF!=$K259,$CY259,0)</f>
        <v>#REF!</v>
      </c>
      <c r="DR259" s="585" t="e">
        <f>IF(#REF!=$K259,$CY259,0)</f>
        <v>#REF!</v>
      </c>
      <c r="DS259" s="585" t="e">
        <f>IF(#REF!=$K259,$CY259,0)</f>
        <v>#REF!</v>
      </c>
      <c r="DT259" s="585" t="e">
        <f>IF(#REF!=$K259,$CY259,0)</f>
        <v>#REF!</v>
      </c>
      <c r="DU259" s="585" t="e">
        <f>IF(#REF!=$K259,$CY259,0)</f>
        <v>#REF!</v>
      </c>
      <c r="DV259" s="585" t="e">
        <f>IF(#REF!=$K259,$CY259,0)</f>
        <v>#REF!</v>
      </c>
      <c r="DW259" s="585" t="e">
        <f>IF(#REF!=$K259,$CY259,0)</f>
        <v>#REF!</v>
      </c>
      <c r="DX259" s="585" t="e">
        <f>IF(#REF!=$K259,$CY259,0)</f>
        <v>#REF!</v>
      </c>
      <c r="DY259" s="585" t="e">
        <f>IF(#REF!=$K259,$CY259,0)</f>
        <v>#REF!</v>
      </c>
      <c r="DZ259" s="585" t="e">
        <f>IF(#REF!=$K259,$CY259,0)</f>
        <v>#REF!</v>
      </c>
      <c r="EB259" s="617"/>
      <c r="EC259" s="585" t="e">
        <f>IF(#REF!=$N259,$CZ259,0)</f>
        <v>#REF!</v>
      </c>
      <c r="ED259" s="585" t="e">
        <f>IF(#REF!=$N259,$CZ259,0)</f>
        <v>#REF!</v>
      </c>
      <c r="EE259" s="585" t="e">
        <f>IF(#REF!=$N259,$CZ259,0)</f>
        <v>#REF!</v>
      </c>
      <c r="EF259" s="585" t="e">
        <f>IF(#REF!=$N259,$CZ259,0)</f>
        <v>#REF!</v>
      </c>
      <c r="EG259" s="585" t="e">
        <f>IF(#REF!=$N259,$CZ259,0)</f>
        <v>#REF!</v>
      </c>
      <c r="EH259" s="585" t="e">
        <f>IF(#REF!=$N259,$CZ259,0)</f>
        <v>#REF!</v>
      </c>
      <c r="EI259" s="585" t="e">
        <f>IF(#REF!=$N259,$CZ259,0)</f>
        <v>#REF!</v>
      </c>
      <c r="EJ259" s="585" t="e">
        <f>IF(#REF!=$N259,$CZ259,0)</f>
        <v>#REF!</v>
      </c>
      <c r="EK259" s="585" t="e">
        <f>IF(#REF!=$N259,$CZ259,0)</f>
        <v>#REF!</v>
      </c>
      <c r="EL259" s="585" t="e">
        <f>IF(#REF!=$N259,$CZ259,0)</f>
        <v>#REF!</v>
      </c>
      <c r="EM259" s="585" t="e">
        <f>IF(#REF!=$N259,$CZ259,0)</f>
        <v>#REF!</v>
      </c>
      <c r="EN259" s="585" t="e">
        <f>IF(#REF!=$N259,$CZ259,0)</f>
        <v>#REF!</v>
      </c>
      <c r="EO259" s="585" t="e">
        <f>IF(#REF!=$N259,$CZ259,0)</f>
        <v>#REF!</v>
      </c>
      <c r="EP259" s="585" t="e">
        <f>IF(#REF!=$N259,$CZ259,0)</f>
        <v>#REF!</v>
      </c>
      <c r="EQ259" s="585" t="e">
        <f>IF(#REF!=$N259,$CZ259,0)</f>
        <v>#REF!</v>
      </c>
      <c r="ER259" s="585" t="e">
        <f>IF(#REF!=$N259,$CZ259,0)</f>
        <v>#REF!</v>
      </c>
      <c r="ES259" s="585" t="e">
        <f>IF(#REF!=$N259,$CZ259,0)</f>
        <v>#REF!</v>
      </c>
      <c r="ET259" s="585" t="e">
        <f>IF(#REF!=$N259,$CZ259,0)</f>
        <v>#REF!</v>
      </c>
      <c r="EU259" s="585" t="e">
        <f>IF(#REF!=$N259,$CZ259,0)</f>
        <v>#REF!</v>
      </c>
      <c r="EV259" s="585" t="e">
        <f>IF(#REF!=$N259,$CZ259,0)</f>
        <v>#REF!</v>
      </c>
      <c r="EW259" s="585" t="e">
        <f>IF(#REF!=$N259,$CZ259,0)</f>
        <v>#REF!</v>
      </c>
      <c r="EX259" s="585" t="e">
        <f>IF(#REF!=$N259,$CZ259,0)</f>
        <v>#REF!</v>
      </c>
      <c r="EY259" s="585" t="e">
        <f>IF(#REF!=$N259,$CZ259,0)</f>
        <v>#REF!</v>
      </c>
      <c r="EZ259" s="585" t="e">
        <f>IF(#REF!=$N259,$CZ259,0)</f>
        <v>#REF!</v>
      </c>
      <c r="FA259" s="585" t="e">
        <f>IF(#REF!=$N259,$CZ259,0)</f>
        <v>#REF!</v>
      </c>
      <c r="FB259" s="585" t="e">
        <f>IF(#REF!=$N259,$CZ259,0)</f>
        <v>#REF!</v>
      </c>
      <c r="FC259" s="585" t="e">
        <f>IF(#REF!=$N259,$CZ259,0)</f>
        <v>#REF!</v>
      </c>
      <c r="FD259" s="585" t="e">
        <f>IF(#REF!=$N259,$CZ259,0)</f>
        <v>#REF!</v>
      </c>
      <c r="FE259" s="585" t="e">
        <f>IF(#REF!=$N259,$CZ259,0)</f>
        <v>#REF!</v>
      </c>
      <c r="FF259" s="585" t="e">
        <f>IF(#REF!=$N259,$CZ259,0)</f>
        <v>#REF!</v>
      </c>
      <c r="FG259" s="585" t="e">
        <f>IF(#REF!=$N259,$CZ259,0)</f>
        <v>#REF!</v>
      </c>
      <c r="FH259" s="585" t="e">
        <f>IF(#REF!=$N259,$CZ259,0)</f>
        <v>#REF!</v>
      </c>
      <c r="FI259" s="585" t="e">
        <f>IF(#REF!=$N259,$CZ259,0)</f>
        <v>#REF!</v>
      </c>
      <c r="FJ259" s="585" t="e">
        <f>IF(#REF!=$N259,$CZ259,0)</f>
        <v>#REF!</v>
      </c>
      <c r="FK259" s="585" t="e">
        <f>IF(#REF!=$N259,$CZ259,0)</f>
        <v>#REF!</v>
      </c>
      <c r="FL259" s="585" t="e">
        <f>IF(#REF!=$N259,$CZ259,0)</f>
        <v>#REF!</v>
      </c>
      <c r="FM259" s="585" t="e">
        <f>IF(#REF!=$N259,$CZ259,0)</f>
        <v>#REF!</v>
      </c>
      <c r="FN259" s="585" t="e">
        <f>IF(#REF!=$N259,$CZ259,0)</f>
        <v>#REF!</v>
      </c>
      <c r="FO259" s="585" t="e">
        <f>IF(#REF!=$N259,$CZ259,0)</f>
        <v>#REF!</v>
      </c>
      <c r="FP259" s="585" t="e">
        <f>IF(#REF!=$N259,$CZ259,0)</f>
        <v>#REF!</v>
      </c>
      <c r="FQ259" s="585" t="e">
        <f>IF(#REF!=$N259,$CZ259,0)</f>
        <v>#REF!</v>
      </c>
      <c r="FR259" s="585" t="e">
        <f>IF(#REF!=$N259,$CZ259,0)</f>
        <v>#REF!</v>
      </c>
      <c r="FS259" s="585" t="e">
        <f>IF(#REF!=$N259,$CZ259,0)</f>
        <v>#REF!</v>
      </c>
      <c r="FT259" s="585" t="e">
        <f>IF(#REF!=$N259,$CZ259,0)</f>
        <v>#REF!</v>
      </c>
      <c r="FU259" s="585" t="e">
        <f>IF(#REF!=$N259,$CZ259,0)</f>
        <v>#REF!</v>
      </c>
      <c r="FV259" s="585" t="e">
        <f>IF(#REF!=$N259,$CZ259,0)</f>
        <v>#REF!</v>
      </c>
      <c r="FW259" s="585" t="e">
        <f>IF(#REF!=$N259,$CZ259,0)</f>
        <v>#REF!</v>
      </c>
      <c r="FX259" s="585" t="e">
        <f>IF(#REF!=$N259,$CZ259,0)</f>
        <v>#REF!</v>
      </c>
      <c r="FY259" s="585" t="e">
        <f>IF(#REF!=$N259,$CZ259,0)</f>
        <v>#REF!</v>
      </c>
      <c r="FZ259" s="585" t="e">
        <f>IF(#REF!=$N259,$CZ259,0)</f>
        <v>#REF!</v>
      </c>
      <c r="GA259" s="585" t="e">
        <f>IF(#REF!=$N259,$CZ259,0)</f>
        <v>#REF!</v>
      </c>
      <c r="GB259" s="585" t="e">
        <f>IF(#REF!=$N259,$CZ259,0)</f>
        <v>#REF!</v>
      </c>
      <c r="GC259" s="585" t="e">
        <f>IF(#REF!=$N259,$CZ259,0)</f>
        <v>#REF!</v>
      </c>
      <c r="GD259" s="585" t="e">
        <f>IF(#REF!=$N259,$CZ259,0)</f>
        <v>#REF!</v>
      </c>
      <c r="GE259" s="585" t="e">
        <f>IF(#REF!=$N259,$CZ259,0)</f>
        <v>#REF!</v>
      </c>
      <c r="GF259" s="585" t="e">
        <f>IF(#REF!=$N259,$CZ259,0)</f>
        <v>#REF!</v>
      </c>
      <c r="GG259" s="585" t="e">
        <f>IF(#REF!=$N259,$CZ259,0)</f>
        <v>#REF!</v>
      </c>
      <c r="GH259" s="585" t="e">
        <f>IF(#REF!=$N259,$CZ259,0)</f>
        <v>#REF!</v>
      </c>
      <c r="GI259" s="585" t="e">
        <f>IF(#REF!=$N259,$CZ259,0)</f>
        <v>#REF!</v>
      </c>
      <c r="GJ259" s="585" t="e">
        <f>IF(#REF!=$N259,$CZ259,0)</f>
        <v>#REF!</v>
      </c>
      <c r="GK259" s="585" t="e">
        <f>IF(#REF!=$N259,$CZ259,0)</f>
        <v>#REF!</v>
      </c>
      <c r="GL259" s="585" t="e">
        <f>IF(#REF!=$N259,$CZ259,0)</f>
        <v>#REF!</v>
      </c>
      <c r="GM259" s="585" t="e">
        <f>IF(#REF!=$N259,$CZ259,0)</f>
        <v>#REF!</v>
      </c>
      <c r="GN259" s="585" t="e">
        <f>IF(#REF!=$N259,$CZ259,0)</f>
        <v>#REF!</v>
      </c>
      <c r="GO259" s="585" t="e">
        <f>IF(#REF!=$N259,$CZ259,0)</f>
        <v>#REF!</v>
      </c>
      <c r="GP259" s="585" t="e">
        <f>IF(#REF!=$N259,$CZ259,0)</f>
        <v>#REF!</v>
      </c>
      <c r="GQ259" s="585" t="e">
        <f>IF(#REF!=$N259,$CZ259,0)</f>
        <v>#REF!</v>
      </c>
      <c r="GR259" s="585" t="e">
        <f>IF(#REF!=$N259,$CZ259,0)</f>
        <v>#REF!</v>
      </c>
      <c r="GS259" s="585" t="e">
        <f>IF(#REF!=$N259,$CZ259,0)</f>
        <v>#REF!</v>
      </c>
      <c r="GT259" s="585" t="e">
        <f>IF(#REF!=$N259,$CZ259,0)</f>
        <v>#REF!</v>
      </c>
      <c r="GU259" s="585" t="e">
        <f>IF(#REF!=$N259,$CZ259,0)</f>
        <v>#REF!</v>
      </c>
      <c r="GV259" s="585" t="e">
        <f>IF(#REF!=$N259,$CZ259,0)</f>
        <v>#REF!</v>
      </c>
      <c r="GW259" s="585" t="e">
        <f>IF(#REF!=$N259,$CZ259,0)</f>
        <v>#REF!</v>
      </c>
      <c r="GX259" s="585" t="e">
        <f>IF(#REF!=$N259,$CZ259,0)</f>
        <v>#REF!</v>
      </c>
      <c r="GY259" s="585" t="e">
        <f>IF(#REF!=$N259,$CZ259,0)</f>
        <v>#REF!</v>
      </c>
      <c r="GZ259" s="585" t="e">
        <f>IF(#REF!=$N259,$CZ259,0)</f>
        <v>#REF!</v>
      </c>
      <c r="HA259" s="585" t="e">
        <f>IF(#REF!=$N259,$CZ259,0)</f>
        <v>#REF!</v>
      </c>
      <c r="HB259" s="585" t="e">
        <f>IF(#REF!=$N259,$CZ259,0)</f>
        <v>#REF!</v>
      </c>
      <c r="HC259" s="585" t="e">
        <f>IF(#REF!=$N259,$CZ259,0)</f>
        <v>#REF!</v>
      </c>
      <c r="HD259" s="585" t="e">
        <f>IF(#REF!=$N259,$CZ259,0)</f>
        <v>#REF!</v>
      </c>
      <c r="HE259" s="585" t="e">
        <f>IF(#REF!=$N259,$CZ259,0)</f>
        <v>#REF!</v>
      </c>
      <c r="HF259" s="585" t="e">
        <f>IF(#REF!=$N259,$CZ259,0)</f>
        <v>#REF!</v>
      </c>
    </row>
    <row r="260" spans="1:214" s="584" customFormat="1" ht="20.100000000000001" customHeight="1" x14ac:dyDescent="0.4">
      <c r="A260" s="578"/>
      <c r="B260" s="578" t="s">
        <v>439</v>
      </c>
      <c r="C260" s="595" t="s">
        <v>319</v>
      </c>
      <c r="D260" s="578"/>
      <c r="E260" s="578"/>
      <c r="F260" s="578"/>
      <c r="G260" s="578"/>
      <c r="H260" s="578"/>
      <c r="I260" s="578"/>
      <c r="J260" s="578" t="s">
        <v>172</v>
      </c>
      <c r="K260" s="625"/>
      <c r="L260" s="549"/>
      <c r="M260" s="633">
        <v>311</v>
      </c>
      <c r="N260" s="501" t="s">
        <v>528</v>
      </c>
      <c r="O260" s="452"/>
      <c r="P260" s="408"/>
      <c r="Q260" s="408"/>
      <c r="R260" s="408"/>
      <c r="S260" s="408"/>
      <c r="T260" s="408"/>
      <c r="U260" s="408"/>
      <c r="V260" s="408"/>
      <c r="W260" s="408"/>
      <c r="X260" s="408"/>
      <c r="Y260" s="408"/>
      <c r="Z260" s="408"/>
      <c r="AA260" s="408"/>
      <c r="AB260" s="408"/>
      <c r="AC260" s="408"/>
      <c r="AD260" s="408"/>
      <c r="AE260" s="408"/>
      <c r="AF260" s="408"/>
      <c r="AG260" s="408"/>
      <c r="AH260" s="408"/>
      <c r="AI260" s="531"/>
      <c r="AJ260" s="408"/>
      <c r="AK260" s="408"/>
      <c r="AL260" s="408"/>
      <c r="AM260" s="408"/>
      <c r="AN260" s="101"/>
      <c r="AO260" s="101"/>
      <c r="AP260" s="101"/>
      <c r="AQ260" s="101"/>
      <c r="AR260" s="101">
        <f>SUM(AR261)</f>
        <v>0</v>
      </c>
      <c r="AS260" s="54"/>
      <c r="AT260" s="54"/>
      <c r="AU260" s="101"/>
      <c r="AV260" s="101">
        <f>SUM(AV261)</f>
        <v>0</v>
      </c>
      <c r="AW260" s="41"/>
      <c r="AX260" s="41"/>
      <c r="AY260" s="102">
        <f>SUM(AY261)</f>
        <v>68000</v>
      </c>
      <c r="AZ260" s="41"/>
      <c r="BA260" s="41"/>
      <c r="BB260" s="102">
        <f t="shared" ref="BB260:BK260" si="349">SUM(BB261)</f>
        <v>68000</v>
      </c>
      <c r="BC260" s="102">
        <f t="shared" si="349"/>
        <v>68000</v>
      </c>
      <c r="BD260" s="102">
        <f t="shared" si="349"/>
        <v>55959.83</v>
      </c>
      <c r="BE260" s="102">
        <f t="shared" si="349"/>
        <v>60084.84</v>
      </c>
      <c r="BF260" s="102">
        <f t="shared" si="349"/>
        <v>89000</v>
      </c>
      <c r="BG260" s="102">
        <f t="shared" si="349"/>
        <v>76341.100000000006</v>
      </c>
      <c r="BH260" s="102">
        <f t="shared" si="349"/>
        <v>49500</v>
      </c>
      <c r="BI260" s="102">
        <f>SUM(BI261)</f>
        <v>7500</v>
      </c>
      <c r="BJ260" s="102">
        <f>SUM(BJ261)</f>
        <v>57000</v>
      </c>
      <c r="BK260" s="102">
        <f t="shared" si="349"/>
        <v>39316.32</v>
      </c>
      <c r="BL260" s="102">
        <f t="shared" si="226"/>
        <v>68.975999999999999</v>
      </c>
      <c r="BM260" s="102"/>
      <c r="BN260" s="102"/>
      <c r="BO260" s="102">
        <f>SUM(BO261)</f>
        <v>63500</v>
      </c>
      <c r="BP260" s="102"/>
      <c r="BQ260" s="102"/>
      <c r="BR260" s="102">
        <f>SUM(BR261)</f>
        <v>15500</v>
      </c>
      <c r="BS260" s="102">
        <f>SUM(BS261)</f>
        <v>79000</v>
      </c>
      <c r="BT260" s="102">
        <f>SUM(BT261)</f>
        <v>44903.82</v>
      </c>
      <c r="BU260" s="102">
        <f>SUM(BU261)</f>
        <v>-6500</v>
      </c>
      <c r="BV260" s="102">
        <f>SUM(BV261)</f>
        <v>79000</v>
      </c>
      <c r="BW260" s="102"/>
      <c r="BX260" s="102"/>
      <c r="BY260" s="102">
        <f>SUM(BY261)</f>
        <v>57000</v>
      </c>
      <c r="BZ260" s="102">
        <f>SUM(BZ261)</f>
        <v>57278.82</v>
      </c>
      <c r="CA260" s="102">
        <f t="shared" si="327"/>
        <v>75.030121389395745</v>
      </c>
      <c r="CB260" s="102">
        <f t="shared" si="328"/>
        <v>100.48915789473685</v>
      </c>
      <c r="CC260" s="102">
        <f>SUM(CC261)</f>
        <v>0</v>
      </c>
      <c r="CD260" s="102">
        <f>SUM(CD261)</f>
        <v>0</v>
      </c>
      <c r="CE260" s="102">
        <f>SUM(CE261)</f>
        <v>79000</v>
      </c>
      <c r="CF260" s="102">
        <f>SUM(CF261)</f>
        <v>18000</v>
      </c>
      <c r="CG260" s="102">
        <f t="shared" si="346"/>
        <v>22.784810126582279</v>
      </c>
      <c r="CH260" s="102">
        <f>SUM(CH261)</f>
        <v>0</v>
      </c>
      <c r="CI260" s="102">
        <f>SUM(CI261)</f>
        <v>79000</v>
      </c>
      <c r="CJ260" s="102"/>
      <c r="CK260" s="102">
        <f t="shared" si="340"/>
        <v>0</v>
      </c>
      <c r="CL260" s="102">
        <f>SUM(CL261)</f>
        <v>0</v>
      </c>
      <c r="CM260" s="102">
        <f>SUM(CM261)</f>
        <v>79000</v>
      </c>
      <c r="CN260" s="102"/>
      <c r="CO260" s="102">
        <f t="shared" si="341"/>
        <v>0</v>
      </c>
      <c r="CP260" s="102">
        <f>SUM(CP261)</f>
        <v>0</v>
      </c>
      <c r="CQ260" s="102">
        <f>SUM(CQ261)</f>
        <v>79000</v>
      </c>
      <c r="CR260" s="102">
        <f>SUM(CR261)</f>
        <v>40531.25</v>
      </c>
      <c r="CS260" s="102">
        <f t="shared" si="342"/>
        <v>51.305379746835442</v>
      </c>
      <c r="CT260" s="102">
        <f>SUM(CT261)</f>
        <v>-12600</v>
      </c>
      <c r="CU260" s="102">
        <f>SUM(CU261)</f>
        <v>66400</v>
      </c>
      <c r="CV260" s="102">
        <f>SUM(CV261)</f>
        <v>40531.25</v>
      </c>
      <c r="CW260" s="102">
        <f t="shared" si="343"/>
        <v>61.04103915662651</v>
      </c>
      <c r="CX260" s="102">
        <f>SUM(CX261)</f>
        <v>0</v>
      </c>
      <c r="CY260" s="102">
        <f>SUM(CY261)</f>
        <v>66400</v>
      </c>
      <c r="CZ260" s="102">
        <f>SUM(CZ261)</f>
        <v>75600</v>
      </c>
      <c r="DA260" s="102">
        <f>SUM(DA261)</f>
        <v>0</v>
      </c>
      <c r="DB260" s="102">
        <f>SUM(DB261)</f>
        <v>0</v>
      </c>
      <c r="DC260" s="695" t="e">
        <f>IF(#REF!=B260,CZ260,0)</f>
        <v>#REF!</v>
      </c>
      <c r="DD260" s="108"/>
      <c r="DE260" s="108"/>
      <c r="DF260" s="518"/>
      <c r="DG260" s="518"/>
      <c r="DH260" s="518"/>
      <c r="DJ260" s="585" t="e">
        <f>IF(#REF!=$K260,$CY260,0)</f>
        <v>#REF!</v>
      </c>
      <c r="DK260" s="585" t="e">
        <f>IF(#REF!=$K260,$CY260,0)</f>
        <v>#REF!</v>
      </c>
      <c r="DL260" s="585" t="e">
        <f>IF(#REF!=$K260,$CY260,0)</f>
        <v>#REF!</v>
      </c>
      <c r="DM260" s="585" t="e">
        <f>IF(#REF!=$K260,$CY260,0)</f>
        <v>#REF!</v>
      </c>
      <c r="DN260" s="585" t="e">
        <f>IF(#REF!=$K260,$CY260,0)</f>
        <v>#REF!</v>
      </c>
      <c r="DO260" s="585" t="e">
        <f>IF(#REF!=$K260,$CY260,0)</f>
        <v>#REF!</v>
      </c>
      <c r="DP260" s="585" t="e">
        <f>IF(#REF!=$K260,$CY260,0)</f>
        <v>#REF!</v>
      </c>
      <c r="DQ260" s="585" t="e">
        <f>IF(#REF!=$K260,$CY260,0)</f>
        <v>#REF!</v>
      </c>
      <c r="DR260" s="585" t="e">
        <f>IF(#REF!=$K260,$CY260,0)</f>
        <v>#REF!</v>
      </c>
      <c r="DS260" s="585" t="e">
        <f>IF(#REF!=$K260,$CY260,0)</f>
        <v>#REF!</v>
      </c>
      <c r="DT260" s="585" t="e">
        <f>IF(#REF!=$K260,$CY260,0)</f>
        <v>#REF!</v>
      </c>
      <c r="DU260" s="585" t="e">
        <f>IF(#REF!=$K260,$CY260,0)</f>
        <v>#REF!</v>
      </c>
      <c r="DV260" s="585" t="e">
        <f>IF(#REF!=$K260,$CY260,0)</f>
        <v>#REF!</v>
      </c>
      <c r="DW260" s="585" t="e">
        <f>IF(#REF!=$K260,$CY260,0)</f>
        <v>#REF!</v>
      </c>
      <c r="DX260" s="585" t="e">
        <f>IF(#REF!=$K260,$CY260,0)</f>
        <v>#REF!</v>
      </c>
      <c r="DY260" s="585" t="e">
        <f>IF(#REF!=$K260,$CY260,0)</f>
        <v>#REF!</v>
      </c>
      <c r="DZ260" s="585" t="e">
        <f>IF(#REF!=$K260,$CY260,0)</f>
        <v>#REF!</v>
      </c>
      <c r="EB260" s="617"/>
      <c r="EC260" s="585" t="e">
        <f>IF(#REF!=$N260,$CZ260,0)</f>
        <v>#REF!</v>
      </c>
      <c r="ED260" s="585" t="e">
        <f>IF(#REF!=$N260,$CZ260,0)</f>
        <v>#REF!</v>
      </c>
      <c r="EE260" s="585" t="e">
        <f>IF(#REF!=$N260,$CZ260,0)</f>
        <v>#REF!</v>
      </c>
      <c r="EF260" s="585" t="e">
        <f>IF(#REF!=$N260,$CZ260,0)</f>
        <v>#REF!</v>
      </c>
      <c r="EG260" s="585" t="e">
        <f>IF(#REF!=$N260,$CZ260,0)</f>
        <v>#REF!</v>
      </c>
      <c r="EH260" s="585" t="e">
        <f>IF(#REF!=$N260,$CZ260,0)</f>
        <v>#REF!</v>
      </c>
      <c r="EI260" s="585" t="e">
        <f>IF(#REF!=$N260,$CZ260,0)</f>
        <v>#REF!</v>
      </c>
      <c r="EJ260" s="585" t="e">
        <f>IF(#REF!=$N260,$CZ260,0)</f>
        <v>#REF!</v>
      </c>
      <c r="EK260" s="585" t="e">
        <f>IF(#REF!=$N260,$CZ260,0)</f>
        <v>#REF!</v>
      </c>
      <c r="EL260" s="585" t="e">
        <f>IF(#REF!=$N260,$CZ260,0)</f>
        <v>#REF!</v>
      </c>
      <c r="EM260" s="585" t="e">
        <f>IF(#REF!=$N260,$CZ260,0)</f>
        <v>#REF!</v>
      </c>
      <c r="EN260" s="585" t="e">
        <f>IF(#REF!=$N260,$CZ260,0)</f>
        <v>#REF!</v>
      </c>
      <c r="EO260" s="585" t="e">
        <f>IF(#REF!=$N260,$CZ260,0)</f>
        <v>#REF!</v>
      </c>
      <c r="EP260" s="585" t="e">
        <f>IF(#REF!=$N260,$CZ260,0)</f>
        <v>#REF!</v>
      </c>
      <c r="EQ260" s="585" t="e">
        <f>IF(#REF!=$N260,$CZ260,0)</f>
        <v>#REF!</v>
      </c>
      <c r="ER260" s="585" t="e">
        <f>IF(#REF!=$N260,$CZ260,0)</f>
        <v>#REF!</v>
      </c>
      <c r="ES260" s="585" t="e">
        <f>IF(#REF!=$N260,$CZ260,0)</f>
        <v>#REF!</v>
      </c>
      <c r="ET260" s="585" t="e">
        <f>IF(#REF!=$N260,$CZ260,0)</f>
        <v>#REF!</v>
      </c>
      <c r="EU260" s="585" t="e">
        <f>IF(#REF!=$N260,$CZ260,0)</f>
        <v>#REF!</v>
      </c>
      <c r="EV260" s="585" t="e">
        <f>IF(#REF!=$N260,$CZ260,0)</f>
        <v>#REF!</v>
      </c>
      <c r="EW260" s="585" t="e">
        <f>IF(#REF!=$N260,$CZ260,0)</f>
        <v>#REF!</v>
      </c>
      <c r="EX260" s="585" t="e">
        <f>IF(#REF!=$N260,$CZ260,0)</f>
        <v>#REF!</v>
      </c>
      <c r="EY260" s="585" t="e">
        <f>IF(#REF!=$N260,$CZ260,0)</f>
        <v>#REF!</v>
      </c>
      <c r="EZ260" s="585" t="e">
        <f>IF(#REF!=$N260,$CZ260,0)</f>
        <v>#REF!</v>
      </c>
      <c r="FA260" s="585" t="e">
        <f>IF(#REF!=$N260,$CZ260,0)</f>
        <v>#REF!</v>
      </c>
      <c r="FB260" s="585" t="e">
        <f>IF(#REF!=$N260,$CZ260,0)</f>
        <v>#REF!</v>
      </c>
      <c r="FC260" s="585" t="e">
        <f>IF(#REF!=$N260,$CZ260,0)</f>
        <v>#REF!</v>
      </c>
      <c r="FD260" s="585" t="e">
        <f>IF(#REF!=$N260,$CZ260,0)</f>
        <v>#REF!</v>
      </c>
      <c r="FE260" s="585" t="e">
        <f>IF(#REF!=$N260,$CZ260,0)</f>
        <v>#REF!</v>
      </c>
      <c r="FF260" s="585" t="e">
        <f>IF(#REF!=$N260,$CZ260,0)</f>
        <v>#REF!</v>
      </c>
      <c r="FG260" s="585" t="e">
        <f>IF(#REF!=$N260,$CZ260,0)</f>
        <v>#REF!</v>
      </c>
      <c r="FH260" s="585" t="e">
        <f>IF(#REF!=$N260,$CZ260,0)</f>
        <v>#REF!</v>
      </c>
      <c r="FI260" s="585" t="e">
        <f>IF(#REF!=$N260,$CZ260,0)</f>
        <v>#REF!</v>
      </c>
      <c r="FJ260" s="585" t="e">
        <f>IF(#REF!=$N260,$CZ260,0)</f>
        <v>#REF!</v>
      </c>
      <c r="FK260" s="585" t="e">
        <f>IF(#REF!=$N260,$CZ260,0)</f>
        <v>#REF!</v>
      </c>
      <c r="FL260" s="585" t="e">
        <f>IF(#REF!=$N260,$CZ260,0)</f>
        <v>#REF!</v>
      </c>
      <c r="FM260" s="585" t="e">
        <f>IF(#REF!=$N260,$CZ260,0)</f>
        <v>#REF!</v>
      </c>
      <c r="FN260" s="585" t="e">
        <f>IF(#REF!=$N260,$CZ260,0)</f>
        <v>#REF!</v>
      </c>
      <c r="FO260" s="585" t="e">
        <f>IF(#REF!=$N260,$CZ260,0)</f>
        <v>#REF!</v>
      </c>
      <c r="FP260" s="585" t="e">
        <f>IF(#REF!=$N260,$CZ260,0)</f>
        <v>#REF!</v>
      </c>
      <c r="FQ260" s="585" t="e">
        <f>IF(#REF!=$N260,$CZ260,0)</f>
        <v>#REF!</v>
      </c>
      <c r="FR260" s="585" t="e">
        <f>IF(#REF!=$N260,$CZ260,0)</f>
        <v>#REF!</v>
      </c>
      <c r="FS260" s="585" t="e">
        <f>IF(#REF!=$N260,$CZ260,0)</f>
        <v>#REF!</v>
      </c>
      <c r="FT260" s="585" t="e">
        <f>IF(#REF!=$N260,$CZ260,0)</f>
        <v>#REF!</v>
      </c>
      <c r="FU260" s="585" t="e">
        <f>IF(#REF!=$N260,$CZ260,0)</f>
        <v>#REF!</v>
      </c>
      <c r="FV260" s="585" t="e">
        <f>IF(#REF!=$N260,$CZ260,0)</f>
        <v>#REF!</v>
      </c>
      <c r="FW260" s="585" t="e">
        <f>IF(#REF!=$N260,$CZ260,0)</f>
        <v>#REF!</v>
      </c>
      <c r="FX260" s="585" t="e">
        <f>IF(#REF!=$N260,$CZ260,0)</f>
        <v>#REF!</v>
      </c>
      <c r="FY260" s="585" t="e">
        <f>IF(#REF!=$N260,$CZ260,0)</f>
        <v>#REF!</v>
      </c>
      <c r="FZ260" s="585" t="e">
        <f>IF(#REF!=$N260,$CZ260,0)</f>
        <v>#REF!</v>
      </c>
      <c r="GA260" s="585" t="e">
        <f>IF(#REF!=$N260,$CZ260,0)</f>
        <v>#REF!</v>
      </c>
      <c r="GB260" s="585" t="e">
        <f>IF(#REF!=$N260,$CZ260,0)</f>
        <v>#REF!</v>
      </c>
      <c r="GC260" s="585" t="e">
        <f>IF(#REF!=$N260,$CZ260,0)</f>
        <v>#REF!</v>
      </c>
      <c r="GD260" s="585" t="e">
        <f>IF(#REF!=$N260,$CZ260,0)</f>
        <v>#REF!</v>
      </c>
      <c r="GE260" s="585" t="e">
        <f>IF(#REF!=$N260,$CZ260,0)</f>
        <v>#REF!</v>
      </c>
      <c r="GF260" s="585" t="e">
        <f>IF(#REF!=$N260,$CZ260,0)</f>
        <v>#REF!</v>
      </c>
      <c r="GG260" s="585" t="e">
        <f>IF(#REF!=$N260,$CZ260,0)</f>
        <v>#REF!</v>
      </c>
      <c r="GH260" s="585" t="e">
        <f>IF(#REF!=$N260,$CZ260,0)</f>
        <v>#REF!</v>
      </c>
      <c r="GI260" s="585" t="e">
        <f>IF(#REF!=$N260,$CZ260,0)</f>
        <v>#REF!</v>
      </c>
      <c r="GJ260" s="585" t="e">
        <f>IF(#REF!=$N260,$CZ260,0)</f>
        <v>#REF!</v>
      </c>
      <c r="GK260" s="585" t="e">
        <f>IF(#REF!=$N260,$CZ260,0)</f>
        <v>#REF!</v>
      </c>
      <c r="GL260" s="585" t="e">
        <f>IF(#REF!=$N260,$CZ260,0)</f>
        <v>#REF!</v>
      </c>
      <c r="GM260" s="585" t="e">
        <f>IF(#REF!=$N260,$CZ260,0)</f>
        <v>#REF!</v>
      </c>
      <c r="GN260" s="585" t="e">
        <f>IF(#REF!=$N260,$CZ260,0)</f>
        <v>#REF!</v>
      </c>
      <c r="GO260" s="585" t="e">
        <f>IF(#REF!=$N260,$CZ260,0)</f>
        <v>#REF!</v>
      </c>
      <c r="GP260" s="585" t="e">
        <f>IF(#REF!=$N260,$CZ260,0)</f>
        <v>#REF!</v>
      </c>
      <c r="GQ260" s="585" t="e">
        <f>IF(#REF!=$N260,$CZ260,0)</f>
        <v>#REF!</v>
      </c>
      <c r="GR260" s="585" t="e">
        <f>IF(#REF!=$N260,$CZ260,0)</f>
        <v>#REF!</v>
      </c>
      <c r="GS260" s="585" t="e">
        <f>IF(#REF!=$N260,$CZ260,0)</f>
        <v>#REF!</v>
      </c>
      <c r="GT260" s="585" t="e">
        <f>IF(#REF!=$N260,$CZ260,0)</f>
        <v>#REF!</v>
      </c>
      <c r="GU260" s="585" t="e">
        <f>IF(#REF!=$N260,$CZ260,0)</f>
        <v>#REF!</v>
      </c>
      <c r="GV260" s="585" t="e">
        <f>IF(#REF!=$N260,$CZ260,0)</f>
        <v>#REF!</v>
      </c>
      <c r="GW260" s="585" t="e">
        <f>IF(#REF!=$N260,$CZ260,0)</f>
        <v>#REF!</v>
      </c>
      <c r="GX260" s="585" t="e">
        <f>IF(#REF!=$N260,$CZ260,0)</f>
        <v>#REF!</v>
      </c>
      <c r="GY260" s="585" t="e">
        <f>IF(#REF!=$N260,$CZ260,0)</f>
        <v>#REF!</v>
      </c>
      <c r="GZ260" s="585" t="e">
        <f>IF(#REF!=$N260,$CZ260,0)</f>
        <v>#REF!</v>
      </c>
      <c r="HA260" s="585" t="e">
        <f>IF(#REF!=$N260,$CZ260,0)</f>
        <v>#REF!</v>
      </c>
      <c r="HB260" s="585" t="e">
        <f>IF(#REF!=$N260,$CZ260,0)</f>
        <v>#REF!</v>
      </c>
      <c r="HC260" s="585" t="e">
        <f>IF(#REF!=$N260,$CZ260,0)</f>
        <v>#REF!</v>
      </c>
      <c r="HD260" s="585" t="e">
        <f>IF(#REF!=$N260,$CZ260,0)</f>
        <v>#REF!</v>
      </c>
      <c r="HE260" s="585" t="e">
        <f>IF(#REF!=$N260,$CZ260,0)</f>
        <v>#REF!</v>
      </c>
      <c r="HF260" s="585" t="e">
        <f>IF(#REF!=$N260,$CZ260,0)</f>
        <v>#REF!</v>
      </c>
    </row>
    <row r="261" spans="1:214" s="584" customFormat="1" ht="20.100000000000001" customHeight="1" x14ac:dyDescent="0.4">
      <c r="A261" s="578"/>
      <c r="B261" s="578"/>
      <c r="C261" s="595"/>
      <c r="D261" s="578"/>
      <c r="E261" s="578"/>
      <c r="F261" s="578"/>
      <c r="G261" s="578"/>
      <c r="H261" s="578"/>
      <c r="I261" s="578"/>
      <c r="J261" s="578" t="s">
        <v>172</v>
      </c>
      <c r="K261" s="625"/>
      <c r="L261" s="549"/>
      <c r="M261" s="558"/>
      <c r="N261" s="559">
        <v>3111</v>
      </c>
      <c r="O261" s="560" t="s">
        <v>219</v>
      </c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563"/>
      <c r="AJ261" s="31"/>
      <c r="AK261" s="31"/>
      <c r="AL261" s="31"/>
      <c r="AM261" s="31"/>
      <c r="AN261" s="108"/>
      <c r="AO261" s="108"/>
      <c r="AP261" s="108"/>
      <c r="AQ261" s="108"/>
      <c r="AR261" s="103">
        <v>0</v>
      </c>
      <c r="AS261" s="50"/>
      <c r="AT261" s="50"/>
      <c r="AU261" s="108"/>
      <c r="AV261" s="103">
        <v>0</v>
      </c>
      <c r="AW261" s="103"/>
      <c r="AX261" s="103"/>
      <c r="AY261" s="50">
        <f>(BB261-AV261)</f>
        <v>68000</v>
      </c>
      <c r="AZ261" s="41"/>
      <c r="BA261" s="41"/>
      <c r="BB261" s="103">
        <v>68000</v>
      </c>
      <c r="BC261" s="103">
        <v>68000</v>
      </c>
      <c r="BD261" s="103">
        <v>55959.83</v>
      </c>
      <c r="BE261" s="103">
        <v>60084.84</v>
      </c>
      <c r="BF261" s="103">
        <v>89000</v>
      </c>
      <c r="BG261" s="103">
        <v>76341.100000000006</v>
      </c>
      <c r="BH261" s="103">
        <v>49500</v>
      </c>
      <c r="BI261" s="50">
        <f>(BJ261-BH261)</f>
        <v>7500</v>
      </c>
      <c r="BJ261" s="103">
        <v>57000</v>
      </c>
      <c r="BK261" s="103">
        <v>39316.32</v>
      </c>
      <c r="BL261" s="50">
        <f t="shared" si="226"/>
        <v>68.975999999999999</v>
      </c>
      <c r="BM261" s="50"/>
      <c r="BN261" s="50"/>
      <c r="BO261" s="103">
        <v>63500</v>
      </c>
      <c r="BP261" s="103"/>
      <c r="BQ261" s="103"/>
      <c r="BR261" s="50">
        <f>(BS261-BO261)</f>
        <v>15500</v>
      </c>
      <c r="BS261" s="103">
        <v>79000</v>
      </c>
      <c r="BT261" s="103">
        <v>44903.82</v>
      </c>
      <c r="BU261" s="50">
        <f>(BY261-BO261)</f>
        <v>-6500</v>
      </c>
      <c r="BV261" s="103">
        <v>79000</v>
      </c>
      <c r="BW261" s="103"/>
      <c r="BX261" s="103"/>
      <c r="BY261" s="103">
        <v>57000</v>
      </c>
      <c r="BZ261" s="103">
        <v>57278.82</v>
      </c>
      <c r="CA261" s="103">
        <f t="shared" si="327"/>
        <v>75.030121389395745</v>
      </c>
      <c r="CB261" s="103">
        <f t="shared" si="328"/>
        <v>100.48915789473685</v>
      </c>
      <c r="CC261" s="103"/>
      <c r="CD261" s="103"/>
      <c r="CE261" s="103">
        <v>79000</v>
      </c>
      <c r="CF261" s="103">
        <v>18000</v>
      </c>
      <c r="CG261" s="103">
        <f t="shared" si="346"/>
        <v>22.784810126582279</v>
      </c>
      <c r="CH261" s="103">
        <f>(CI261-CE261)</f>
        <v>0</v>
      </c>
      <c r="CI261" s="103">
        <v>79000</v>
      </c>
      <c r="CJ261" s="103"/>
      <c r="CK261" s="103">
        <f t="shared" si="340"/>
        <v>0</v>
      </c>
      <c r="CL261" s="103">
        <f>(CM261-CI261)</f>
        <v>0</v>
      </c>
      <c r="CM261" s="103">
        <v>79000</v>
      </c>
      <c r="CN261" s="103"/>
      <c r="CO261" s="103">
        <f t="shared" si="341"/>
        <v>0</v>
      </c>
      <c r="CP261" s="103">
        <f>(CQ261-CM261)</f>
        <v>0</v>
      </c>
      <c r="CQ261" s="103">
        <v>79000</v>
      </c>
      <c r="CR261" s="103">
        <v>40531.25</v>
      </c>
      <c r="CS261" s="103">
        <f t="shared" si="342"/>
        <v>51.305379746835442</v>
      </c>
      <c r="CT261" s="103">
        <f>(CU261-CQ261)</f>
        <v>-12600</v>
      </c>
      <c r="CU261" s="103">
        <v>66400</v>
      </c>
      <c r="CV261" s="103">
        <v>40531.25</v>
      </c>
      <c r="CW261" s="103">
        <f t="shared" si="343"/>
        <v>61.04103915662651</v>
      </c>
      <c r="CX261" s="103">
        <f>(CY261-CU261)</f>
        <v>0</v>
      </c>
      <c r="CY261" s="103">
        <v>66400</v>
      </c>
      <c r="CZ261" s="103">
        <v>75600</v>
      </c>
      <c r="DA261" s="103"/>
      <c r="DB261" s="103"/>
      <c r="DC261" s="695" t="e">
        <f>IF(#REF!=B261,CZ261,0)</f>
        <v>#REF!</v>
      </c>
      <c r="DD261" s="103"/>
      <c r="DE261" s="103"/>
      <c r="DF261" s="518"/>
      <c r="DG261" s="518"/>
      <c r="DH261" s="518"/>
      <c r="DJ261" s="585" t="e">
        <f>IF(#REF!=$K261,$CY261,0)</f>
        <v>#REF!</v>
      </c>
      <c r="DK261" s="585" t="e">
        <f>IF(#REF!=$K261,$CY261,0)</f>
        <v>#REF!</v>
      </c>
      <c r="DL261" s="585" t="e">
        <f>IF(#REF!=$K261,$CY261,0)</f>
        <v>#REF!</v>
      </c>
      <c r="DM261" s="585" t="e">
        <f>IF(#REF!=$K261,$CY261,0)</f>
        <v>#REF!</v>
      </c>
      <c r="DN261" s="585" t="e">
        <f>IF(#REF!=$K261,$CY261,0)</f>
        <v>#REF!</v>
      </c>
      <c r="DO261" s="585" t="e">
        <f>IF(#REF!=$K261,$CY261,0)</f>
        <v>#REF!</v>
      </c>
      <c r="DP261" s="585" t="e">
        <f>IF(#REF!=$K261,$CY261,0)</f>
        <v>#REF!</v>
      </c>
      <c r="DQ261" s="585" t="e">
        <f>IF(#REF!=$K261,$CY261,0)</f>
        <v>#REF!</v>
      </c>
      <c r="DR261" s="585" t="e">
        <f>IF(#REF!=$K261,$CY261,0)</f>
        <v>#REF!</v>
      </c>
      <c r="DS261" s="585" t="e">
        <f>IF(#REF!=$K261,$CY261,0)</f>
        <v>#REF!</v>
      </c>
      <c r="DT261" s="585" t="e">
        <f>IF(#REF!=$K261,$CY261,0)</f>
        <v>#REF!</v>
      </c>
      <c r="DU261" s="585" t="e">
        <f>IF(#REF!=$K261,$CY261,0)</f>
        <v>#REF!</v>
      </c>
      <c r="DV261" s="585" t="e">
        <f>IF(#REF!=$K261,$CY261,0)</f>
        <v>#REF!</v>
      </c>
      <c r="DW261" s="585" t="e">
        <f>IF(#REF!=$K261,$CY261,0)</f>
        <v>#REF!</v>
      </c>
      <c r="DX261" s="585" t="e">
        <f>IF(#REF!=$K261,$CY261,0)</f>
        <v>#REF!</v>
      </c>
      <c r="DY261" s="585" t="e">
        <f>IF(#REF!=$K261,$CY261,0)</f>
        <v>#REF!</v>
      </c>
      <c r="DZ261" s="585" t="e">
        <f>IF(#REF!=$K261,$CY261,0)</f>
        <v>#REF!</v>
      </c>
      <c r="EB261" s="617"/>
      <c r="EC261" s="585" t="e">
        <f>IF(#REF!=$N261,$CZ261,0)</f>
        <v>#REF!</v>
      </c>
      <c r="ED261" s="585" t="e">
        <f>IF(#REF!=$N261,$CZ261,0)</f>
        <v>#REF!</v>
      </c>
      <c r="EE261" s="585" t="e">
        <f>IF(#REF!=$N261,$CZ261,0)</f>
        <v>#REF!</v>
      </c>
      <c r="EF261" s="585" t="e">
        <f>IF(#REF!=$N261,$CZ261,0)</f>
        <v>#REF!</v>
      </c>
      <c r="EG261" s="585" t="e">
        <f>IF(#REF!=$N261,$CZ261,0)</f>
        <v>#REF!</v>
      </c>
      <c r="EH261" s="585" t="e">
        <f>IF(#REF!=$N261,$CZ261,0)</f>
        <v>#REF!</v>
      </c>
      <c r="EI261" s="585" t="e">
        <f>IF(#REF!=$N261,$CZ261,0)</f>
        <v>#REF!</v>
      </c>
      <c r="EJ261" s="585" t="e">
        <f>IF(#REF!=$N261,$CZ261,0)</f>
        <v>#REF!</v>
      </c>
      <c r="EK261" s="585" t="e">
        <f>IF(#REF!=$N261,$CZ261,0)</f>
        <v>#REF!</v>
      </c>
      <c r="EL261" s="585" t="e">
        <f>IF(#REF!=$N261,$CZ261,0)</f>
        <v>#REF!</v>
      </c>
      <c r="EM261" s="585" t="e">
        <f>IF(#REF!=$N261,$CZ261,0)</f>
        <v>#REF!</v>
      </c>
      <c r="EN261" s="585" t="e">
        <f>IF(#REF!=$N261,$CZ261,0)</f>
        <v>#REF!</v>
      </c>
      <c r="EO261" s="585" t="e">
        <f>IF(#REF!=$N261,$CZ261,0)</f>
        <v>#REF!</v>
      </c>
      <c r="EP261" s="585" t="e">
        <f>IF(#REF!=$N261,$CZ261,0)</f>
        <v>#REF!</v>
      </c>
      <c r="EQ261" s="585" t="e">
        <f>IF(#REF!=$N261,$CZ261,0)</f>
        <v>#REF!</v>
      </c>
      <c r="ER261" s="585" t="e">
        <f>IF(#REF!=$N261,$CZ261,0)</f>
        <v>#REF!</v>
      </c>
      <c r="ES261" s="585" t="e">
        <f>IF(#REF!=$N261,$CZ261,0)</f>
        <v>#REF!</v>
      </c>
      <c r="ET261" s="585" t="e">
        <f>IF(#REF!=$N261,$CZ261,0)</f>
        <v>#REF!</v>
      </c>
      <c r="EU261" s="585" t="e">
        <f>IF(#REF!=$N261,$CZ261,0)</f>
        <v>#REF!</v>
      </c>
      <c r="EV261" s="585" t="e">
        <f>IF(#REF!=$N261,$CZ261,0)</f>
        <v>#REF!</v>
      </c>
      <c r="EW261" s="585" t="e">
        <f>IF(#REF!=$N261,$CZ261,0)</f>
        <v>#REF!</v>
      </c>
      <c r="EX261" s="585" t="e">
        <f>IF(#REF!=$N261,$CZ261,0)</f>
        <v>#REF!</v>
      </c>
      <c r="EY261" s="585" t="e">
        <f>IF(#REF!=$N261,$CZ261,0)</f>
        <v>#REF!</v>
      </c>
      <c r="EZ261" s="585" t="e">
        <f>IF(#REF!=$N261,$CZ261,0)</f>
        <v>#REF!</v>
      </c>
      <c r="FA261" s="585" t="e">
        <f>IF(#REF!=$N261,$CZ261,0)</f>
        <v>#REF!</v>
      </c>
      <c r="FB261" s="585" t="e">
        <f>IF(#REF!=$N261,$CZ261,0)</f>
        <v>#REF!</v>
      </c>
      <c r="FC261" s="585" t="e">
        <f>IF(#REF!=$N261,$CZ261,0)</f>
        <v>#REF!</v>
      </c>
      <c r="FD261" s="585" t="e">
        <f>IF(#REF!=$N261,$CZ261,0)</f>
        <v>#REF!</v>
      </c>
      <c r="FE261" s="585" t="e">
        <f>IF(#REF!=$N261,$CZ261,0)</f>
        <v>#REF!</v>
      </c>
      <c r="FF261" s="585" t="e">
        <f>IF(#REF!=$N261,$CZ261,0)</f>
        <v>#REF!</v>
      </c>
      <c r="FG261" s="585" t="e">
        <f>IF(#REF!=$N261,$CZ261,0)</f>
        <v>#REF!</v>
      </c>
      <c r="FH261" s="585" t="e">
        <f>IF(#REF!=$N261,$CZ261,0)</f>
        <v>#REF!</v>
      </c>
      <c r="FI261" s="585" t="e">
        <f>IF(#REF!=$N261,$CZ261,0)</f>
        <v>#REF!</v>
      </c>
      <c r="FJ261" s="585" t="e">
        <f>IF(#REF!=$N261,$CZ261,0)</f>
        <v>#REF!</v>
      </c>
      <c r="FK261" s="585" t="e">
        <f>IF(#REF!=$N261,$CZ261,0)</f>
        <v>#REF!</v>
      </c>
      <c r="FL261" s="585" t="e">
        <f>IF(#REF!=$N261,$CZ261,0)</f>
        <v>#REF!</v>
      </c>
      <c r="FM261" s="585" t="e">
        <f>IF(#REF!=$N261,$CZ261,0)</f>
        <v>#REF!</v>
      </c>
      <c r="FN261" s="585" t="e">
        <f>IF(#REF!=$N261,$CZ261,0)</f>
        <v>#REF!</v>
      </c>
      <c r="FO261" s="585" t="e">
        <f>IF(#REF!=$N261,$CZ261,0)</f>
        <v>#REF!</v>
      </c>
      <c r="FP261" s="585" t="e">
        <f>IF(#REF!=$N261,$CZ261,0)</f>
        <v>#REF!</v>
      </c>
      <c r="FQ261" s="585" t="e">
        <f>IF(#REF!=$N261,$CZ261,0)</f>
        <v>#REF!</v>
      </c>
      <c r="FR261" s="585" t="e">
        <f>IF(#REF!=$N261,$CZ261,0)</f>
        <v>#REF!</v>
      </c>
      <c r="FS261" s="585" t="e">
        <f>IF(#REF!=$N261,$CZ261,0)</f>
        <v>#REF!</v>
      </c>
      <c r="FT261" s="585" t="e">
        <f>IF(#REF!=$N261,$CZ261,0)</f>
        <v>#REF!</v>
      </c>
      <c r="FU261" s="585" t="e">
        <f>IF(#REF!=$N261,$CZ261,0)</f>
        <v>#REF!</v>
      </c>
      <c r="FV261" s="585" t="e">
        <f>IF(#REF!=$N261,$CZ261,0)</f>
        <v>#REF!</v>
      </c>
      <c r="FW261" s="585" t="e">
        <f>IF(#REF!=$N261,$CZ261,0)</f>
        <v>#REF!</v>
      </c>
      <c r="FX261" s="585" t="e">
        <f>IF(#REF!=$N261,$CZ261,0)</f>
        <v>#REF!</v>
      </c>
      <c r="FY261" s="585" t="e">
        <f>IF(#REF!=$N261,$CZ261,0)</f>
        <v>#REF!</v>
      </c>
      <c r="FZ261" s="585" t="e">
        <f>IF(#REF!=$N261,$CZ261,0)</f>
        <v>#REF!</v>
      </c>
      <c r="GA261" s="585" t="e">
        <f>IF(#REF!=$N261,$CZ261,0)</f>
        <v>#REF!</v>
      </c>
      <c r="GB261" s="585" t="e">
        <f>IF(#REF!=$N261,$CZ261,0)</f>
        <v>#REF!</v>
      </c>
      <c r="GC261" s="585" t="e">
        <f>IF(#REF!=$N261,$CZ261,0)</f>
        <v>#REF!</v>
      </c>
      <c r="GD261" s="585" t="e">
        <f>IF(#REF!=$N261,$CZ261,0)</f>
        <v>#REF!</v>
      </c>
      <c r="GE261" s="585" t="e">
        <f>IF(#REF!=$N261,$CZ261,0)</f>
        <v>#REF!</v>
      </c>
      <c r="GF261" s="585" t="e">
        <f>IF(#REF!=$N261,$CZ261,0)</f>
        <v>#REF!</v>
      </c>
      <c r="GG261" s="585" t="e">
        <f>IF(#REF!=$N261,$CZ261,0)</f>
        <v>#REF!</v>
      </c>
      <c r="GH261" s="585" t="e">
        <f>IF(#REF!=$N261,$CZ261,0)</f>
        <v>#REF!</v>
      </c>
      <c r="GI261" s="585" t="e">
        <f>IF(#REF!=$N261,$CZ261,0)</f>
        <v>#REF!</v>
      </c>
      <c r="GJ261" s="585" t="e">
        <f>IF(#REF!=$N261,$CZ261,0)</f>
        <v>#REF!</v>
      </c>
      <c r="GK261" s="585" t="e">
        <f>IF(#REF!=$N261,$CZ261,0)</f>
        <v>#REF!</v>
      </c>
      <c r="GL261" s="585" t="e">
        <f>IF(#REF!=$N261,$CZ261,0)</f>
        <v>#REF!</v>
      </c>
      <c r="GM261" s="585" t="e">
        <f>IF(#REF!=$N261,$CZ261,0)</f>
        <v>#REF!</v>
      </c>
      <c r="GN261" s="585" t="e">
        <f>IF(#REF!=$N261,$CZ261,0)</f>
        <v>#REF!</v>
      </c>
      <c r="GO261" s="585" t="e">
        <f>IF(#REF!=$N261,$CZ261,0)</f>
        <v>#REF!</v>
      </c>
      <c r="GP261" s="585" t="e">
        <f>IF(#REF!=$N261,$CZ261,0)</f>
        <v>#REF!</v>
      </c>
      <c r="GQ261" s="585" t="e">
        <f>IF(#REF!=$N261,$CZ261,0)</f>
        <v>#REF!</v>
      </c>
      <c r="GR261" s="585" t="e">
        <f>IF(#REF!=$N261,$CZ261,0)</f>
        <v>#REF!</v>
      </c>
      <c r="GS261" s="585" t="e">
        <f>IF(#REF!=$N261,$CZ261,0)</f>
        <v>#REF!</v>
      </c>
      <c r="GT261" s="585" t="e">
        <f>IF(#REF!=$N261,$CZ261,0)</f>
        <v>#REF!</v>
      </c>
      <c r="GU261" s="585" t="e">
        <f>IF(#REF!=$N261,$CZ261,0)</f>
        <v>#REF!</v>
      </c>
      <c r="GV261" s="585" t="e">
        <f>IF(#REF!=$N261,$CZ261,0)</f>
        <v>#REF!</v>
      </c>
      <c r="GW261" s="585" t="e">
        <f>IF(#REF!=$N261,$CZ261,0)</f>
        <v>#REF!</v>
      </c>
      <c r="GX261" s="585" t="e">
        <f>IF(#REF!=$N261,$CZ261,0)</f>
        <v>#REF!</v>
      </c>
      <c r="GY261" s="585" t="e">
        <f>IF(#REF!=$N261,$CZ261,0)</f>
        <v>#REF!</v>
      </c>
      <c r="GZ261" s="585" t="e">
        <f>IF(#REF!=$N261,$CZ261,0)</f>
        <v>#REF!</v>
      </c>
      <c r="HA261" s="585" t="e">
        <f>IF(#REF!=$N261,$CZ261,0)</f>
        <v>#REF!</v>
      </c>
      <c r="HB261" s="585" t="e">
        <f>IF(#REF!=$N261,$CZ261,0)</f>
        <v>#REF!</v>
      </c>
      <c r="HC261" s="585" t="e">
        <f>IF(#REF!=$N261,$CZ261,0)</f>
        <v>#REF!</v>
      </c>
      <c r="HD261" s="585" t="e">
        <f>IF(#REF!=$N261,$CZ261,0)</f>
        <v>#REF!</v>
      </c>
      <c r="HE261" s="585" t="e">
        <f>IF(#REF!=$N261,$CZ261,0)</f>
        <v>#REF!</v>
      </c>
      <c r="HF261" s="585" t="e">
        <f>IF(#REF!=$N261,$CZ261,0)</f>
        <v>#REF!</v>
      </c>
    </row>
    <row r="262" spans="1:214" s="584" customFormat="1" ht="20.100000000000001" customHeight="1" x14ac:dyDescent="0.4">
      <c r="A262" s="578"/>
      <c r="B262" s="578" t="s">
        <v>508</v>
      </c>
      <c r="C262" s="595"/>
      <c r="D262" s="578"/>
      <c r="E262" s="578"/>
      <c r="F262" s="578"/>
      <c r="G262" s="578"/>
      <c r="H262" s="578"/>
      <c r="I262" s="578"/>
      <c r="J262" s="578" t="s">
        <v>172</v>
      </c>
      <c r="K262" s="625"/>
      <c r="L262" s="558"/>
      <c r="M262" s="634">
        <v>312</v>
      </c>
      <c r="N262" s="505" t="s">
        <v>410</v>
      </c>
      <c r="O262" s="484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540"/>
      <c r="AJ262" s="35"/>
      <c r="AK262" s="35"/>
      <c r="AL262" s="35"/>
      <c r="AM262" s="35"/>
      <c r="AN262" s="102"/>
      <c r="AO262" s="102"/>
      <c r="AP262" s="102"/>
      <c r="AQ262" s="102"/>
      <c r="AR262" s="102">
        <f>SUM(AR263)</f>
        <v>0</v>
      </c>
      <c r="AS262" s="38"/>
      <c r="AT262" s="38"/>
      <c r="AU262" s="102"/>
      <c r="AV262" s="102">
        <f>SUM(AV263)</f>
        <v>0</v>
      </c>
      <c r="AW262" s="48"/>
      <c r="AX262" s="48"/>
      <c r="AY262" s="102">
        <f>SUM(AY263)</f>
        <v>0</v>
      </c>
      <c r="AZ262" s="41"/>
      <c r="BA262" s="41"/>
      <c r="BB262" s="102">
        <f t="shared" ref="BB262:BK262" si="350">SUM(BB263)</f>
        <v>0</v>
      </c>
      <c r="BC262" s="102">
        <f t="shared" si="350"/>
        <v>0</v>
      </c>
      <c r="BD262" s="102">
        <f t="shared" si="350"/>
        <v>0</v>
      </c>
      <c r="BE262" s="102">
        <f t="shared" si="350"/>
        <v>0</v>
      </c>
      <c r="BF262" s="102">
        <f t="shared" si="350"/>
        <v>0</v>
      </c>
      <c r="BG262" s="102">
        <f t="shared" si="350"/>
        <v>0</v>
      </c>
      <c r="BH262" s="102">
        <f t="shared" si="350"/>
        <v>0</v>
      </c>
      <c r="BI262" s="102">
        <f>SUM(BI263)</f>
        <v>0</v>
      </c>
      <c r="BJ262" s="102">
        <f>SUM(BJ263)</f>
        <v>0</v>
      </c>
      <c r="BK262" s="102">
        <f t="shared" si="350"/>
        <v>0</v>
      </c>
      <c r="BL262" s="102">
        <f t="shared" si="226"/>
        <v>0</v>
      </c>
      <c r="BM262" s="102"/>
      <c r="BN262" s="102"/>
      <c r="BO262" s="102">
        <f>SUM(BO263)</f>
        <v>2500</v>
      </c>
      <c r="BP262" s="102"/>
      <c r="BQ262" s="102"/>
      <c r="BR262" s="102">
        <f>SUM(BR263)</f>
        <v>2500</v>
      </c>
      <c r="BS262" s="102">
        <f>SUM(BS263)</f>
        <v>5000</v>
      </c>
      <c r="BT262" s="102">
        <f>SUM(BT263)</f>
        <v>0</v>
      </c>
      <c r="BU262" s="102">
        <f>SUM(BU263)</f>
        <v>0</v>
      </c>
      <c r="BV262" s="102">
        <f>SUM(BV263)</f>
        <v>5000</v>
      </c>
      <c r="BW262" s="102"/>
      <c r="BX262" s="102"/>
      <c r="BY262" s="102">
        <f>SUM(BY263)</f>
        <v>2500</v>
      </c>
      <c r="BZ262" s="102">
        <f>SUM(BZ263)</f>
        <v>2500</v>
      </c>
      <c r="CA262" s="102">
        <f t="shared" si="327"/>
        <v>0</v>
      </c>
      <c r="CB262" s="102">
        <f t="shared" si="328"/>
        <v>100</v>
      </c>
      <c r="CC262" s="102">
        <f>SUM(CC263)</f>
        <v>0</v>
      </c>
      <c r="CD262" s="102">
        <f>SUM(CD263)</f>
        <v>0</v>
      </c>
      <c r="CE262" s="102">
        <f>SUM(CE263)</f>
        <v>5000</v>
      </c>
      <c r="CF262" s="102">
        <f>SUM(CF263)</f>
        <v>0</v>
      </c>
      <c r="CG262" s="102">
        <f t="shared" si="346"/>
        <v>0</v>
      </c>
      <c r="CH262" s="102">
        <f>SUM(CH263)</f>
        <v>0</v>
      </c>
      <c r="CI262" s="102">
        <f>SUM(CI263)</f>
        <v>5000</v>
      </c>
      <c r="CJ262" s="102"/>
      <c r="CK262" s="102">
        <f t="shared" si="340"/>
        <v>0</v>
      </c>
      <c r="CL262" s="102">
        <f>SUM(CL263)</f>
        <v>0</v>
      </c>
      <c r="CM262" s="102">
        <f>SUM(CM263)</f>
        <v>5000</v>
      </c>
      <c r="CN262" s="102"/>
      <c r="CO262" s="102">
        <f t="shared" si="341"/>
        <v>0</v>
      </c>
      <c r="CP262" s="102">
        <f>SUM(CP263)</f>
        <v>0</v>
      </c>
      <c r="CQ262" s="102">
        <f>SUM(CQ263)</f>
        <v>5000</v>
      </c>
      <c r="CR262" s="102">
        <f>SUM(CR263)</f>
        <v>2500</v>
      </c>
      <c r="CS262" s="102">
        <f t="shared" si="342"/>
        <v>50</v>
      </c>
      <c r="CT262" s="102">
        <f>SUM(CT263)</f>
        <v>0</v>
      </c>
      <c r="CU262" s="102">
        <f>SUM(CU263)</f>
        <v>5000</v>
      </c>
      <c r="CV262" s="102">
        <f>SUM(CV263)</f>
        <v>2500</v>
      </c>
      <c r="CW262" s="102">
        <f t="shared" si="343"/>
        <v>50</v>
      </c>
      <c r="CX262" s="102">
        <f>SUM(CX263)</f>
        <v>0</v>
      </c>
      <c r="CY262" s="102">
        <f>SUM(CY263)</f>
        <v>5000</v>
      </c>
      <c r="CZ262" s="102">
        <f>SUM(CZ263)</f>
        <v>5000</v>
      </c>
      <c r="DA262" s="102">
        <f>SUM(DA263)</f>
        <v>0</v>
      </c>
      <c r="DB262" s="102">
        <f>SUM(DB263)</f>
        <v>0</v>
      </c>
      <c r="DC262" s="695" t="e">
        <f>IF(#REF!=B262,CZ262,0)</f>
        <v>#REF!</v>
      </c>
      <c r="DD262" s="108"/>
      <c r="DE262" s="108"/>
      <c r="DF262" s="518"/>
      <c r="DG262" s="518"/>
      <c r="DH262" s="518"/>
      <c r="DJ262" s="585" t="e">
        <f>IF(#REF!=$K262,$CY262,0)</f>
        <v>#REF!</v>
      </c>
      <c r="DK262" s="585" t="e">
        <f>IF(#REF!=$K262,$CY262,0)</f>
        <v>#REF!</v>
      </c>
      <c r="DL262" s="585" t="e">
        <f>IF(#REF!=$K262,$CY262,0)</f>
        <v>#REF!</v>
      </c>
      <c r="DM262" s="585" t="e">
        <f>IF(#REF!=$K262,$CY262,0)</f>
        <v>#REF!</v>
      </c>
      <c r="DN262" s="585" t="e">
        <f>IF(#REF!=$K262,$CY262,0)</f>
        <v>#REF!</v>
      </c>
      <c r="DO262" s="585" t="e">
        <f>IF(#REF!=$K262,$CY262,0)</f>
        <v>#REF!</v>
      </c>
      <c r="DP262" s="585" t="e">
        <f>IF(#REF!=$K262,$CY262,0)</f>
        <v>#REF!</v>
      </c>
      <c r="DQ262" s="585" t="e">
        <f>IF(#REF!=$K262,$CY262,0)</f>
        <v>#REF!</v>
      </c>
      <c r="DR262" s="585" t="e">
        <f>IF(#REF!=$K262,$CY262,0)</f>
        <v>#REF!</v>
      </c>
      <c r="DS262" s="585" t="e">
        <f>IF(#REF!=$K262,$CY262,0)</f>
        <v>#REF!</v>
      </c>
      <c r="DT262" s="585" t="e">
        <f>IF(#REF!=$K262,$CY262,0)</f>
        <v>#REF!</v>
      </c>
      <c r="DU262" s="585" t="e">
        <f>IF(#REF!=$K262,$CY262,0)</f>
        <v>#REF!</v>
      </c>
      <c r="DV262" s="585" t="e">
        <f>IF(#REF!=$K262,$CY262,0)</f>
        <v>#REF!</v>
      </c>
      <c r="DW262" s="585" t="e">
        <f>IF(#REF!=$K262,$CY262,0)</f>
        <v>#REF!</v>
      </c>
      <c r="DX262" s="585" t="e">
        <f>IF(#REF!=$K262,$CY262,0)</f>
        <v>#REF!</v>
      </c>
      <c r="DY262" s="585" t="e">
        <f>IF(#REF!=$K262,$CY262,0)</f>
        <v>#REF!</v>
      </c>
      <c r="DZ262" s="585" t="e">
        <f>IF(#REF!=$K262,$CY262,0)</f>
        <v>#REF!</v>
      </c>
      <c r="EB262" s="617"/>
      <c r="EC262" s="585" t="e">
        <f>IF(#REF!=$N262,$CZ262,0)</f>
        <v>#REF!</v>
      </c>
      <c r="ED262" s="585" t="e">
        <f>IF(#REF!=$N262,$CZ262,0)</f>
        <v>#REF!</v>
      </c>
      <c r="EE262" s="585" t="e">
        <f>IF(#REF!=$N262,$CZ262,0)</f>
        <v>#REF!</v>
      </c>
      <c r="EF262" s="585" t="e">
        <f>IF(#REF!=$N262,$CZ262,0)</f>
        <v>#REF!</v>
      </c>
      <c r="EG262" s="585" t="e">
        <f>IF(#REF!=$N262,$CZ262,0)</f>
        <v>#REF!</v>
      </c>
      <c r="EH262" s="585" t="e">
        <f>IF(#REF!=$N262,$CZ262,0)</f>
        <v>#REF!</v>
      </c>
      <c r="EI262" s="585" t="e">
        <f>IF(#REF!=$N262,$CZ262,0)</f>
        <v>#REF!</v>
      </c>
      <c r="EJ262" s="585" t="e">
        <f>IF(#REF!=$N262,$CZ262,0)</f>
        <v>#REF!</v>
      </c>
      <c r="EK262" s="585" t="e">
        <f>IF(#REF!=$N262,$CZ262,0)</f>
        <v>#REF!</v>
      </c>
      <c r="EL262" s="585" t="e">
        <f>IF(#REF!=$N262,$CZ262,0)</f>
        <v>#REF!</v>
      </c>
      <c r="EM262" s="585" t="e">
        <f>IF(#REF!=$N262,$CZ262,0)</f>
        <v>#REF!</v>
      </c>
      <c r="EN262" s="585" t="e">
        <f>IF(#REF!=$N262,$CZ262,0)</f>
        <v>#REF!</v>
      </c>
      <c r="EO262" s="585" t="e">
        <f>IF(#REF!=$N262,$CZ262,0)</f>
        <v>#REF!</v>
      </c>
      <c r="EP262" s="585" t="e">
        <f>IF(#REF!=$N262,$CZ262,0)</f>
        <v>#REF!</v>
      </c>
      <c r="EQ262" s="585" t="e">
        <f>IF(#REF!=$N262,$CZ262,0)</f>
        <v>#REF!</v>
      </c>
      <c r="ER262" s="585" t="e">
        <f>IF(#REF!=$N262,$CZ262,0)</f>
        <v>#REF!</v>
      </c>
      <c r="ES262" s="585" t="e">
        <f>IF(#REF!=$N262,$CZ262,0)</f>
        <v>#REF!</v>
      </c>
      <c r="ET262" s="585" t="e">
        <f>IF(#REF!=$N262,$CZ262,0)</f>
        <v>#REF!</v>
      </c>
      <c r="EU262" s="585" t="e">
        <f>IF(#REF!=$N262,$CZ262,0)</f>
        <v>#REF!</v>
      </c>
      <c r="EV262" s="585" t="e">
        <f>IF(#REF!=$N262,$CZ262,0)</f>
        <v>#REF!</v>
      </c>
      <c r="EW262" s="585" t="e">
        <f>IF(#REF!=$N262,$CZ262,0)</f>
        <v>#REF!</v>
      </c>
      <c r="EX262" s="585" t="e">
        <f>IF(#REF!=$N262,$CZ262,0)</f>
        <v>#REF!</v>
      </c>
      <c r="EY262" s="585" t="e">
        <f>IF(#REF!=$N262,$CZ262,0)</f>
        <v>#REF!</v>
      </c>
      <c r="EZ262" s="585" t="e">
        <f>IF(#REF!=$N262,$CZ262,0)</f>
        <v>#REF!</v>
      </c>
      <c r="FA262" s="585" t="e">
        <f>IF(#REF!=$N262,$CZ262,0)</f>
        <v>#REF!</v>
      </c>
      <c r="FB262" s="585" t="e">
        <f>IF(#REF!=$N262,$CZ262,0)</f>
        <v>#REF!</v>
      </c>
      <c r="FC262" s="585" t="e">
        <f>IF(#REF!=$N262,$CZ262,0)</f>
        <v>#REF!</v>
      </c>
      <c r="FD262" s="585" t="e">
        <f>IF(#REF!=$N262,$CZ262,0)</f>
        <v>#REF!</v>
      </c>
      <c r="FE262" s="585" t="e">
        <f>IF(#REF!=$N262,$CZ262,0)</f>
        <v>#REF!</v>
      </c>
      <c r="FF262" s="585" t="e">
        <f>IF(#REF!=$N262,$CZ262,0)</f>
        <v>#REF!</v>
      </c>
      <c r="FG262" s="585" t="e">
        <f>IF(#REF!=$N262,$CZ262,0)</f>
        <v>#REF!</v>
      </c>
      <c r="FH262" s="585" t="e">
        <f>IF(#REF!=$N262,$CZ262,0)</f>
        <v>#REF!</v>
      </c>
      <c r="FI262" s="585" t="e">
        <f>IF(#REF!=$N262,$CZ262,0)</f>
        <v>#REF!</v>
      </c>
      <c r="FJ262" s="585" t="e">
        <f>IF(#REF!=$N262,$CZ262,0)</f>
        <v>#REF!</v>
      </c>
      <c r="FK262" s="585" t="e">
        <f>IF(#REF!=$N262,$CZ262,0)</f>
        <v>#REF!</v>
      </c>
      <c r="FL262" s="585" t="e">
        <f>IF(#REF!=$N262,$CZ262,0)</f>
        <v>#REF!</v>
      </c>
      <c r="FM262" s="585" t="e">
        <f>IF(#REF!=$N262,$CZ262,0)</f>
        <v>#REF!</v>
      </c>
      <c r="FN262" s="585" t="e">
        <f>IF(#REF!=$N262,$CZ262,0)</f>
        <v>#REF!</v>
      </c>
      <c r="FO262" s="585" t="e">
        <f>IF(#REF!=$N262,$CZ262,0)</f>
        <v>#REF!</v>
      </c>
      <c r="FP262" s="585" t="e">
        <f>IF(#REF!=$N262,$CZ262,0)</f>
        <v>#REF!</v>
      </c>
      <c r="FQ262" s="585" t="e">
        <f>IF(#REF!=$N262,$CZ262,0)</f>
        <v>#REF!</v>
      </c>
      <c r="FR262" s="585" t="e">
        <f>IF(#REF!=$N262,$CZ262,0)</f>
        <v>#REF!</v>
      </c>
      <c r="FS262" s="585" t="e">
        <f>IF(#REF!=$N262,$CZ262,0)</f>
        <v>#REF!</v>
      </c>
      <c r="FT262" s="585" t="e">
        <f>IF(#REF!=$N262,$CZ262,0)</f>
        <v>#REF!</v>
      </c>
      <c r="FU262" s="585" t="e">
        <f>IF(#REF!=$N262,$CZ262,0)</f>
        <v>#REF!</v>
      </c>
      <c r="FV262" s="585" t="e">
        <f>IF(#REF!=$N262,$CZ262,0)</f>
        <v>#REF!</v>
      </c>
      <c r="FW262" s="585" t="e">
        <f>IF(#REF!=$N262,$CZ262,0)</f>
        <v>#REF!</v>
      </c>
      <c r="FX262" s="585" t="e">
        <f>IF(#REF!=$N262,$CZ262,0)</f>
        <v>#REF!</v>
      </c>
      <c r="FY262" s="585" t="e">
        <f>IF(#REF!=$N262,$CZ262,0)</f>
        <v>#REF!</v>
      </c>
      <c r="FZ262" s="585" t="e">
        <f>IF(#REF!=$N262,$CZ262,0)</f>
        <v>#REF!</v>
      </c>
      <c r="GA262" s="585" t="e">
        <f>IF(#REF!=$N262,$CZ262,0)</f>
        <v>#REF!</v>
      </c>
      <c r="GB262" s="585" t="e">
        <f>IF(#REF!=$N262,$CZ262,0)</f>
        <v>#REF!</v>
      </c>
      <c r="GC262" s="585" t="e">
        <f>IF(#REF!=$N262,$CZ262,0)</f>
        <v>#REF!</v>
      </c>
      <c r="GD262" s="585" t="e">
        <f>IF(#REF!=$N262,$CZ262,0)</f>
        <v>#REF!</v>
      </c>
      <c r="GE262" s="585" t="e">
        <f>IF(#REF!=$N262,$CZ262,0)</f>
        <v>#REF!</v>
      </c>
      <c r="GF262" s="585" t="e">
        <f>IF(#REF!=$N262,$CZ262,0)</f>
        <v>#REF!</v>
      </c>
      <c r="GG262" s="585" t="e">
        <f>IF(#REF!=$N262,$CZ262,0)</f>
        <v>#REF!</v>
      </c>
      <c r="GH262" s="585" t="e">
        <f>IF(#REF!=$N262,$CZ262,0)</f>
        <v>#REF!</v>
      </c>
      <c r="GI262" s="585" t="e">
        <f>IF(#REF!=$N262,$CZ262,0)</f>
        <v>#REF!</v>
      </c>
      <c r="GJ262" s="585" t="e">
        <f>IF(#REF!=$N262,$CZ262,0)</f>
        <v>#REF!</v>
      </c>
      <c r="GK262" s="585" t="e">
        <f>IF(#REF!=$N262,$CZ262,0)</f>
        <v>#REF!</v>
      </c>
      <c r="GL262" s="585" t="e">
        <f>IF(#REF!=$N262,$CZ262,0)</f>
        <v>#REF!</v>
      </c>
      <c r="GM262" s="585" t="e">
        <f>IF(#REF!=$N262,$CZ262,0)</f>
        <v>#REF!</v>
      </c>
      <c r="GN262" s="585" t="e">
        <f>IF(#REF!=$N262,$CZ262,0)</f>
        <v>#REF!</v>
      </c>
      <c r="GO262" s="585" t="e">
        <f>IF(#REF!=$N262,$CZ262,0)</f>
        <v>#REF!</v>
      </c>
      <c r="GP262" s="585" t="e">
        <f>IF(#REF!=$N262,$CZ262,0)</f>
        <v>#REF!</v>
      </c>
      <c r="GQ262" s="585" t="e">
        <f>IF(#REF!=$N262,$CZ262,0)</f>
        <v>#REF!</v>
      </c>
      <c r="GR262" s="585" t="e">
        <f>IF(#REF!=$N262,$CZ262,0)</f>
        <v>#REF!</v>
      </c>
      <c r="GS262" s="585" t="e">
        <f>IF(#REF!=$N262,$CZ262,0)</f>
        <v>#REF!</v>
      </c>
      <c r="GT262" s="585" t="e">
        <f>IF(#REF!=$N262,$CZ262,0)</f>
        <v>#REF!</v>
      </c>
      <c r="GU262" s="585" t="e">
        <f>IF(#REF!=$N262,$CZ262,0)</f>
        <v>#REF!</v>
      </c>
      <c r="GV262" s="585" t="e">
        <f>IF(#REF!=$N262,$CZ262,0)</f>
        <v>#REF!</v>
      </c>
      <c r="GW262" s="585" t="e">
        <f>IF(#REF!=$N262,$CZ262,0)</f>
        <v>#REF!</v>
      </c>
      <c r="GX262" s="585" t="e">
        <f>IF(#REF!=$N262,$CZ262,0)</f>
        <v>#REF!</v>
      </c>
      <c r="GY262" s="585" t="e">
        <f>IF(#REF!=$N262,$CZ262,0)</f>
        <v>#REF!</v>
      </c>
      <c r="GZ262" s="585" t="e">
        <f>IF(#REF!=$N262,$CZ262,0)</f>
        <v>#REF!</v>
      </c>
      <c r="HA262" s="585" t="e">
        <f>IF(#REF!=$N262,$CZ262,0)</f>
        <v>#REF!</v>
      </c>
      <c r="HB262" s="585" t="e">
        <f>IF(#REF!=$N262,$CZ262,0)</f>
        <v>#REF!</v>
      </c>
      <c r="HC262" s="585" t="e">
        <f>IF(#REF!=$N262,$CZ262,0)</f>
        <v>#REF!</v>
      </c>
      <c r="HD262" s="585" t="e">
        <f>IF(#REF!=$N262,$CZ262,0)</f>
        <v>#REF!</v>
      </c>
      <c r="HE262" s="585" t="e">
        <f>IF(#REF!=$N262,$CZ262,0)</f>
        <v>#REF!</v>
      </c>
      <c r="HF262" s="585" t="e">
        <f>IF(#REF!=$N262,$CZ262,0)</f>
        <v>#REF!</v>
      </c>
    </row>
    <row r="263" spans="1:214" s="584" customFormat="1" ht="20.100000000000001" customHeight="1" x14ac:dyDescent="0.4">
      <c r="A263" s="578"/>
      <c r="B263" s="578"/>
      <c r="C263" s="595"/>
      <c r="D263" s="578"/>
      <c r="E263" s="578"/>
      <c r="F263" s="578"/>
      <c r="G263" s="578"/>
      <c r="H263" s="578"/>
      <c r="I263" s="578"/>
      <c r="J263" s="578" t="s">
        <v>172</v>
      </c>
      <c r="K263" s="625"/>
      <c r="L263" s="558"/>
      <c r="M263" s="558"/>
      <c r="N263" s="559">
        <v>3121</v>
      </c>
      <c r="O263" s="560" t="s">
        <v>17</v>
      </c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563"/>
      <c r="AJ263" s="31"/>
      <c r="AK263" s="31"/>
      <c r="AL263" s="31"/>
      <c r="AM263" s="31"/>
      <c r="AN263" s="108"/>
      <c r="AO263" s="108"/>
      <c r="AP263" s="108"/>
      <c r="AQ263" s="108"/>
      <c r="AR263" s="103">
        <v>0</v>
      </c>
      <c r="AS263" s="50"/>
      <c r="AT263" s="50"/>
      <c r="AU263" s="108"/>
      <c r="AV263" s="103">
        <v>0</v>
      </c>
      <c r="AW263" s="103"/>
      <c r="AX263" s="103"/>
      <c r="AY263" s="50">
        <f>(BB263-AV263)</f>
        <v>0</v>
      </c>
      <c r="AZ263" s="41"/>
      <c r="BA263" s="41"/>
      <c r="BB263" s="50">
        <v>0</v>
      </c>
      <c r="BC263" s="50">
        <v>0</v>
      </c>
      <c r="BD263" s="103">
        <v>0</v>
      </c>
      <c r="BE263" s="50">
        <v>0</v>
      </c>
      <c r="BF263" s="50"/>
      <c r="BG263" s="50"/>
      <c r="BH263" s="50"/>
      <c r="BI263" s="50">
        <f>(BJ263-BH263)</f>
        <v>0</v>
      </c>
      <c r="BJ263" s="50">
        <v>0</v>
      </c>
      <c r="BK263" s="50">
        <v>0</v>
      </c>
      <c r="BL263" s="50">
        <f t="shared" si="226"/>
        <v>0</v>
      </c>
      <c r="BM263" s="50"/>
      <c r="BN263" s="50"/>
      <c r="BO263" s="50">
        <v>2500</v>
      </c>
      <c r="BP263" s="50"/>
      <c r="BQ263" s="50"/>
      <c r="BR263" s="50">
        <f>(BS263-BO263)</f>
        <v>2500</v>
      </c>
      <c r="BS263" s="50">
        <v>5000</v>
      </c>
      <c r="BT263" s="50">
        <v>0</v>
      </c>
      <c r="BU263" s="50">
        <f>(BY263-BO263)</f>
        <v>0</v>
      </c>
      <c r="BV263" s="50">
        <v>5000</v>
      </c>
      <c r="BW263" s="50"/>
      <c r="BX263" s="50"/>
      <c r="BY263" s="50">
        <v>2500</v>
      </c>
      <c r="BZ263" s="50">
        <v>2500</v>
      </c>
      <c r="CA263" s="50">
        <f t="shared" si="327"/>
        <v>0</v>
      </c>
      <c r="CB263" s="50">
        <f t="shared" si="328"/>
        <v>100</v>
      </c>
      <c r="CC263" s="50"/>
      <c r="CD263" s="50"/>
      <c r="CE263" s="50">
        <v>5000</v>
      </c>
      <c r="CF263" s="50">
        <v>0</v>
      </c>
      <c r="CG263" s="50">
        <f t="shared" si="346"/>
        <v>0</v>
      </c>
      <c r="CH263" s="50">
        <f>(CI263-CE263)</f>
        <v>0</v>
      </c>
      <c r="CI263" s="50">
        <v>5000</v>
      </c>
      <c r="CJ263" s="50"/>
      <c r="CK263" s="50">
        <f t="shared" si="340"/>
        <v>0</v>
      </c>
      <c r="CL263" s="50">
        <f>(CM263-CI263)</f>
        <v>0</v>
      </c>
      <c r="CM263" s="50">
        <v>5000</v>
      </c>
      <c r="CN263" s="50"/>
      <c r="CO263" s="50">
        <f t="shared" si="341"/>
        <v>0</v>
      </c>
      <c r="CP263" s="50">
        <f>(CQ263-CM263)</f>
        <v>0</v>
      </c>
      <c r="CQ263" s="50">
        <v>5000</v>
      </c>
      <c r="CR263" s="50">
        <v>2500</v>
      </c>
      <c r="CS263" s="50">
        <f t="shared" si="342"/>
        <v>50</v>
      </c>
      <c r="CT263" s="50">
        <f>(CU263-CQ263)</f>
        <v>0</v>
      </c>
      <c r="CU263" s="50">
        <v>5000</v>
      </c>
      <c r="CV263" s="50">
        <v>2500</v>
      </c>
      <c r="CW263" s="50">
        <f t="shared" si="343"/>
        <v>50</v>
      </c>
      <c r="CX263" s="50">
        <f>(CY263-CU263)</f>
        <v>0</v>
      </c>
      <c r="CY263" s="50">
        <v>5000</v>
      </c>
      <c r="CZ263" s="50">
        <v>5000</v>
      </c>
      <c r="DA263" s="50"/>
      <c r="DB263" s="50"/>
      <c r="DC263" s="695" t="e">
        <f>IF(#REF!=B263,CZ263,0)</f>
        <v>#REF!</v>
      </c>
      <c r="DD263" s="50"/>
      <c r="DE263" s="50"/>
      <c r="DF263" s="518"/>
      <c r="DG263" s="518"/>
      <c r="DH263" s="518"/>
      <c r="DJ263" s="585" t="e">
        <f>IF(#REF!=$K263,$CY263,0)</f>
        <v>#REF!</v>
      </c>
      <c r="DK263" s="585" t="e">
        <f>IF(#REF!=$K263,$CY263,0)</f>
        <v>#REF!</v>
      </c>
      <c r="DL263" s="585" t="e">
        <f>IF(#REF!=$K263,$CY263,0)</f>
        <v>#REF!</v>
      </c>
      <c r="DM263" s="585" t="e">
        <f>IF(#REF!=$K263,$CY263,0)</f>
        <v>#REF!</v>
      </c>
      <c r="DN263" s="585" t="e">
        <f>IF(#REF!=$K263,$CY263,0)</f>
        <v>#REF!</v>
      </c>
      <c r="DO263" s="585" t="e">
        <f>IF(#REF!=$K263,$CY263,0)</f>
        <v>#REF!</v>
      </c>
      <c r="DP263" s="585" t="e">
        <f>IF(#REF!=$K263,$CY263,0)</f>
        <v>#REF!</v>
      </c>
      <c r="DQ263" s="585" t="e">
        <f>IF(#REF!=$K263,$CY263,0)</f>
        <v>#REF!</v>
      </c>
      <c r="DR263" s="585" t="e">
        <f>IF(#REF!=$K263,$CY263,0)</f>
        <v>#REF!</v>
      </c>
      <c r="DS263" s="585" t="e">
        <f>IF(#REF!=$K263,$CY263,0)</f>
        <v>#REF!</v>
      </c>
      <c r="DT263" s="585" t="e">
        <f>IF(#REF!=$K263,$CY263,0)</f>
        <v>#REF!</v>
      </c>
      <c r="DU263" s="585" t="e">
        <f>IF(#REF!=$K263,$CY263,0)</f>
        <v>#REF!</v>
      </c>
      <c r="DV263" s="585" t="e">
        <f>IF(#REF!=$K263,$CY263,0)</f>
        <v>#REF!</v>
      </c>
      <c r="DW263" s="585" t="e">
        <f>IF(#REF!=$K263,$CY263,0)</f>
        <v>#REF!</v>
      </c>
      <c r="DX263" s="585" t="e">
        <f>IF(#REF!=$K263,$CY263,0)</f>
        <v>#REF!</v>
      </c>
      <c r="DY263" s="585" t="e">
        <f>IF(#REF!=$K263,$CY263,0)</f>
        <v>#REF!</v>
      </c>
      <c r="DZ263" s="585" t="e">
        <f>IF(#REF!=$K263,$CY263,0)</f>
        <v>#REF!</v>
      </c>
      <c r="EB263" s="617"/>
      <c r="EC263" s="585" t="e">
        <f>IF(#REF!=$N263,$CZ263,0)</f>
        <v>#REF!</v>
      </c>
      <c r="ED263" s="585" t="e">
        <f>IF(#REF!=$N263,$CZ263,0)</f>
        <v>#REF!</v>
      </c>
      <c r="EE263" s="585" t="e">
        <f>IF(#REF!=$N263,$CZ263,0)</f>
        <v>#REF!</v>
      </c>
      <c r="EF263" s="585" t="e">
        <f>IF(#REF!=$N263,$CZ263,0)</f>
        <v>#REF!</v>
      </c>
      <c r="EG263" s="585" t="e">
        <f>IF(#REF!=$N263,$CZ263,0)</f>
        <v>#REF!</v>
      </c>
      <c r="EH263" s="585" t="e">
        <f>IF(#REF!=$N263,$CZ263,0)</f>
        <v>#REF!</v>
      </c>
      <c r="EI263" s="585" t="e">
        <f>IF(#REF!=$N263,$CZ263,0)</f>
        <v>#REF!</v>
      </c>
      <c r="EJ263" s="585" t="e">
        <f>IF(#REF!=$N263,$CZ263,0)</f>
        <v>#REF!</v>
      </c>
      <c r="EK263" s="585" t="e">
        <f>IF(#REF!=$N263,$CZ263,0)</f>
        <v>#REF!</v>
      </c>
      <c r="EL263" s="585" t="e">
        <f>IF(#REF!=$N263,$CZ263,0)</f>
        <v>#REF!</v>
      </c>
      <c r="EM263" s="585" t="e">
        <f>IF(#REF!=$N263,$CZ263,0)</f>
        <v>#REF!</v>
      </c>
      <c r="EN263" s="585" t="e">
        <f>IF(#REF!=$N263,$CZ263,0)</f>
        <v>#REF!</v>
      </c>
      <c r="EO263" s="585" t="e">
        <f>IF(#REF!=$N263,$CZ263,0)</f>
        <v>#REF!</v>
      </c>
      <c r="EP263" s="585" t="e">
        <f>IF(#REF!=$N263,$CZ263,0)</f>
        <v>#REF!</v>
      </c>
      <c r="EQ263" s="585" t="e">
        <f>IF(#REF!=$N263,$CZ263,0)</f>
        <v>#REF!</v>
      </c>
      <c r="ER263" s="585" t="e">
        <f>IF(#REF!=$N263,$CZ263,0)</f>
        <v>#REF!</v>
      </c>
      <c r="ES263" s="585" t="e">
        <f>IF(#REF!=$N263,$CZ263,0)</f>
        <v>#REF!</v>
      </c>
      <c r="ET263" s="585" t="e">
        <f>IF(#REF!=$N263,$CZ263,0)</f>
        <v>#REF!</v>
      </c>
      <c r="EU263" s="585" t="e">
        <f>IF(#REF!=$N263,$CZ263,0)</f>
        <v>#REF!</v>
      </c>
      <c r="EV263" s="585" t="e">
        <f>IF(#REF!=$N263,$CZ263,0)</f>
        <v>#REF!</v>
      </c>
      <c r="EW263" s="585" t="e">
        <f>IF(#REF!=$N263,$CZ263,0)</f>
        <v>#REF!</v>
      </c>
      <c r="EX263" s="585" t="e">
        <f>IF(#REF!=$N263,$CZ263,0)</f>
        <v>#REF!</v>
      </c>
      <c r="EY263" s="585" t="e">
        <f>IF(#REF!=$N263,$CZ263,0)</f>
        <v>#REF!</v>
      </c>
      <c r="EZ263" s="585" t="e">
        <f>IF(#REF!=$N263,$CZ263,0)</f>
        <v>#REF!</v>
      </c>
      <c r="FA263" s="585" t="e">
        <f>IF(#REF!=$N263,$CZ263,0)</f>
        <v>#REF!</v>
      </c>
      <c r="FB263" s="585" t="e">
        <f>IF(#REF!=$N263,$CZ263,0)</f>
        <v>#REF!</v>
      </c>
      <c r="FC263" s="585" t="e">
        <f>IF(#REF!=$N263,$CZ263,0)</f>
        <v>#REF!</v>
      </c>
      <c r="FD263" s="585" t="e">
        <f>IF(#REF!=$N263,$CZ263,0)</f>
        <v>#REF!</v>
      </c>
      <c r="FE263" s="585" t="e">
        <f>IF(#REF!=$N263,$CZ263,0)</f>
        <v>#REF!</v>
      </c>
      <c r="FF263" s="585" t="e">
        <f>IF(#REF!=$N263,$CZ263,0)</f>
        <v>#REF!</v>
      </c>
      <c r="FG263" s="585" t="e">
        <f>IF(#REF!=$N263,$CZ263,0)</f>
        <v>#REF!</v>
      </c>
      <c r="FH263" s="585" t="e">
        <f>IF(#REF!=$N263,$CZ263,0)</f>
        <v>#REF!</v>
      </c>
      <c r="FI263" s="585" t="e">
        <f>IF(#REF!=$N263,$CZ263,0)</f>
        <v>#REF!</v>
      </c>
      <c r="FJ263" s="585" t="e">
        <f>IF(#REF!=$N263,$CZ263,0)</f>
        <v>#REF!</v>
      </c>
      <c r="FK263" s="585" t="e">
        <f>IF(#REF!=$N263,$CZ263,0)</f>
        <v>#REF!</v>
      </c>
      <c r="FL263" s="585" t="e">
        <f>IF(#REF!=$N263,$CZ263,0)</f>
        <v>#REF!</v>
      </c>
      <c r="FM263" s="585" t="e">
        <f>IF(#REF!=$N263,$CZ263,0)</f>
        <v>#REF!</v>
      </c>
      <c r="FN263" s="585" t="e">
        <f>IF(#REF!=$N263,$CZ263,0)</f>
        <v>#REF!</v>
      </c>
      <c r="FO263" s="585" t="e">
        <f>IF(#REF!=$N263,$CZ263,0)</f>
        <v>#REF!</v>
      </c>
      <c r="FP263" s="585" t="e">
        <f>IF(#REF!=$N263,$CZ263,0)</f>
        <v>#REF!</v>
      </c>
      <c r="FQ263" s="585" t="e">
        <f>IF(#REF!=$N263,$CZ263,0)</f>
        <v>#REF!</v>
      </c>
      <c r="FR263" s="585" t="e">
        <f>IF(#REF!=$N263,$CZ263,0)</f>
        <v>#REF!</v>
      </c>
      <c r="FS263" s="585" t="e">
        <f>IF(#REF!=$N263,$CZ263,0)</f>
        <v>#REF!</v>
      </c>
      <c r="FT263" s="585" t="e">
        <f>IF(#REF!=$N263,$CZ263,0)</f>
        <v>#REF!</v>
      </c>
      <c r="FU263" s="585" t="e">
        <f>IF(#REF!=$N263,$CZ263,0)</f>
        <v>#REF!</v>
      </c>
      <c r="FV263" s="585" t="e">
        <f>IF(#REF!=$N263,$CZ263,0)</f>
        <v>#REF!</v>
      </c>
      <c r="FW263" s="585" t="e">
        <f>IF(#REF!=$N263,$CZ263,0)</f>
        <v>#REF!</v>
      </c>
      <c r="FX263" s="585" t="e">
        <f>IF(#REF!=$N263,$CZ263,0)</f>
        <v>#REF!</v>
      </c>
      <c r="FY263" s="585" t="e">
        <f>IF(#REF!=$N263,$CZ263,0)</f>
        <v>#REF!</v>
      </c>
      <c r="FZ263" s="585" t="e">
        <f>IF(#REF!=$N263,$CZ263,0)</f>
        <v>#REF!</v>
      </c>
      <c r="GA263" s="585" t="e">
        <f>IF(#REF!=$N263,$CZ263,0)</f>
        <v>#REF!</v>
      </c>
      <c r="GB263" s="585" t="e">
        <f>IF(#REF!=$N263,$CZ263,0)</f>
        <v>#REF!</v>
      </c>
      <c r="GC263" s="585" t="e">
        <f>IF(#REF!=$N263,$CZ263,0)</f>
        <v>#REF!</v>
      </c>
      <c r="GD263" s="585" t="e">
        <f>IF(#REF!=$N263,$CZ263,0)</f>
        <v>#REF!</v>
      </c>
      <c r="GE263" s="585" t="e">
        <f>IF(#REF!=$N263,$CZ263,0)</f>
        <v>#REF!</v>
      </c>
      <c r="GF263" s="585" t="e">
        <f>IF(#REF!=$N263,$CZ263,0)</f>
        <v>#REF!</v>
      </c>
      <c r="GG263" s="585" t="e">
        <f>IF(#REF!=$N263,$CZ263,0)</f>
        <v>#REF!</v>
      </c>
      <c r="GH263" s="585" t="e">
        <f>IF(#REF!=$N263,$CZ263,0)</f>
        <v>#REF!</v>
      </c>
      <c r="GI263" s="585" t="e">
        <f>IF(#REF!=$N263,$CZ263,0)</f>
        <v>#REF!</v>
      </c>
      <c r="GJ263" s="585" t="e">
        <f>IF(#REF!=$N263,$CZ263,0)</f>
        <v>#REF!</v>
      </c>
      <c r="GK263" s="585" t="e">
        <f>IF(#REF!=$N263,$CZ263,0)</f>
        <v>#REF!</v>
      </c>
      <c r="GL263" s="585" t="e">
        <f>IF(#REF!=$N263,$CZ263,0)</f>
        <v>#REF!</v>
      </c>
      <c r="GM263" s="585" t="e">
        <f>IF(#REF!=$N263,$CZ263,0)</f>
        <v>#REF!</v>
      </c>
      <c r="GN263" s="585" t="e">
        <f>IF(#REF!=$N263,$CZ263,0)</f>
        <v>#REF!</v>
      </c>
      <c r="GO263" s="585" t="e">
        <f>IF(#REF!=$N263,$CZ263,0)</f>
        <v>#REF!</v>
      </c>
      <c r="GP263" s="585" t="e">
        <f>IF(#REF!=$N263,$CZ263,0)</f>
        <v>#REF!</v>
      </c>
      <c r="GQ263" s="585" t="e">
        <f>IF(#REF!=$N263,$CZ263,0)</f>
        <v>#REF!</v>
      </c>
      <c r="GR263" s="585" t="e">
        <f>IF(#REF!=$N263,$CZ263,0)</f>
        <v>#REF!</v>
      </c>
      <c r="GS263" s="585" t="e">
        <f>IF(#REF!=$N263,$CZ263,0)</f>
        <v>#REF!</v>
      </c>
      <c r="GT263" s="585" t="e">
        <f>IF(#REF!=$N263,$CZ263,0)</f>
        <v>#REF!</v>
      </c>
      <c r="GU263" s="585" t="e">
        <f>IF(#REF!=$N263,$CZ263,0)</f>
        <v>#REF!</v>
      </c>
      <c r="GV263" s="585" t="e">
        <f>IF(#REF!=$N263,$CZ263,0)</f>
        <v>#REF!</v>
      </c>
      <c r="GW263" s="585" t="e">
        <f>IF(#REF!=$N263,$CZ263,0)</f>
        <v>#REF!</v>
      </c>
      <c r="GX263" s="585" t="e">
        <f>IF(#REF!=$N263,$CZ263,0)</f>
        <v>#REF!</v>
      </c>
      <c r="GY263" s="585" t="e">
        <f>IF(#REF!=$N263,$CZ263,0)</f>
        <v>#REF!</v>
      </c>
      <c r="GZ263" s="585" t="e">
        <f>IF(#REF!=$N263,$CZ263,0)</f>
        <v>#REF!</v>
      </c>
      <c r="HA263" s="585" t="e">
        <f>IF(#REF!=$N263,$CZ263,0)</f>
        <v>#REF!</v>
      </c>
      <c r="HB263" s="585" t="e">
        <f>IF(#REF!=$N263,$CZ263,0)</f>
        <v>#REF!</v>
      </c>
      <c r="HC263" s="585" t="e">
        <f>IF(#REF!=$N263,$CZ263,0)</f>
        <v>#REF!</v>
      </c>
      <c r="HD263" s="585" t="e">
        <f>IF(#REF!=$N263,$CZ263,0)</f>
        <v>#REF!</v>
      </c>
      <c r="HE263" s="585" t="e">
        <f>IF(#REF!=$N263,$CZ263,0)</f>
        <v>#REF!</v>
      </c>
      <c r="HF263" s="585" t="e">
        <f>IF(#REF!=$N263,$CZ263,0)</f>
        <v>#REF!</v>
      </c>
    </row>
    <row r="264" spans="1:214" s="584" customFormat="1" ht="20.100000000000001" customHeight="1" x14ac:dyDescent="0.4">
      <c r="A264" s="578"/>
      <c r="B264" s="578" t="s">
        <v>440</v>
      </c>
      <c r="C264" s="595" t="s">
        <v>319</v>
      </c>
      <c r="D264" s="578"/>
      <c r="E264" s="578"/>
      <c r="F264" s="578"/>
      <c r="G264" s="578"/>
      <c r="H264" s="578"/>
      <c r="I264" s="578"/>
      <c r="J264" s="578" t="s">
        <v>172</v>
      </c>
      <c r="K264" s="625"/>
      <c r="L264" s="558"/>
      <c r="M264" s="634">
        <v>313</v>
      </c>
      <c r="N264" s="505" t="s">
        <v>18</v>
      </c>
      <c r="O264" s="484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540"/>
      <c r="AJ264" s="35"/>
      <c r="AK264" s="35"/>
      <c r="AL264" s="35"/>
      <c r="AM264" s="35"/>
      <c r="AN264" s="102"/>
      <c r="AO264" s="102"/>
      <c r="AP264" s="102"/>
      <c r="AQ264" s="102"/>
      <c r="AR264" s="102">
        <f>SUM(AR265:AR267)</f>
        <v>0</v>
      </c>
      <c r="AS264" s="38"/>
      <c r="AT264" s="38"/>
      <c r="AU264" s="102"/>
      <c r="AV264" s="102">
        <f>SUM(AV265:AV267)</f>
        <v>0</v>
      </c>
      <c r="AW264" s="102">
        <f>SUM(AW265:AW267)</f>
        <v>0</v>
      </c>
      <c r="AX264" s="102">
        <f>SUM(AX265:AX267)</f>
        <v>0</v>
      </c>
      <c r="AY264" s="102">
        <f>SUM(AY265:AY267)</f>
        <v>10800</v>
      </c>
      <c r="AZ264" s="41"/>
      <c r="BA264" s="41"/>
      <c r="BB264" s="102">
        <f t="shared" ref="BB264:BK264" si="351">SUM(BB265:BB267)</f>
        <v>10800</v>
      </c>
      <c r="BC264" s="102">
        <f t="shared" si="351"/>
        <v>10800</v>
      </c>
      <c r="BD264" s="102">
        <f t="shared" si="351"/>
        <v>7539.58</v>
      </c>
      <c r="BE264" s="102">
        <f t="shared" si="351"/>
        <v>8077.08</v>
      </c>
      <c r="BF264" s="102">
        <f t="shared" si="351"/>
        <v>12100</v>
      </c>
      <c r="BG264" s="102">
        <f t="shared" si="351"/>
        <v>10873.17</v>
      </c>
      <c r="BH264" s="102">
        <f t="shared" si="351"/>
        <v>7500</v>
      </c>
      <c r="BI264" s="102">
        <f>SUM(BI265:BI267)</f>
        <v>2550</v>
      </c>
      <c r="BJ264" s="102">
        <f>SUM(BJ265:BJ267)</f>
        <v>10050</v>
      </c>
      <c r="BK264" s="102">
        <f t="shared" si="351"/>
        <v>6762.5</v>
      </c>
      <c r="BL264" s="102">
        <f t="shared" si="226"/>
        <v>67.288557213930346</v>
      </c>
      <c r="BM264" s="102"/>
      <c r="BN264" s="102"/>
      <c r="BO264" s="102">
        <f>SUM(BO265:BO267)</f>
        <v>10400</v>
      </c>
      <c r="BP264" s="102"/>
      <c r="BQ264" s="102"/>
      <c r="BR264" s="102">
        <f t="shared" ref="BR264:BY264" si="352">SUM(BR265:BR267)</f>
        <v>1850</v>
      </c>
      <c r="BS264" s="102">
        <f t="shared" si="352"/>
        <v>12250</v>
      </c>
      <c r="BT264" s="102">
        <f>SUM(BT265:BT267)</f>
        <v>7723.5599999999995</v>
      </c>
      <c r="BU264" s="102">
        <f t="shared" si="352"/>
        <v>100</v>
      </c>
      <c r="BV264" s="102">
        <f t="shared" si="352"/>
        <v>12250</v>
      </c>
      <c r="BW264" s="102"/>
      <c r="BX264" s="102"/>
      <c r="BY264" s="102">
        <f t="shared" si="352"/>
        <v>10500</v>
      </c>
      <c r="BZ264" s="102">
        <f>SUM(BZ265:BZ267)</f>
        <v>9852.0999999999985</v>
      </c>
      <c r="CA264" s="102">
        <f t="shared" si="327"/>
        <v>90.609270341583908</v>
      </c>
      <c r="CB264" s="102">
        <f t="shared" si="328"/>
        <v>93.829523809523792</v>
      </c>
      <c r="CC264" s="102">
        <f>SUM(CC265:CC267)</f>
        <v>0</v>
      </c>
      <c r="CD264" s="102">
        <f>SUM(CD265:CD267)</f>
        <v>0</v>
      </c>
      <c r="CE264" s="102">
        <f>SUM(CE265:CE267)</f>
        <v>12250</v>
      </c>
      <c r="CF264" s="102">
        <f>SUM(CF265:CF267)</f>
        <v>3096.04</v>
      </c>
      <c r="CG264" s="102">
        <f t="shared" si="346"/>
        <v>25.273795918367348</v>
      </c>
      <c r="CH264" s="102">
        <f>SUM(CH265:CH267)</f>
        <v>0</v>
      </c>
      <c r="CI264" s="102">
        <f>SUM(CI265:CI267)</f>
        <v>12250</v>
      </c>
      <c r="CJ264" s="102"/>
      <c r="CK264" s="102">
        <f t="shared" si="340"/>
        <v>0</v>
      </c>
      <c r="CL264" s="102">
        <f>SUM(CL265:CL267)</f>
        <v>0</v>
      </c>
      <c r="CM264" s="102">
        <f>SUM(CM265:CM267)</f>
        <v>12250</v>
      </c>
      <c r="CN264" s="102"/>
      <c r="CO264" s="102">
        <f t="shared" si="341"/>
        <v>0</v>
      </c>
      <c r="CP264" s="102">
        <f>SUM(CP265:CP267)</f>
        <v>0</v>
      </c>
      <c r="CQ264" s="102">
        <f>SUM(CQ265:CQ267)</f>
        <v>12250</v>
      </c>
      <c r="CR264" s="102">
        <f>SUM(CR265:CR267)</f>
        <v>6971.49</v>
      </c>
      <c r="CS264" s="102">
        <f t="shared" si="342"/>
        <v>56.910122448979592</v>
      </c>
      <c r="CT264" s="102">
        <f>SUM(CT265:CT267)</f>
        <v>-830</v>
      </c>
      <c r="CU264" s="102">
        <f>SUM(CU265:CU267)</f>
        <v>11420</v>
      </c>
      <c r="CV264" s="102">
        <f>SUM(CV265:CV267)</f>
        <v>6971.49</v>
      </c>
      <c r="CW264" s="102">
        <f t="shared" si="343"/>
        <v>61.04632224168126</v>
      </c>
      <c r="CX264" s="102">
        <f>SUM(CX265:CX267)</f>
        <v>0</v>
      </c>
      <c r="CY264" s="102">
        <f>SUM(CY265:CY267)</f>
        <v>11420</v>
      </c>
      <c r="CZ264" s="102">
        <f>SUM(CZ265:CZ267)</f>
        <v>13100</v>
      </c>
      <c r="DA264" s="102">
        <f>SUM(DA265:DA267)</f>
        <v>0</v>
      </c>
      <c r="DB264" s="102">
        <f>SUM(DB265:DB267)</f>
        <v>0</v>
      </c>
      <c r="DC264" s="695" t="e">
        <f>IF(#REF!=B264,CZ264,0)</f>
        <v>#REF!</v>
      </c>
      <c r="DD264" s="108"/>
      <c r="DE264" s="108"/>
      <c r="DF264" s="518"/>
      <c r="DG264" s="518"/>
      <c r="DH264" s="518"/>
      <c r="DJ264" s="585" t="e">
        <f>IF(#REF!=$K264,$CY264,0)</f>
        <v>#REF!</v>
      </c>
      <c r="DK264" s="585" t="e">
        <f>IF(#REF!=$K264,$CY264,0)</f>
        <v>#REF!</v>
      </c>
      <c r="DL264" s="585" t="e">
        <f>IF(#REF!=$K264,$CY264,0)</f>
        <v>#REF!</v>
      </c>
      <c r="DM264" s="585" t="e">
        <f>IF(#REF!=$K264,$CY264,0)</f>
        <v>#REF!</v>
      </c>
      <c r="DN264" s="585" t="e">
        <f>IF(#REF!=$K264,$CY264,0)</f>
        <v>#REF!</v>
      </c>
      <c r="DO264" s="585" t="e">
        <f>IF(#REF!=$K264,$CY264,0)</f>
        <v>#REF!</v>
      </c>
      <c r="DP264" s="585" t="e">
        <f>IF(#REF!=$K264,$CY264,0)</f>
        <v>#REF!</v>
      </c>
      <c r="DQ264" s="585" t="e">
        <f>IF(#REF!=$K264,$CY264,0)</f>
        <v>#REF!</v>
      </c>
      <c r="DR264" s="585" t="e">
        <f>IF(#REF!=$K264,$CY264,0)</f>
        <v>#REF!</v>
      </c>
      <c r="DS264" s="585" t="e">
        <f>IF(#REF!=$K264,$CY264,0)</f>
        <v>#REF!</v>
      </c>
      <c r="DT264" s="585" t="e">
        <f>IF(#REF!=$K264,$CY264,0)</f>
        <v>#REF!</v>
      </c>
      <c r="DU264" s="585" t="e">
        <f>IF(#REF!=$K264,$CY264,0)</f>
        <v>#REF!</v>
      </c>
      <c r="DV264" s="585" t="e">
        <f>IF(#REF!=$K264,$CY264,0)</f>
        <v>#REF!</v>
      </c>
      <c r="DW264" s="585" t="e">
        <f>IF(#REF!=$K264,$CY264,0)</f>
        <v>#REF!</v>
      </c>
      <c r="DX264" s="585" t="e">
        <f>IF(#REF!=$K264,$CY264,0)</f>
        <v>#REF!</v>
      </c>
      <c r="DY264" s="585" t="e">
        <f>IF(#REF!=$K264,$CY264,0)</f>
        <v>#REF!</v>
      </c>
      <c r="DZ264" s="585" t="e">
        <f>IF(#REF!=$K264,$CY264,0)</f>
        <v>#REF!</v>
      </c>
      <c r="EB264" s="617"/>
      <c r="EC264" s="585" t="e">
        <f>IF(#REF!=$N264,$CZ264,0)</f>
        <v>#REF!</v>
      </c>
      <c r="ED264" s="585" t="e">
        <f>IF(#REF!=$N264,$CZ264,0)</f>
        <v>#REF!</v>
      </c>
      <c r="EE264" s="585" t="e">
        <f>IF(#REF!=$N264,$CZ264,0)</f>
        <v>#REF!</v>
      </c>
      <c r="EF264" s="585" t="e">
        <f>IF(#REF!=$N264,$CZ264,0)</f>
        <v>#REF!</v>
      </c>
      <c r="EG264" s="585" t="e">
        <f>IF(#REF!=$N264,$CZ264,0)</f>
        <v>#REF!</v>
      </c>
      <c r="EH264" s="585" t="e">
        <f>IF(#REF!=$N264,$CZ264,0)</f>
        <v>#REF!</v>
      </c>
      <c r="EI264" s="585" t="e">
        <f>IF(#REF!=$N264,$CZ264,0)</f>
        <v>#REF!</v>
      </c>
      <c r="EJ264" s="585" t="e">
        <f>IF(#REF!=$N264,$CZ264,0)</f>
        <v>#REF!</v>
      </c>
      <c r="EK264" s="585" t="e">
        <f>IF(#REF!=$N264,$CZ264,0)</f>
        <v>#REF!</v>
      </c>
      <c r="EL264" s="585" t="e">
        <f>IF(#REF!=$N264,$CZ264,0)</f>
        <v>#REF!</v>
      </c>
      <c r="EM264" s="585" t="e">
        <f>IF(#REF!=$N264,$CZ264,0)</f>
        <v>#REF!</v>
      </c>
      <c r="EN264" s="585" t="e">
        <f>IF(#REF!=$N264,$CZ264,0)</f>
        <v>#REF!</v>
      </c>
      <c r="EO264" s="585" t="e">
        <f>IF(#REF!=$N264,$CZ264,0)</f>
        <v>#REF!</v>
      </c>
      <c r="EP264" s="585" t="e">
        <f>IF(#REF!=$N264,$CZ264,0)</f>
        <v>#REF!</v>
      </c>
      <c r="EQ264" s="585" t="e">
        <f>IF(#REF!=$N264,$CZ264,0)</f>
        <v>#REF!</v>
      </c>
      <c r="ER264" s="585" t="e">
        <f>IF(#REF!=$N264,$CZ264,0)</f>
        <v>#REF!</v>
      </c>
      <c r="ES264" s="585" t="e">
        <f>IF(#REF!=$N264,$CZ264,0)</f>
        <v>#REF!</v>
      </c>
      <c r="ET264" s="585" t="e">
        <f>IF(#REF!=$N264,$CZ264,0)</f>
        <v>#REF!</v>
      </c>
      <c r="EU264" s="585" t="e">
        <f>IF(#REF!=$N264,$CZ264,0)</f>
        <v>#REF!</v>
      </c>
      <c r="EV264" s="585" t="e">
        <f>IF(#REF!=$N264,$CZ264,0)</f>
        <v>#REF!</v>
      </c>
      <c r="EW264" s="585" t="e">
        <f>IF(#REF!=$N264,$CZ264,0)</f>
        <v>#REF!</v>
      </c>
      <c r="EX264" s="585" t="e">
        <f>IF(#REF!=$N264,$CZ264,0)</f>
        <v>#REF!</v>
      </c>
      <c r="EY264" s="585" t="e">
        <f>IF(#REF!=$N264,$CZ264,0)</f>
        <v>#REF!</v>
      </c>
      <c r="EZ264" s="585" t="e">
        <f>IF(#REF!=$N264,$CZ264,0)</f>
        <v>#REF!</v>
      </c>
      <c r="FA264" s="585" t="e">
        <f>IF(#REF!=$N264,$CZ264,0)</f>
        <v>#REF!</v>
      </c>
      <c r="FB264" s="585" t="e">
        <f>IF(#REF!=$N264,$CZ264,0)</f>
        <v>#REF!</v>
      </c>
      <c r="FC264" s="585" t="e">
        <f>IF(#REF!=$N264,$CZ264,0)</f>
        <v>#REF!</v>
      </c>
      <c r="FD264" s="585" t="e">
        <f>IF(#REF!=$N264,$CZ264,0)</f>
        <v>#REF!</v>
      </c>
      <c r="FE264" s="585" t="e">
        <f>IF(#REF!=$N264,$CZ264,0)</f>
        <v>#REF!</v>
      </c>
      <c r="FF264" s="585" t="e">
        <f>IF(#REF!=$N264,$CZ264,0)</f>
        <v>#REF!</v>
      </c>
      <c r="FG264" s="585" t="e">
        <f>IF(#REF!=$N264,$CZ264,0)</f>
        <v>#REF!</v>
      </c>
      <c r="FH264" s="585" t="e">
        <f>IF(#REF!=$N264,$CZ264,0)</f>
        <v>#REF!</v>
      </c>
      <c r="FI264" s="585" t="e">
        <f>IF(#REF!=$N264,$CZ264,0)</f>
        <v>#REF!</v>
      </c>
      <c r="FJ264" s="585" t="e">
        <f>IF(#REF!=$N264,$CZ264,0)</f>
        <v>#REF!</v>
      </c>
      <c r="FK264" s="585" t="e">
        <f>IF(#REF!=$N264,$CZ264,0)</f>
        <v>#REF!</v>
      </c>
      <c r="FL264" s="585" t="e">
        <f>IF(#REF!=$N264,$CZ264,0)</f>
        <v>#REF!</v>
      </c>
      <c r="FM264" s="585" t="e">
        <f>IF(#REF!=$N264,$CZ264,0)</f>
        <v>#REF!</v>
      </c>
      <c r="FN264" s="585" t="e">
        <f>IF(#REF!=$N264,$CZ264,0)</f>
        <v>#REF!</v>
      </c>
      <c r="FO264" s="585" t="e">
        <f>IF(#REF!=$N264,$CZ264,0)</f>
        <v>#REF!</v>
      </c>
      <c r="FP264" s="585" t="e">
        <f>IF(#REF!=$N264,$CZ264,0)</f>
        <v>#REF!</v>
      </c>
      <c r="FQ264" s="585" t="e">
        <f>IF(#REF!=$N264,$CZ264,0)</f>
        <v>#REF!</v>
      </c>
      <c r="FR264" s="585" t="e">
        <f>IF(#REF!=$N264,$CZ264,0)</f>
        <v>#REF!</v>
      </c>
      <c r="FS264" s="585" t="e">
        <f>IF(#REF!=$N264,$CZ264,0)</f>
        <v>#REF!</v>
      </c>
      <c r="FT264" s="585" t="e">
        <f>IF(#REF!=$N264,$CZ264,0)</f>
        <v>#REF!</v>
      </c>
      <c r="FU264" s="585" t="e">
        <f>IF(#REF!=$N264,$CZ264,0)</f>
        <v>#REF!</v>
      </c>
      <c r="FV264" s="585" t="e">
        <f>IF(#REF!=$N264,$CZ264,0)</f>
        <v>#REF!</v>
      </c>
      <c r="FW264" s="585" t="e">
        <f>IF(#REF!=$N264,$CZ264,0)</f>
        <v>#REF!</v>
      </c>
      <c r="FX264" s="585" t="e">
        <f>IF(#REF!=$N264,$CZ264,0)</f>
        <v>#REF!</v>
      </c>
      <c r="FY264" s="585" t="e">
        <f>IF(#REF!=$N264,$CZ264,0)</f>
        <v>#REF!</v>
      </c>
      <c r="FZ264" s="585" t="e">
        <f>IF(#REF!=$N264,$CZ264,0)</f>
        <v>#REF!</v>
      </c>
      <c r="GA264" s="585" t="e">
        <f>IF(#REF!=$N264,$CZ264,0)</f>
        <v>#REF!</v>
      </c>
      <c r="GB264" s="585" t="e">
        <f>IF(#REF!=$N264,$CZ264,0)</f>
        <v>#REF!</v>
      </c>
      <c r="GC264" s="585" t="e">
        <f>IF(#REF!=$N264,$CZ264,0)</f>
        <v>#REF!</v>
      </c>
      <c r="GD264" s="585" t="e">
        <f>IF(#REF!=$N264,$CZ264,0)</f>
        <v>#REF!</v>
      </c>
      <c r="GE264" s="585" t="e">
        <f>IF(#REF!=$N264,$CZ264,0)</f>
        <v>#REF!</v>
      </c>
      <c r="GF264" s="585" t="e">
        <f>IF(#REF!=$N264,$CZ264,0)</f>
        <v>#REF!</v>
      </c>
      <c r="GG264" s="585" t="e">
        <f>IF(#REF!=$N264,$CZ264,0)</f>
        <v>#REF!</v>
      </c>
      <c r="GH264" s="585" t="e">
        <f>IF(#REF!=$N264,$CZ264,0)</f>
        <v>#REF!</v>
      </c>
      <c r="GI264" s="585" t="e">
        <f>IF(#REF!=$N264,$CZ264,0)</f>
        <v>#REF!</v>
      </c>
      <c r="GJ264" s="585" t="e">
        <f>IF(#REF!=$N264,$CZ264,0)</f>
        <v>#REF!</v>
      </c>
      <c r="GK264" s="585" t="e">
        <f>IF(#REF!=$N264,$CZ264,0)</f>
        <v>#REF!</v>
      </c>
      <c r="GL264" s="585" t="e">
        <f>IF(#REF!=$N264,$CZ264,0)</f>
        <v>#REF!</v>
      </c>
      <c r="GM264" s="585" t="e">
        <f>IF(#REF!=$N264,$CZ264,0)</f>
        <v>#REF!</v>
      </c>
      <c r="GN264" s="585" t="e">
        <f>IF(#REF!=$N264,$CZ264,0)</f>
        <v>#REF!</v>
      </c>
      <c r="GO264" s="585" t="e">
        <f>IF(#REF!=$N264,$CZ264,0)</f>
        <v>#REF!</v>
      </c>
      <c r="GP264" s="585" t="e">
        <f>IF(#REF!=$N264,$CZ264,0)</f>
        <v>#REF!</v>
      </c>
      <c r="GQ264" s="585" t="e">
        <f>IF(#REF!=$N264,$CZ264,0)</f>
        <v>#REF!</v>
      </c>
      <c r="GR264" s="585" t="e">
        <f>IF(#REF!=$N264,$CZ264,0)</f>
        <v>#REF!</v>
      </c>
      <c r="GS264" s="585" t="e">
        <f>IF(#REF!=$N264,$CZ264,0)</f>
        <v>#REF!</v>
      </c>
      <c r="GT264" s="585" t="e">
        <f>IF(#REF!=$N264,$CZ264,0)</f>
        <v>#REF!</v>
      </c>
      <c r="GU264" s="585" t="e">
        <f>IF(#REF!=$N264,$CZ264,0)</f>
        <v>#REF!</v>
      </c>
      <c r="GV264" s="585" t="e">
        <f>IF(#REF!=$N264,$CZ264,0)</f>
        <v>#REF!</v>
      </c>
      <c r="GW264" s="585" t="e">
        <f>IF(#REF!=$N264,$CZ264,0)</f>
        <v>#REF!</v>
      </c>
      <c r="GX264" s="585" t="e">
        <f>IF(#REF!=$N264,$CZ264,0)</f>
        <v>#REF!</v>
      </c>
      <c r="GY264" s="585" t="e">
        <f>IF(#REF!=$N264,$CZ264,0)</f>
        <v>#REF!</v>
      </c>
      <c r="GZ264" s="585" t="e">
        <f>IF(#REF!=$N264,$CZ264,0)</f>
        <v>#REF!</v>
      </c>
      <c r="HA264" s="585" t="e">
        <f>IF(#REF!=$N264,$CZ264,0)</f>
        <v>#REF!</v>
      </c>
      <c r="HB264" s="585" t="e">
        <f>IF(#REF!=$N264,$CZ264,0)</f>
        <v>#REF!</v>
      </c>
      <c r="HC264" s="585" t="e">
        <f>IF(#REF!=$N264,$CZ264,0)</f>
        <v>#REF!</v>
      </c>
      <c r="HD264" s="585" t="e">
        <f>IF(#REF!=$N264,$CZ264,0)</f>
        <v>#REF!</v>
      </c>
      <c r="HE264" s="585" t="e">
        <f>IF(#REF!=$N264,$CZ264,0)</f>
        <v>#REF!</v>
      </c>
      <c r="HF264" s="585" t="e">
        <f>IF(#REF!=$N264,$CZ264,0)</f>
        <v>#REF!</v>
      </c>
    </row>
    <row r="265" spans="1:214" s="584" customFormat="1" ht="20.100000000000001" hidden="1" customHeight="1" x14ac:dyDescent="0.4">
      <c r="A265" s="578"/>
      <c r="B265" s="578"/>
      <c r="C265" s="595"/>
      <c r="D265" s="578"/>
      <c r="E265" s="578"/>
      <c r="F265" s="578"/>
      <c r="G265" s="578"/>
      <c r="H265" s="578"/>
      <c r="I265" s="578"/>
      <c r="J265" s="578" t="s">
        <v>172</v>
      </c>
      <c r="K265" s="625"/>
      <c r="L265" s="558"/>
      <c r="M265" s="558"/>
      <c r="N265" s="559">
        <v>3131</v>
      </c>
      <c r="O265" s="560" t="s">
        <v>400</v>
      </c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563"/>
      <c r="AJ265" s="31"/>
      <c r="AK265" s="31"/>
      <c r="AL265" s="31"/>
      <c r="AM265" s="31"/>
      <c r="AN265" s="108"/>
      <c r="AO265" s="108"/>
      <c r="AP265" s="108"/>
      <c r="AQ265" s="108"/>
      <c r="AR265" s="103">
        <v>0</v>
      </c>
      <c r="AS265" s="50"/>
      <c r="AT265" s="50"/>
      <c r="AU265" s="108"/>
      <c r="AV265" s="103">
        <v>0</v>
      </c>
      <c r="AW265" s="103">
        <v>0</v>
      </c>
      <c r="AX265" s="103">
        <v>0</v>
      </c>
      <c r="AY265" s="50">
        <f>(BB265-AV265)</f>
        <v>500</v>
      </c>
      <c r="AZ265" s="41"/>
      <c r="BA265" s="41"/>
      <c r="BB265" s="50">
        <v>500</v>
      </c>
      <c r="BC265" s="50">
        <v>500</v>
      </c>
      <c r="BD265" s="103">
        <v>0</v>
      </c>
      <c r="BE265" s="50">
        <v>0</v>
      </c>
      <c r="BF265" s="50">
        <v>600</v>
      </c>
      <c r="BG265" s="50">
        <v>0</v>
      </c>
      <c r="BH265" s="50">
        <v>350</v>
      </c>
      <c r="BI265" s="50">
        <f>(BJ265-BH265)</f>
        <v>0</v>
      </c>
      <c r="BJ265" s="50">
        <v>350</v>
      </c>
      <c r="BK265" s="50">
        <v>0</v>
      </c>
      <c r="BL265" s="50">
        <f t="shared" si="226"/>
        <v>0</v>
      </c>
      <c r="BM265" s="50"/>
      <c r="BN265" s="50"/>
      <c r="BO265" s="50">
        <v>0</v>
      </c>
      <c r="BP265" s="50"/>
      <c r="BQ265" s="50"/>
      <c r="BR265" s="50">
        <f>(BS265-BO265)</f>
        <v>0</v>
      </c>
      <c r="BS265" s="50">
        <v>0</v>
      </c>
      <c r="BT265" s="50">
        <v>0</v>
      </c>
      <c r="BU265" s="50">
        <f>(BY265-BO265)</f>
        <v>0</v>
      </c>
      <c r="BV265" s="50">
        <v>0</v>
      </c>
      <c r="BW265" s="50"/>
      <c r="BX265" s="50"/>
      <c r="BY265" s="50">
        <v>0</v>
      </c>
      <c r="BZ265" s="50">
        <v>0</v>
      </c>
      <c r="CA265" s="50">
        <f t="shared" si="327"/>
        <v>0</v>
      </c>
      <c r="CB265" s="50">
        <f t="shared" si="328"/>
        <v>0</v>
      </c>
      <c r="CC265" s="50"/>
      <c r="CD265" s="50"/>
      <c r="CE265" s="50">
        <v>0</v>
      </c>
      <c r="CF265" s="50">
        <v>0</v>
      </c>
      <c r="CG265" s="50">
        <f t="shared" si="346"/>
        <v>0</v>
      </c>
      <c r="CH265" s="50">
        <f>(CI265-CE265)</f>
        <v>0</v>
      </c>
      <c r="CI265" s="50"/>
      <c r="CJ265" s="50"/>
      <c r="CK265" s="50">
        <f t="shared" si="340"/>
        <v>0</v>
      </c>
      <c r="CL265" s="50">
        <f>(CM265-CI265)</f>
        <v>0</v>
      </c>
      <c r="CM265" s="50"/>
      <c r="CN265" s="50"/>
      <c r="CO265" s="50">
        <f t="shared" si="341"/>
        <v>0</v>
      </c>
      <c r="CP265" s="50">
        <f>(CQ265-CM265)</f>
        <v>0</v>
      </c>
      <c r="CQ265" s="50"/>
      <c r="CR265" s="50"/>
      <c r="CS265" s="50">
        <f t="shared" si="342"/>
        <v>0</v>
      </c>
      <c r="CT265" s="50">
        <f>(CU265-CQ265)</f>
        <v>0</v>
      </c>
      <c r="CU265" s="50"/>
      <c r="CV265" s="50"/>
      <c r="CW265" s="50">
        <f t="shared" si="343"/>
        <v>0</v>
      </c>
      <c r="CX265" s="50">
        <f>(CY265-CU265)</f>
        <v>0</v>
      </c>
      <c r="CY265" s="50"/>
      <c r="CZ265" s="50"/>
      <c r="DA265" s="50"/>
      <c r="DB265" s="50"/>
      <c r="DC265" s="695" t="e">
        <f>IF(#REF!=B265,CZ265,0)</f>
        <v>#REF!</v>
      </c>
      <c r="DD265" s="50"/>
      <c r="DE265" s="50"/>
      <c r="DF265" s="518"/>
      <c r="DG265" s="518"/>
      <c r="DH265" s="518"/>
      <c r="DJ265" s="585" t="e">
        <f>IF(#REF!=$K265,$CY265,0)</f>
        <v>#REF!</v>
      </c>
      <c r="DK265" s="585" t="e">
        <f>IF(#REF!=$K265,$CY265,0)</f>
        <v>#REF!</v>
      </c>
      <c r="DL265" s="585" t="e">
        <f>IF(#REF!=$K265,$CY265,0)</f>
        <v>#REF!</v>
      </c>
      <c r="DM265" s="585" t="e">
        <f>IF(#REF!=$K265,$CY265,0)</f>
        <v>#REF!</v>
      </c>
      <c r="DN265" s="585" t="e">
        <f>IF(#REF!=$K265,$CY265,0)</f>
        <v>#REF!</v>
      </c>
      <c r="DO265" s="585" t="e">
        <f>IF(#REF!=$K265,$CY265,0)</f>
        <v>#REF!</v>
      </c>
      <c r="DP265" s="585" t="e">
        <f>IF(#REF!=$K265,$CY265,0)</f>
        <v>#REF!</v>
      </c>
      <c r="DQ265" s="585" t="e">
        <f>IF(#REF!=$K265,$CY265,0)</f>
        <v>#REF!</v>
      </c>
      <c r="DR265" s="585" t="e">
        <f>IF(#REF!=$K265,$CY265,0)</f>
        <v>#REF!</v>
      </c>
      <c r="DS265" s="585" t="e">
        <f>IF(#REF!=$K265,$CY265,0)</f>
        <v>#REF!</v>
      </c>
      <c r="DT265" s="585" t="e">
        <f>IF(#REF!=$K265,$CY265,0)</f>
        <v>#REF!</v>
      </c>
      <c r="DU265" s="585" t="e">
        <f>IF(#REF!=$K265,$CY265,0)</f>
        <v>#REF!</v>
      </c>
      <c r="DV265" s="585" t="e">
        <f>IF(#REF!=$K265,$CY265,0)</f>
        <v>#REF!</v>
      </c>
      <c r="DW265" s="585" t="e">
        <f>IF(#REF!=$K265,$CY265,0)</f>
        <v>#REF!</v>
      </c>
      <c r="DX265" s="585" t="e">
        <f>IF(#REF!=$K265,$CY265,0)</f>
        <v>#REF!</v>
      </c>
      <c r="DY265" s="585" t="e">
        <f>IF(#REF!=$K265,$CY265,0)</f>
        <v>#REF!</v>
      </c>
      <c r="DZ265" s="585" t="e">
        <f>IF(#REF!=$K265,$CY265,0)</f>
        <v>#REF!</v>
      </c>
      <c r="EB265" s="617"/>
      <c r="EC265" s="585" t="e">
        <f>IF(#REF!=$N265,$CZ265,0)</f>
        <v>#REF!</v>
      </c>
      <c r="ED265" s="585" t="e">
        <f>IF(#REF!=$N265,$CZ265,0)</f>
        <v>#REF!</v>
      </c>
      <c r="EE265" s="585" t="e">
        <f>IF(#REF!=$N265,$CZ265,0)</f>
        <v>#REF!</v>
      </c>
      <c r="EF265" s="585" t="e">
        <f>IF(#REF!=$N265,$CZ265,0)</f>
        <v>#REF!</v>
      </c>
      <c r="EG265" s="585" t="e">
        <f>IF(#REF!=$N265,$CZ265,0)</f>
        <v>#REF!</v>
      </c>
      <c r="EH265" s="585" t="e">
        <f>IF(#REF!=$N265,$CZ265,0)</f>
        <v>#REF!</v>
      </c>
      <c r="EI265" s="585" t="e">
        <f>IF(#REF!=$N265,$CZ265,0)</f>
        <v>#REF!</v>
      </c>
      <c r="EJ265" s="585" t="e">
        <f>IF(#REF!=$N265,$CZ265,0)</f>
        <v>#REF!</v>
      </c>
      <c r="EK265" s="585" t="e">
        <f>IF(#REF!=$N265,$CZ265,0)</f>
        <v>#REF!</v>
      </c>
      <c r="EL265" s="585" t="e">
        <f>IF(#REF!=$N265,$CZ265,0)</f>
        <v>#REF!</v>
      </c>
      <c r="EM265" s="585" t="e">
        <f>IF(#REF!=$N265,$CZ265,0)</f>
        <v>#REF!</v>
      </c>
      <c r="EN265" s="585" t="e">
        <f>IF(#REF!=$N265,$CZ265,0)</f>
        <v>#REF!</v>
      </c>
      <c r="EO265" s="585" t="e">
        <f>IF(#REF!=$N265,$CZ265,0)</f>
        <v>#REF!</v>
      </c>
      <c r="EP265" s="585" t="e">
        <f>IF(#REF!=$N265,$CZ265,0)</f>
        <v>#REF!</v>
      </c>
      <c r="EQ265" s="585" t="e">
        <f>IF(#REF!=$N265,$CZ265,0)</f>
        <v>#REF!</v>
      </c>
      <c r="ER265" s="585" t="e">
        <f>IF(#REF!=$N265,$CZ265,0)</f>
        <v>#REF!</v>
      </c>
      <c r="ES265" s="585" t="e">
        <f>IF(#REF!=$N265,$CZ265,0)</f>
        <v>#REF!</v>
      </c>
      <c r="ET265" s="585" t="e">
        <f>IF(#REF!=$N265,$CZ265,0)</f>
        <v>#REF!</v>
      </c>
      <c r="EU265" s="585" t="e">
        <f>IF(#REF!=$N265,$CZ265,0)</f>
        <v>#REF!</v>
      </c>
      <c r="EV265" s="585" t="e">
        <f>IF(#REF!=$N265,$CZ265,0)</f>
        <v>#REF!</v>
      </c>
      <c r="EW265" s="585" t="e">
        <f>IF(#REF!=$N265,$CZ265,0)</f>
        <v>#REF!</v>
      </c>
      <c r="EX265" s="585" t="e">
        <f>IF(#REF!=$N265,$CZ265,0)</f>
        <v>#REF!</v>
      </c>
      <c r="EY265" s="585" t="e">
        <f>IF(#REF!=$N265,$CZ265,0)</f>
        <v>#REF!</v>
      </c>
      <c r="EZ265" s="585" t="e">
        <f>IF(#REF!=$N265,$CZ265,0)</f>
        <v>#REF!</v>
      </c>
      <c r="FA265" s="585" t="e">
        <f>IF(#REF!=$N265,$CZ265,0)</f>
        <v>#REF!</v>
      </c>
      <c r="FB265" s="585" t="e">
        <f>IF(#REF!=$N265,$CZ265,0)</f>
        <v>#REF!</v>
      </c>
      <c r="FC265" s="585" t="e">
        <f>IF(#REF!=$N265,$CZ265,0)</f>
        <v>#REF!</v>
      </c>
      <c r="FD265" s="585" t="e">
        <f>IF(#REF!=$N265,$CZ265,0)</f>
        <v>#REF!</v>
      </c>
      <c r="FE265" s="585" t="e">
        <f>IF(#REF!=$N265,$CZ265,0)</f>
        <v>#REF!</v>
      </c>
      <c r="FF265" s="585" t="e">
        <f>IF(#REF!=$N265,$CZ265,0)</f>
        <v>#REF!</v>
      </c>
      <c r="FG265" s="585" t="e">
        <f>IF(#REF!=$N265,$CZ265,0)</f>
        <v>#REF!</v>
      </c>
      <c r="FH265" s="585" t="e">
        <f>IF(#REF!=$N265,$CZ265,0)</f>
        <v>#REF!</v>
      </c>
      <c r="FI265" s="585" t="e">
        <f>IF(#REF!=$N265,$CZ265,0)</f>
        <v>#REF!</v>
      </c>
      <c r="FJ265" s="585" t="e">
        <f>IF(#REF!=$N265,$CZ265,0)</f>
        <v>#REF!</v>
      </c>
      <c r="FK265" s="585" t="e">
        <f>IF(#REF!=$N265,$CZ265,0)</f>
        <v>#REF!</v>
      </c>
      <c r="FL265" s="585" t="e">
        <f>IF(#REF!=$N265,$CZ265,0)</f>
        <v>#REF!</v>
      </c>
      <c r="FM265" s="585" t="e">
        <f>IF(#REF!=$N265,$CZ265,0)</f>
        <v>#REF!</v>
      </c>
      <c r="FN265" s="585" t="e">
        <f>IF(#REF!=$N265,$CZ265,0)</f>
        <v>#REF!</v>
      </c>
      <c r="FO265" s="585" t="e">
        <f>IF(#REF!=$N265,$CZ265,0)</f>
        <v>#REF!</v>
      </c>
      <c r="FP265" s="585" t="e">
        <f>IF(#REF!=$N265,$CZ265,0)</f>
        <v>#REF!</v>
      </c>
      <c r="FQ265" s="585" t="e">
        <f>IF(#REF!=$N265,$CZ265,0)</f>
        <v>#REF!</v>
      </c>
      <c r="FR265" s="585" t="e">
        <f>IF(#REF!=$N265,$CZ265,0)</f>
        <v>#REF!</v>
      </c>
      <c r="FS265" s="585" t="e">
        <f>IF(#REF!=$N265,$CZ265,0)</f>
        <v>#REF!</v>
      </c>
      <c r="FT265" s="585" t="e">
        <f>IF(#REF!=$N265,$CZ265,0)</f>
        <v>#REF!</v>
      </c>
      <c r="FU265" s="585" t="e">
        <f>IF(#REF!=$N265,$CZ265,0)</f>
        <v>#REF!</v>
      </c>
      <c r="FV265" s="585" t="e">
        <f>IF(#REF!=$N265,$CZ265,0)</f>
        <v>#REF!</v>
      </c>
      <c r="FW265" s="585" t="e">
        <f>IF(#REF!=$N265,$CZ265,0)</f>
        <v>#REF!</v>
      </c>
      <c r="FX265" s="585" t="e">
        <f>IF(#REF!=$N265,$CZ265,0)</f>
        <v>#REF!</v>
      </c>
      <c r="FY265" s="585" t="e">
        <f>IF(#REF!=$N265,$CZ265,0)</f>
        <v>#REF!</v>
      </c>
      <c r="FZ265" s="585" t="e">
        <f>IF(#REF!=$N265,$CZ265,0)</f>
        <v>#REF!</v>
      </c>
      <c r="GA265" s="585" t="e">
        <f>IF(#REF!=$N265,$CZ265,0)</f>
        <v>#REF!</v>
      </c>
      <c r="GB265" s="585" t="e">
        <f>IF(#REF!=$N265,$CZ265,0)</f>
        <v>#REF!</v>
      </c>
      <c r="GC265" s="585" t="e">
        <f>IF(#REF!=$N265,$CZ265,0)</f>
        <v>#REF!</v>
      </c>
      <c r="GD265" s="585" t="e">
        <f>IF(#REF!=$N265,$CZ265,0)</f>
        <v>#REF!</v>
      </c>
      <c r="GE265" s="585" t="e">
        <f>IF(#REF!=$N265,$CZ265,0)</f>
        <v>#REF!</v>
      </c>
      <c r="GF265" s="585" t="e">
        <f>IF(#REF!=$N265,$CZ265,0)</f>
        <v>#REF!</v>
      </c>
      <c r="GG265" s="585" t="e">
        <f>IF(#REF!=$N265,$CZ265,0)</f>
        <v>#REF!</v>
      </c>
      <c r="GH265" s="585" t="e">
        <f>IF(#REF!=$N265,$CZ265,0)</f>
        <v>#REF!</v>
      </c>
      <c r="GI265" s="585" t="e">
        <f>IF(#REF!=$N265,$CZ265,0)</f>
        <v>#REF!</v>
      </c>
      <c r="GJ265" s="585" t="e">
        <f>IF(#REF!=$N265,$CZ265,0)</f>
        <v>#REF!</v>
      </c>
      <c r="GK265" s="585" t="e">
        <f>IF(#REF!=$N265,$CZ265,0)</f>
        <v>#REF!</v>
      </c>
      <c r="GL265" s="585" t="e">
        <f>IF(#REF!=$N265,$CZ265,0)</f>
        <v>#REF!</v>
      </c>
      <c r="GM265" s="585" t="e">
        <f>IF(#REF!=$N265,$CZ265,0)</f>
        <v>#REF!</v>
      </c>
      <c r="GN265" s="585" t="e">
        <f>IF(#REF!=$N265,$CZ265,0)</f>
        <v>#REF!</v>
      </c>
      <c r="GO265" s="585" t="e">
        <f>IF(#REF!=$N265,$CZ265,0)</f>
        <v>#REF!</v>
      </c>
      <c r="GP265" s="585" t="e">
        <f>IF(#REF!=$N265,$CZ265,0)</f>
        <v>#REF!</v>
      </c>
      <c r="GQ265" s="585" t="e">
        <f>IF(#REF!=$N265,$CZ265,0)</f>
        <v>#REF!</v>
      </c>
      <c r="GR265" s="585" t="e">
        <f>IF(#REF!=$N265,$CZ265,0)</f>
        <v>#REF!</v>
      </c>
      <c r="GS265" s="585" t="e">
        <f>IF(#REF!=$N265,$CZ265,0)</f>
        <v>#REF!</v>
      </c>
      <c r="GT265" s="585" t="e">
        <f>IF(#REF!=$N265,$CZ265,0)</f>
        <v>#REF!</v>
      </c>
      <c r="GU265" s="585" t="e">
        <f>IF(#REF!=$N265,$CZ265,0)</f>
        <v>#REF!</v>
      </c>
      <c r="GV265" s="585" t="e">
        <f>IF(#REF!=$N265,$CZ265,0)</f>
        <v>#REF!</v>
      </c>
      <c r="GW265" s="585" t="e">
        <f>IF(#REF!=$N265,$CZ265,0)</f>
        <v>#REF!</v>
      </c>
      <c r="GX265" s="585" t="e">
        <f>IF(#REF!=$N265,$CZ265,0)</f>
        <v>#REF!</v>
      </c>
      <c r="GY265" s="585" t="e">
        <f>IF(#REF!=$N265,$CZ265,0)</f>
        <v>#REF!</v>
      </c>
      <c r="GZ265" s="585" t="e">
        <f>IF(#REF!=$N265,$CZ265,0)</f>
        <v>#REF!</v>
      </c>
      <c r="HA265" s="585" t="e">
        <f>IF(#REF!=$N265,$CZ265,0)</f>
        <v>#REF!</v>
      </c>
      <c r="HB265" s="585" t="e">
        <f>IF(#REF!=$N265,$CZ265,0)</f>
        <v>#REF!</v>
      </c>
      <c r="HC265" s="585" t="e">
        <f>IF(#REF!=$N265,$CZ265,0)</f>
        <v>#REF!</v>
      </c>
      <c r="HD265" s="585" t="e">
        <f>IF(#REF!=$N265,$CZ265,0)</f>
        <v>#REF!</v>
      </c>
      <c r="HE265" s="585" t="e">
        <f>IF(#REF!=$N265,$CZ265,0)</f>
        <v>#REF!</v>
      </c>
      <c r="HF265" s="585" t="e">
        <f>IF(#REF!=$N265,$CZ265,0)</f>
        <v>#REF!</v>
      </c>
    </row>
    <row r="266" spans="1:214" s="584" customFormat="1" ht="20.100000000000001" customHeight="1" x14ac:dyDescent="0.4">
      <c r="A266" s="578"/>
      <c r="B266" s="578"/>
      <c r="C266" s="595"/>
      <c r="D266" s="578"/>
      <c r="E266" s="578"/>
      <c r="F266" s="578"/>
      <c r="G266" s="578"/>
      <c r="H266" s="578"/>
      <c r="I266" s="578"/>
      <c r="J266" s="578" t="s">
        <v>172</v>
      </c>
      <c r="K266" s="625"/>
      <c r="L266" s="558"/>
      <c r="M266" s="558"/>
      <c r="N266" s="559">
        <v>3132</v>
      </c>
      <c r="O266" s="560" t="s">
        <v>289</v>
      </c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563"/>
      <c r="AJ266" s="31"/>
      <c r="AK266" s="31"/>
      <c r="AL266" s="31"/>
      <c r="AM266" s="31"/>
      <c r="AN266" s="108"/>
      <c r="AO266" s="108"/>
      <c r="AP266" s="108"/>
      <c r="AQ266" s="108"/>
      <c r="AR266" s="103">
        <v>0</v>
      </c>
      <c r="AS266" s="50"/>
      <c r="AT266" s="50"/>
      <c r="AU266" s="108"/>
      <c r="AV266" s="103">
        <v>0</v>
      </c>
      <c r="AW266" s="103">
        <v>0</v>
      </c>
      <c r="AX266" s="103">
        <v>0</v>
      </c>
      <c r="AY266" s="50">
        <f>(BB266-AV266)</f>
        <v>9000</v>
      </c>
      <c r="AZ266" s="41"/>
      <c r="BA266" s="41"/>
      <c r="BB266" s="50">
        <v>9000</v>
      </c>
      <c r="BC266" s="50">
        <v>9000</v>
      </c>
      <c r="BD266" s="103">
        <v>6794.41</v>
      </c>
      <c r="BE266" s="50">
        <v>7278.79</v>
      </c>
      <c r="BF266" s="50">
        <v>10000</v>
      </c>
      <c r="BG266" s="50">
        <v>9798.52</v>
      </c>
      <c r="BH266" s="50">
        <v>6300</v>
      </c>
      <c r="BI266" s="50">
        <f>(BJ266-BH266)</f>
        <v>2300</v>
      </c>
      <c r="BJ266" s="50">
        <v>8600</v>
      </c>
      <c r="BK266" s="50">
        <v>6094.09</v>
      </c>
      <c r="BL266" s="50">
        <f t="shared" si="226"/>
        <v>70.861511627906978</v>
      </c>
      <c r="BM266" s="50"/>
      <c r="BN266" s="50"/>
      <c r="BO266" s="50">
        <v>9200</v>
      </c>
      <c r="BP266" s="50"/>
      <c r="BQ266" s="50"/>
      <c r="BR266" s="50">
        <f>(BS266-BO266)</f>
        <v>1300</v>
      </c>
      <c r="BS266" s="50">
        <v>10500</v>
      </c>
      <c r="BT266" s="50">
        <v>6960.16</v>
      </c>
      <c r="BU266" s="50">
        <f>(BY266-BO266)</f>
        <v>300</v>
      </c>
      <c r="BV266" s="50">
        <v>10500</v>
      </c>
      <c r="BW266" s="50"/>
      <c r="BX266" s="50"/>
      <c r="BY266" s="50">
        <v>9500</v>
      </c>
      <c r="BZ266" s="50">
        <v>8878.31</v>
      </c>
      <c r="CA266" s="50">
        <f t="shared" si="327"/>
        <v>90.608683760404617</v>
      </c>
      <c r="CB266" s="50">
        <f t="shared" si="328"/>
        <v>93.455894736842112</v>
      </c>
      <c r="CC266" s="50"/>
      <c r="CD266" s="50"/>
      <c r="CE266" s="50">
        <v>10500</v>
      </c>
      <c r="CF266" s="50">
        <v>2790.02</v>
      </c>
      <c r="CG266" s="50">
        <f t="shared" si="346"/>
        <v>26.571619047619048</v>
      </c>
      <c r="CH266" s="50">
        <f>(CI266-CE266)</f>
        <v>0</v>
      </c>
      <c r="CI266" s="50">
        <v>10500</v>
      </c>
      <c r="CJ266" s="50"/>
      <c r="CK266" s="50">
        <f t="shared" si="340"/>
        <v>0</v>
      </c>
      <c r="CL266" s="50">
        <f>(CM266-CI266)</f>
        <v>0</v>
      </c>
      <c r="CM266" s="50">
        <v>10500</v>
      </c>
      <c r="CN266" s="50"/>
      <c r="CO266" s="50">
        <f t="shared" si="341"/>
        <v>0</v>
      </c>
      <c r="CP266" s="50">
        <f>(CQ266-CM266)</f>
        <v>0</v>
      </c>
      <c r="CQ266" s="50">
        <v>10500</v>
      </c>
      <c r="CR266" s="50">
        <v>6282.41</v>
      </c>
      <c r="CS266" s="50">
        <f t="shared" si="342"/>
        <v>59.832476190476193</v>
      </c>
      <c r="CT266" s="50">
        <f>(CU266-CQ266)</f>
        <v>-208</v>
      </c>
      <c r="CU266" s="50">
        <v>10292</v>
      </c>
      <c r="CV266" s="50">
        <v>6282.41</v>
      </c>
      <c r="CW266" s="50">
        <f t="shared" si="343"/>
        <v>61.041682860474154</v>
      </c>
      <c r="CX266" s="50">
        <f>(CY266-CU266)</f>
        <v>0</v>
      </c>
      <c r="CY266" s="50">
        <v>10292</v>
      </c>
      <c r="CZ266" s="50">
        <v>11800</v>
      </c>
      <c r="DA266" s="50"/>
      <c r="DB266" s="50"/>
      <c r="DC266" s="695" t="e">
        <f>IF(#REF!=B266,CZ266,0)</f>
        <v>#REF!</v>
      </c>
      <c r="DD266" s="50"/>
      <c r="DE266" s="50"/>
      <c r="DF266" s="518"/>
      <c r="DG266" s="518"/>
      <c r="DH266" s="518"/>
      <c r="DJ266" s="585" t="e">
        <f>IF(#REF!=$K266,$CY266,0)</f>
        <v>#REF!</v>
      </c>
      <c r="DK266" s="585" t="e">
        <f>IF(#REF!=$K266,$CY266,0)</f>
        <v>#REF!</v>
      </c>
      <c r="DL266" s="585" t="e">
        <f>IF(#REF!=$K266,$CY266,0)</f>
        <v>#REF!</v>
      </c>
      <c r="DM266" s="585" t="e">
        <f>IF(#REF!=$K266,$CY266,0)</f>
        <v>#REF!</v>
      </c>
      <c r="DN266" s="585" t="e">
        <f>IF(#REF!=$K266,$CY266,0)</f>
        <v>#REF!</v>
      </c>
      <c r="DO266" s="585" t="e">
        <f>IF(#REF!=$K266,$CY266,0)</f>
        <v>#REF!</v>
      </c>
      <c r="DP266" s="585" t="e">
        <f>IF(#REF!=$K266,$CY266,0)</f>
        <v>#REF!</v>
      </c>
      <c r="DQ266" s="585" t="e">
        <f>IF(#REF!=$K266,$CY266,0)</f>
        <v>#REF!</v>
      </c>
      <c r="DR266" s="585" t="e">
        <f>IF(#REF!=$K266,$CY266,0)</f>
        <v>#REF!</v>
      </c>
      <c r="DS266" s="585" t="e">
        <f>IF(#REF!=$K266,$CY266,0)</f>
        <v>#REF!</v>
      </c>
      <c r="DT266" s="585" t="e">
        <f>IF(#REF!=$K266,$CY266,0)</f>
        <v>#REF!</v>
      </c>
      <c r="DU266" s="585" t="e">
        <f>IF(#REF!=$K266,$CY266,0)</f>
        <v>#REF!</v>
      </c>
      <c r="DV266" s="585" t="e">
        <f>IF(#REF!=$K266,$CY266,0)</f>
        <v>#REF!</v>
      </c>
      <c r="DW266" s="585" t="e">
        <f>IF(#REF!=$K266,$CY266,0)</f>
        <v>#REF!</v>
      </c>
      <c r="DX266" s="585" t="e">
        <f>IF(#REF!=$K266,$CY266,0)</f>
        <v>#REF!</v>
      </c>
      <c r="DY266" s="585" t="e">
        <f>IF(#REF!=$K266,$CY266,0)</f>
        <v>#REF!</v>
      </c>
      <c r="DZ266" s="585" t="e">
        <f>IF(#REF!=$K266,$CY266,0)</f>
        <v>#REF!</v>
      </c>
      <c r="EB266" s="617"/>
      <c r="EC266" s="585" t="e">
        <f>IF(#REF!=$N266,$CZ266,0)</f>
        <v>#REF!</v>
      </c>
      <c r="ED266" s="585" t="e">
        <f>IF(#REF!=$N266,$CZ266,0)</f>
        <v>#REF!</v>
      </c>
      <c r="EE266" s="585" t="e">
        <f>IF(#REF!=$N266,$CZ266,0)</f>
        <v>#REF!</v>
      </c>
      <c r="EF266" s="585" t="e">
        <f>IF(#REF!=$N266,$CZ266,0)</f>
        <v>#REF!</v>
      </c>
      <c r="EG266" s="585" t="e">
        <f>IF(#REF!=$N266,$CZ266,0)</f>
        <v>#REF!</v>
      </c>
      <c r="EH266" s="585" t="e">
        <f>IF(#REF!=$N266,$CZ266,0)</f>
        <v>#REF!</v>
      </c>
      <c r="EI266" s="585" t="e">
        <f>IF(#REF!=$N266,$CZ266,0)</f>
        <v>#REF!</v>
      </c>
      <c r="EJ266" s="585" t="e">
        <f>IF(#REF!=$N266,$CZ266,0)</f>
        <v>#REF!</v>
      </c>
      <c r="EK266" s="585" t="e">
        <f>IF(#REF!=$N266,$CZ266,0)</f>
        <v>#REF!</v>
      </c>
      <c r="EL266" s="585" t="e">
        <f>IF(#REF!=$N266,$CZ266,0)</f>
        <v>#REF!</v>
      </c>
      <c r="EM266" s="585" t="e">
        <f>IF(#REF!=$N266,$CZ266,0)</f>
        <v>#REF!</v>
      </c>
      <c r="EN266" s="585" t="e">
        <f>IF(#REF!=$N266,$CZ266,0)</f>
        <v>#REF!</v>
      </c>
      <c r="EO266" s="585" t="e">
        <f>IF(#REF!=$N266,$CZ266,0)</f>
        <v>#REF!</v>
      </c>
      <c r="EP266" s="585" t="e">
        <f>IF(#REF!=$N266,$CZ266,0)</f>
        <v>#REF!</v>
      </c>
      <c r="EQ266" s="585" t="e">
        <f>IF(#REF!=$N266,$CZ266,0)</f>
        <v>#REF!</v>
      </c>
      <c r="ER266" s="585" t="e">
        <f>IF(#REF!=$N266,$CZ266,0)</f>
        <v>#REF!</v>
      </c>
      <c r="ES266" s="585" t="e">
        <f>IF(#REF!=$N266,$CZ266,0)</f>
        <v>#REF!</v>
      </c>
      <c r="ET266" s="585" t="e">
        <f>IF(#REF!=$N266,$CZ266,0)</f>
        <v>#REF!</v>
      </c>
      <c r="EU266" s="585" t="e">
        <f>IF(#REF!=$N266,$CZ266,0)</f>
        <v>#REF!</v>
      </c>
      <c r="EV266" s="585" t="e">
        <f>IF(#REF!=$N266,$CZ266,0)</f>
        <v>#REF!</v>
      </c>
      <c r="EW266" s="585" t="e">
        <f>IF(#REF!=$N266,$CZ266,0)</f>
        <v>#REF!</v>
      </c>
      <c r="EX266" s="585" t="e">
        <f>IF(#REF!=$N266,$CZ266,0)</f>
        <v>#REF!</v>
      </c>
      <c r="EY266" s="585" t="e">
        <f>IF(#REF!=$N266,$CZ266,0)</f>
        <v>#REF!</v>
      </c>
      <c r="EZ266" s="585" t="e">
        <f>IF(#REF!=$N266,$CZ266,0)</f>
        <v>#REF!</v>
      </c>
      <c r="FA266" s="585" t="e">
        <f>IF(#REF!=$N266,$CZ266,0)</f>
        <v>#REF!</v>
      </c>
      <c r="FB266" s="585" t="e">
        <f>IF(#REF!=$N266,$CZ266,0)</f>
        <v>#REF!</v>
      </c>
      <c r="FC266" s="585" t="e">
        <f>IF(#REF!=$N266,$CZ266,0)</f>
        <v>#REF!</v>
      </c>
      <c r="FD266" s="585" t="e">
        <f>IF(#REF!=$N266,$CZ266,0)</f>
        <v>#REF!</v>
      </c>
      <c r="FE266" s="585" t="e">
        <f>IF(#REF!=$N266,$CZ266,0)</f>
        <v>#REF!</v>
      </c>
      <c r="FF266" s="585" t="e">
        <f>IF(#REF!=$N266,$CZ266,0)</f>
        <v>#REF!</v>
      </c>
      <c r="FG266" s="585" t="e">
        <f>IF(#REF!=$N266,$CZ266,0)</f>
        <v>#REF!</v>
      </c>
      <c r="FH266" s="585" t="e">
        <f>IF(#REF!=$N266,$CZ266,0)</f>
        <v>#REF!</v>
      </c>
      <c r="FI266" s="585" t="e">
        <f>IF(#REF!=$N266,$CZ266,0)</f>
        <v>#REF!</v>
      </c>
      <c r="FJ266" s="585" t="e">
        <f>IF(#REF!=$N266,$CZ266,0)</f>
        <v>#REF!</v>
      </c>
      <c r="FK266" s="585" t="e">
        <f>IF(#REF!=$N266,$CZ266,0)</f>
        <v>#REF!</v>
      </c>
      <c r="FL266" s="585" t="e">
        <f>IF(#REF!=$N266,$CZ266,0)</f>
        <v>#REF!</v>
      </c>
      <c r="FM266" s="585" t="e">
        <f>IF(#REF!=$N266,$CZ266,0)</f>
        <v>#REF!</v>
      </c>
      <c r="FN266" s="585" t="e">
        <f>IF(#REF!=$N266,$CZ266,0)</f>
        <v>#REF!</v>
      </c>
      <c r="FO266" s="585" t="e">
        <f>IF(#REF!=$N266,$CZ266,0)</f>
        <v>#REF!</v>
      </c>
      <c r="FP266" s="585" t="e">
        <f>IF(#REF!=$N266,$CZ266,0)</f>
        <v>#REF!</v>
      </c>
      <c r="FQ266" s="585" t="e">
        <f>IF(#REF!=$N266,$CZ266,0)</f>
        <v>#REF!</v>
      </c>
      <c r="FR266" s="585" t="e">
        <f>IF(#REF!=$N266,$CZ266,0)</f>
        <v>#REF!</v>
      </c>
      <c r="FS266" s="585" t="e">
        <f>IF(#REF!=$N266,$CZ266,0)</f>
        <v>#REF!</v>
      </c>
      <c r="FT266" s="585" t="e">
        <f>IF(#REF!=$N266,$CZ266,0)</f>
        <v>#REF!</v>
      </c>
      <c r="FU266" s="585" t="e">
        <f>IF(#REF!=$N266,$CZ266,0)</f>
        <v>#REF!</v>
      </c>
      <c r="FV266" s="585" t="e">
        <f>IF(#REF!=$N266,$CZ266,0)</f>
        <v>#REF!</v>
      </c>
      <c r="FW266" s="585" t="e">
        <f>IF(#REF!=$N266,$CZ266,0)</f>
        <v>#REF!</v>
      </c>
      <c r="FX266" s="585" t="e">
        <f>IF(#REF!=$N266,$CZ266,0)</f>
        <v>#REF!</v>
      </c>
      <c r="FY266" s="585" t="e">
        <f>IF(#REF!=$N266,$CZ266,0)</f>
        <v>#REF!</v>
      </c>
      <c r="FZ266" s="585" t="e">
        <f>IF(#REF!=$N266,$CZ266,0)</f>
        <v>#REF!</v>
      </c>
      <c r="GA266" s="585" t="e">
        <f>IF(#REF!=$N266,$CZ266,0)</f>
        <v>#REF!</v>
      </c>
      <c r="GB266" s="585" t="e">
        <f>IF(#REF!=$N266,$CZ266,0)</f>
        <v>#REF!</v>
      </c>
      <c r="GC266" s="585" t="e">
        <f>IF(#REF!=$N266,$CZ266,0)</f>
        <v>#REF!</v>
      </c>
      <c r="GD266" s="585" t="e">
        <f>IF(#REF!=$N266,$CZ266,0)</f>
        <v>#REF!</v>
      </c>
      <c r="GE266" s="585" t="e">
        <f>IF(#REF!=$N266,$CZ266,0)</f>
        <v>#REF!</v>
      </c>
      <c r="GF266" s="585" t="e">
        <f>IF(#REF!=$N266,$CZ266,0)</f>
        <v>#REF!</v>
      </c>
      <c r="GG266" s="585" t="e">
        <f>IF(#REF!=$N266,$CZ266,0)</f>
        <v>#REF!</v>
      </c>
      <c r="GH266" s="585" t="e">
        <f>IF(#REF!=$N266,$CZ266,0)</f>
        <v>#REF!</v>
      </c>
      <c r="GI266" s="585" t="e">
        <f>IF(#REF!=$N266,$CZ266,0)</f>
        <v>#REF!</v>
      </c>
      <c r="GJ266" s="585" t="e">
        <f>IF(#REF!=$N266,$CZ266,0)</f>
        <v>#REF!</v>
      </c>
      <c r="GK266" s="585" t="e">
        <f>IF(#REF!=$N266,$CZ266,0)</f>
        <v>#REF!</v>
      </c>
      <c r="GL266" s="585" t="e">
        <f>IF(#REF!=$N266,$CZ266,0)</f>
        <v>#REF!</v>
      </c>
      <c r="GM266" s="585" t="e">
        <f>IF(#REF!=$N266,$CZ266,0)</f>
        <v>#REF!</v>
      </c>
      <c r="GN266" s="585" t="e">
        <f>IF(#REF!=$N266,$CZ266,0)</f>
        <v>#REF!</v>
      </c>
      <c r="GO266" s="585" t="e">
        <f>IF(#REF!=$N266,$CZ266,0)</f>
        <v>#REF!</v>
      </c>
      <c r="GP266" s="585" t="e">
        <f>IF(#REF!=$N266,$CZ266,0)</f>
        <v>#REF!</v>
      </c>
      <c r="GQ266" s="585" t="e">
        <f>IF(#REF!=$N266,$CZ266,0)</f>
        <v>#REF!</v>
      </c>
      <c r="GR266" s="585" t="e">
        <f>IF(#REF!=$N266,$CZ266,0)</f>
        <v>#REF!</v>
      </c>
      <c r="GS266" s="585" t="e">
        <f>IF(#REF!=$N266,$CZ266,0)</f>
        <v>#REF!</v>
      </c>
      <c r="GT266" s="585" t="e">
        <f>IF(#REF!=$N266,$CZ266,0)</f>
        <v>#REF!</v>
      </c>
      <c r="GU266" s="585" t="e">
        <f>IF(#REF!=$N266,$CZ266,0)</f>
        <v>#REF!</v>
      </c>
      <c r="GV266" s="585" t="e">
        <f>IF(#REF!=$N266,$CZ266,0)</f>
        <v>#REF!</v>
      </c>
      <c r="GW266" s="585" t="e">
        <f>IF(#REF!=$N266,$CZ266,0)</f>
        <v>#REF!</v>
      </c>
      <c r="GX266" s="585" t="e">
        <f>IF(#REF!=$N266,$CZ266,0)</f>
        <v>#REF!</v>
      </c>
      <c r="GY266" s="585" t="e">
        <f>IF(#REF!=$N266,$CZ266,0)</f>
        <v>#REF!</v>
      </c>
      <c r="GZ266" s="585" t="e">
        <f>IF(#REF!=$N266,$CZ266,0)</f>
        <v>#REF!</v>
      </c>
      <c r="HA266" s="585" t="e">
        <f>IF(#REF!=$N266,$CZ266,0)</f>
        <v>#REF!</v>
      </c>
      <c r="HB266" s="585" t="e">
        <f>IF(#REF!=$N266,$CZ266,0)</f>
        <v>#REF!</v>
      </c>
      <c r="HC266" s="585" t="e">
        <f>IF(#REF!=$N266,$CZ266,0)</f>
        <v>#REF!</v>
      </c>
      <c r="HD266" s="585" t="e">
        <f>IF(#REF!=$N266,$CZ266,0)</f>
        <v>#REF!</v>
      </c>
      <c r="HE266" s="585" t="e">
        <f>IF(#REF!=$N266,$CZ266,0)</f>
        <v>#REF!</v>
      </c>
      <c r="HF266" s="585" t="e">
        <f>IF(#REF!=$N266,$CZ266,0)</f>
        <v>#REF!</v>
      </c>
    </row>
    <row r="267" spans="1:214" s="584" customFormat="1" ht="20.100000000000001" customHeight="1" x14ac:dyDescent="0.4">
      <c r="A267" s="578"/>
      <c r="B267" s="578"/>
      <c r="C267" s="595"/>
      <c r="D267" s="578"/>
      <c r="E267" s="578"/>
      <c r="F267" s="578"/>
      <c r="G267" s="578"/>
      <c r="H267" s="578"/>
      <c r="I267" s="578"/>
      <c r="J267" s="578" t="s">
        <v>172</v>
      </c>
      <c r="K267" s="625"/>
      <c r="L267" s="558"/>
      <c r="M267" s="558"/>
      <c r="N267" s="559">
        <v>3133</v>
      </c>
      <c r="O267" s="560" t="s">
        <v>177</v>
      </c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563"/>
      <c r="AJ267" s="31"/>
      <c r="AK267" s="31"/>
      <c r="AL267" s="31"/>
      <c r="AM267" s="31"/>
      <c r="AN267" s="108"/>
      <c r="AO267" s="108"/>
      <c r="AP267" s="108"/>
      <c r="AQ267" s="108"/>
      <c r="AR267" s="103">
        <v>0</v>
      </c>
      <c r="AS267" s="50"/>
      <c r="AT267" s="50"/>
      <c r="AU267" s="108"/>
      <c r="AV267" s="103">
        <v>0</v>
      </c>
      <c r="AW267" s="103">
        <v>0</v>
      </c>
      <c r="AX267" s="103">
        <v>0</v>
      </c>
      <c r="AY267" s="50">
        <f>(BB267-AV267)</f>
        <v>1300</v>
      </c>
      <c r="AZ267" s="41"/>
      <c r="BA267" s="41"/>
      <c r="BB267" s="50">
        <v>1300</v>
      </c>
      <c r="BC267" s="50">
        <v>1300</v>
      </c>
      <c r="BD267" s="103">
        <v>745.17</v>
      </c>
      <c r="BE267" s="50">
        <v>798.29</v>
      </c>
      <c r="BF267" s="50">
        <v>1500</v>
      </c>
      <c r="BG267" s="50">
        <v>1074.6500000000001</v>
      </c>
      <c r="BH267" s="50">
        <v>850</v>
      </c>
      <c r="BI267" s="50">
        <f>(BJ267-BH267)</f>
        <v>250</v>
      </c>
      <c r="BJ267" s="50">
        <v>1100</v>
      </c>
      <c r="BK267" s="50">
        <v>668.41</v>
      </c>
      <c r="BL267" s="50">
        <f t="shared" si="226"/>
        <v>60.764545454545448</v>
      </c>
      <c r="BM267" s="50"/>
      <c r="BN267" s="50"/>
      <c r="BO267" s="50">
        <v>1200</v>
      </c>
      <c r="BP267" s="50"/>
      <c r="BQ267" s="50"/>
      <c r="BR267" s="50">
        <f>(BS267-BO267)</f>
        <v>550</v>
      </c>
      <c r="BS267" s="50">
        <v>1750</v>
      </c>
      <c r="BT267" s="50">
        <v>763.4</v>
      </c>
      <c r="BU267" s="50">
        <f>(BY267-BO267)</f>
        <v>-200</v>
      </c>
      <c r="BV267" s="50">
        <v>1750</v>
      </c>
      <c r="BW267" s="50"/>
      <c r="BX267" s="50"/>
      <c r="BY267" s="50">
        <v>1000</v>
      </c>
      <c r="BZ267" s="50">
        <v>973.79</v>
      </c>
      <c r="CA267" s="50">
        <f t="shared" si="327"/>
        <v>90.614618713069362</v>
      </c>
      <c r="CB267" s="50">
        <f t="shared" si="328"/>
        <v>97.378999999999991</v>
      </c>
      <c r="CC267" s="50"/>
      <c r="CD267" s="50"/>
      <c r="CE267" s="50">
        <v>1750</v>
      </c>
      <c r="CF267" s="50">
        <v>306.02</v>
      </c>
      <c r="CG267" s="50">
        <f t="shared" si="346"/>
        <v>17.486857142857144</v>
      </c>
      <c r="CH267" s="50">
        <f>(CI267-CE267)</f>
        <v>0</v>
      </c>
      <c r="CI267" s="50">
        <v>1750</v>
      </c>
      <c r="CJ267" s="50"/>
      <c r="CK267" s="50">
        <f t="shared" si="340"/>
        <v>0</v>
      </c>
      <c r="CL267" s="50">
        <f>(CM267-CI267)</f>
        <v>0</v>
      </c>
      <c r="CM267" s="50">
        <v>1750</v>
      </c>
      <c r="CN267" s="50"/>
      <c r="CO267" s="50">
        <f t="shared" si="341"/>
        <v>0</v>
      </c>
      <c r="CP267" s="50">
        <f>(CQ267-CM267)</f>
        <v>0</v>
      </c>
      <c r="CQ267" s="50">
        <v>1750</v>
      </c>
      <c r="CR267" s="50">
        <v>689.08</v>
      </c>
      <c r="CS267" s="50">
        <f t="shared" si="342"/>
        <v>39.375999999999998</v>
      </c>
      <c r="CT267" s="50">
        <f>(CU267-CQ267)</f>
        <v>-622</v>
      </c>
      <c r="CU267" s="50">
        <v>1128</v>
      </c>
      <c r="CV267" s="50">
        <v>689.08</v>
      </c>
      <c r="CW267" s="50">
        <f t="shared" si="343"/>
        <v>61.088652482269509</v>
      </c>
      <c r="CX267" s="50">
        <f>(CY267-CU267)</f>
        <v>0</v>
      </c>
      <c r="CY267" s="50">
        <v>1128</v>
      </c>
      <c r="CZ267" s="50">
        <v>1300</v>
      </c>
      <c r="DA267" s="50"/>
      <c r="DB267" s="50"/>
      <c r="DC267" s="695" t="e">
        <f>IF(#REF!=B267,CZ267,0)</f>
        <v>#REF!</v>
      </c>
      <c r="DD267" s="50"/>
      <c r="DE267" s="50"/>
      <c r="DF267" s="518"/>
      <c r="DG267" s="518"/>
      <c r="DH267" s="518"/>
      <c r="DJ267" s="585" t="e">
        <f>IF(#REF!=$K267,$CY267,0)</f>
        <v>#REF!</v>
      </c>
      <c r="DK267" s="585" t="e">
        <f>IF(#REF!=$K267,$CY267,0)</f>
        <v>#REF!</v>
      </c>
      <c r="DL267" s="585" t="e">
        <f>IF(#REF!=$K267,$CY267,0)</f>
        <v>#REF!</v>
      </c>
      <c r="DM267" s="585" t="e">
        <f>IF(#REF!=$K267,$CY267,0)</f>
        <v>#REF!</v>
      </c>
      <c r="DN267" s="585" t="e">
        <f>IF(#REF!=$K267,$CY267,0)</f>
        <v>#REF!</v>
      </c>
      <c r="DO267" s="585" t="e">
        <f>IF(#REF!=$K267,$CY267,0)</f>
        <v>#REF!</v>
      </c>
      <c r="DP267" s="585" t="e">
        <f>IF(#REF!=$K267,$CY267,0)</f>
        <v>#REF!</v>
      </c>
      <c r="DQ267" s="585" t="e">
        <f>IF(#REF!=$K267,$CY267,0)</f>
        <v>#REF!</v>
      </c>
      <c r="DR267" s="585" t="e">
        <f>IF(#REF!=$K267,$CY267,0)</f>
        <v>#REF!</v>
      </c>
      <c r="DS267" s="585" t="e">
        <f>IF(#REF!=$K267,$CY267,0)</f>
        <v>#REF!</v>
      </c>
      <c r="DT267" s="585" t="e">
        <f>IF(#REF!=$K267,$CY267,0)</f>
        <v>#REF!</v>
      </c>
      <c r="DU267" s="585" t="e">
        <f>IF(#REF!=$K267,$CY267,0)</f>
        <v>#REF!</v>
      </c>
      <c r="DV267" s="585" t="e">
        <f>IF(#REF!=$K267,$CY267,0)</f>
        <v>#REF!</v>
      </c>
      <c r="DW267" s="585" t="e">
        <f>IF(#REF!=$K267,$CY267,0)</f>
        <v>#REF!</v>
      </c>
      <c r="DX267" s="585" t="e">
        <f>IF(#REF!=$K267,$CY267,0)</f>
        <v>#REF!</v>
      </c>
      <c r="DY267" s="585" t="e">
        <f>IF(#REF!=$K267,$CY267,0)</f>
        <v>#REF!</v>
      </c>
      <c r="DZ267" s="585" t="e">
        <f>IF(#REF!=$K267,$CY267,0)</f>
        <v>#REF!</v>
      </c>
      <c r="EB267" s="617"/>
      <c r="EC267" s="585" t="e">
        <f>IF(#REF!=$N267,$CZ267,0)</f>
        <v>#REF!</v>
      </c>
      <c r="ED267" s="585" t="e">
        <f>IF(#REF!=$N267,$CZ267,0)</f>
        <v>#REF!</v>
      </c>
      <c r="EE267" s="585" t="e">
        <f>IF(#REF!=$N267,$CZ267,0)</f>
        <v>#REF!</v>
      </c>
      <c r="EF267" s="585" t="e">
        <f>IF(#REF!=$N267,$CZ267,0)</f>
        <v>#REF!</v>
      </c>
      <c r="EG267" s="585" t="e">
        <f>IF(#REF!=$N267,$CZ267,0)</f>
        <v>#REF!</v>
      </c>
      <c r="EH267" s="585" t="e">
        <f>IF(#REF!=$N267,$CZ267,0)</f>
        <v>#REF!</v>
      </c>
      <c r="EI267" s="585" t="e">
        <f>IF(#REF!=$N267,$CZ267,0)</f>
        <v>#REF!</v>
      </c>
      <c r="EJ267" s="585" t="e">
        <f>IF(#REF!=$N267,$CZ267,0)</f>
        <v>#REF!</v>
      </c>
      <c r="EK267" s="585" t="e">
        <f>IF(#REF!=$N267,$CZ267,0)</f>
        <v>#REF!</v>
      </c>
      <c r="EL267" s="585" t="e">
        <f>IF(#REF!=$N267,$CZ267,0)</f>
        <v>#REF!</v>
      </c>
      <c r="EM267" s="585" t="e">
        <f>IF(#REF!=$N267,$CZ267,0)</f>
        <v>#REF!</v>
      </c>
      <c r="EN267" s="585" t="e">
        <f>IF(#REF!=$N267,$CZ267,0)</f>
        <v>#REF!</v>
      </c>
      <c r="EO267" s="585" t="e">
        <f>IF(#REF!=$N267,$CZ267,0)</f>
        <v>#REF!</v>
      </c>
      <c r="EP267" s="585" t="e">
        <f>IF(#REF!=$N267,$CZ267,0)</f>
        <v>#REF!</v>
      </c>
      <c r="EQ267" s="585" t="e">
        <f>IF(#REF!=$N267,$CZ267,0)</f>
        <v>#REF!</v>
      </c>
      <c r="ER267" s="585" t="e">
        <f>IF(#REF!=$N267,$CZ267,0)</f>
        <v>#REF!</v>
      </c>
      <c r="ES267" s="585" t="e">
        <f>IF(#REF!=$N267,$CZ267,0)</f>
        <v>#REF!</v>
      </c>
      <c r="ET267" s="585" t="e">
        <f>IF(#REF!=$N267,$CZ267,0)</f>
        <v>#REF!</v>
      </c>
      <c r="EU267" s="585" t="e">
        <f>IF(#REF!=$N267,$CZ267,0)</f>
        <v>#REF!</v>
      </c>
      <c r="EV267" s="585" t="e">
        <f>IF(#REF!=$N267,$CZ267,0)</f>
        <v>#REF!</v>
      </c>
      <c r="EW267" s="585" t="e">
        <f>IF(#REF!=$N267,$CZ267,0)</f>
        <v>#REF!</v>
      </c>
      <c r="EX267" s="585" t="e">
        <f>IF(#REF!=$N267,$CZ267,0)</f>
        <v>#REF!</v>
      </c>
      <c r="EY267" s="585" t="e">
        <f>IF(#REF!=$N267,$CZ267,0)</f>
        <v>#REF!</v>
      </c>
      <c r="EZ267" s="585" t="e">
        <f>IF(#REF!=$N267,$CZ267,0)</f>
        <v>#REF!</v>
      </c>
      <c r="FA267" s="585" t="e">
        <f>IF(#REF!=$N267,$CZ267,0)</f>
        <v>#REF!</v>
      </c>
      <c r="FB267" s="585" t="e">
        <f>IF(#REF!=$N267,$CZ267,0)</f>
        <v>#REF!</v>
      </c>
      <c r="FC267" s="585" t="e">
        <f>IF(#REF!=$N267,$CZ267,0)</f>
        <v>#REF!</v>
      </c>
      <c r="FD267" s="585" t="e">
        <f>IF(#REF!=$N267,$CZ267,0)</f>
        <v>#REF!</v>
      </c>
      <c r="FE267" s="585" t="e">
        <f>IF(#REF!=$N267,$CZ267,0)</f>
        <v>#REF!</v>
      </c>
      <c r="FF267" s="585" t="e">
        <f>IF(#REF!=$N267,$CZ267,0)</f>
        <v>#REF!</v>
      </c>
      <c r="FG267" s="585" t="e">
        <f>IF(#REF!=$N267,$CZ267,0)</f>
        <v>#REF!</v>
      </c>
      <c r="FH267" s="585" t="e">
        <f>IF(#REF!=$N267,$CZ267,0)</f>
        <v>#REF!</v>
      </c>
      <c r="FI267" s="585" t="e">
        <f>IF(#REF!=$N267,$CZ267,0)</f>
        <v>#REF!</v>
      </c>
      <c r="FJ267" s="585" t="e">
        <f>IF(#REF!=$N267,$CZ267,0)</f>
        <v>#REF!</v>
      </c>
      <c r="FK267" s="585" t="e">
        <f>IF(#REF!=$N267,$CZ267,0)</f>
        <v>#REF!</v>
      </c>
      <c r="FL267" s="585" t="e">
        <f>IF(#REF!=$N267,$CZ267,0)</f>
        <v>#REF!</v>
      </c>
      <c r="FM267" s="585" t="e">
        <f>IF(#REF!=$N267,$CZ267,0)</f>
        <v>#REF!</v>
      </c>
      <c r="FN267" s="585" t="e">
        <f>IF(#REF!=$N267,$CZ267,0)</f>
        <v>#REF!</v>
      </c>
      <c r="FO267" s="585" t="e">
        <f>IF(#REF!=$N267,$CZ267,0)</f>
        <v>#REF!</v>
      </c>
      <c r="FP267" s="585" t="e">
        <f>IF(#REF!=$N267,$CZ267,0)</f>
        <v>#REF!</v>
      </c>
      <c r="FQ267" s="585" t="e">
        <f>IF(#REF!=$N267,$CZ267,0)</f>
        <v>#REF!</v>
      </c>
      <c r="FR267" s="585" t="e">
        <f>IF(#REF!=$N267,$CZ267,0)</f>
        <v>#REF!</v>
      </c>
      <c r="FS267" s="585" t="e">
        <f>IF(#REF!=$N267,$CZ267,0)</f>
        <v>#REF!</v>
      </c>
      <c r="FT267" s="585" t="e">
        <f>IF(#REF!=$N267,$CZ267,0)</f>
        <v>#REF!</v>
      </c>
      <c r="FU267" s="585" t="e">
        <f>IF(#REF!=$N267,$CZ267,0)</f>
        <v>#REF!</v>
      </c>
      <c r="FV267" s="585" t="e">
        <f>IF(#REF!=$N267,$CZ267,0)</f>
        <v>#REF!</v>
      </c>
      <c r="FW267" s="585" t="e">
        <f>IF(#REF!=$N267,$CZ267,0)</f>
        <v>#REF!</v>
      </c>
      <c r="FX267" s="585" t="e">
        <f>IF(#REF!=$N267,$CZ267,0)</f>
        <v>#REF!</v>
      </c>
      <c r="FY267" s="585" t="e">
        <f>IF(#REF!=$N267,$CZ267,0)</f>
        <v>#REF!</v>
      </c>
      <c r="FZ267" s="585" t="e">
        <f>IF(#REF!=$N267,$CZ267,0)</f>
        <v>#REF!</v>
      </c>
      <c r="GA267" s="585" t="e">
        <f>IF(#REF!=$N267,$CZ267,0)</f>
        <v>#REF!</v>
      </c>
      <c r="GB267" s="585" t="e">
        <f>IF(#REF!=$N267,$CZ267,0)</f>
        <v>#REF!</v>
      </c>
      <c r="GC267" s="585" t="e">
        <f>IF(#REF!=$N267,$CZ267,0)</f>
        <v>#REF!</v>
      </c>
      <c r="GD267" s="585" t="e">
        <f>IF(#REF!=$N267,$CZ267,0)</f>
        <v>#REF!</v>
      </c>
      <c r="GE267" s="585" t="e">
        <f>IF(#REF!=$N267,$CZ267,0)</f>
        <v>#REF!</v>
      </c>
      <c r="GF267" s="585" t="e">
        <f>IF(#REF!=$N267,$CZ267,0)</f>
        <v>#REF!</v>
      </c>
      <c r="GG267" s="585" t="e">
        <f>IF(#REF!=$N267,$CZ267,0)</f>
        <v>#REF!</v>
      </c>
      <c r="GH267" s="585" t="e">
        <f>IF(#REF!=$N267,$CZ267,0)</f>
        <v>#REF!</v>
      </c>
      <c r="GI267" s="585" t="e">
        <f>IF(#REF!=$N267,$CZ267,0)</f>
        <v>#REF!</v>
      </c>
      <c r="GJ267" s="585" t="e">
        <f>IF(#REF!=$N267,$CZ267,0)</f>
        <v>#REF!</v>
      </c>
      <c r="GK267" s="585" t="e">
        <f>IF(#REF!=$N267,$CZ267,0)</f>
        <v>#REF!</v>
      </c>
      <c r="GL267" s="585" t="e">
        <f>IF(#REF!=$N267,$CZ267,0)</f>
        <v>#REF!</v>
      </c>
      <c r="GM267" s="585" t="e">
        <f>IF(#REF!=$N267,$CZ267,0)</f>
        <v>#REF!</v>
      </c>
      <c r="GN267" s="585" t="e">
        <f>IF(#REF!=$N267,$CZ267,0)</f>
        <v>#REF!</v>
      </c>
      <c r="GO267" s="585" t="e">
        <f>IF(#REF!=$N267,$CZ267,0)</f>
        <v>#REF!</v>
      </c>
      <c r="GP267" s="585" t="e">
        <f>IF(#REF!=$N267,$CZ267,0)</f>
        <v>#REF!</v>
      </c>
      <c r="GQ267" s="585" t="e">
        <f>IF(#REF!=$N267,$CZ267,0)</f>
        <v>#REF!</v>
      </c>
      <c r="GR267" s="585" t="e">
        <f>IF(#REF!=$N267,$CZ267,0)</f>
        <v>#REF!</v>
      </c>
      <c r="GS267" s="585" t="e">
        <f>IF(#REF!=$N267,$CZ267,0)</f>
        <v>#REF!</v>
      </c>
      <c r="GT267" s="585" t="e">
        <f>IF(#REF!=$N267,$CZ267,0)</f>
        <v>#REF!</v>
      </c>
      <c r="GU267" s="585" t="e">
        <f>IF(#REF!=$N267,$CZ267,0)</f>
        <v>#REF!</v>
      </c>
      <c r="GV267" s="585" t="e">
        <f>IF(#REF!=$N267,$CZ267,0)</f>
        <v>#REF!</v>
      </c>
      <c r="GW267" s="585" t="e">
        <f>IF(#REF!=$N267,$CZ267,0)</f>
        <v>#REF!</v>
      </c>
      <c r="GX267" s="585" t="e">
        <f>IF(#REF!=$N267,$CZ267,0)</f>
        <v>#REF!</v>
      </c>
      <c r="GY267" s="585" t="e">
        <f>IF(#REF!=$N267,$CZ267,0)</f>
        <v>#REF!</v>
      </c>
      <c r="GZ267" s="585" t="e">
        <f>IF(#REF!=$N267,$CZ267,0)</f>
        <v>#REF!</v>
      </c>
      <c r="HA267" s="585" t="e">
        <f>IF(#REF!=$N267,$CZ267,0)</f>
        <v>#REF!</v>
      </c>
      <c r="HB267" s="585" t="e">
        <f>IF(#REF!=$N267,$CZ267,0)</f>
        <v>#REF!</v>
      </c>
      <c r="HC267" s="585" t="e">
        <f>IF(#REF!=$N267,$CZ267,0)</f>
        <v>#REF!</v>
      </c>
      <c r="HD267" s="585" t="e">
        <f>IF(#REF!=$N267,$CZ267,0)</f>
        <v>#REF!</v>
      </c>
      <c r="HE267" s="585" t="e">
        <f>IF(#REF!=$N267,$CZ267,0)</f>
        <v>#REF!</v>
      </c>
      <c r="HF267" s="585" t="e">
        <f>IF(#REF!=$N267,$CZ267,0)</f>
        <v>#REF!</v>
      </c>
    </row>
    <row r="268" spans="1:214" s="584" customFormat="1" ht="20.100000000000001" customHeight="1" x14ac:dyDescent="0.4">
      <c r="A268" s="578"/>
      <c r="B268" s="578"/>
      <c r="C268" s="595"/>
      <c r="D268" s="578"/>
      <c r="E268" s="578" t="s">
        <v>7</v>
      </c>
      <c r="F268" s="578"/>
      <c r="G268" s="578"/>
      <c r="H268" s="578"/>
      <c r="I268" s="578"/>
      <c r="J268" s="578" t="s">
        <v>172</v>
      </c>
      <c r="K268" s="625"/>
      <c r="L268" s="634">
        <v>32</v>
      </c>
      <c r="M268" s="634" t="s">
        <v>173</v>
      </c>
      <c r="N268" s="634"/>
      <c r="O268" s="618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563"/>
      <c r="AJ268" s="31"/>
      <c r="AK268" s="31"/>
      <c r="AL268" s="31"/>
      <c r="AM268" s="31"/>
      <c r="AN268" s="562">
        <f>SUM(AN273+AN275)</f>
        <v>0</v>
      </c>
      <c r="AO268" s="562">
        <f>SUM(AO273+AO275)</f>
        <v>0</v>
      </c>
      <c r="AP268" s="562">
        <f>SUM(AP273+AP275)</f>
        <v>0</v>
      </c>
      <c r="AQ268" s="562">
        <f>SUM(AQ273+AQ275)</f>
        <v>0</v>
      </c>
      <c r="AR268" s="562">
        <f>SUM(AR273+AR275+AR269)</f>
        <v>0</v>
      </c>
      <c r="AS268" s="50"/>
      <c r="AT268" s="50"/>
      <c r="AU268" s="562">
        <f>SUM(AU273+AU275)</f>
        <v>21500</v>
      </c>
      <c r="AV268" s="562">
        <f>SUM(AV273+AV275+AV269)</f>
        <v>0</v>
      </c>
      <c r="AW268" s="562">
        <v>21500</v>
      </c>
      <c r="AX268" s="562">
        <v>21500</v>
      </c>
      <c r="AY268" s="562">
        <f>SUM(AY273+AY275+AY269)</f>
        <v>5880</v>
      </c>
      <c r="AZ268" s="31"/>
      <c r="BA268" s="31"/>
      <c r="BB268" s="562">
        <f>BB269+BB273+BB275</f>
        <v>5880</v>
      </c>
      <c r="BC268" s="562">
        <f>BC269+BC273+BC275</f>
        <v>5880</v>
      </c>
      <c r="BD268" s="562">
        <f>SUM(BD273+BD275+BD269)</f>
        <v>3706.06</v>
      </c>
      <c r="BE268" s="562">
        <f>BE269+BE273+BE275</f>
        <v>4044.24</v>
      </c>
      <c r="BF268" s="562">
        <f t="shared" ref="BF268:BK268" si="353">BF269+BF273+BF275+BF277</f>
        <v>10650</v>
      </c>
      <c r="BG268" s="562">
        <f t="shared" si="353"/>
        <v>6047.07</v>
      </c>
      <c r="BH268" s="562">
        <f t="shared" si="353"/>
        <v>7770</v>
      </c>
      <c r="BI268" s="562">
        <f t="shared" si="353"/>
        <v>1730</v>
      </c>
      <c r="BJ268" s="562">
        <f t="shared" si="353"/>
        <v>9500</v>
      </c>
      <c r="BK268" s="562">
        <f t="shared" si="353"/>
        <v>3616.22</v>
      </c>
      <c r="BL268" s="562">
        <f t="shared" ref="BL268:BL278" si="354">IFERROR(BK268/BJ268*100,)</f>
        <v>38.065473684210524</v>
      </c>
      <c r="BM268" s="562"/>
      <c r="BN268" s="562"/>
      <c r="BO268" s="562">
        <f>BO269+BO273+BO275+BO277</f>
        <v>9625.7099999999991</v>
      </c>
      <c r="BP268" s="562"/>
      <c r="BQ268" s="562"/>
      <c r="BR268" s="562">
        <f t="shared" ref="BR268:BY268" si="355">BR269+BR273+BR275+BR277</f>
        <v>1874.29</v>
      </c>
      <c r="BS268" s="562">
        <f t="shared" si="355"/>
        <v>11500</v>
      </c>
      <c r="BT268" s="562">
        <f>BT269+BT273+BT275+BT277</f>
        <v>5052.4699999999993</v>
      </c>
      <c r="BU268" s="562">
        <f t="shared" si="355"/>
        <v>-1425.71</v>
      </c>
      <c r="BV268" s="562">
        <f t="shared" si="355"/>
        <v>11500</v>
      </c>
      <c r="BW268" s="562"/>
      <c r="BX268" s="562"/>
      <c r="BY268" s="562">
        <f t="shared" si="355"/>
        <v>8200</v>
      </c>
      <c r="BZ268" s="562">
        <f>BZ269+BZ273+BZ275+BZ277</f>
        <v>6259.97</v>
      </c>
      <c r="CA268" s="562">
        <f t="shared" si="327"/>
        <v>103.52071333720299</v>
      </c>
      <c r="CB268" s="562">
        <f t="shared" si="328"/>
        <v>76.341097560975612</v>
      </c>
      <c r="CC268" s="562">
        <v>11500</v>
      </c>
      <c r="CD268" s="562">
        <v>11500</v>
      </c>
      <c r="CE268" s="562">
        <f>CE269+CE273+CE275+CE277</f>
        <v>11500</v>
      </c>
      <c r="CF268" s="562">
        <f>CF269+CF273+CF275+CF277</f>
        <v>904.24</v>
      </c>
      <c r="CG268" s="562">
        <f t="shared" si="346"/>
        <v>7.8629565217391315</v>
      </c>
      <c r="CH268" s="562">
        <f>CH269+CH273+CH275+CH277</f>
        <v>-520</v>
      </c>
      <c r="CI268" s="562">
        <f>CI269+CI273+CI275+CI277</f>
        <v>10980</v>
      </c>
      <c r="CJ268" s="562"/>
      <c r="CK268" s="562">
        <f t="shared" si="340"/>
        <v>0</v>
      </c>
      <c r="CL268" s="562">
        <f>CL269+CL273+CL275+CL277</f>
        <v>0</v>
      </c>
      <c r="CM268" s="562">
        <f>CM269+CM273+CM275+CM277</f>
        <v>10980</v>
      </c>
      <c r="CN268" s="562"/>
      <c r="CO268" s="562">
        <f t="shared" si="341"/>
        <v>0</v>
      </c>
      <c r="CP268" s="562">
        <f>CP269+CP273+CP275+CP277</f>
        <v>0</v>
      </c>
      <c r="CQ268" s="562">
        <f>CQ269+CQ273+CQ275+CQ277</f>
        <v>10980</v>
      </c>
      <c r="CR268" s="562">
        <f>CR269+CR273+CR275+CR277</f>
        <v>3015.49</v>
      </c>
      <c r="CS268" s="562">
        <f t="shared" si="342"/>
        <v>27.463479052823313</v>
      </c>
      <c r="CT268" s="562">
        <f>CT269+CT273+CT275+CT277</f>
        <v>-4610</v>
      </c>
      <c r="CU268" s="562">
        <f>CU269+CU273+CU275+CU277</f>
        <v>6370</v>
      </c>
      <c r="CV268" s="712">
        <f>CV269+CV273+CV275+CV277</f>
        <v>3015.49</v>
      </c>
      <c r="CW268" s="712">
        <f t="shared" si="343"/>
        <v>47.338932496075344</v>
      </c>
      <c r="CX268" s="712">
        <f>CX269+CX273+CX275+CX277</f>
        <v>0</v>
      </c>
      <c r="CY268" s="712">
        <f>CY269+CY273+CY275+CY277</f>
        <v>6370</v>
      </c>
      <c r="CZ268" s="562">
        <f>CZ269+CZ273+CZ275+CZ277</f>
        <v>9280</v>
      </c>
      <c r="DA268" s="562">
        <v>6480</v>
      </c>
      <c r="DB268" s="562">
        <v>6480</v>
      </c>
      <c r="DC268" s="695" t="e">
        <f>IF(#REF!=B268,CZ268,0)</f>
        <v>#REF!</v>
      </c>
      <c r="DD268" s="553"/>
      <c r="DE268" s="553"/>
      <c r="DF268" s="518"/>
      <c r="DG268" s="518"/>
      <c r="DH268" s="518"/>
      <c r="DJ268" s="585" t="e">
        <f>IF(#REF!=$K268,$CY268,0)</f>
        <v>#REF!</v>
      </c>
      <c r="DK268" s="585" t="e">
        <f>IF(#REF!=$K268,$CY268,0)</f>
        <v>#REF!</v>
      </c>
      <c r="DL268" s="585" t="e">
        <f>IF(#REF!=$K268,$CY268,0)</f>
        <v>#REF!</v>
      </c>
      <c r="DM268" s="585" t="e">
        <f>IF(#REF!=$K268,$CY268,0)</f>
        <v>#REF!</v>
      </c>
      <c r="DN268" s="585" t="e">
        <f>IF(#REF!=$K268,$CY268,0)</f>
        <v>#REF!</v>
      </c>
      <c r="DO268" s="585" t="e">
        <f>IF(#REF!=$K268,$CY268,0)</f>
        <v>#REF!</v>
      </c>
      <c r="DP268" s="585" t="e">
        <f>IF(#REF!=$K268,$CY268,0)</f>
        <v>#REF!</v>
      </c>
      <c r="DQ268" s="585" t="e">
        <f>IF(#REF!=$K268,$CY268,0)</f>
        <v>#REF!</v>
      </c>
      <c r="DR268" s="585" t="e">
        <f>IF(#REF!=$K268,$CY268,0)</f>
        <v>#REF!</v>
      </c>
      <c r="DS268" s="585" t="e">
        <f>IF(#REF!=$K268,$CY268,0)</f>
        <v>#REF!</v>
      </c>
      <c r="DT268" s="585" t="e">
        <f>IF(#REF!=$K268,$CY268,0)</f>
        <v>#REF!</v>
      </c>
      <c r="DU268" s="585" t="e">
        <f>IF(#REF!=$K268,$CY268,0)</f>
        <v>#REF!</v>
      </c>
      <c r="DV268" s="585" t="e">
        <f>IF(#REF!=$K268,$CY268,0)</f>
        <v>#REF!</v>
      </c>
      <c r="DW268" s="585" t="e">
        <f>IF(#REF!=$K268,$CY268,0)</f>
        <v>#REF!</v>
      </c>
      <c r="DX268" s="585" t="e">
        <f>IF(#REF!=$K268,$CY268,0)</f>
        <v>#REF!</v>
      </c>
      <c r="DY268" s="585" t="e">
        <f>IF(#REF!=$K268,$CY268,0)</f>
        <v>#REF!</v>
      </c>
      <c r="DZ268" s="585" t="e">
        <f>IF(#REF!=$K268,$CY268,0)</f>
        <v>#REF!</v>
      </c>
      <c r="EB268" s="617"/>
      <c r="EC268" s="585" t="e">
        <f>IF(#REF!=$N268,$CZ268,0)</f>
        <v>#REF!</v>
      </c>
      <c r="ED268" s="585" t="e">
        <f>IF(#REF!=$N268,$CZ268,0)</f>
        <v>#REF!</v>
      </c>
      <c r="EE268" s="585" t="e">
        <f>IF(#REF!=$N268,$CZ268,0)</f>
        <v>#REF!</v>
      </c>
      <c r="EF268" s="585" t="e">
        <f>IF(#REF!=$N268,$CZ268,0)</f>
        <v>#REF!</v>
      </c>
      <c r="EG268" s="585" t="e">
        <f>IF(#REF!=$N268,$CZ268,0)</f>
        <v>#REF!</v>
      </c>
      <c r="EH268" s="585" t="e">
        <f>IF(#REF!=$N268,$CZ268,0)</f>
        <v>#REF!</v>
      </c>
      <c r="EI268" s="585" t="e">
        <f>IF(#REF!=$N268,$CZ268,0)</f>
        <v>#REF!</v>
      </c>
      <c r="EJ268" s="585" t="e">
        <f>IF(#REF!=$N268,$CZ268,0)</f>
        <v>#REF!</v>
      </c>
      <c r="EK268" s="585" t="e">
        <f>IF(#REF!=$N268,$CZ268,0)</f>
        <v>#REF!</v>
      </c>
      <c r="EL268" s="585" t="e">
        <f>IF(#REF!=$N268,$CZ268,0)</f>
        <v>#REF!</v>
      </c>
      <c r="EM268" s="585" t="e">
        <f>IF(#REF!=$N268,$CZ268,0)</f>
        <v>#REF!</v>
      </c>
      <c r="EN268" s="585" t="e">
        <f>IF(#REF!=$N268,$CZ268,0)</f>
        <v>#REF!</v>
      </c>
      <c r="EO268" s="585" t="e">
        <f>IF(#REF!=$N268,$CZ268,0)</f>
        <v>#REF!</v>
      </c>
      <c r="EP268" s="585" t="e">
        <f>IF(#REF!=$N268,$CZ268,0)</f>
        <v>#REF!</v>
      </c>
      <c r="EQ268" s="585" t="e">
        <f>IF(#REF!=$N268,$CZ268,0)</f>
        <v>#REF!</v>
      </c>
      <c r="ER268" s="585" t="e">
        <f>IF(#REF!=$N268,$CZ268,0)</f>
        <v>#REF!</v>
      </c>
      <c r="ES268" s="585" t="e">
        <f>IF(#REF!=$N268,$CZ268,0)</f>
        <v>#REF!</v>
      </c>
      <c r="ET268" s="585" t="e">
        <f>IF(#REF!=$N268,$CZ268,0)</f>
        <v>#REF!</v>
      </c>
      <c r="EU268" s="585" t="e">
        <f>IF(#REF!=$N268,$CZ268,0)</f>
        <v>#REF!</v>
      </c>
      <c r="EV268" s="585" t="e">
        <f>IF(#REF!=$N268,$CZ268,0)</f>
        <v>#REF!</v>
      </c>
      <c r="EW268" s="585" t="e">
        <f>IF(#REF!=$N268,$CZ268,0)</f>
        <v>#REF!</v>
      </c>
      <c r="EX268" s="585" t="e">
        <f>IF(#REF!=$N268,$CZ268,0)</f>
        <v>#REF!</v>
      </c>
      <c r="EY268" s="585" t="e">
        <f>IF(#REF!=$N268,$CZ268,0)</f>
        <v>#REF!</v>
      </c>
      <c r="EZ268" s="585" t="e">
        <f>IF(#REF!=$N268,$CZ268,0)</f>
        <v>#REF!</v>
      </c>
      <c r="FA268" s="585" t="e">
        <f>IF(#REF!=$N268,$CZ268,0)</f>
        <v>#REF!</v>
      </c>
      <c r="FB268" s="585" t="e">
        <f>IF(#REF!=$N268,$CZ268,0)</f>
        <v>#REF!</v>
      </c>
      <c r="FC268" s="585" t="e">
        <f>IF(#REF!=$N268,$CZ268,0)</f>
        <v>#REF!</v>
      </c>
      <c r="FD268" s="585" t="e">
        <f>IF(#REF!=$N268,$CZ268,0)</f>
        <v>#REF!</v>
      </c>
      <c r="FE268" s="585" t="e">
        <f>IF(#REF!=$N268,$CZ268,0)</f>
        <v>#REF!</v>
      </c>
      <c r="FF268" s="585" t="e">
        <f>IF(#REF!=$N268,$CZ268,0)</f>
        <v>#REF!</v>
      </c>
      <c r="FG268" s="585" t="e">
        <f>IF(#REF!=$N268,$CZ268,0)</f>
        <v>#REF!</v>
      </c>
      <c r="FH268" s="585" t="e">
        <f>IF(#REF!=$N268,$CZ268,0)</f>
        <v>#REF!</v>
      </c>
      <c r="FI268" s="585" t="e">
        <f>IF(#REF!=$N268,$CZ268,0)</f>
        <v>#REF!</v>
      </c>
      <c r="FJ268" s="585" t="e">
        <f>IF(#REF!=$N268,$CZ268,0)</f>
        <v>#REF!</v>
      </c>
      <c r="FK268" s="585" t="e">
        <f>IF(#REF!=$N268,$CZ268,0)</f>
        <v>#REF!</v>
      </c>
      <c r="FL268" s="585" t="e">
        <f>IF(#REF!=$N268,$CZ268,0)</f>
        <v>#REF!</v>
      </c>
      <c r="FM268" s="585" t="e">
        <f>IF(#REF!=$N268,$CZ268,0)</f>
        <v>#REF!</v>
      </c>
      <c r="FN268" s="585" t="e">
        <f>IF(#REF!=$N268,$CZ268,0)</f>
        <v>#REF!</v>
      </c>
      <c r="FO268" s="585" t="e">
        <f>IF(#REF!=$N268,$CZ268,0)</f>
        <v>#REF!</v>
      </c>
      <c r="FP268" s="585" t="e">
        <f>IF(#REF!=$N268,$CZ268,0)</f>
        <v>#REF!</v>
      </c>
      <c r="FQ268" s="585" t="e">
        <f>IF(#REF!=$N268,$CZ268,0)</f>
        <v>#REF!</v>
      </c>
      <c r="FR268" s="585" t="e">
        <f>IF(#REF!=$N268,$CZ268,0)</f>
        <v>#REF!</v>
      </c>
      <c r="FS268" s="585" t="e">
        <f>IF(#REF!=$N268,$CZ268,0)</f>
        <v>#REF!</v>
      </c>
      <c r="FT268" s="585" t="e">
        <f>IF(#REF!=$N268,$CZ268,0)</f>
        <v>#REF!</v>
      </c>
      <c r="FU268" s="585" t="e">
        <f>IF(#REF!=$N268,$CZ268,0)</f>
        <v>#REF!</v>
      </c>
      <c r="FV268" s="585" t="e">
        <f>IF(#REF!=$N268,$CZ268,0)</f>
        <v>#REF!</v>
      </c>
      <c r="FW268" s="585" t="e">
        <f>IF(#REF!=$N268,$CZ268,0)</f>
        <v>#REF!</v>
      </c>
      <c r="FX268" s="585" t="e">
        <f>IF(#REF!=$N268,$CZ268,0)</f>
        <v>#REF!</v>
      </c>
      <c r="FY268" s="585" t="e">
        <f>IF(#REF!=$N268,$CZ268,0)</f>
        <v>#REF!</v>
      </c>
      <c r="FZ268" s="585" t="e">
        <f>IF(#REF!=$N268,$CZ268,0)</f>
        <v>#REF!</v>
      </c>
      <c r="GA268" s="585" t="e">
        <f>IF(#REF!=$N268,$CZ268,0)</f>
        <v>#REF!</v>
      </c>
      <c r="GB268" s="585" t="e">
        <f>IF(#REF!=$N268,$CZ268,0)</f>
        <v>#REF!</v>
      </c>
      <c r="GC268" s="585" t="e">
        <f>IF(#REF!=$N268,$CZ268,0)</f>
        <v>#REF!</v>
      </c>
      <c r="GD268" s="585" t="e">
        <f>IF(#REF!=$N268,$CZ268,0)</f>
        <v>#REF!</v>
      </c>
      <c r="GE268" s="585" t="e">
        <f>IF(#REF!=$N268,$CZ268,0)</f>
        <v>#REF!</v>
      </c>
      <c r="GF268" s="585" t="e">
        <f>IF(#REF!=$N268,$CZ268,0)</f>
        <v>#REF!</v>
      </c>
      <c r="GG268" s="585" t="e">
        <f>IF(#REF!=$N268,$CZ268,0)</f>
        <v>#REF!</v>
      </c>
      <c r="GH268" s="585" t="e">
        <f>IF(#REF!=$N268,$CZ268,0)</f>
        <v>#REF!</v>
      </c>
      <c r="GI268" s="585" t="e">
        <f>IF(#REF!=$N268,$CZ268,0)</f>
        <v>#REF!</v>
      </c>
      <c r="GJ268" s="585" t="e">
        <f>IF(#REF!=$N268,$CZ268,0)</f>
        <v>#REF!</v>
      </c>
      <c r="GK268" s="585" t="e">
        <f>IF(#REF!=$N268,$CZ268,0)</f>
        <v>#REF!</v>
      </c>
      <c r="GL268" s="585" t="e">
        <f>IF(#REF!=$N268,$CZ268,0)</f>
        <v>#REF!</v>
      </c>
      <c r="GM268" s="585" t="e">
        <f>IF(#REF!=$N268,$CZ268,0)</f>
        <v>#REF!</v>
      </c>
      <c r="GN268" s="585" t="e">
        <f>IF(#REF!=$N268,$CZ268,0)</f>
        <v>#REF!</v>
      </c>
      <c r="GO268" s="585" t="e">
        <f>IF(#REF!=$N268,$CZ268,0)</f>
        <v>#REF!</v>
      </c>
      <c r="GP268" s="585" t="e">
        <f>IF(#REF!=$N268,$CZ268,0)</f>
        <v>#REF!</v>
      </c>
      <c r="GQ268" s="585" t="e">
        <f>IF(#REF!=$N268,$CZ268,0)</f>
        <v>#REF!</v>
      </c>
      <c r="GR268" s="585" t="e">
        <f>IF(#REF!=$N268,$CZ268,0)</f>
        <v>#REF!</v>
      </c>
      <c r="GS268" s="585" t="e">
        <f>IF(#REF!=$N268,$CZ268,0)</f>
        <v>#REF!</v>
      </c>
      <c r="GT268" s="585" t="e">
        <f>IF(#REF!=$N268,$CZ268,0)</f>
        <v>#REF!</v>
      </c>
      <c r="GU268" s="585" t="e">
        <f>IF(#REF!=$N268,$CZ268,0)</f>
        <v>#REF!</v>
      </c>
      <c r="GV268" s="585" t="e">
        <f>IF(#REF!=$N268,$CZ268,0)</f>
        <v>#REF!</v>
      </c>
      <c r="GW268" s="585" t="e">
        <f>IF(#REF!=$N268,$CZ268,0)</f>
        <v>#REF!</v>
      </c>
      <c r="GX268" s="585" t="e">
        <f>IF(#REF!=$N268,$CZ268,0)</f>
        <v>#REF!</v>
      </c>
      <c r="GY268" s="585" t="e">
        <f>IF(#REF!=$N268,$CZ268,0)</f>
        <v>#REF!</v>
      </c>
      <c r="GZ268" s="585" t="e">
        <f>IF(#REF!=$N268,$CZ268,0)</f>
        <v>#REF!</v>
      </c>
      <c r="HA268" s="585" t="e">
        <f>IF(#REF!=$N268,$CZ268,0)</f>
        <v>#REF!</v>
      </c>
      <c r="HB268" s="585" t="e">
        <f>IF(#REF!=$N268,$CZ268,0)</f>
        <v>#REF!</v>
      </c>
      <c r="HC268" s="585" t="e">
        <f>IF(#REF!=$N268,$CZ268,0)</f>
        <v>#REF!</v>
      </c>
      <c r="HD268" s="585" t="e">
        <f>IF(#REF!=$N268,$CZ268,0)</f>
        <v>#REF!</v>
      </c>
      <c r="HE268" s="585" t="e">
        <f>IF(#REF!=$N268,$CZ268,0)</f>
        <v>#REF!</v>
      </c>
      <c r="HF268" s="585" t="e">
        <f>IF(#REF!=$N268,$CZ268,0)</f>
        <v>#REF!</v>
      </c>
    </row>
    <row r="269" spans="1:214" s="584" customFormat="1" ht="20.100000000000001" customHeight="1" x14ac:dyDescent="0.4">
      <c r="A269" s="578"/>
      <c r="B269" s="578" t="s">
        <v>437</v>
      </c>
      <c r="C269" s="595" t="s">
        <v>5</v>
      </c>
      <c r="D269" s="578"/>
      <c r="E269" s="578"/>
      <c r="F269" s="578"/>
      <c r="G269" s="578"/>
      <c r="H269" s="578"/>
      <c r="I269" s="578"/>
      <c r="J269" s="578" t="s">
        <v>172</v>
      </c>
      <c r="K269" s="625"/>
      <c r="L269" s="558"/>
      <c r="M269" s="501">
        <v>321</v>
      </c>
      <c r="N269" s="501" t="s">
        <v>140</v>
      </c>
      <c r="O269" s="470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67"/>
      <c r="AJ269" s="45"/>
      <c r="AK269" s="45"/>
      <c r="AL269" s="45"/>
      <c r="AM269" s="45"/>
      <c r="AN269" s="569"/>
      <c r="AO269" s="569"/>
      <c r="AP269" s="569"/>
      <c r="AQ269" s="569"/>
      <c r="AR269" s="102">
        <f>SUM(AR270:AR272)</f>
        <v>0</v>
      </c>
      <c r="AS269" s="98"/>
      <c r="AT269" s="98"/>
      <c r="AU269" s="569"/>
      <c r="AV269" s="102">
        <f>SUM(AV270:AV272)</f>
        <v>0</v>
      </c>
      <c r="AW269" s="102">
        <f>SUM(AW270:AW272)</f>
        <v>0</v>
      </c>
      <c r="AX269" s="102">
        <f>SUM(AX270:AX272)</f>
        <v>0</v>
      </c>
      <c r="AY269" s="102">
        <f>SUM(AY270:AY272)</f>
        <v>5510</v>
      </c>
      <c r="AZ269" s="41"/>
      <c r="BA269" s="41"/>
      <c r="BB269" s="102">
        <f t="shared" ref="BB269:BK269" si="356">SUM(BB270:BB272)</f>
        <v>5510</v>
      </c>
      <c r="BC269" s="102">
        <f t="shared" si="356"/>
        <v>5510</v>
      </c>
      <c r="BD269" s="102">
        <f t="shared" si="356"/>
        <v>3706.06</v>
      </c>
      <c r="BE269" s="102">
        <f t="shared" si="356"/>
        <v>4044.24</v>
      </c>
      <c r="BF269" s="102">
        <f t="shared" si="356"/>
        <v>9300</v>
      </c>
      <c r="BG269" s="102">
        <f t="shared" si="356"/>
        <v>5691.36</v>
      </c>
      <c r="BH269" s="102">
        <f t="shared" si="356"/>
        <v>6800</v>
      </c>
      <c r="BI269" s="102">
        <f>SUM(BI270:BI272)</f>
        <v>1600</v>
      </c>
      <c r="BJ269" s="102">
        <f>SUM(BJ270:BJ272)</f>
        <v>8400</v>
      </c>
      <c r="BK269" s="102">
        <f t="shared" si="356"/>
        <v>3356.22</v>
      </c>
      <c r="BL269" s="102">
        <f t="shared" si="354"/>
        <v>39.954999999999998</v>
      </c>
      <c r="BM269" s="102"/>
      <c r="BN269" s="102"/>
      <c r="BO269" s="102">
        <f>SUM(BO270:BO272)</f>
        <v>8780</v>
      </c>
      <c r="BP269" s="102"/>
      <c r="BQ269" s="102"/>
      <c r="BR269" s="102">
        <f t="shared" ref="BR269:BY269" si="357">SUM(BR270:BR272)</f>
        <v>2200</v>
      </c>
      <c r="BS269" s="102">
        <f t="shared" si="357"/>
        <v>10980</v>
      </c>
      <c r="BT269" s="102">
        <f>SUM(BT270:BT272)</f>
        <v>4792.4699999999993</v>
      </c>
      <c r="BU269" s="102">
        <f t="shared" si="357"/>
        <v>-1380</v>
      </c>
      <c r="BV269" s="102">
        <f t="shared" si="357"/>
        <v>10980</v>
      </c>
      <c r="BW269" s="102"/>
      <c r="BX269" s="102"/>
      <c r="BY269" s="102">
        <f t="shared" si="357"/>
        <v>7400</v>
      </c>
      <c r="BZ269" s="102">
        <f>SUM(BZ270:BZ272)</f>
        <v>5999.97</v>
      </c>
      <c r="CA269" s="102">
        <f t="shared" si="327"/>
        <v>105.42242978831071</v>
      </c>
      <c r="CB269" s="102">
        <f t="shared" si="328"/>
        <v>81.080675675675678</v>
      </c>
      <c r="CC269" s="102">
        <f>SUM(CC270:CC272)</f>
        <v>0</v>
      </c>
      <c r="CD269" s="102">
        <f>SUM(CD270:CD272)</f>
        <v>0</v>
      </c>
      <c r="CE269" s="102">
        <f>SUM(CE270:CE272)</f>
        <v>10980</v>
      </c>
      <c r="CF269" s="102">
        <f>SUM(CF270:CF272)</f>
        <v>904.24</v>
      </c>
      <c r="CG269" s="102">
        <f t="shared" si="346"/>
        <v>8.2353369763205819</v>
      </c>
      <c r="CH269" s="102">
        <f>SUM(CH270:CH272)</f>
        <v>0</v>
      </c>
      <c r="CI269" s="102">
        <f>SUM(CI270:CI272)</f>
        <v>10980</v>
      </c>
      <c r="CJ269" s="102"/>
      <c r="CK269" s="102">
        <f t="shared" si="340"/>
        <v>0</v>
      </c>
      <c r="CL269" s="102">
        <f>SUM(CL270:CL272)</f>
        <v>0</v>
      </c>
      <c r="CM269" s="102">
        <f>SUM(CM270:CM272)</f>
        <v>10980</v>
      </c>
      <c r="CN269" s="102"/>
      <c r="CO269" s="102">
        <f t="shared" si="341"/>
        <v>0</v>
      </c>
      <c r="CP269" s="102">
        <f>SUM(CP270:CP272)</f>
        <v>0</v>
      </c>
      <c r="CQ269" s="102">
        <f>SUM(CQ270:CQ272)</f>
        <v>10980</v>
      </c>
      <c r="CR269" s="102">
        <f>SUM(CR270:CR272)</f>
        <v>3015.49</v>
      </c>
      <c r="CS269" s="102">
        <f t="shared" si="342"/>
        <v>27.463479052823313</v>
      </c>
      <c r="CT269" s="102">
        <f>SUM(CT270:CT272)</f>
        <v>-4610</v>
      </c>
      <c r="CU269" s="102">
        <f>SUM(CU270:CU272)</f>
        <v>6370</v>
      </c>
      <c r="CV269" s="102">
        <f>SUM(CV270:CV272)</f>
        <v>3015.49</v>
      </c>
      <c r="CW269" s="102">
        <f t="shared" si="343"/>
        <v>47.338932496075344</v>
      </c>
      <c r="CX269" s="102">
        <f>SUM(CX270:CX272)</f>
        <v>0</v>
      </c>
      <c r="CY269" s="102">
        <f>SUM(CY270:CY272)</f>
        <v>6370</v>
      </c>
      <c r="CZ269" s="102">
        <f>SUM(CZ270:CZ272)</f>
        <v>9280</v>
      </c>
      <c r="DA269" s="102">
        <f>SUM(DA270:DA272)</f>
        <v>0</v>
      </c>
      <c r="DB269" s="102">
        <f>SUM(DB270:DB272)</f>
        <v>0</v>
      </c>
      <c r="DC269" s="695" t="e">
        <f>IF(#REF!=B269,CZ269,0)</f>
        <v>#REF!</v>
      </c>
      <c r="DD269" s="108"/>
      <c r="DE269" s="108"/>
      <c r="DF269" s="518"/>
      <c r="DG269" s="518"/>
      <c r="DH269" s="518"/>
      <c r="DJ269" s="585" t="e">
        <f>IF(#REF!=$K269,$CY269,0)</f>
        <v>#REF!</v>
      </c>
      <c r="DK269" s="585" t="e">
        <f>IF(#REF!=$K269,$CY269,0)</f>
        <v>#REF!</v>
      </c>
      <c r="DL269" s="585" t="e">
        <f>IF(#REF!=$K269,$CY269,0)</f>
        <v>#REF!</v>
      </c>
      <c r="DM269" s="585" t="e">
        <f>IF(#REF!=$K269,$CY269,0)</f>
        <v>#REF!</v>
      </c>
      <c r="DN269" s="585" t="e">
        <f>IF(#REF!=$K269,$CY269,0)</f>
        <v>#REF!</v>
      </c>
      <c r="DO269" s="585" t="e">
        <f>IF(#REF!=$K269,$CY269,0)</f>
        <v>#REF!</v>
      </c>
      <c r="DP269" s="585" t="e">
        <f>IF(#REF!=$K269,$CY269,0)</f>
        <v>#REF!</v>
      </c>
      <c r="DQ269" s="585" t="e">
        <f>IF(#REF!=$K269,$CY269,0)</f>
        <v>#REF!</v>
      </c>
      <c r="DR269" s="585" t="e">
        <f>IF(#REF!=$K269,$CY269,0)</f>
        <v>#REF!</v>
      </c>
      <c r="DS269" s="585" t="e">
        <f>IF(#REF!=$K269,$CY269,0)</f>
        <v>#REF!</v>
      </c>
      <c r="DT269" s="585" t="e">
        <f>IF(#REF!=$K269,$CY269,0)</f>
        <v>#REF!</v>
      </c>
      <c r="DU269" s="585" t="e">
        <f>IF(#REF!=$K269,$CY269,0)</f>
        <v>#REF!</v>
      </c>
      <c r="DV269" s="585" t="e">
        <f>IF(#REF!=$K269,$CY269,0)</f>
        <v>#REF!</v>
      </c>
      <c r="DW269" s="585" t="e">
        <f>IF(#REF!=$K269,$CY269,0)</f>
        <v>#REF!</v>
      </c>
      <c r="DX269" s="585" t="e">
        <f>IF(#REF!=$K269,$CY269,0)</f>
        <v>#REF!</v>
      </c>
      <c r="DY269" s="585" t="e">
        <f>IF(#REF!=$K269,$CY269,0)</f>
        <v>#REF!</v>
      </c>
      <c r="DZ269" s="585" t="e">
        <f>IF(#REF!=$K269,$CY269,0)</f>
        <v>#REF!</v>
      </c>
      <c r="EB269" s="617"/>
      <c r="EC269" s="585" t="e">
        <f>IF(#REF!=$N269,$CZ269,0)</f>
        <v>#REF!</v>
      </c>
      <c r="ED269" s="585" t="e">
        <f>IF(#REF!=$N269,$CZ269,0)</f>
        <v>#REF!</v>
      </c>
      <c r="EE269" s="585" t="e">
        <f>IF(#REF!=$N269,$CZ269,0)</f>
        <v>#REF!</v>
      </c>
      <c r="EF269" s="585" t="e">
        <f>IF(#REF!=$N269,$CZ269,0)</f>
        <v>#REF!</v>
      </c>
      <c r="EG269" s="585" t="e">
        <f>IF(#REF!=$N269,$CZ269,0)</f>
        <v>#REF!</v>
      </c>
      <c r="EH269" s="585" t="e">
        <f>IF(#REF!=$N269,$CZ269,0)</f>
        <v>#REF!</v>
      </c>
      <c r="EI269" s="585" t="e">
        <f>IF(#REF!=$N269,$CZ269,0)</f>
        <v>#REF!</v>
      </c>
      <c r="EJ269" s="585" t="e">
        <f>IF(#REF!=$N269,$CZ269,0)</f>
        <v>#REF!</v>
      </c>
      <c r="EK269" s="585" t="e">
        <f>IF(#REF!=$N269,$CZ269,0)</f>
        <v>#REF!</v>
      </c>
      <c r="EL269" s="585" t="e">
        <f>IF(#REF!=$N269,$CZ269,0)</f>
        <v>#REF!</v>
      </c>
      <c r="EM269" s="585" t="e">
        <f>IF(#REF!=$N269,$CZ269,0)</f>
        <v>#REF!</v>
      </c>
      <c r="EN269" s="585" t="e">
        <f>IF(#REF!=$N269,$CZ269,0)</f>
        <v>#REF!</v>
      </c>
      <c r="EO269" s="585" t="e">
        <f>IF(#REF!=$N269,$CZ269,0)</f>
        <v>#REF!</v>
      </c>
      <c r="EP269" s="585" t="e">
        <f>IF(#REF!=$N269,$CZ269,0)</f>
        <v>#REF!</v>
      </c>
      <c r="EQ269" s="585" t="e">
        <f>IF(#REF!=$N269,$CZ269,0)</f>
        <v>#REF!</v>
      </c>
      <c r="ER269" s="585" t="e">
        <f>IF(#REF!=$N269,$CZ269,0)</f>
        <v>#REF!</v>
      </c>
      <c r="ES269" s="585" t="e">
        <f>IF(#REF!=$N269,$CZ269,0)</f>
        <v>#REF!</v>
      </c>
      <c r="ET269" s="585" t="e">
        <f>IF(#REF!=$N269,$CZ269,0)</f>
        <v>#REF!</v>
      </c>
      <c r="EU269" s="585" t="e">
        <f>IF(#REF!=$N269,$CZ269,0)</f>
        <v>#REF!</v>
      </c>
      <c r="EV269" s="585" t="e">
        <f>IF(#REF!=$N269,$CZ269,0)</f>
        <v>#REF!</v>
      </c>
      <c r="EW269" s="585" t="e">
        <f>IF(#REF!=$N269,$CZ269,0)</f>
        <v>#REF!</v>
      </c>
      <c r="EX269" s="585" t="e">
        <f>IF(#REF!=$N269,$CZ269,0)</f>
        <v>#REF!</v>
      </c>
      <c r="EY269" s="585" t="e">
        <f>IF(#REF!=$N269,$CZ269,0)</f>
        <v>#REF!</v>
      </c>
      <c r="EZ269" s="585" t="e">
        <f>IF(#REF!=$N269,$CZ269,0)</f>
        <v>#REF!</v>
      </c>
      <c r="FA269" s="585" t="e">
        <f>IF(#REF!=$N269,$CZ269,0)</f>
        <v>#REF!</v>
      </c>
      <c r="FB269" s="585" t="e">
        <f>IF(#REF!=$N269,$CZ269,0)</f>
        <v>#REF!</v>
      </c>
      <c r="FC269" s="585" t="e">
        <f>IF(#REF!=$N269,$CZ269,0)</f>
        <v>#REF!</v>
      </c>
      <c r="FD269" s="585" t="e">
        <f>IF(#REF!=$N269,$CZ269,0)</f>
        <v>#REF!</v>
      </c>
      <c r="FE269" s="585" t="e">
        <f>IF(#REF!=$N269,$CZ269,0)</f>
        <v>#REF!</v>
      </c>
      <c r="FF269" s="585" t="e">
        <f>IF(#REF!=$N269,$CZ269,0)</f>
        <v>#REF!</v>
      </c>
      <c r="FG269" s="585" t="e">
        <f>IF(#REF!=$N269,$CZ269,0)</f>
        <v>#REF!</v>
      </c>
      <c r="FH269" s="585" t="e">
        <f>IF(#REF!=$N269,$CZ269,0)</f>
        <v>#REF!</v>
      </c>
      <c r="FI269" s="585" t="e">
        <f>IF(#REF!=$N269,$CZ269,0)</f>
        <v>#REF!</v>
      </c>
      <c r="FJ269" s="585" t="e">
        <f>IF(#REF!=$N269,$CZ269,0)</f>
        <v>#REF!</v>
      </c>
      <c r="FK269" s="585" t="e">
        <f>IF(#REF!=$N269,$CZ269,0)</f>
        <v>#REF!</v>
      </c>
      <c r="FL269" s="585" t="e">
        <f>IF(#REF!=$N269,$CZ269,0)</f>
        <v>#REF!</v>
      </c>
      <c r="FM269" s="585" t="e">
        <f>IF(#REF!=$N269,$CZ269,0)</f>
        <v>#REF!</v>
      </c>
      <c r="FN269" s="585" t="e">
        <f>IF(#REF!=$N269,$CZ269,0)</f>
        <v>#REF!</v>
      </c>
      <c r="FO269" s="585" t="e">
        <f>IF(#REF!=$N269,$CZ269,0)</f>
        <v>#REF!</v>
      </c>
      <c r="FP269" s="585" t="e">
        <f>IF(#REF!=$N269,$CZ269,0)</f>
        <v>#REF!</v>
      </c>
      <c r="FQ269" s="585" t="e">
        <f>IF(#REF!=$N269,$CZ269,0)</f>
        <v>#REF!</v>
      </c>
      <c r="FR269" s="585" t="e">
        <f>IF(#REF!=$N269,$CZ269,0)</f>
        <v>#REF!</v>
      </c>
      <c r="FS269" s="585" t="e">
        <f>IF(#REF!=$N269,$CZ269,0)</f>
        <v>#REF!</v>
      </c>
      <c r="FT269" s="585" t="e">
        <f>IF(#REF!=$N269,$CZ269,0)</f>
        <v>#REF!</v>
      </c>
      <c r="FU269" s="585" t="e">
        <f>IF(#REF!=$N269,$CZ269,0)</f>
        <v>#REF!</v>
      </c>
      <c r="FV269" s="585" t="e">
        <f>IF(#REF!=$N269,$CZ269,0)</f>
        <v>#REF!</v>
      </c>
      <c r="FW269" s="585" t="e">
        <f>IF(#REF!=$N269,$CZ269,0)</f>
        <v>#REF!</v>
      </c>
      <c r="FX269" s="585" t="e">
        <f>IF(#REF!=$N269,$CZ269,0)</f>
        <v>#REF!</v>
      </c>
      <c r="FY269" s="585" t="e">
        <f>IF(#REF!=$N269,$CZ269,0)</f>
        <v>#REF!</v>
      </c>
      <c r="FZ269" s="585" t="e">
        <f>IF(#REF!=$N269,$CZ269,0)</f>
        <v>#REF!</v>
      </c>
      <c r="GA269" s="585" t="e">
        <f>IF(#REF!=$N269,$CZ269,0)</f>
        <v>#REF!</v>
      </c>
      <c r="GB269" s="585" t="e">
        <f>IF(#REF!=$N269,$CZ269,0)</f>
        <v>#REF!</v>
      </c>
      <c r="GC269" s="585" t="e">
        <f>IF(#REF!=$N269,$CZ269,0)</f>
        <v>#REF!</v>
      </c>
      <c r="GD269" s="585" t="e">
        <f>IF(#REF!=$N269,$CZ269,0)</f>
        <v>#REF!</v>
      </c>
      <c r="GE269" s="585" t="e">
        <f>IF(#REF!=$N269,$CZ269,0)</f>
        <v>#REF!</v>
      </c>
      <c r="GF269" s="585" t="e">
        <f>IF(#REF!=$N269,$CZ269,0)</f>
        <v>#REF!</v>
      </c>
      <c r="GG269" s="585" t="e">
        <f>IF(#REF!=$N269,$CZ269,0)</f>
        <v>#REF!</v>
      </c>
      <c r="GH269" s="585" t="e">
        <f>IF(#REF!=$N269,$CZ269,0)</f>
        <v>#REF!</v>
      </c>
      <c r="GI269" s="585" t="e">
        <f>IF(#REF!=$N269,$CZ269,0)</f>
        <v>#REF!</v>
      </c>
      <c r="GJ269" s="585" t="e">
        <f>IF(#REF!=$N269,$CZ269,0)</f>
        <v>#REF!</v>
      </c>
      <c r="GK269" s="585" t="e">
        <f>IF(#REF!=$N269,$CZ269,0)</f>
        <v>#REF!</v>
      </c>
      <c r="GL269" s="585" t="e">
        <f>IF(#REF!=$N269,$CZ269,0)</f>
        <v>#REF!</v>
      </c>
      <c r="GM269" s="585" t="e">
        <f>IF(#REF!=$N269,$CZ269,0)</f>
        <v>#REF!</v>
      </c>
      <c r="GN269" s="585" t="e">
        <f>IF(#REF!=$N269,$CZ269,0)</f>
        <v>#REF!</v>
      </c>
      <c r="GO269" s="585" t="e">
        <f>IF(#REF!=$N269,$CZ269,0)</f>
        <v>#REF!</v>
      </c>
      <c r="GP269" s="585" t="e">
        <f>IF(#REF!=$N269,$CZ269,0)</f>
        <v>#REF!</v>
      </c>
      <c r="GQ269" s="585" t="e">
        <f>IF(#REF!=$N269,$CZ269,0)</f>
        <v>#REF!</v>
      </c>
      <c r="GR269" s="585" t="e">
        <f>IF(#REF!=$N269,$CZ269,0)</f>
        <v>#REF!</v>
      </c>
      <c r="GS269" s="585" t="e">
        <f>IF(#REF!=$N269,$CZ269,0)</f>
        <v>#REF!</v>
      </c>
      <c r="GT269" s="585" t="e">
        <f>IF(#REF!=$N269,$CZ269,0)</f>
        <v>#REF!</v>
      </c>
      <c r="GU269" s="585" t="e">
        <f>IF(#REF!=$N269,$CZ269,0)</f>
        <v>#REF!</v>
      </c>
      <c r="GV269" s="585" t="e">
        <f>IF(#REF!=$N269,$CZ269,0)</f>
        <v>#REF!</v>
      </c>
      <c r="GW269" s="585" t="e">
        <f>IF(#REF!=$N269,$CZ269,0)</f>
        <v>#REF!</v>
      </c>
      <c r="GX269" s="585" t="e">
        <f>IF(#REF!=$N269,$CZ269,0)</f>
        <v>#REF!</v>
      </c>
      <c r="GY269" s="585" t="e">
        <f>IF(#REF!=$N269,$CZ269,0)</f>
        <v>#REF!</v>
      </c>
      <c r="GZ269" s="585" t="e">
        <f>IF(#REF!=$N269,$CZ269,0)</f>
        <v>#REF!</v>
      </c>
      <c r="HA269" s="585" t="e">
        <f>IF(#REF!=$N269,$CZ269,0)</f>
        <v>#REF!</v>
      </c>
      <c r="HB269" s="585" t="e">
        <f>IF(#REF!=$N269,$CZ269,0)</f>
        <v>#REF!</v>
      </c>
      <c r="HC269" s="585" t="e">
        <f>IF(#REF!=$N269,$CZ269,0)</f>
        <v>#REF!</v>
      </c>
      <c r="HD269" s="585" t="e">
        <f>IF(#REF!=$N269,$CZ269,0)</f>
        <v>#REF!</v>
      </c>
      <c r="HE269" s="585" t="e">
        <f>IF(#REF!=$N269,$CZ269,0)</f>
        <v>#REF!</v>
      </c>
      <c r="HF269" s="585" t="e">
        <f>IF(#REF!=$N269,$CZ269,0)</f>
        <v>#REF!</v>
      </c>
    </row>
    <row r="270" spans="1:214" s="584" customFormat="1" ht="20.100000000000001" customHeight="1" x14ac:dyDescent="0.4">
      <c r="A270" s="578"/>
      <c r="B270" s="578"/>
      <c r="C270" s="595"/>
      <c r="D270" s="578"/>
      <c r="E270" s="578"/>
      <c r="F270" s="578"/>
      <c r="G270" s="578"/>
      <c r="H270" s="578"/>
      <c r="I270" s="578"/>
      <c r="J270" s="578" t="s">
        <v>172</v>
      </c>
      <c r="K270" s="625"/>
      <c r="L270" s="558"/>
      <c r="M270" s="558"/>
      <c r="N270" s="559">
        <v>3211</v>
      </c>
      <c r="O270" s="560" t="s">
        <v>23</v>
      </c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563"/>
      <c r="AJ270" s="31"/>
      <c r="AK270" s="31"/>
      <c r="AL270" s="31"/>
      <c r="AM270" s="31"/>
      <c r="AN270" s="50"/>
      <c r="AO270" s="50"/>
      <c r="AP270" s="50"/>
      <c r="AQ270" s="50"/>
      <c r="AR270" s="103">
        <v>0</v>
      </c>
      <c r="AS270" s="50"/>
      <c r="AT270" s="50"/>
      <c r="AU270" s="50"/>
      <c r="AV270" s="103">
        <v>0</v>
      </c>
      <c r="AW270" s="98">
        <v>0</v>
      </c>
      <c r="AX270" s="98">
        <v>0</v>
      </c>
      <c r="AY270" s="103">
        <f>(BB270-AV270)</f>
        <v>510</v>
      </c>
      <c r="AZ270" s="45"/>
      <c r="BA270" s="45"/>
      <c r="BB270" s="50">
        <v>510</v>
      </c>
      <c r="BC270" s="50">
        <v>510</v>
      </c>
      <c r="BD270" s="103">
        <v>0</v>
      </c>
      <c r="BE270" s="50">
        <v>0</v>
      </c>
      <c r="BF270" s="50">
        <v>1200</v>
      </c>
      <c r="BG270" s="50">
        <v>0</v>
      </c>
      <c r="BH270" s="50">
        <v>600</v>
      </c>
      <c r="BI270" s="103">
        <f>(BJ270-BH270)</f>
        <v>0</v>
      </c>
      <c r="BJ270" s="50">
        <v>600</v>
      </c>
      <c r="BK270" s="50">
        <v>150</v>
      </c>
      <c r="BL270" s="103">
        <f t="shared" si="354"/>
        <v>25</v>
      </c>
      <c r="BM270" s="103"/>
      <c r="BN270" s="103"/>
      <c r="BO270" s="50">
        <v>2530</v>
      </c>
      <c r="BP270" s="50"/>
      <c r="BQ270" s="50"/>
      <c r="BR270" s="103">
        <f>(BS270-BO270)</f>
        <v>-150</v>
      </c>
      <c r="BS270" s="50">
        <v>2380</v>
      </c>
      <c r="BT270" s="50">
        <v>830</v>
      </c>
      <c r="BU270" s="103">
        <f>(BY270-BO270)</f>
        <v>-1330</v>
      </c>
      <c r="BV270" s="50">
        <v>2380</v>
      </c>
      <c r="BW270" s="50"/>
      <c r="BX270" s="50"/>
      <c r="BY270" s="50">
        <v>1200</v>
      </c>
      <c r="BZ270" s="50">
        <v>1000</v>
      </c>
      <c r="CA270" s="50">
        <f t="shared" si="327"/>
        <v>0</v>
      </c>
      <c r="CB270" s="50">
        <f t="shared" si="328"/>
        <v>83.333333333333343</v>
      </c>
      <c r="CC270" s="50"/>
      <c r="CD270" s="50"/>
      <c r="CE270" s="50">
        <v>2380</v>
      </c>
      <c r="CF270" s="50">
        <v>0</v>
      </c>
      <c r="CG270" s="50">
        <f t="shared" si="346"/>
        <v>0</v>
      </c>
      <c r="CH270" s="50">
        <f>(CI270-CE270)</f>
        <v>0</v>
      </c>
      <c r="CI270" s="50">
        <v>2380</v>
      </c>
      <c r="CJ270" s="50"/>
      <c r="CK270" s="50">
        <f t="shared" si="340"/>
        <v>0</v>
      </c>
      <c r="CL270" s="50">
        <f>(CM270-CI270)</f>
        <v>0</v>
      </c>
      <c r="CM270" s="50">
        <v>2380</v>
      </c>
      <c r="CN270" s="50"/>
      <c r="CO270" s="50">
        <f t="shared" si="341"/>
        <v>0</v>
      </c>
      <c r="CP270" s="50">
        <f>(CQ270-CM270)</f>
        <v>0</v>
      </c>
      <c r="CQ270" s="50">
        <v>2380</v>
      </c>
      <c r="CR270" s="50">
        <v>680</v>
      </c>
      <c r="CS270" s="50">
        <f t="shared" si="342"/>
        <v>28.571428571428569</v>
      </c>
      <c r="CT270" s="50">
        <f>(CU270-CQ270)</f>
        <v>-1360</v>
      </c>
      <c r="CU270" s="50">
        <v>1020</v>
      </c>
      <c r="CV270" s="50">
        <v>680</v>
      </c>
      <c r="CW270" s="50">
        <f t="shared" si="343"/>
        <v>66.666666666666657</v>
      </c>
      <c r="CX270" s="50">
        <f>(CY270-CU270)</f>
        <v>0</v>
      </c>
      <c r="CY270" s="50">
        <v>1020</v>
      </c>
      <c r="CZ270" s="50">
        <v>680</v>
      </c>
      <c r="DA270" s="50"/>
      <c r="DB270" s="50"/>
      <c r="DC270" s="695" t="e">
        <f>IF(#REF!=B270,CZ270,0)</f>
        <v>#REF!</v>
      </c>
      <c r="DD270" s="50"/>
      <c r="DE270" s="50"/>
      <c r="DF270" s="518"/>
      <c r="DG270" s="518"/>
      <c r="DH270" s="518"/>
      <c r="DJ270" s="585" t="e">
        <f>IF(#REF!=$K270,$CY270,0)</f>
        <v>#REF!</v>
      </c>
      <c r="DK270" s="585" t="e">
        <f>IF(#REF!=$K270,$CY270,0)</f>
        <v>#REF!</v>
      </c>
      <c r="DL270" s="585" t="e">
        <f>IF(#REF!=$K270,$CY270,0)</f>
        <v>#REF!</v>
      </c>
      <c r="DM270" s="585" t="e">
        <f>IF(#REF!=$K270,$CY270,0)</f>
        <v>#REF!</v>
      </c>
      <c r="DN270" s="585" t="e">
        <f>IF(#REF!=$K270,$CY270,0)</f>
        <v>#REF!</v>
      </c>
      <c r="DO270" s="585" t="e">
        <f>IF(#REF!=$K270,$CY270,0)</f>
        <v>#REF!</v>
      </c>
      <c r="DP270" s="585" t="e">
        <f>IF(#REF!=$K270,$CY270,0)</f>
        <v>#REF!</v>
      </c>
      <c r="DQ270" s="585" t="e">
        <f>IF(#REF!=$K270,$CY270,0)</f>
        <v>#REF!</v>
      </c>
      <c r="DR270" s="585" t="e">
        <f>IF(#REF!=$K270,$CY270,0)</f>
        <v>#REF!</v>
      </c>
      <c r="DS270" s="585" t="e">
        <f>IF(#REF!=$K270,$CY270,0)</f>
        <v>#REF!</v>
      </c>
      <c r="DT270" s="585" t="e">
        <f>IF(#REF!=$K270,$CY270,0)</f>
        <v>#REF!</v>
      </c>
      <c r="DU270" s="585" t="e">
        <f>IF(#REF!=$K270,$CY270,0)</f>
        <v>#REF!</v>
      </c>
      <c r="DV270" s="585" t="e">
        <f>IF(#REF!=$K270,$CY270,0)</f>
        <v>#REF!</v>
      </c>
      <c r="DW270" s="585" t="e">
        <f>IF(#REF!=$K270,$CY270,0)</f>
        <v>#REF!</v>
      </c>
      <c r="DX270" s="585" t="e">
        <f>IF(#REF!=$K270,$CY270,0)</f>
        <v>#REF!</v>
      </c>
      <c r="DY270" s="585" t="e">
        <f>IF(#REF!=$K270,$CY270,0)</f>
        <v>#REF!</v>
      </c>
      <c r="DZ270" s="585" t="e">
        <f>IF(#REF!=$K270,$CY270,0)</f>
        <v>#REF!</v>
      </c>
      <c r="EB270" s="617"/>
      <c r="EC270" s="585" t="e">
        <f>IF(#REF!=$N270,$CZ270,0)</f>
        <v>#REF!</v>
      </c>
      <c r="ED270" s="585" t="e">
        <f>IF(#REF!=$N270,$CZ270,0)</f>
        <v>#REF!</v>
      </c>
      <c r="EE270" s="585" t="e">
        <f>IF(#REF!=$N270,$CZ270,0)</f>
        <v>#REF!</v>
      </c>
      <c r="EF270" s="585" t="e">
        <f>IF(#REF!=$N270,$CZ270,0)</f>
        <v>#REF!</v>
      </c>
      <c r="EG270" s="585" t="e">
        <f>IF(#REF!=$N270,$CZ270,0)</f>
        <v>#REF!</v>
      </c>
      <c r="EH270" s="585" t="e">
        <f>IF(#REF!=$N270,$CZ270,0)</f>
        <v>#REF!</v>
      </c>
      <c r="EI270" s="585" t="e">
        <f>IF(#REF!=$N270,$CZ270,0)</f>
        <v>#REF!</v>
      </c>
      <c r="EJ270" s="585" t="e">
        <f>IF(#REF!=$N270,$CZ270,0)</f>
        <v>#REF!</v>
      </c>
      <c r="EK270" s="585" t="e">
        <f>IF(#REF!=$N270,$CZ270,0)</f>
        <v>#REF!</v>
      </c>
      <c r="EL270" s="585" t="e">
        <f>IF(#REF!=$N270,$CZ270,0)</f>
        <v>#REF!</v>
      </c>
      <c r="EM270" s="585" t="e">
        <f>IF(#REF!=$N270,$CZ270,0)</f>
        <v>#REF!</v>
      </c>
      <c r="EN270" s="585" t="e">
        <f>IF(#REF!=$N270,$CZ270,0)</f>
        <v>#REF!</v>
      </c>
      <c r="EO270" s="585" t="e">
        <f>IF(#REF!=$N270,$CZ270,0)</f>
        <v>#REF!</v>
      </c>
      <c r="EP270" s="585" t="e">
        <f>IF(#REF!=$N270,$CZ270,0)</f>
        <v>#REF!</v>
      </c>
      <c r="EQ270" s="585" t="e">
        <f>IF(#REF!=$N270,$CZ270,0)</f>
        <v>#REF!</v>
      </c>
      <c r="ER270" s="585" t="e">
        <f>IF(#REF!=$N270,$CZ270,0)</f>
        <v>#REF!</v>
      </c>
      <c r="ES270" s="585" t="e">
        <f>IF(#REF!=$N270,$CZ270,0)</f>
        <v>#REF!</v>
      </c>
      <c r="ET270" s="585" t="e">
        <f>IF(#REF!=$N270,$CZ270,0)</f>
        <v>#REF!</v>
      </c>
      <c r="EU270" s="585" t="e">
        <f>IF(#REF!=$N270,$CZ270,0)</f>
        <v>#REF!</v>
      </c>
      <c r="EV270" s="585" t="e">
        <f>IF(#REF!=$N270,$CZ270,0)</f>
        <v>#REF!</v>
      </c>
      <c r="EW270" s="585" t="e">
        <f>IF(#REF!=$N270,$CZ270,0)</f>
        <v>#REF!</v>
      </c>
      <c r="EX270" s="585" t="e">
        <f>IF(#REF!=$N270,$CZ270,0)</f>
        <v>#REF!</v>
      </c>
      <c r="EY270" s="585" t="e">
        <f>IF(#REF!=$N270,$CZ270,0)</f>
        <v>#REF!</v>
      </c>
      <c r="EZ270" s="585" t="e">
        <f>IF(#REF!=$N270,$CZ270,0)</f>
        <v>#REF!</v>
      </c>
      <c r="FA270" s="585" t="e">
        <f>IF(#REF!=$N270,$CZ270,0)</f>
        <v>#REF!</v>
      </c>
      <c r="FB270" s="585" t="e">
        <f>IF(#REF!=$N270,$CZ270,0)</f>
        <v>#REF!</v>
      </c>
      <c r="FC270" s="585" t="e">
        <f>IF(#REF!=$N270,$CZ270,0)</f>
        <v>#REF!</v>
      </c>
      <c r="FD270" s="585" t="e">
        <f>IF(#REF!=$N270,$CZ270,0)</f>
        <v>#REF!</v>
      </c>
      <c r="FE270" s="585" t="e">
        <f>IF(#REF!=$N270,$CZ270,0)</f>
        <v>#REF!</v>
      </c>
      <c r="FF270" s="585" t="e">
        <f>IF(#REF!=$N270,$CZ270,0)</f>
        <v>#REF!</v>
      </c>
      <c r="FG270" s="585" t="e">
        <f>IF(#REF!=$N270,$CZ270,0)</f>
        <v>#REF!</v>
      </c>
      <c r="FH270" s="585" t="e">
        <f>IF(#REF!=$N270,$CZ270,0)</f>
        <v>#REF!</v>
      </c>
      <c r="FI270" s="585" t="e">
        <f>IF(#REF!=$N270,$CZ270,0)</f>
        <v>#REF!</v>
      </c>
      <c r="FJ270" s="585" t="e">
        <f>IF(#REF!=$N270,$CZ270,0)</f>
        <v>#REF!</v>
      </c>
      <c r="FK270" s="585" t="e">
        <f>IF(#REF!=$N270,$CZ270,0)</f>
        <v>#REF!</v>
      </c>
      <c r="FL270" s="585" t="e">
        <f>IF(#REF!=$N270,$CZ270,0)</f>
        <v>#REF!</v>
      </c>
      <c r="FM270" s="585" t="e">
        <f>IF(#REF!=$N270,$CZ270,0)</f>
        <v>#REF!</v>
      </c>
      <c r="FN270" s="585" t="e">
        <f>IF(#REF!=$N270,$CZ270,0)</f>
        <v>#REF!</v>
      </c>
      <c r="FO270" s="585" t="e">
        <f>IF(#REF!=$N270,$CZ270,0)</f>
        <v>#REF!</v>
      </c>
      <c r="FP270" s="585" t="e">
        <f>IF(#REF!=$N270,$CZ270,0)</f>
        <v>#REF!</v>
      </c>
      <c r="FQ270" s="585" t="e">
        <f>IF(#REF!=$N270,$CZ270,0)</f>
        <v>#REF!</v>
      </c>
      <c r="FR270" s="585" t="e">
        <f>IF(#REF!=$N270,$CZ270,0)</f>
        <v>#REF!</v>
      </c>
      <c r="FS270" s="585" t="e">
        <f>IF(#REF!=$N270,$CZ270,0)</f>
        <v>#REF!</v>
      </c>
      <c r="FT270" s="585" t="e">
        <f>IF(#REF!=$N270,$CZ270,0)</f>
        <v>#REF!</v>
      </c>
      <c r="FU270" s="585" t="e">
        <f>IF(#REF!=$N270,$CZ270,0)</f>
        <v>#REF!</v>
      </c>
      <c r="FV270" s="585" t="e">
        <f>IF(#REF!=$N270,$CZ270,0)</f>
        <v>#REF!</v>
      </c>
      <c r="FW270" s="585" t="e">
        <f>IF(#REF!=$N270,$CZ270,0)</f>
        <v>#REF!</v>
      </c>
      <c r="FX270" s="585" t="e">
        <f>IF(#REF!=$N270,$CZ270,0)</f>
        <v>#REF!</v>
      </c>
      <c r="FY270" s="585" t="e">
        <f>IF(#REF!=$N270,$CZ270,0)</f>
        <v>#REF!</v>
      </c>
      <c r="FZ270" s="585" t="e">
        <f>IF(#REF!=$N270,$CZ270,0)</f>
        <v>#REF!</v>
      </c>
      <c r="GA270" s="585" t="e">
        <f>IF(#REF!=$N270,$CZ270,0)</f>
        <v>#REF!</v>
      </c>
      <c r="GB270" s="585" t="e">
        <f>IF(#REF!=$N270,$CZ270,0)</f>
        <v>#REF!</v>
      </c>
      <c r="GC270" s="585" t="e">
        <f>IF(#REF!=$N270,$CZ270,0)</f>
        <v>#REF!</v>
      </c>
      <c r="GD270" s="585" t="e">
        <f>IF(#REF!=$N270,$CZ270,0)</f>
        <v>#REF!</v>
      </c>
      <c r="GE270" s="585" t="e">
        <f>IF(#REF!=$N270,$CZ270,0)</f>
        <v>#REF!</v>
      </c>
      <c r="GF270" s="585" t="e">
        <f>IF(#REF!=$N270,$CZ270,0)</f>
        <v>#REF!</v>
      </c>
      <c r="GG270" s="585" t="e">
        <f>IF(#REF!=$N270,$CZ270,0)</f>
        <v>#REF!</v>
      </c>
      <c r="GH270" s="585" t="e">
        <f>IF(#REF!=$N270,$CZ270,0)</f>
        <v>#REF!</v>
      </c>
      <c r="GI270" s="585" t="e">
        <f>IF(#REF!=$N270,$CZ270,0)</f>
        <v>#REF!</v>
      </c>
      <c r="GJ270" s="585" t="e">
        <f>IF(#REF!=$N270,$CZ270,0)</f>
        <v>#REF!</v>
      </c>
      <c r="GK270" s="585" t="e">
        <f>IF(#REF!=$N270,$CZ270,0)</f>
        <v>#REF!</v>
      </c>
      <c r="GL270" s="585" t="e">
        <f>IF(#REF!=$N270,$CZ270,0)</f>
        <v>#REF!</v>
      </c>
      <c r="GM270" s="585" t="e">
        <f>IF(#REF!=$N270,$CZ270,0)</f>
        <v>#REF!</v>
      </c>
      <c r="GN270" s="585" t="e">
        <f>IF(#REF!=$N270,$CZ270,0)</f>
        <v>#REF!</v>
      </c>
      <c r="GO270" s="585" t="e">
        <f>IF(#REF!=$N270,$CZ270,0)</f>
        <v>#REF!</v>
      </c>
      <c r="GP270" s="585" t="e">
        <f>IF(#REF!=$N270,$CZ270,0)</f>
        <v>#REF!</v>
      </c>
      <c r="GQ270" s="585" t="e">
        <f>IF(#REF!=$N270,$CZ270,0)</f>
        <v>#REF!</v>
      </c>
      <c r="GR270" s="585" t="e">
        <f>IF(#REF!=$N270,$CZ270,0)</f>
        <v>#REF!</v>
      </c>
      <c r="GS270" s="585" t="e">
        <f>IF(#REF!=$N270,$CZ270,0)</f>
        <v>#REF!</v>
      </c>
      <c r="GT270" s="585" t="e">
        <f>IF(#REF!=$N270,$CZ270,0)</f>
        <v>#REF!</v>
      </c>
      <c r="GU270" s="585" t="e">
        <f>IF(#REF!=$N270,$CZ270,0)</f>
        <v>#REF!</v>
      </c>
      <c r="GV270" s="585" t="e">
        <f>IF(#REF!=$N270,$CZ270,0)</f>
        <v>#REF!</v>
      </c>
      <c r="GW270" s="585" t="e">
        <f>IF(#REF!=$N270,$CZ270,0)</f>
        <v>#REF!</v>
      </c>
      <c r="GX270" s="585" t="e">
        <f>IF(#REF!=$N270,$CZ270,0)</f>
        <v>#REF!</v>
      </c>
      <c r="GY270" s="585" t="e">
        <f>IF(#REF!=$N270,$CZ270,0)</f>
        <v>#REF!</v>
      </c>
      <c r="GZ270" s="585" t="e">
        <f>IF(#REF!=$N270,$CZ270,0)</f>
        <v>#REF!</v>
      </c>
      <c r="HA270" s="585" t="e">
        <f>IF(#REF!=$N270,$CZ270,0)</f>
        <v>#REF!</v>
      </c>
      <c r="HB270" s="585" t="e">
        <f>IF(#REF!=$N270,$CZ270,0)</f>
        <v>#REF!</v>
      </c>
      <c r="HC270" s="585" t="e">
        <f>IF(#REF!=$N270,$CZ270,0)</f>
        <v>#REF!</v>
      </c>
      <c r="HD270" s="585" t="e">
        <f>IF(#REF!=$N270,$CZ270,0)</f>
        <v>#REF!</v>
      </c>
      <c r="HE270" s="585" t="e">
        <f>IF(#REF!=$N270,$CZ270,0)</f>
        <v>#REF!</v>
      </c>
      <c r="HF270" s="585" t="e">
        <f>IF(#REF!=$N270,$CZ270,0)</f>
        <v>#REF!</v>
      </c>
    </row>
    <row r="271" spans="1:214" s="584" customFormat="1" ht="20.100000000000001" customHeight="1" x14ac:dyDescent="0.4">
      <c r="A271" s="578"/>
      <c r="B271" s="578"/>
      <c r="C271" s="595"/>
      <c r="D271" s="578"/>
      <c r="E271" s="578"/>
      <c r="F271" s="578"/>
      <c r="G271" s="578"/>
      <c r="H271" s="578"/>
      <c r="I271" s="578"/>
      <c r="J271" s="578" t="s">
        <v>172</v>
      </c>
      <c r="K271" s="625"/>
      <c r="L271" s="558"/>
      <c r="M271" s="558"/>
      <c r="N271" s="559">
        <v>3212</v>
      </c>
      <c r="O271" s="560" t="s">
        <v>200</v>
      </c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563"/>
      <c r="AJ271" s="31"/>
      <c r="AK271" s="31"/>
      <c r="AL271" s="31"/>
      <c r="AM271" s="31"/>
      <c r="AN271" s="50"/>
      <c r="AO271" s="50"/>
      <c r="AP271" s="50"/>
      <c r="AQ271" s="50"/>
      <c r="AR271" s="103">
        <v>0</v>
      </c>
      <c r="AS271" s="50"/>
      <c r="AT271" s="50"/>
      <c r="AU271" s="50"/>
      <c r="AV271" s="103">
        <v>0</v>
      </c>
      <c r="AW271" s="98">
        <v>0</v>
      </c>
      <c r="AX271" s="98">
        <v>0</v>
      </c>
      <c r="AY271" s="103">
        <f>(BB271-AV271)</f>
        <v>5000</v>
      </c>
      <c r="AZ271" s="45"/>
      <c r="BA271" s="45"/>
      <c r="BB271" s="50">
        <v>5000</v>
      </c>
      <c r="BC271" s="50">
        <v>5000</v>
      </c>
      <c r="BD271" s="103">
        <v>3706.06</v>
      </c>
      <c r="BE271" s="50">
        <v>4044.24</v>
      </c>
      <c r="BF271" s="50">
        <v>7500</v>
      </c>
      <c r="BG271" s="50">
        <v>5091.3599999999997</v>
      </c>
      <c r="BH271" s="50">
        <v>5600</v>
      </c>
      <c r="BI271" s="103">
        <f>(BJ271-BH271)</f>
        <v>1600</v>
      </c>
      <c r="BJ271" s="50">
        <v>7200</v>
      </c>
      <c r="BK271" s="50">
        <v>3206.22</v>
      </c>
      <c r="BL271" s="103">
        <f t="shared" si="354"/>
        <v>44.530833333333334</v>
      </c>
      <c r="BM271" s="103"/>
      <c r="BN271" s="103"/>
      <c r="BO271" s="50">
        <v>5650</v>
      </c>
      <c r="BP271" s="50"/>
      <c r="BQ271" s="50"/>
      <c r="BR271" s="103">
        <f>(BS271-BO271)</f>
        <v>2350</v>
      </c>
      <c r="BS271" s="50">
        <v>8000</v>
      </c>
      <c r="BT271" s="50">
        <v>3962.47</v>
      </c>
      <c r="BU271" s="103">
        <f>(BY271-BO271)</f>
        <v>-50</v>
      </c>
      <c r="BV271" s="50">
        <v>8000</v>
      </c>
      <c r="BW271" s="50"/>
      <c r="BX271" s="50"/>
      <c r="BY271" s="50">
        <v>5600</v>
      </c>
      <c r="BZ271" s="50">
        <v>4999.97</v>
      </c>
      <c r="CA271" s="50">
        <f t="shared" si="327"/>
        <v>98.204998271581672</v>
      </c>
      <c r="CB271" s="50">
        <f t="shared" si="328"/>
        <v>89.285178571428574</v>
      </c>
      <c r="CC271" s="50"/>
      <c r="CD271" s="50"/>
      <c r="CE271" s="50">
        <v>8000</v>
      </c>
      <c r="CF271" s="50">
        <v>904.24</v>
      </c>
      <c r="CG271" s="50">
        <f t="shared" si="346"/>
        <v>11.303000000000001</v>
      </c>
      <c r="CH271" s="50">
        <f>(CI271-CE271)</f>
        <v>0</v>
      </c>
      <c r="CI271" s="50">
        <v>8000</v>
      </c>
      <c r="CJ271" s="50"/>
      <c r="CK271" s="50">
        <f t="shared" si="340"/>
        <v>0</v>
      </c>
      <c r="CL271" s="50">
        <f>(CM271-CI271)</f>
        <v>0</v>
      </c>
      <c r="CM271" s="50">
        <v>8000</v>
      </c>
      <c r="CN271" s="50"/>
      <c r="CO271" s="50">
        <f t="shared" si="341"/>
        <v>0</v>
      </c>
      <c r="CP271" s="50">
        <f>(CQ271-CM271)</f>
        <v>0</v>
      </c>
      <c r="CQ271" s="50">
        <v>8000</v>
      </c>
      <c r="CR271" s="50">
        <v>2335.4899999999998</v>
      </c>
      <c r="CS271" s="50">
        <f t="shared" ref="CS271:CS291" si="358">IFERROR(CR271/CQ271*100,)</f>
        <v>29.193624999999994</v>
      </c>
      <c r="CT271" s="50">
        <f>(CU271-CQ271)</f>
        <v>-3250</v>
      </c>
      <c r="CU271" s="50">
        <v>4750</v>
      </c>
      <c r="CV271" s="50">
        <v>2335.4899999999998</v>
      </c>
      <c r="CW271" s="50">
        <f t="shared" si="343"/>
        <v>49.168210526315789</v>
      </c>
      <c r="CX271" s="50">
        <f>(CY271-CU271)</f>
        <v>0</v>
      </c>
      <c r="CY271" s="50">
        <v>4750</v>
      </c>
      <c r="CZ271" s="50">
        <v>8000</v>
      </c>
      <c r="DA271" s="50"/>
      <c r="DB271" s="50"/>
      <c r="DC271" s="695" t="e">
        <f>IF(#REF!=B271,CZ271,0)</f>
        <v>#REF!</v>
      </c>
      <c r="DD271" s="50"/>
      <c r="DE271" s="50"/>
      <c r="DF271" s="518"/>
      <c r="DG271" s="518"/>
      <c r="DH271" s="518"/>
      <c r="DJ271" s="585" t="e">
        <f>IF(#REF!=$K271,$CY271,0)</f>
        <v>#REF!</v>
      </c>
      <c r="DK271" s="585" t="e">
        <f>IF(#REF!=$K271,$CY271,0)</f>
        <v>#REF!</v>
      </c>
      <c r="DL271" s="585" t="e">
        <f>IF(#REF!=$K271,$CY271,0)</f>
        <v>#REF!</v>
      </c>
      <c r="DM271" s="585" t="e">
        <f>IF(#REF!=$K271,$CY271,0)</f>
        <v>#REF!</v>
      </c>
      <c r="DN271" s="585" t="e">
        <f>IF(#REF!=$K271,$CY271,0)</f>
        <v>#REF!</v>
      </c>
      <c r="DO271" s="585" t="e">
        <f>IF(#REF!=$K271,$CY271,0)</f>
        <v>#REF!</v>
      </c>
      <c r="DP271" s="585" t="e">
        <f>IF(#REF!=$K271,$CY271,0)</f>
        <v>#REF!</v>
      </c>
      <c r="DQ271" s="585" t="e">
        <f>IF(#REF!=$K271,$CY271,0)</f>
        <v>#REF!</v>
      </c>
      <c r="DR271" s="585" t="e">
        <f>IF(#REF!=$K271,$CY271,0)</f>
        <v>#REF!</v>
      </c>
      <c r="DS271" s="585" t="e">
        <f>IF(#REF!=$K271,$CY271,0)</f>
        <v>#REF!</v>
      </c>
      <c r="DT271" s="585" t="e">
        <f>IF(#REF!=$K271,$CY271,0)</f>
        <v>#REF!</v>
      </c>
      <c r="DU271" s="585" t="e">
        <f>IF(#REF!=$K271,$CY271,0)</f>
        <v>#REF!</v>
      </c>
      <c r="DV271" s="585" t="e">
        <f>IF(#REF!=$K271,$CY271,0)</f>
        <v>#REF!</v>
      </c>
      <c r="DW271" s="585" t="e">
        <f>IF(#REF!=$K271,$CY271,0)</f>
        <v>#REF!</v>
      </c>
      <c r="DX271" s="585" t="e">
        <f>IF(#REF!=$K271,$CY271,0)</f>
        <v>#REF!</v>
      </c>
      <c r="DY271" s="585" t="e">
        <f>IF(#REF!=$K271,$CY271,0)</f>
        <v>#REF!</v>
      </c>
      <c r="DZ271" s="585" t="e">
        <f>IF(#REF!=$K271,$CY271,0)</f>
        <v>#REF!</v>
      </c>
      <c r="EB271" s="617"/>
      <c r="EC271" s="585" t="e">
        <f>IF(#REF!=$N271,$CZ271,0)</f>
        <v>#REF!</v>
      </c>
      <c r="ED271" s="585" t="e">
        <f>IF(#REF!=$N271,$CZ271,0)</f>
        <v>#REF!</v>
      </c>
      <c r="EE271" s="585" t="e">
        <f>IF(#REF!=$N271,$CZ271,0)</f>
        <v>#REF!</v>
      </c>
      <c r="EF271" s="585" t="e">
        <f>IF(#REF!=$N271,$CZ271,0)</f>
        <v>#REF!</v>
      </c>
      <c r="EG271" s="585" t="e">
        <f>IF(#REF!=$N271,$CZ271,0)</f>
        <v>#REF!</v>
      </c>
      <c r="EH271" s="585" t="e">
        <f>IF(#REF!=$N271,$CZ271,0)</f>
        <v>#REF!</v>
      </c>
      <c r="EI271" s="585" t="e">
        <f>IF(#REF!=$N271,$CZ271,0)</f>
        <v>#REF!</v>
      </c>
      <c r="EJ271" s="585" t="e">
        <f>IF(#REF!=$N271,$CZ271,0)</f>
        <v>#REF!</v>
      </c>
      <c r="EK271" s="585" t="e">
        <f>IF(#REF!=$N271,$CZ271,0)</f>
        <v>#REF!</v>
      </c>
      <c r="EL271" s="585" t="e">
        <f>IF(#REF!=$N271,$CZ271,0)</f>
        <v>#REF!</v>
      </c>
      <c r="EM271" s="585" t="e">
        <f>IF(#REF!=$N271,$CZ271,0)</f>
        <v>#REF!</v>
      </c>
      <c r="EN271" s="585" t="e">
        <f>IF(#REF!=$N271,$CZ271,0)</f>
        <v>#REF!</v>
      </c>
      <c r="EO271" s="585" t="e">
        <f>IF(#REF!=$N271,$CZ271,0)</f>
        <v>#REF!</v>
      </c>
      <c r="EP271" s="585" t="e">
        <f>IF(#REF!=$N271,$CZ271,0)</f>
        <v>#REF!</v>
      </c>
      <c r="EQ271" s="585" t="e">
        <f>IF(#REF!=$N271,$CZ271,0)</f>
        <v>#REF!</v>
      </c>
      <c r="ER271" s="585" t="e">
        <f>IF(#REF!=$N271,$CZ271,0)</f>
        <v>#REF!</v>
      </c>
      <c r="ES271" s="585" t="e">
        <f>IF(#REF!=$N271,$CZ271,0)</f>
        <v>#REF!</v>
      </c>
      <c r="ET271" s="585" t="e">
        <f>IF(#REF!=$N271,$CZ271,0)</f>
        <v>#REF!</v>
      </c>
      <c r="EU271" s="585" t="e">
        <f>IF(#REF!=$N271,$CZ271,0)</f>
        <v>#REF!</v>
      </c>
      <c r="EV271" s="585" t="e">
        <f>IF(#REF!=$N271,$CZ271,0)</f>
        <v>#REF!</v>
      </c>
      <c r="EW271" s="585" t="e">
        <f>IF(#REF!=$N271,$CZ271,0)</f>
        <v>#REF!</v>
      </c>
      <c r="EX271" s="585" t="e">
        <f>IF(#REF!=$N271,$CZ271,0)</f>
        <v>#REF!</v>
      </c>
      <c r="EY271" s="585" t="e">
        <f>IF(#REF!=$N271,$CZ271,0)</f>
        <v>#REF!</v>
      </c>
      <c r="EZ271" s="585" t="e">
        <f>IF(#REF!=$N271,$CZ271,0)</f>
        <v>#REF!</v>
      </c>
      <c r="FA271" s="585" t="e">
        <f>IF(#REF!=$N271,$CZ271,0)</f>
        <v>#REF!</v>
      </c>
      <c r="FB271" s="585" t="e">
        <f>IF(#REF!=$N271,$CZ271,0)</f>
        <v>#REF!</v>
      </c>
      <c r="FC271" s="585" t="e">
        <f>IF(#REF!=$N271,$CZ271,0)</f>
        <v>#REF!</v>
      </c>
      <c r="FD271" s="585" t="e">
        <f>IF(#REF!=$N271,$CZ271,0)</f>
        <v>#REF!</v>
      </c>
      <c r="FE271" s="585" t="e">
        <f>IF(#REF!=$N271,$CZ271,0)</f>
        <v>#REF!</v>
      </c>
      <c r="FF271" s="585" t="e">
        <f>IF(#REF!=$N271,$CZ271,0)</f>
        <v>#REF!</v>
      </c>
      <c r="FG271" s="585" t="e">
        <f>IF(#REF!=$N271,$CZ271,0)</f>
        <v>#REF!</v>
      </c>
      <c r="FH271" s="585" t="e">
        <f>IF(#REF!=$N271,$CZ271,0)</f>
        <v>#REF!</v>
      </c>
      <c r="FI271" s="585" t="e">
        <f>IF(#REF!=$N271,$CZ271,0)</f>
        <v>#REF!</v>
      </c>
      <c r="FJ271" s="585" t="e">
        <f>IF(#REF!=$N271,$CZ271,0)</f>
        <v>#REF!</v>
      </c>
      <c r="FK271" s="585" t="e">
        <f>IF(#REF!=$N271,$CZ271,0)</f>
        <v>#REF!</v>
      </c>
      <c r="FL271" s="585" t="e">
        <f>IF(#REF!=$N271,$CZ271,0)</f>
        <v>#REF!</v>
      </c>
      <c r="FM271" s="585" t="e">
        <f>IF(#REF!=$N271,$CZ271,0)</f>
        <v>#REF!</v>
      </c>
      <c r="FN271" s="585" t="e">
        <f>IF(#REF!=$N271,$CZ271,0)</f>
        <v>#REF!</v>
      </c>
      <c r="FO271" s="585" t="e">
        <f>IF(#REF!=$N271,$CZ271,0)</f>
        <v>#REF!</v>
      </c>
      <c r="FP271" s="585" t="e">
        <f>IF(#REF!=$N271,$CZ271,0)</f>
        <v>#REF!</v>
      </c>
      <c r="FQ271" s="585" t="e">
        <f>IF(#REF!=$N271,$CZ271,0)</f>
        <v>#REF!</v>
      </c>
      <c r="FR271" s="585" t="e">
        <f>IF(#REF!=$N271,$CZ271,0)</f>
        <v>#REF!</v>
      </c>
      <c r="FS271" s="585" t="e">
        <f>IF(#REF!=$N271,$CZ271,0)</f>
        <v>#REF!</v>
      </c>
      <c r="FT271" s="585" t="e">
        <f>IF(#REF!=$N271,$CZ271,0)</f>
        <v>#REF!</v>
      </c>
      <c r="FU271" s="585" t="e">
        <f>IF(#REF!=$N271,$CZ271,0)</f>
        <v>#REF!</v>
      </c>
      <c r="FV271" s="585" t="e">
        <f>IF(#REF!=$N271,$CZ271,0)</f>
        <v>#REF!</v>
      </c>
      <c r="FW271" s="585" t="e">
        <f>IF(#REF!=$N271,$CZ271,0)</f>
        <v>#REF!</v>
      </c>
      <c r="FX271" s="585" t="e">
        <f>IF(#REF!=$N271,$CZ271,0)</f>
        <v>#REF!</v>
      </c>
      <c r="FY271" s="585" t="e">
        <f>IF(#REF!=$N271,$CZ271,0)</f>
        <v>#REF!</v>
      </c>
      <c r="FZ271" s="585" t="e">
        <f>IF(#REF!=$N271,$CZ271,0)</f>
        <v>#REF!</v>
      </c>
      <c r="GA271" s="585" t="e">
        <f>IF(#REF!=$N271,$CZ271,0)</f>
        <v>#REF!</v>
      </c>
      <c r="GB271" s="585" t="e">
        <f>IF(#REF!=$N271,$CZ271,0)</f>
        <v>#REF!</v>
      </c>
      <c r="GC271" s="585" t="e">
        <f>IF(#REF!=$N271,$CZ271,0)</f>
        <v>#REF!</v>
      </c>
      <c r="GD271" s="585" t="e">
        <f>IF(#REF!=$N271,$CZ271,0)</f>
        <v>#REF!</v>
      </c>
      <c r="GE271" s="585" t="e">
        <f>IF(#REF!=$N271,$CZ271,0)</f>
        <v>#REF!</v>
      </c>
      <c r="GF271" s="585" t="e">
        <f>IF(#REF!=$N271,$CZ271,0)</f>
        <v>#REF!</v>
      </c>
      <c r="GG271" s="585" t="e">
        <f>IF(#REF!=$N271,$CZ271,0)</f>
        <v>#REF!</v>
      </c>
      <c r="GH271" s="585" t="e">
        <f>IF(#REF!=$N271,$CZ271,0)</f>
        <v>#REF!</v>
      </c>
      <c r="GI271" s="585" t="e">
        <f>IF(#REF!=$N271,$CZ271,0)</f>
        <v>#REF!</v>
      </c>
      <c r="GJ271" s="585" t="e">
        <f>IF(#REF!=$N271,$CZ271,0)</f>
        <v>#REF!</v>
      </c>
      <c r="GK271" s="585" t="e">
        <f>IF(#REF!=$N271,$CZ271,0)</f>
        <v>#REF!</v>
      </c>
      <c r="GL271" s="585" t="e">
        <f>IF(#REF!=$N271,$CZ271,0)</f>
        <v>#REF!</v>
      </c>
      <c r="GM271" s="585" t="e">
        <f>IF(#REF!=$N271,$CZ271,0)</f>
        <v>#REF!</v>
      </c>
      <c r="GN271" s="585" t="e">
        <f>IF(#REF!=$N271,$CZ271,0)</f>
        <v>#REF!</v>
      </c>
      <c r="GO271" s="585" t="e">
        <f>IF(#REF!=$N271,$CZ271,0)</f>
        <v>#REF!</v>
      </c>
      <c r="GP271" s="585" t="e">
        <f>IF(#REF!=$N271,$CZ271,0)</f>
        <v>#REF!</v>
      </c>
      <c r="GQ271" s="585" t="e">
        <f>IF(#REF!=$N271,$CZ271,0)</f>
        <v>#REF!</v>
      </c>
      <c r="GR271" s="585" t="e">
        <f>IF(#REF!=$N271,$CZ271,0)</f>
        <v>#REF!</v>
      </c>
      <c r="GS271" s="585" t="e">
        <f>IF(#REF!=$N271,$CZ271,0)</f>
        <v>#REF!</v>
      </c>
      <c r="GT271" s="585" t="e">
        <f>IF(#REF!=$N271,$CZ271,0)</f>
        <v>#REF!</v>
      </c>
      <c r="GU271" s="585" t="e">
        <f>IF(#REF!=$N271,$CZ271,0)</f>
        <v>#REF!</v>
      </c>
      <c r="GV271" s="585" t="e">
        <f>IF(#REF!=$N271,$CZ271,0)</f>
        <v>#REF!</v>
      </c>
      <c r="GW271" s="585" t="e">
        <f>IF(#REF!=$N271,$CZ271,0)</f>
        <v>#REF!</v>
      </c>
      <c r="GX271" s="585" t="e">
        <f>IF(#REF!=$N271,$CZ271,0)</f>
        <v>#REF!</v>
      </c>
      <c r="GY271" s="585" t="e">
        <f>IF(#REF!=$N271,$CZ271,0)</f>
        <v>#REF!</v>
      </c>
      <c r="GZ271" s="585" t="e">
        <f>IF(#REF!=$N271,$CZ271,0)</f>
        <v>#REF!</v>
      </c>
      <c r="HA271" s="585" t="e">
        <f>IF(#REF!=$N271,$CZ271,0)</f>
        <v>#REF!</v>
      </c>
      <c r="HB271" s="585" t="e">
        <f>IF(#REF!=$N271,$CZ271,0)</f>
        <v>#REF!</v>
      </c>
      <c r="HC271" s="585" t="e">
        <f>IF(#REF!=$N271,$CZ271,0)</f>
        <v>#REF!</v>
      </c>
      <c r="HD271" s="585" t="e">
        <f>IF(#REF!=$N271,$CZ271,0)</f>
        <v>#REF!</v>
      </c>
      <c r="HE271" s="585" t="e">
        <f>IF(#REF!=$N271,$CZ271,0)</f>
        <v>#REF!</v>
      </c>
      <c r="HF271" s="585" t="e">
        <f>IF(#REF!=$N271,$CZ271,0)</f>
        <v>#REF!</v>
      </c>
    </row>
    <row r="272" spans="1:214" s="584" customFormat="1" ht="20.100000000000001" customHeight="1" x14ac:dyDescent="0.4">
      <c r="A272" s="578"/>
      <c r="B272" s="578"/>
      <c r="C272" s="595"/>
      <c r="D272" s="578"/>
      <c r="E272" s="578"/>
      <c r="F272" s="578"/>
      <c r="G272" s="578"/>
      <c r="H272" s="578"/>
      <c r="I272" s="578"/>
      <c r="J272" s="578" t="s">
        <v>172</v>
      </c>
      <c r="K272" s="625"/>
      <c r="L272" s="558"/>
      <c r="M272" s="558"/>
      <c r="N272" s="559">
        <v>3213</v>
      </c>
      <c r="O272" s="560" t="s">
        <v>412</v>
      </c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563"/>
      <c r="AJ272" s="31"/>
      <c r="AK272" s="31"/>
      <c r="AL272" s="31"/>
      <c r="AM272" s="31"/>
      <c r="AN272" s="50"/>
      <c r="AO272" s="50"/>
      <c r="AP272" s="50"/>
      <c r="AQ272" s="50"/>
      <c r="AR272" s="103">
        <v>0</v>
      </c>
      <c r="AS272" s="50"/>
      <c r="AT272" s="50"/>
      <c r="AU272" s="50"/>
      <c r="AV272" s="103">
        <v>0</v>
      </c>
      <c r="AW272" s="98">
        <v>0</v>
      </c>
      <c r="AX272" s="98">
        <v>0</v>
      </c>
      <c r="AY272" s="103">
        <f>(BB272-AV272)</f>
        <v>0</v>
      </c>
      <c r="AZ272" s="45"/>
      <c r="BA272" s="45"/>
      <c r="BB272" s="50">
        <v>0</v>
      </c>
      <c r="BC272" s="50">
        <v>0</v>
      </c>
      <c r="BD272" s="103">
        <v>0</v>
      </c>
      <c r="BE272" s="50">
        <v>0</v>
      </c>
      <c r="BF272" s="50">
        <v>600</v>
      </c>
      <c r="BG272" s="50">
        <v>600</v>
      </c>
      <c r="BH272" s="50">
        <v>600</v>
      </c>
      <c r="BI272" s="103">
        <f>(BJ272-BH272)</f>
        <v>0</v>
      </c>
      <c r="BJ272" s="50">
        <v>600</v>
      </c>
      <c r="BK272" s="50">
        <v>0</v>
      </c>
      <c r="BL272" s="103">
        <f t="shared" si="354"/>
        <v>0</v>
      </c>
      <c r="BM272" s="103"/>
      <c r="BN272" s="103"/>
      <c r="BO272" s="50">
        <v>600</v>
      </c>
      <c r="BP272" s="50"/>
      <c r="BQ272" s="50"/>
      <c r="BR272" s="103">
        <f>(BS272-BO272)</f>
        <v>0</v>
      </c>
      <c r="BS272" s="50">
        <v>600</v>
      </c>
      <c r="BT272" s="50">
        <v>0</v>
      </c>
      <c r="BU272" s="103">
        <f>(BY272-BO272)</f>
        <v>0</v>
      </c>
      <c r="BV272" s="50">
        <v>600</v>
      </c>
      <c r="BW272" s="50"/>
      <c r="BX272" s="50"/>
      <c r="BY272" s="50">
        <v>600</v>
      </c>
      <c r="BZ272" s="50">
        <v>0</v>
      </c>
      <c r="CA272" s="50">
        <f t="shared" si="327"/>
        <v>0</v>
      </c>
      <c r="CB272" s="50">
        <f t="shared" si="328"/>
        <v>0</v>
      </c>
      <c r="CC272" s="50"/>
      <c r="CD272" s="50"/>
      <c r="CE272" s="50">
        <v>600</v>
      </c>
      <c r="CF272" s="50">
        <v>0</v>
      </c>
      <c r="CG272" s="50">
        <f t="shared" si="346"/>
        <v>0</v>
      </c>
      <c r="CH272" s="50">
        <f>(CI272-CE272)</f>
        <v>0</v>
      </c>
      <c r="CI272" s="50">
        <v>600</v>
      </c>
      <c r="CJ272" s="50"/>
      <c r="CK272" s="50">
        <f t="shared" si="340"/>
        <v>0</v>
      </c>
      <c r="CL272" s="50">
        <f>(CM272-CI272)</f>
        <v>0</v>
      </c>
      <c r="CM272" s="50">
        <v>600</v>
      </c>
      <c r="CN272" s="50"/>
      <c r="CO272" s="50">
        <f t="shared" si="341"/>
        <v>0</v>
      </c>
      <c r="CP272" s="50">
        <f>(CQ272-CM272)</f>
        <v>0</v>
      </c>
      <c r="CQ272" s="50">
        <v>600</v>
      </c>
      <c r="CR272" s="50">
        <v>0</v>
      </c>
      <c r="CS272" s="50">
        <f t="shared" si="358"/>
        <v>0</v>
      </c>
      <c r="CT272" s="50">
        <f>(CU272-CQ272)</f>
        <v>0</v>
      </c>
      <c r="CU272" s="50">
        <v>600</v>
      </c>
      <c r="CV272" s="50">
        <v>0</v>
      </c>
      <c r="CW272" s="50">
        <f t="shared" si="343"/>
        <v>0</v>
      </c>
      <c r="CX272" s="50">
        <f>(CY272-CU272)</f>
        <v>0</v>
      </c>
      <c r="CY272" s="50">
        <v>600</v>
      </c>
      <c r="CZ272" s="50">
        <v>600</v>
      </c>
      <c r="DA272" s="50"/>
      <c r="DB272" s="50"/>
      <c r="DC272" s="695" t="e">
        <f>IF(#REF!=B272,CZ272,0)</f>
        <v>#REF!</v>
      </c>
      <c r="DD272" s="50"/>
      <c r="DE272" s="50"/>
      <c r="DF272" s="518"/>
      <c r="DG272" s="518"/>
      <c r="DH272" s="518"/>
      <c r="DJ272" s="585" t="e">
        <f>IF(#REF!=$K272,$CY272,0)</f>
        <v>#REF!</v>
      </c>
      <c r="DK272" s="585" t="e">
        <f>IF(#REF!=$K272,$CY272,0)</f>
        <v>#REF!</v>
      </c>
      <c r="DL272" s="585" t="e">
        <f>IF(#REF!=$K272,$CY272,0)</f>
        <v>#REF!</v>
      </c>
      <c r="DM272" s="585" t="e">
        <f>IF(#REF!=$K272,$CY272,0)</f>
        <v>#REF!</v>
      </c>
      <c r="DN272" s="585" t="e">
        <f>IF(#REF!=$K272,$CY272,0)</f>
        <v>#REF!</v>
      </c>
      <c r="DO272" s="585" t="e">
        <f>IF(#REF!=$K272,$CY272,0)</f>
        <v>#REF!</v>
      </c>
      <c r="DP272" s="585" t="e">
        <f>IF(#REF!=$K272,$CY272,0)</f>
        <v>#REF!</v>
      </c>
      <c r="DQ272" s="585" t="e">
        <f>IF(#REF!=$K272,$CY272,0)</f>
        <v>#REF!</v>
      </c>
      <c r="DR272" s="585" t="e">
        <f>IF(#REF!=$K272,$CY272,0)</f>
        <v>#REF!</v>
      </c>
      <c r="DS272" s="585" t="e">
        <f>IF(#REF!=$K272,$CY272,0)</f>
        <v>#REF!</v>
      </c>
      <c r="DT272" s="585" t="e">
        <f>IF(#REF!=$K272,$CY272,0)</f>
        <v>#REF!</v>
      </c>
      <c r="DU272" s="585" t="e">
        <f>IF(#REF!=$K272,$CY272,0)</f>
        <v>#REF!</v>
      </c>
      <c r="DV272" s="585" t="e">
        <f>IF(#REF!=$K272,$CY272,0)</f>
        <v>#REF!</v>
      </c>
      <c r="DW272" s="585" t="e">
        <f>IF(#REF!=$K272,$CY272,0)</f>
        <v>#REF!</v>
      </c>
      <c r="DX272" s="585" t="e">
        <f>IF(#REF!=$K272,$CY272,0)</f>
        <v>#REF!</v>
      </c>
      <c r="DY272" s="585" t="e">
        <f>IF(#REF!=$K272,$CY272,0)</f>
        <v>#REF!</v>
      </c>
      <c r="DZ272" s="585" t="e">
        <f>IF(#REF!=$K272,$CY272,0)</f>
        <v>#REF!</v>
      </c>
      <c r="EB272" s="617"/>
      <c r="EC272" s="585" t="e">
        <f>IF(#REF!=$N272,$CZ272,0)</f>
        <v>#REF!</v>
      </c>
      <c r="ED272" s="585" t="e">
        <f>IF(#REF!=$N272,$CZ272,0)</f>
        <v>#REF!</v>
      </c>
      <c r="EE272" s="585" t="e">
        <f>IF(#REF!=$N272,$CZ272,0)</f>
        <v>#REF!</v>
      </c>
      <c r="EF272" s="585" t="e">
        <f>IF(#REF!=$N272,$CZ272,0)</f>
        <v>#REF!</v>
      </c>
      <c r="EG272" s="585" t="e">
        <f>IF(#REF!=$N272,$CZ272,0)</f>
        <v>#REF!</v>
      </c>
      <c r="EH272" s="585" t="e">
        <f>IF(#REF!=$N272,$CZ272,0)</f>
        <v>#REF!</v>
      </c>
      <c r="EI272" s="585" t="e">
        <f>IF(#REF!=$N272,$CZ272,0)</f>
        <v>#REF!</v>
      </c>
      <c r="EJ272" s="585" t="e">
        <f>IF(#REF!=$N272,$CZ272,0)</f>
        <v>#REF!</v>
      </c>
      <c r="EK272" s="585" t="e">
        <f>IF(#REF!=$N272,$CZ272,0)</f>
        <v>#REF!</v>
      </c>
      <c r="EL272" s="585" t="e">
        <f>IF(#REF!=$N272,$CZ272,0)</f>
        <v>#REF!</v>
      </c>
      <c r="EM272" s="585" t="e">
        <f>IF(#REF!=$N272,$CZ272,0)</f>
        <v>#REF!</v>
      </c>
      <c r="EN272" s="585" t="e">
        <f>IF(#REF!=$N272,$CZ272,0)</f>
        <v>#REF!</v>
      </c>
      <c r="EO272" s="585" t="e">
        <f>IF(#REF!=$N272,$CZ272,0)</f>
        <v>#REF!</v>
      </c>
      <c r="EP272" s="585" t="e">
        <f>IF(#REF!=$N272,$CZ272,0)</f>
        <v>#REF!</v>
      </c>
      <c r="EQ272" s="585" t="e">
        <f>IF(#REF!=$N272,$CZ272,0)</f>
        <v>#REF!</v>
      </c>
      <c r="ER272" s="585" t="e">
        <f>IF(#REF!=$N272,$CZ272,0)</f>
        <v>#REF!</v>
      </c>
      <c r="ES272" s="585" t="e">
        <f>IF(#REF!=$N272,$CZ272,0)</f>
        <v>#REF!</v>
      </c>
      <c r="ET272" s="585" t="e">
        <f>IF(#REF!=$N272,$CZ272,0)</f>
        <v>#REF!</v>
      </c>
      <c r="EU272" s="585" t="e">
        <f>IF(#REF!=$N272,$CZ272,0)</f>
        <v>#REF!</v>
      </c>
      <c r="EV272" s="585" t="e">
        <f>IF(#REF!=$N272,$CZ272,0)</f>
        <v>#REF!</v>
      </c>
      <c r="EW272" s="585" t="e">
        <f>IF(#REF!=$N272,$CZ272,0)</f>
        <v>#REF!</v>
      </c>
      <c r="EX272" s="585" t="e">
        <f>IF(#REF!=$N272,$CZ272,0)</f>
        <v>#REF!</v>
      </c>
      <c r="EY272" s="585" t="e">
        <f>IF(#REF!=$N272,$CZ272,0)</f>
        <v>#REF!</v>
      </c>
      <c r="EZ272" s="585" t="e">
        <f>IF(#REF!=$N272,$CZ272,0)</f>
        <v>#REF!</v>
      </c>
      <c r="FA272" s="585" t="e">
        <f>IF(#REF!=$N272,$CZ272,0)</f>
        <v>#REF!</v>
      </c>
      <c r="FB272" s="585" t="e">
        <f>IF(#REF!=$N272,$CZ272,0)</f>
        <v>#REF!</v>
      </c>
      <c r="FC272" s="585" t="e">
        <f>IF(#REF!=$N272,$CZ272,0)</f>
        <v>#REF!</v>
      </c>
      <c r="FD272" s="585" t="e">
        <f>IF(#REF!=$N272,$CZ272,0)</f>
        <v>#REF!</v>
      </c>
      <c r="FE272" s="585" t="e">
        <f>IF(#REF!=$N272,$CZ272,0)</f>
        <v>#REF!</v>
      </c>
      <c r="FF272" s="585" t="e">
        <f>IF(#REF!=$N272,$CZ272,0)</f>
        <v>#REF!</v>
      </c>
      <c r="FG272" s="585" t="e">
        <f>IF(#REF!=$N272,$CZ272,0)</f>
        <v>#REF!</v>
      </c>
      <c r="FH272" s="585" t="e">
        <f>IF(#REF!=$N272,$CZ272,0)</f>
        <v>#REF!</v>
      </c>
      <c r="FI272" s="585" t="e">
        <f>IF(#REF!=$N272,$CZ272,0)</f>
        <v>#REF!</v>
      </c>
      <c r="FJ272" s="585" t="e">
        <f>IF(#REF!=$N272,$CZ272,0)</f>
        <v>#REF!</v>
      </c>
      <c r="FK272" s="585" t="e">
        <f>IF(#REF!=$N272,$CZ272,0)</f>
        <v>#REF!</v>
      </c>
      <c r="FL272" s="585" t="e">
        <f>IF(#REF!=$N272,$CZ272,0)</f>
        <v>#REF!</v>
      </c>
      <c r="FM272" s="585" t="e">
        <f>IF(#REF!=$N272,$CZ272,0)</f>
        <v>#REF!</v>
      </c>
      <c r="FN272" s="585" t="e">
        <f>IF(#REF!=$N272,$CZ272,0)</f>
        <v>#REF!</v>
      </c>
      <c r="FO272" s="585" t="e">
        <f>IF(#REF!=$N272,$CZ272,0)</f>
        <v>#REF!</v>
      </c>
      <c r="FP272" s="585" t="e">
        <f>IF(#REF!=$N272,$CZ272,0)</f>
        <v>#REF!</v>
      </c>
      <c r="FQ272" s="585" t="e">
        <f>IF(#REF!=$N272,$CZ272,0)</f>
        <v>#REF!</v>
      </c>
      <c r="FR272" s="585" t="e">
        <f>IF(#REF!=$N272,$CZ272,0)</f>
        <v>#REF!</v>
      </c>
      <c r="FS272" s="585" t="e">
        <f>IF(#REF!=$N272,$CZ272,0)</f>
        <v>#REF!</v>
      </c>
      <c r="FT272" s="585" t="e">
        <f>IF(#REF!=$N272,$CZ272,0)</f>
        <v>#REF!</v>
      </c>
      <c r="FU272" s="585" t="e">
        <f>IF(#REF!=$N272,$CZ272,0)</f>
        <v>#REF!</v>
      </c>
      <c r="FV272" s="585" t="e">
        <f>IF(#REF!=$N272,$CZ272,0)</f>
        <v>#REF!</v>
      </c>
      <c r="FW272" s="585" t="e">
        <f>IF(#REF!=$N272,$CZ272,0)</f>
        <v>#REF!</v>
      </c>
      <c r="FX272" s="585" t="e">
        <f>IF(#REF!=$N272,$CZ272,0)</f>
        <v>#REF!</v>
      </c>
      <c r="FY272" s="585" t="e">
        <f>IF(#REF!=$N272,$CZ272,0)</f>
        <v>#REF!</v>
      </c>
      <c r="FZ272" s="585" t="e">
        <f>IF(#REF!=$N272,$CZ272,0)</f>
        <v>#REF!</v>
      </c>
      <c r="GA272" s="585" t="e">
        <f>IF(#REF!=$N272,$CZ272,0)</f>
        <v>#REF!</v>
      </c>
      <c r="GB272" s="585" t="e">
        <f>IF(#REF!=$N272,$CZ272,0)</f>
        <v>#REF!</v>
      </c>
      <c r="GC272" s="585" t="e">
        <f>IF(#REF!=$N272,$CZ272,0)</f>
        <v>#REF!</v>
      </c>
      <c r="GD272" s="585" t="e">
        <f>IF(#REF!=$N272,$CZ272,0)</f>
        <v>#REF!</v>
      </c>
      <c r="GE272" s="585" t="e">
        <f>IF(#REF!=$N272,$CZ272,0)</f>
        <v>#REF!</v>
      </c>
      <c r="GF272" s="585" t="e">
        <f>IF(#REF!=$N272,$CZ272,0)</f>
        <v>#REF!</v>
      </c>
      <c r="GG272" s="585" t="e">
        <f>IF(#REF!=$N272,$CZ272,0)</f>
        <v>#REF!</v>
      </c>
      <c r="GH272" s="585" t="e">
        <f>IF(#REF!=$N272,$CZ272,0)</f>
        <v>#REF!</v>
      </c>
      <c r="GI272" s="585" t="e">
        <f>IF(#REF!=$N272,$CZ272,0)</f>
        <v>#REF!</v>
      </c>
      <c r="GJ272" s="585" t="e">
        <f>IF(#REF!=$N272,$CZ272,0)</f>
        <v>#REF!</v>
      </c>
      <c r="GK272" s="585" t="e">
        <f>IF(#REF!=$N272,$CZ272,0)</f>
        <v>#REF!</v>
      </c>
      <c r="GL272" s="585" t="e">
        <f>IF(#REF!=$N272,$CZ272,0)</f>
        <v>#REF!</v>
      </c>
      <c r="GM272" s="585" t="e">
        <f>IF(#REF!=$N272,$CZ272,0)</f>
        <v>#REF!</v>
      </c>
      <c r="GN272" s="585" t="e">
        <f>IF(#REF!=$N272,$CZ272,0)</f>
        <v>#REF!</v>
      </c>
      <c r="GO272" s="585" t="e">
        <f>IF(#REF!=$N272,$CZ272,0)</f>
        <v>#REF!</v>
      </c>
      <c r="GP272" s="585" t="e">
        <f>IF(#REF!=$N272,$CZ272,0)</f>
        <v>#REF!</v>
      </c>
      <c r="GQ272" s="585" t="e">
        <f>IF(#REF!=$N272,$CZ272,0)</f>
        <v>#REF!</v>
      </c>
      <c r="GR272" s="585" t="e">
        <f>IF(#REF!=$N272,$CZ272,0)</f>
        <v>#REF!</v>
      </c>
      <c r="GS272" s="585" t="e">
        <f>IF(#REF!=$N272,$CZ272,0)</f>
        <v>#REF!</v>
      </c>
      <c r="GT272" s="585" t="e">
        <f>IF(#REF!=$N272,$CZ272,0)</f>
        <v>#REF!</v>
      </c>
      <c r="GU272" s="585" t="e">
        <f>IF(#REF!=$N272,$CZ272,0)</f>
        <v>#REF!</v>
      </c>
      <c r="GV272" s="585" t="e">
        <f>IF(#REF!=$N272,$CZ272,0)</f>
        <v>#REF!</v>
      </c>
      <c r="GW272" s="585" t="e">
        <f>IF(#REF!=$N272,$CZ272,0)</f>
        <v>#REF!</v>
      </c>
      <c r="GX272" s="585" t="e">
        <f>IF(#REF!=$N272,$CZ272,0)</f>
        <v>#REF!</v>
      </c>
      <c r="GY272" s="585" t="e">
        <f>IF(#REF!=$N272,$CZ272,0)</f>
        <v>#REF!</v>
      </c>
      <c r="GZ272" s="585" t="e">
        <f>IF(#REF!=$N272,$CZ272,0)</f>
        <v>#REF!</v>
      </c>
      <c r="HA272" s="585" t="e">
        <f>IF(#REF!=$N272,$CZ272,0)</f>
        <v>#REF!</v>
      </c>
      <c r="HB272" s="585" t="e">
        <f>IF(#REF!=$N272,$CZ272,0)</f>
        <v>#REF!</v>
      </c>
      <c r="HC272" s="585" t="e">
        <f>IF(#REF!=$N272,$CZ272,0)</f>
        <v>#REF!</v>
      </c>
      <c r="HD272" s="585" t="e">
        <f>IF(#REF!=$N272,$CZ272,0)</f>
        <v>#REF!</v>
      </c>
      <c r="HE272" s="585" t="e">
        <f>IF(#REF!=$N272,$CZ272,0)</f>
        <v>#REF!</v>
      </c>
      <c r="HF272" s="585" t="e">
        <f>IF(#REF!=$N272,$CZ272,0)</f>
        <v>#REF!</v>
      </c>
    </row>
    <row r="273" spans="1:214" s="584" customFormat="1" ht="20.100000000000001" hidden="1" customHeight="1" x14ac:dyDescent="0.4">
      <c r="A273" s="578" t="s">
        <v>367</v>
      </c>
      <c r="B273" s="578" t="s">
        <v>482</v>
      </c>
      <c r="C273" s="595" t="s">
        <v>319</v>
      </c>
      <c r="D273" s="578"/>
      <c r="E273" s="578" t="s">
        <v>7</v>
      </c>
      <c r="F273" s="578"/>
      <c r="G273" s="578"/>
      <c r="H273" s="578"/>
      <c r="I273" s="578"/>
      <c r="J273" s="578" t="s">
        <v>172</v>
      </c>
      <c r="K273" s="625"/>
      <c r="L273" s="558"/>
      <c r="M273" s="634">
        <v>322</v>
      </c>
      <c r="N273" s="634" t="s">
        <v>144</v>
      </c>
      <c r="O273" s="618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563"/>
      <c r="AJ273" s="31"/>
      <c r="AK273" s="31"/>
      <c r="AL273" s="31"/>
      <c r="AM273" s="31"/>
      <c r="AN273" s="102">
        <f>SUM(AN274)</f>
        <v>0</v>
      </c>
      <c r="AO273" s="102">
        <f>SUM(AO274)</f>
        <v>0</v>
      </c>
      <c r="AP273" s="102">
        <f>SUM(AP274)</f>
        <v>0</v>
      </c>
      <c r="AQ273" s="102">
        <f>SUM(AQ274)</f>
        <v>0</v>
      </c>
      <c r="AR273" s="102">
        <f>SUM(AR274)</f>
        <v>0</v>
      </c>
      <c r="AS273" s="50"/>
      <c r="AT273" s="50"/>
      <c r="AU273" s="102">
        <f>SUM(AU274)</f>
        <v>5000</v>
      </c>
      <c r="AV273" s="102">
        <f>SUM(AV274)</f>
        <v>0</v>
      </c>
      <c r="AW273" s="102"/>
      <c r="AX273" s="102"/>
      <c r="AY273" s="102">
        <f>SUM(AY274)</f>
        <v>0</v>
      </c>
      <c r="AZ273" s="31"/>
      <c r="BA273" s="31"/>
      <c r="BB273" s="102">
        <f t="shared" ref="BB273:BK273" si="359">SUM(BB274)</f>
        <v>0</v>
      </c>
      <c r="BC273" s="102">
        <f t="shared" si="359"/>
        <v>0</v>
      </c>
      <c r="BD273" s="102">
        <f t="shared" si="359"/>
        <v>0</v>
      </c>
      <c r="BE273" s="102">
        <f t="shared" si="359"/>
        <v>0</v>
      </c>
      <c r="BF273" s="102">
        <f t="shared" si="359"/>
        <v>250</v>
      </c>
      <c r="BG273" s="102">
        <f t="shared" si="359"/>
        <v>0</v>
      </c>
      <c r="BH273" s="102">
        <f t="shared" si="359"/>
        <v>250</v>
      </c>
      <c r="BI273" s="102">
        <f>SUM(BI274)</f>
        <v>0</v>
      </c>
      <c r="BJ273" s="102">
        <f>SUM(BJ274)</f>
        <v>250</v>
      </c>
      <c r="BK273" s="102">
        <f t="shared" si="359"/>
        <v>0</v>
      </c>
      <c r="BL273" s="102">
        <f t="shared" si="354"/>
        <v>0</v>
      </c>
      <c r="BM273" s="102"/>
      <c r="BN273" s="102"/>
      <c r="BO273" s="102">
        <f>SUM(BO274)</f>
        <v>0</v>
      </c>
      <c r="BP273" s="102"/>
      <c r="BQ273" s="102"/>
      <c r="BR273" s="102">
        <f>SUM(BR274)</f>
        <v>0</v>
      </c>
      <c r="BS273" s="102">
        <f>SUM(BS274)</f>
        <v>0</v>
      </c>
      <c r="BT273" s="102">
        <f>SUM(BT274)</f>
        <v>0</v>
      </c>
      <c r="BU273" s="102">
        <f>SUM(BU274)</f>
        <v>0</v>
      </c>
      <c r="BV273" s="102">
        <f>SUM(BV274)</f>
        <v>0</v>
      </c>
      <c r="BW273" s="102"/>
      <c r="BX273" s="102"/>
      <c r="BY273" s="102">
        <f>SUM(BY274)</f>
        <v>0</v>
      </c>
      <c r="BZ273" s="102">
        <f>SUM(BZ274)</f>
        <v>0</v>
      </c>
      <c r="CA273" s="102">
        <f t="shared" si="327"/>
        <v>0</v>
      </c>
      <c r="CB273" s="102">
        <f t="shared" si="328"/>
        <v>0</v>
      </c>
      <c r="CC273" s="102">
        <f>SUM(CC274)</f>
        <v>0</v>
      </c>
      <c r="CD273" s="102">
        <f>SUM(CD274)</f>
        <v>0</v>
      </c>
      <c r="CE273" s="102">
        <f>SUM(CE274)</f>
        <v>0</v>
      </c>
      <c r="CF273" s="102">
        <f>SUM(CF274)</f>
        <v>0</v>
      </c>
      <c r="CG273" s="102">
        <f t="shared" si="346"/>
        <v>0</v>
      </c>
      <c r="CH273" s="102">
        <f>SUM(CH274)</f>
        <v>0</v>
      </c>
      <c r="CI273" s="102">
        <f>SUM(CI274)</f>
        <v>0</v>
      </c>
      <c r="CJ273" s="102"/>
      <c r="CK273" s="102">
        <f t="shared" si="340"/>
        <v>0</v>
      </c>
      <c r="CL273" s="102">
        <f>SUM(CL274)</f>
        <v>0</v>
      </c>
      <c r="CM273" s="102">
        <f>SUM(CM274)</f>
        <v>0</v>
      </c>
      <c r="CN273" s="102"/>
      <c r="CO273" s="102">
        <f t="shared" si="341"/>
        <v>0</v>
      </c>
      <c r="CP273" s="102">
        <f>SUM(CP274)</f>
        <v>0</v>
      </c>
      <c r="CQ273" s="102">
        <f>SUM(CQ274)</f>
        <v>0</v>
      </c>
      <c r="CR273" s="102">
        <f>SUM(CR274)</f>
        <v>0</v>
      </c>
      <c r="CS273" s="102">
        <f t="shared" si="358"/>
        <v>0</v>
      </c>
      <c r="CT273" s="102">
        <f>SUM(CT274)</f>
        <v>0</v>
      </c>
      <c r="CU273" s="102">
        <f>SUM(CU274)</f>
        <v>0</v>
      </c>
      <c r="CV273" s="102">
        <f>SUM(CV274)</f>
        <v>0</v>
      </c>
      <c r="CW273" s="102">
        <f t="shared" si="343"/>
        <v>0</v>
      </c>
      <c r="CX273" s="102">
        <f>SUM(CX274)</f>
        <v>0</v>
      </c>
      <c r="CY273" s="102">
        <f>SUM(CY274)</f>
        <v>0</v>
      </c>
      <c r="CZ273" s="102">
        <f>SUM(CZ274)</f>
        <v>0</v>
      </c>
      <c r="DA273" s="102">
        <f>SUM(DA274)</f>
        <v>0</v>
      </c>
      <c r="DB273" s="102">
        <f>SUM(DB274)</f>
        <v>0</v>
      </c>
      <c r="DC273" s="695" t="e">
        <f>IF(#REF!=B273,CZ273,0)</f>
        <v>#REF!</v>
      </c>
      <c r="DD273" s="108"/>
      <c r="DE273" s="108"/>
      <c r="DF273" s="518"/>
      <c r="DG273" s="518"/>
      <c r="DH273" s="518"/>
      <c r="DJ273" s="585" t="e">
        <f>IF(#REF!=$K273,$CY273,0)</f>
        <v>#REF!</v>
      </c>
      <c r="DK273" s="585" t="e">
        <f>IF(#REF!=$K273,$CY273,0)</f>
        <v>#REF!</v>
      </c>
      <c r="DL273" s="585" t="e">
        <f>IF(#REF!=$K273,$CY273,0)</f>
        <v>#REF!</v>
      </c>
      <c r="DM273" s="585" t="e">
        <f>IF(#REF!=$K273,$CY273,0)</f>
        <v>#REF!</v>
      </c>
      <c r="DN273" s="585" t="e">
        <f>IF(#REF!=$K273,$CY273,0)</f>
        <v>#REF!</v>
      </c>
      <c r="DO273" s="585" t="e">
        <f>IF(#REF!=$K273,$CY273,0)</f>
        <v>#REF!</v>
      </c>
      <c r="DP273" s="585" t="e">
        <f>IF(#REF!=$K273,$CY273,0)</f>
        <v>#REF!</v>
      </c>
      <c r="DQ273" s="585" t="e">
        <f>IF(#REF!=$K273,$CY273,0)</f>
        <v>#REF!</v>
      </c>
      <c r="DR273" s="585" t="e">
        <f>IF(#REF!=$K273,$CY273,0)</f>
        <v>#REF!</v>
      </c>
      <c r="DS273" s="585" t="e">
        <f>IF(#REF!=$K273,$CY273,0)</f>
        <v>#REF!</v>
      </c>
      <c r="DT273" s="585" t="e">
        <f>IF(#REF!=$K273,$CY273,0)</f>
        <v>#REF!</v>
      </c>
      <c r="DU273" s="585" t="e">
        <f>IF(#REF!=$K273,$CY273,0)</f>
        <v>#REF!</v>
      </c>
      <c r="DV273" s="585" t="e">
        <f>IF(#REF!=$K273,$CY273,0)</f>
        <v>#REF!</v>
      </c>
      <c r="DW273" s="585" t="e">
        <f>IF(#REF!=$K273,$CY273,0)</f>
        <v>#REF!</v>
      </c>
      <c r="DX273" s="585" t="e">
        <f>IF(#REF!=$K273,$CY273,0)</f>
        <v>#REF!</v>
      </c>
      <c r="DY273" s="585" t="e">
        <f>IF(#REF!=$K273,$CY273,0)</f>
        <v>#REF!</v>
      </c>
      <c r="DZ273" s="585" t="e">
        <f>IF(#REF!=$K273,$CY273,0)</f>
        <v>#REF!</v>
      </c>
      <c r="EB273" s="617"/>
      <c r="EC273" s="585" t="e">
        <f>IF(#REF!=$N273,$CZ273,0)</f>
        <v>#REF!</v>
      </c>
      <c r="ED273" s="585" t="e">
        <f>IF(#REF!=$N273,$CZ273,0)</f>
        <v>#REF!</v>
      </c>
      <c r="EE273" s="585" t="e">
        <f>IF(#REF!=$N273,$CZ273,0)</f>
        <v>#REF!</v>
      </c>
      <c r="EF273" s="585" t="e">
        <f>IF(#REF!=$N273,$CZ273,0)</f>
        <v>#REF!</v>
      </c>
      <c r="EG273" s="585" t="e">
        <f>IF(#REF!=$N273,$CZ273,0)</f>
        <v>#REF!</v>
      </c>
      <c r="EH273" s="585" t="e">
        <f>IF(#REF!=$N273,$CZ273,0)</f>
        <v>#REF!</v>
      </c>
      <c r="EI273" s="585" t="e">
        <f>IF(#REF!=$N273,$CZ273,0)</f>
        <v>#REF!</v>
      </c>
      <c r="EJ273" s="585" t="e">
        <f>IF(#REF!=$N273,$CZ273,0)</f>
        <v>#REF!</v>
      </c>
      <c r="EK273" s="585" t="e">
        <f>IF(#REF!=$N273,$CZ273,0)</f>
        <v>#REF!</v>
      </c>
      <c r="EL273" s="585" t="e">
        <f>IF(#REF!=$N273,$CZ273,0)</f>
        <v>#REF!</v>
      </c>
      <c r="EM273" s="585" t="e">
        <f>IF(#REF!=$N273,$CZ273,0)</f>
        <v>#REF!</v>
      </c>
      <c r="EN273" s="585" t="e">
        <f>IF(#REF!=$N273,$CZ273,0)</f>
        <v>#REF!</v>
      </c>
      <c r="EO273" s="585" t="e">
        <f>IF(#REF!=$N273,$CZ273,0)</f>
        <v>#REF!</v>
      </c>
      <c r="EP273" s="585" t="e">
        <f>IF(#REF!=$N273,$CZ273,0)</f>
        <v>#REF!</v>
      </c>
      <c r="EQ273" s="585" t="e">
        <f>IF(#REF!=$N273,$CZ273,0)</f>
        <v>#REF!</v>
      </c>
      <c r="ER273" s="585" t="e">
        <f>IF(#REF!=$N273,$CZ273,0)</f>
        <v>#REF!</v>
      </c>
      <c r="ES273" s="585" t="e">
        <f>IF(#REF!=$N273,$CZ273,0)</f>
        <v>#REF!</v>
      </c>
      <c r="ET273" s="585" t="e">
        <f>IF(#REF!=$N273,$CZ273,0)</f>
        <v>#REF!</v>
      </c>
      <c r="EU273" s="585" t="e">
        <f>IF(#REF!=$N273,$CZ273,0)</f>
        <v>#REF!</v>
      </c>
      <c r="EV273" s="585" t="e">
        <f>IF(#REF!=$N273,$CZ273,0)</f>
        <v>#REF!</v>
      </c>
      <c r="EW273" s="585" t="e">
        <f>IF(#REF!=$N273,$CZ273,0)</f>
        <v>#REF!</v>
      </c>
      <c r="EX273" s="585" t="e">
        <f>IF(#REF!=$N273,$CZ273,0)</f>
        <v>#REF!</v>
      </c>
      <c r="EY273" s="585" t="e">
        <f>IF(#REF!=$N273,$CZ273,0)</f>
        <v>#REF!</v>
      </c>
      <c r="EZ273" s="585" t="e">
        <f>IF(#REF!=$N273,$CZ273,0)</f>
        <v>#REF!</v>
      </c>
      <c r="FA273" s="585" t="e">
        <f>IF(#REF!=$N273,$CZ273,0)</f>
        <v>#REF!</v>
      </c>
      <c r="FB273" s="585" t="e">
        <f>IF(#REF!=$N273,$CZ273,0)</f>
        <v>#REF!</v>
      </c>
      <c r="FC273" s="585" t="e">
        <f>IF(#REF!=$N273,$CZ273,0)</f>
        <v>#REF!</v>
      </c>
      <c r="FD273" s="585" t="e">
        <f>IF(#REF!=$N273,$CZ273,0)</f>
        <v>#REF!</v>
      </c>
      <c r="FE273" s="585" t="e">
        <f>IF(#REF!=$N273,$CZ273,0)</f>
        <v>#REF!</v>
      </c>
      <c r="FF273" s="585" t="e">
        <f>IF(#REF!=$N273,$CZ273,0)</f>
        <v>#REF!</v>
      </c>
      <c r="FG273" s="585" t="e">
        <f>IF(#REF!=$N273,$CZ273,0)</f>
        <v>#REF!</v>
      </c>
      <c r="FH273" s="585" t="e">
        <f>IF(#REF!=$N273,$CZ273,0)</f>
        <v>#REF!</v>
      </c>
      <c r="FI273" s="585" t="e">
        <f>IF(#REF!=$N273,$CZ273,0)</f>
        <v>#REF!</v>
      </c>
      <c r="FJ273" s="585" t="e">
        <f>IF(#REF!=$N273,$CZ273,0)</f>
        <v>#REF!</v>
      </c>
      <c r="FK273" s="585" t="e">
        <f>IF(#REF!=$N273,$CZ273,0)</f>
        <v>#REF!</v>
      </c>
      <c r="FL273" s="585" t="e">
        <f>IF(#REF!=$N273,$CZ273,0)</f>
        <v>#REF!</v>
      </c>
      <c r="FM273" s="585" t="e">
        <f>IF(#REF!=$N273,$CZ273,0)</f>
        <v>#REF!</v>
      </c>
      <c r="FN273" s="585" t="e">
        <f>IF(#REF!=$N273,$CZ273,0)</f>
        <v>#REF!</v>
      </c>
      <c r="FO273" s="585" t="e">
        <f>IF(#REF!=$N273,$CZ273,0)</f>
        <v>#REF!</v>
      </c>
      <c r="FP273" s="585" t="e">
        <f>IF(#REF!=$N273,$CZ273,0)</f>
        <v>#REF!</v>
      </c>
      <c r="FQ273" s="585" t="e">
        <f>IF(#REF!=$N273,$CZ273,0)</f>
        <v>#REF!</v>
      </c>
      <c r="FR273" s="585" t="e">
        <f>IF(#REF!=$N273,$CZ273,0)</f>
        <v>#REF!</v>
      </c>
      <c r="FS273" s="585" t="e">
        <f>IF(#REF!=$N273,$CZ273,0)</f>
        <v>#REF!</v>
      </c>
      <c r="FT273" s="585" t="e">
        <f>IF(#REF!=$N273,$CZ273,0)</f>
        <v>#REF!</v>
      </c>
      <c r="FU273" s="585" t="e">
        <f>IF(#REF!=$N273,$CZ273,0)</f>
        <v>#REF!</v>
      </c>
      <c r="FV273" s="585" t="e">
        <f>IF(#REF!=$N273,$CZ273,0)</f>
        <v>#REF!</v>
      </c>
      <c r="FW273" s="585" t="e">
        <f>IF(#REF!=$N273,$CZ273,0)</f>
        <v>#REF!</v>
      </c>
      <c r="FX273" s="585" t="e">
        <f>IF(#REF!=$N273,$CZ273,0)</f>
        <v>#REF!</v>
      </c>
      <c r="FY273" s="585" t="e">
        <f>IF(#REF!=$N273,$CZ273,0)</f>
        <v>#REF!</v>
      </c>
      <c r="FZ273" s="585" t="e">
        <f>IF(#REF!=$N273,$CZ273,0)</f>
        <v>#REF!</v>
      </c>
      <c r="GA273" s="585" t="e">
        <f>IF(#REF!=$N273,$CZ273,0)</f>
        <v>#REF!</v>
      </c>
      <c r="GB273" s="585" t="e">
        <f>IF(#REF!=$N273,$CZ273,0)</f>
        <v>#REF!</v>
      </c>
      <c r="GC273" s="585" t="e">
        <f>IF(#REF!=$N273,$CZ273,0)</f>
        <v>#REF!</v>
      </c>
      <c r="GD273" s="585" t="e">
        <f>IF(#REF!=$N273,$CZ273,0)</f>
        <v>#REF!</v>
      </c>
      <c r="GE273" s="585" t="e">
        <f>IF(#REF!=$N273,$CZ273,0)</f>
        <v>#REF!</v>
      </c>
      <c r="GF273" s="585" t="e">
        <f>IF(#REF!=$N273,$CZ273,0)</f>
        <v>#REF!</v>
      </c>
      <c r="GG273" s="585" t="e">
        <f>IF(#REF!=$N273,$CZ273,0)</f>
        <v>#REF!</v>
      </c>
      <c r="GH273" s="585" t="e">
        <f>IF(#REF!=$N273,$CZ273,0)</f>
        <v>#REF!</v>
      </c>
      <c r="GI273" s="585" t="e">
        <f>IF(#REF!=$N273,$CZ273,0)</f>
        <v>#REF!</v>
      </c>
      <c r="GJ273" s="585" t="e">
        <f>IF(#REF!=$N273,$CZ273,0)</f>
        <v>#REF!</v>
      </c>
      <c r="GK273" s="585" t="e">
        <f>IF(#REF!=$N273,$CZ273,0)</f>
        <v>#REF!</v>
      </c>
      <c r="GL273" s="585" t="e">
        <f>IF(#REF!=$N273,$CZ273,0)</f>
        <v>#REF!</v>
      </c>
      <c r="GM273" s="585" t="e">
        <f>IF(#REF!=$N273,$CZ273,0)</f>
        <v>#REF!</v>
      </c>
      <c r="GN273" s="585" t="e">
        <f>IF(#REF!=$N273,$CZ273,0)</f>
        <v>#REF!</v>
      </c>
      <c r="GO273" s="585" t="e">
        <f>IF(#REF!=$N273,$CZ273,0)</f>
        <v>#REF!</v>
      </c>
      <c r="GP273" s="585" t="e">
        <f>IF(#REF!=$N273,$CZ273,0)</f>
        <v>#REF!</v>
      </c>
      <c r="GQ273" s="585" t="e">
        <f>IF(#REF!=$N273,$CZ273,0)</f>
        <v>#REF!</v>
      </c>
      <c r="GR273" s="585" t="e">
        <f>IF(#REF!=$N273,$CZ273,0)</f>
        <v>#REF!</v>
      </c>
      <c r="GS273" s="585" t="e">
        <f>IF(#REF!=$N273,$CZ273,0)</f>
        <v>#REF!</v>
      </c>
      <c r="GT273" s="585" t="e">
        <f>IF(#REF!=$N273,$CZ273,0)</f>
        <v>#REF!</v>
      </c>
      <c r="GU273" s="585" t="e">
        <f>IF(#REF!=$N273,$CZ273,0)</f>
        <v>#REF!</v>
      </c>
      <c r="GV273" s="585" t="e">
        <f>IF(#REF!=$N273,$CZ273,0)</f>
        <v>#REF!</v>
      </c>
      <c r="GW273" s="585" t="e">
        <f>IF(#REF!=$N273,$CZ273,0)</f>
        <v>#REF!</v>
      </c>
      <c r="GX273" s="585" t="e">
        <f>IF(#REF!=$N273,$CZ273,0)</f>
        <v>#REF!</v>
      </c>
      <c r="GY273" s="585" t="e">
        <f>IF(#REF!=$N273,$CZ273,0)</f>
        <v>#REF!</v>
      </c>
      <c r="GZ273" s="585" t="e">
        <f>IF(#REF!=$N273,$CZ273,0)</f>
        <v>#REF!</v>
      </c>
      <c r="HA273" s="585" t="e">
        <f>IF(#REF!=$N273,$CZ273,0)</f>
        <v>#REF!</v>
      </c>
      <c r="HB273" s="585" t="e">
        <f>IF(#REF!=$N273,$CZ273,0)</f>
        <v>#REF!</v>
      </c>
      <c r="HC273" s="585" t="e">
        <f>IF(#REF!=$N273,$CZ273,0)</f>
        <v>#REF!</v>
      </c>
      <c r="HD273" s="585" t="e">
        <f>IF(#REF!=$N273,$CZ273,0)</f>
        <v>#REF!</v>
      </c>
      <c r="HE273" s="585" t="e">
        <f>IF(#REF!=$N273,$CZ273,0)</f>
        <v>#REF!</v>
      </c>
      <c r="HF273" s="585" t="e">
        <f>IF(#REF!=$N273,$CZ273,0)</f>
        <v>#REF!</v>
      </c>
    </row>
    <row r="274" spans="1:214" s="584" customFormat="1" ht="20.100000000000001" hidden="1" customHeight="1" x14ac:dyDescent="0.4">
      <c r="A274" s="578"/>
      <c r="B274" s="578"/>
      <c r="C274" s="595"/>
      <c r="D274" s="578"/>
      <c r="E274" s="578" t="s">
        <v>7</v>
      </c>
      <c r="F274" s="578"/>
      <c r="G274" s="578"/>
      <c r="H274" s="578"/>
      <c r="I274" s="578"/>
      <c r="J274" s="578" t="s">
        <v>172</v>
      </c>
      <c r="K274" s="625"/>
      <c r="L274" s="558"/>
      <c r="M274" s="500"/>
      <c r="N274" s="512">
        <v>3221</v>
      </c>
      <c r="O274" s="476" t="s">
        <v>202</v>
      </c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563"/>
      <c r="AJ274" s="31"/>
      <c r="AK274" s="31"/>
      <c r="AL274" s="31"/>
      <c r="AM274" s="31"/>
      <c r="AN274" s="50">
        <v>0</v>
      </c>
      <c r="AO274" s="50">
        <v>0</v>
      </c>
      <c r="AP274" s="50">
        <v>0</v>
      </c>
      <c r="AQ274" s="50">
        <v>0</v>
      </c>
      <c r="AR274" s="50">
        <v>0</v>
      </c>
      <c r="AS274" s="50"/>
      <c r="AT274" s="50"/>
      <c r="AU274" s="50">
        <v>5000</v>
      </c>
      <c r="AV274" s="50">
        <v>0</v>
      </c>
      <c r="AW274" s="50"/>
      <c r="AX274" s="50"/>
      <c r="AY274" s="50">
        <f>(BB274-AV274)</f>
        <v>0</v>
      </c>
      <c r="AZ274" s="31"/>
      <c r="BA274" s="31"/>
      <c r="BB274" s="50">
        <v>0</v>
      </c>
      <c r="BC274" s="50">
        <v>0</v>
      </c>
      <c r="BD274" s="50">
        <v>0</v>
      </c>
      <c r="BE274" s="50">
        <v>0</v>
      </c>
      <c r="BF274" s="50">
        <v>250</v>
      </c>
      <c r="BG274" s="50">
        <v>0</v>
      </c>
      <c r="BH274" s="50">
        <v>250</v>
      </c>
      <c r="BI274" s="50">
        <f>(BJ274-BH274)</f>
        <v>0</v>
      </c>
      <c r="BJ274" s="50">
        <v>250</v>
      </c>
      <c r="BK274" s="50">
        <v>0</v>
      </c>
      <c r="BL274" s="50">
        <f t="shared" si="354"/>
        <v>0</v>
      </c>
      <c r="BM274" s="50"/>
      <c r="BN274" s="50"/>
      <c r="BO274" s="50">
        <v>0</v>
      </c>
      <c r="BP274" s="50"/>
      <c r="BQ274" s="50"/>
      <c r="BR274" s="50">
        <f>(BS274-BO274)</f>
        <v>0</v>
      </c>
      <c r="BS274" s="50">
        <v>0</v>
      </c>
      <c r="BT274" s="50">
        <v>0</v>
      </c>
      <c r="BU274" s="50">
        <f>(BY274-BO274)</f>
        <v>0</v>
      </c>
      <c r="BV274" s="50">
        <v>0</v>
      </c>
      <c r="BW274" s="50"/>
      <c r="BX274" s="50"/>
      <c r="BY274" s="50">
        <v>0</v>
      </c>
      <c r="BZ274" s="50"/>
      <c r="CA274" s="50">
        <f t="shared" si="327"/>
        <v>0</v>
      </c>
      <c r="CB274" s="50">
        <f t="shared" si="328"/>
        <v>0</v>
      </c>
      <c r="CC274" s="50"/>
      <c r="CD274" s="50"/>
      <c r="CE274" s="50">
        <v>0</v>
      </c>
      <c r="CF274" s="50">
        <v>0</v>
      </c>
      <c r="CG274" s="50">
        <f t="shared" si="346"/>
        <v>0</v>
      </c>
      <c r="CH274" s="50">
        <f>(CI274-CE274)</f>
        <v>0</v>
      </c>
      <c r="CI274" s="50"/>
      <c r="CJ274" s="50"/>
      <c r="CK274" s="50">
        <f t="shared" si="340"/>
        <v>0</v>
      </c>
      <c r="CL274" s="50">
        <f>(CM274-CI274)</f>
        <v>0</v>
      </c>
      <c r="CM274" s="50"/>
      <c r="CN274" s="50"/>
      <c r="CO274" s="50">
        <f t="shared" si="341"/>
        <v>0</v>
      </c>
      <c r="CP274" s="50">
        <f>(CQ274-CM274)</f>
        <v>0</v>
      </c>
      <c r="CQ274" s="50"/>
      <c r="CR274" s="50"/>
      <c r="CS274" s="50">
        <f t="shared" si="358"/>
        <v>0</v>
      </c>
      <c r="CT274" s="50">
        <f>(CU274-CQ274)</f>
        <v>0</v>
      </c>
      <c r="CU274" s="50"/>
      <c r="CV274" s="50"/>
      <c r="CW274" s="50">
        <f t="shared" si="343"/>
        <v>0</v>
      </c>
      <c r="CX274" s="50">
        <f>(CY274-CU274)</f>
        <v>0</v>
      </c>
      <c r="CY274" s="50"/>
      <c r="CZ274" s="50"/>
      <c r="DA274" s="50"/>
      <c r="DB274" s="50"/>
      <c r="DC274" s="695" t="e">
        <f>IF(#REF!=B274,CZ274,0)</f>
        <v>#REF!</v>
      </c>
      <c r="DD274" s="50"/>
      <c r="DE274" s="50"/>
      <c r="DF274" s="518"/>
      <c r="DG274" s="518"/>
      <c r="DH274" s="518"/>
      <c r="DJ274" s="585" t="e">
        <f>IF(#REF!=$K274,$CY274,0)</f>
        <v>#REF!</v>
      </c>
      <c r="DK274" s="585" t="e">
        <f>IF(#REF!=$K274,$CY274,0)</f>
        <v>#REF!</v>
      </c>
      <c r="DL274" s="585" t="e">
        <f>IF(#REF!=$K274,$CY274,0)</f>
        <v>#REF!</v>
      </c>
      <c r="DM274" s="585" t="e">
        <f>IF(#REF!=$K274,$CY274,0)</f>
        <v>#REF!</v>
      </c>
      <c r="DN274" s="585" t="e">
        <f>IF(#REF!=$K274,$CY274,0)</f>
        <v>#REF!</v>
      </c>
      <c r="DO274" s="585" t="e">
        <f>IF(#REF!=$K274,$CY274,0)</f>
        <v>#REF!</v>
      </c>
      <c r="DP274" s="585" t="e">
        <f>IF(#REF!=$K274,$CY274,0)</f>
        <v>#REF!</v>
      </c>
      <c r="DQ274" s="585" t="e">
        <f>IF(#REF!=$K274,$CY274,0)</f>
        <v>#REF!</v>
      </c>
      <c r="DR274" s="585" t="e">
        <f>IF(#REF!=$K274,$CY274,0)</f>
        <v>#REF!</v>
      </c>
      <c r="DS274" s="585" t="e">
        <f>IF(#REF!=$K274,$CY274,0)</f>
        <v>#REF!</v>
      </c>
      <c r="DT274" s="585" t="e">
        <f>IF(#REF!=$K274,$CY274,0)</f>
        <v>#REF!</v>
      </c>
      <c r="DU274" s="585" t="e">
        <f>IF(#REF!=$K274,$CY274,0)</f>
        <v>#REF!</v>
      </c>
      <c r="DV274" s="585" t="e">
        <f>IF(#REF!=$K274,$CY274,0)</f>
        <v>#REF!</v>
      </c>
      <c r="DW274" s="585" t="e">
        <f>IF(#REF!=$K274,$CY274,0)</f>
        <v>#REF!</v>
      </c>
      <c r="DX274" s="585" t="e">
        <f>IF(#REF!=$K274,$CY274,0)</f>
        <v>#REF!</v>
      </c>
      <c r="DY274" s="585" t="e">
        <f>IF(#REF!=$K274,$CY274,0)</f>
        <v>#REF!</v>
      </c>
      <c r="DZ274" s="585" t="e">
        <f>IF(#REF!=$K274,$CY274,0)</f>
        <v>#REF!</v>
      </c>
      <c r="EB274" s="617"/>
      <c r="EC274" s="585" t="e">
        <f>IF(#REF!=$N274,$CZ274,0)</f>
        <v>#REF!</v>
      </c>
      <c r="ED274" s="585" t="e">
        <f>IF(#REF!=$N274,$CZ274,0)</f>
        <v>#REF!</v>
      </c>
      <c r="EE274" s="585" t="e">
        <f>IF(#REF!=$N274,$CZ274,0)</f>
        <v>#REF!</v>
      </c>
      <c r="EF274" s="585" t="e">
        <f>IF(#REF!=$N274,$CZ274,0)</f>
        <v>#REF!</v>
      </c>
      <c r="EG274" s="585" t="e">
        <f>IF(#REF!=$N274,$CZ274,0)</f>
        <v>#REF!</v>
      </c>
      <c r="EH274" s="585" t="e">
        <f>IF(#REF!=$N274,$CZ274,0)</f>
        <v>#REF!</v>
      </c>
      <c r="EI274" s="585" t="e">
        <f>IF(#REF!=$N274,$CZ274,0)</f>
        <v>#REF!</v>
      </c>
      <c r="EJ274" s="585" t="e">
        <f>IF(#REF!=$N274,$CZ274,0)</f>
        <v>#REF!</v>
      </c>
      <c r="EK274" s="585" t="e">
        <f>IF(#REF!=$N274,$CZ274,0)</f>
        <v>#REF!</v>
      </c>
      <c r="EL274" s="585" t="e">
        <f>IF(#REF!=$N274,$CZ274,0)</f>
        <v>#REF!</v>
      </c>
      <c r="EM274" s="585" t="e">
        <f>IF(#REF!=$N274,$CZ274,0)</f>
        <v>#REF!</v>
      </c>
      <c r="EN274" s="585" t="e">
        <f>IF(#REF!=$N274,$CZ274,0)</f>
        <v>#REF!</v>
      </c>
      <c r="EO274" s="585" t="e">
        <f>IF(#REF!=$N274,$CZ274,0)</f>
        <v>#REF!</v>
      </c>
      <c r="EP274" s="585" t="e">
        <f>IF(#REF!=$N274,$CZ274,0)</f>
        <v>#REF!</v>
      </c>
      <c r="EQ274" s="585" t="e">
        <f>IF(#REF!=$N274,$CZ274,0)</f>
        <v>#REF!</v>
      </c>
      <c r="ER274" s="585" t="e">
        <f>IF(#REF!=$N274,$CZ274,0)</f>
        <v>#REF!</v>
      </c>
      <c r="ES274" s="585" t="e">
        <f>IF(#REF!=$N274,$CZ274,0)</f>
        <v>#REF!</v>
      </c>
      <c r="ET274" s="585" t="e">
        <f>IF(#REF!=$N274,$CZ274,0)</f>
        <v>#REF!</v>
      </c>
      <c r="EU274" s="585" t="e">
        <f>IF(#REF!=$N274,$CZ274,0)</f>
        <v>#REF!</v>
      </c>
      <c r="EV274" s="585" t="e">
        <f>IF(#REF!=$N274,$CZ274,0)</f>
        <v>#REF!</v>
      </c>
      <c r="EW274" s="585" t="e">
        <f>IF(#REF!=$N274,$CZ274,0)</f>
        <v>#REF!</v>
      </c>
      <c r="EX274" s="585" t="e">
        <f>IF(#REF!=$N274,$CZ274,0)</f>
        <v>#REF!</v>
      </c>
      <c r="EY274" s="585" t="e">
        <f>IF(#REF!=$N274,$CZ274,0)</f>
        <v>#REF!</v>
      </c>
      <c r="EZ274" s="585" t="e">
        <f>IF(#REF!=$N274,$CZ274,0)</f>
        <v>#REF!</v>
      </c>
      <c r="FA274" s="585" t="e">
        <f>IF(#REF!=$N274,$CZ274,0)</f>
        <v>#REF!</v>
      </c>
      <c r="FB274" s="585" t="e">
        <f>IF(#REF!=$N274,$CZ274,0)</f>
        <v>#REF!</v>
      </c>
      <c r="FC274" s="585" t="e">
        <f>IF(#REF!=$N274,$CZ274,0)</f>
        <v>#REF!</v>
      </c>
      <c r="FD274" s="585" t="e">
        <f>IF(#REF!=$N274,$CZ274,0)</f>
        <v>#REF!</v>
      </c>
      <c r="FE274" s="585" t="e">
        <f>IF(#REF!=$N274,$CZ274,0)</f>
        <v>#REF!</v>
      </c>
      <c r="FF274" s="585" t="e">
        <f>IF(#REF!=$N274,$CZ274,0)</f>
        <v>#REF!</v>
      </c>
      <c r="FG274" s="585" t="e">
        <f>IF(#REF!=$N274,$CZ274,0)</f>
        <v>#REF!</v>
      </c>
      <c r="FH274" s="585" t="e">
        <f>IF(#REF!=$N274,$CZ274,0)</f>
        <v>#REF!</v>
      </c>
      <c r="FI274" s="585" t="e">
        <f>IF(#REF!=$N274,$CZ274,0)</f>
        <v>#REF!</v>
      </c>
      <c r="FJ274" s="585" t="e">
        <f>IF(#REF!=$N274,$CZ274,0)</f>
        <v>#REF!</v>
      </c>
      <c r="FK274" s="585" t="e">
        <f>IF(#REF!=$N274,$CZ274,0)</f>
        <v>#REF!</v>
      </c>
      <c r="FL274" s="585" t="e">
        <f>IF(#REF!=$N274,$CZ274,0)</f>
        <v>#REF!</v>
      </c>
      <c r="FM274" s="585" t="e">
        <f>IF(#REF!=$N274,$CZ274,0)</f>
        <v>#REF!</v>
      </c>
      <c r="FN274" s="585" t="e">
        <f>IF(#REF!=$N274,$CZ274,0)</f>
        <v>#REF!</v>
      </c>
      <c r="FO274" s="585" t="e">
        <f>IF(#REF!=$N274,$CZ274,0)</f>
        <v>#REF!</v>
      </c>
      <c r="FP274" s="585" t="e">
        <f>IF(#REF!=$N274,$CZ274,0)</f>
        <v>#REF!</v>
      </c>
      <c r="FQ274" s="585" t="e">
        <f>IF(#REF!=$N274,$CZ274,0)</f>
        <v>#REF!</v>
      </c>
      <c r="FR274" s="585" t="e">
        <f>IF(#REF!=$N274,$CZ274,0)</f>
        <v>#REF!</v>
      </c>
      <c r="FS274" s="585" t="e">
        <f>IF(#REF!=$N274,$CZ274,0)</f>
        <v>#REF!</v>
      </c>
      <c r="FT274" s="585" t="e">
        <f>IF(#REF!=$N274,$CZ274,0)</f>
        <v>#REF!</v>
      </c>
      <c r="FU274" s="585" t="e">
        <f>IF(#REF!=$N274,$CZ274,0)</f>
        <v>#REF!</v>
      </c>
      <c r="FV274" s="585" t="e">
        <f>IF(#REF!=$N274,$CZ274,0)</f>
        <v>#REF!</v>
      </c>
      <c r="FW274" s="585" t="e">
        <f>IF(#REF!=$N274,$CZ274,0)</f>
        <v>#REF!</v>
      </c>
      <c r="FX274" s="585" t="e">
        <f>IF(#REF!=$N274,$CZ274,0)</f>
        <v>#REF!</v>
      </c>
      <c r="FY274" s="585" t="e">
        <f>IF(#REF!=$N274,$CZ274,0)</f>
        <v>#REF!</v>
      </c>
      <c r="FZ274" s="585" t="e">
        <f>IF(#REF!=$N274,$CZ274,0)</f>
        <v>#REF!</v>
      </c>
      <c r="GA274" s="585" t="e">
        <f>IF(#REF!=$N274,$CZ274,0)</f>
        <v>#REF!</v>
      </c>
      <c r="GB274" s="585" t="e">
        <f>IF(#REF!=$N274,$CZ274,0)</f>
        <v>#REF!</v>
      </c>
      <c r="GC274" s="585" t="e">
        <f>IF(#REF!=$N274,$CZ274,0)</f>
        <v>#REF!</v>
      </c>
      <c r="GD274" s="585" t="e">
        <f>IF(#REF!=$N274,$CZ274,0)</f>
        <v>#REF!</v>
      </c>
      <c r="GE274" s="585" t="e">
        <f>IF(#REF!=$N274,$CZ274,0)</f>
        <v>#REF!</v>
      </c>
      <c r="GF274" s="585" t="e">
        <f>IF(#REF!=$N274,$CZ274,0)</f>
        <v>#REF!</v>
      </c>
      <c r="GG274" s="585" t="e">
        <f>IF(#REF!=$N274,$CZ274,0)</f>
        <v>#REF!</v>
      </c>
      <c r="GH274" s="585" t="e">
        <f>IF(#REF!=$N274,$CZ274,0)</f>
        <v>#REF!</v>
      </c>
      <c r="GI274" s="585" t="e">
        <f>IF(#REF!=$N274,$CZ274,0)</f>
        <v>#REF!</v>
      </c>
      <c r="GJ274" s="585" t="e">
        <f>IF(#REF!=$N274,$CZ274,0)</f>
        <v>#REF!</v>
      </c>
      <c r="GK274" s="585" t="e">
        <f>IF(#REF!=$N274,$CZ274,0)</f>
        <v>#REF!</v>
      </c>
      <c r="GL274" s="585" t="e">
        <f>IF(#REF!=$N274,$CZ274,0)</f>
        <v>#REF!</v>
      </c>
      <c r="GM274" s="585" t="e">
        <f>IF(#REF!=$N274,$CZ274,0)</f>
        <v>#REF!</v>
      </c>
      <c r="GN274" s="585" t="e">
        <f>IF(#REF!=$N274,$CZ274,0)</f>
        <v>#REF!</v>
      </c>
      <c r="GO274" s="585" t="e">
        <f>IF(#REF!=$N274,$CZ274,0)</f>
        <v>#REF!</v>
      </c>
      <c r="GP274" s="585" t="e">
        <f>IF(#REF!=$N274,$CZ274,0)</f>
        <v>#REF!</v>
      </c>
      <c r="GQ274" s="585" t="e">
        <f>IF(#REF!=$N274,$CZ274,0)</f>
        <v>#REF!</v>
      </c>
      <c r="GR274" s="585" t="e">
        <f>IF(#REF!=$N274,$CZ274,0)</f>
        <v>#REF!</v>
      </c>
      <c r="GS274" s="585" t="e">
        <f>IF(#REF!=$N274,$CZ274,0)</f>
        <v>#REF!</v>
      </c>
      <c r="GT274" s="585" t="e">
        <f>IF(#REF!=$N274,$CZ274,0)</f>
        <v>#REF!</v>
      </c>
      <c r="GU274" s="585" t="e">
        <f>IF(#REF!=$N274,$CZ274,0)</f>
        <v>#REF!</v>
      </c>
      <c r="GV274" s="585" t="e">
        <f>IF(#REF!=$N274,$CZ274,0)</f>
        <v>#REF!</v>
      </c>
      <c r="GW274" s="585" t="e">
        <f>IF(#REF!=$N274,$CZ274,0)</f>
        <v>#REF!</v>
      </c>
      <c r="GX274" s="585" t="e">
        <f>IF(#REF!=$N274,$CZ274,0)</f>
        <v>#REF!</v>
      </c>
      <c r="GY274" s="585" t="e">
        <f>IF(#REF!=$N274,$CZ274,0)</f>
        <v>#REF!</v>
      </c>
      <c r="GZ274" s="585" t="e">
        <f>IF(#REF!=$N274,$CZ274,0)</f>
        <v>#REF!</v>
      </c>
      <c r="HA274" s="585" t="e">
        <f>IF(#REF!=$N274,$CZ274,0)</f>
        <v>#REF!</v>
      </c>
      <c r="HB274" s="585" t="e">
        <f>IF(#REF!=$N274,$CZ274,0)</f>
        <v>#REF!</v>
      </c>
      <c r="HC274" s="585" t="e">
        <f>IF(#REF!=$N274,$CZ274,0)</f>
        <v>#REF!</v>
      </c>
      <c r="HD274" s="585" t="e">
        <f>IF(#REF!=$N274,$CZ274,0)</f>
        <v>#REF!</v>
      </c>
      <c r="HE274" s="585" t="e">
        <f>IF(#REF!=$N274,$CZ274,0)</f>
        <v>#REF!</v>
      </c>
      <c r="HF274" s="585" t="e">
        <f>IF(#REF!=$N274,$CZ274,0)</f>
        <v>#REF!</v>
      </c>
    </row>
    <row r="275" spans="1:214" s="584" customFormat="1" ht="20.100000000000001" customHeight="1" x14ac:dyDescent="0.4">
      <c r="A275" s="578" t="s">
        <v>368</v>
      </c>
      <c r="B275" s="578" t="s">
        <v>438</v>
      </c>
      <c r="C275" s="595" t="s">
        <v>319</v>
      </c>
      <c r="D275" s="578"/>
      <c r="E275" s="578"/>
      <c r="F275" s="578"/>
      <c r="G275" s="578"/>
      <c r="H275" s="578"/>
      <c r="I275" s="578"/>
      <c r="J275" s="578" t="s">
        <v>172</v>
      </c>
      <c r="K275" s="625"/>
      <c r="L275" s="558"/>
      <c r="M275" s="634">
        <v>323</v>
      </c>
      <c r="N275" s="634" t="s">
        <v>32</v>
      </c>
      <c r="O275" s="469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563"/>
      <c r="AJ275" s="31"/>
      <c r="AK275" s="31"/>
      <c r="AL275" s="31"/>
      <c r="AM275" s="31"/>
      <c r="AN275" s="102">
        <f>SUM(AN276)</f>
        <v>0</v>
      </c>
      <c r="AO275" s="102">
        <f>SUM(AO276)</f>
        <v>0</v>
      </c>
      <c r="AP275" s="102">
        <f>SUM(AP276)</f>
        <v>0</v>
      </c>
      <c r="AQ275" s="102">
        <f>SUM(AQ276)</f>
        <v>0</v>
      </c>
      <c r="AR275" s="102">
        <f>SUM(AR276)</f>
        <v>0</v>
      </c>
      <c r="AS275" s="50"/>
      <c r="AT275" s="50"/>
      <c r="AU275" s="102">
        <f>SUM(AU276)</f>
        <v>16500</v>
      </c>
      <c r="AV275" s="102">
        <f>SUM(AV276)</f>
        <v>0</v>
      </c>
      <c r="AW275" s="102"/>
      <c r="AX275" s="102"/>
      <c r="AY275" s="102">
        <f>SUM(AY276)</f>
        <v>370</v>
      </c>
      <c r="AZ275" s="31"/>
      <c r="BA275" s="31"/>
      <c r="BB275" s="102">
        <f t="shared" ref="BB275:BK275" si="360">SUM(BB276)</f>
        <v>370</v>
      </c>
      <c r="BC275" s="102">
        <f t="shared" si="360"/>
        <v>370</v>
      </c>
      <c r="BD275" s="102">
        <f t="shared" si="360"/>
        <v>0</v>
      </c>
      <c r="BE275" s="102">
        <f t="shared" si="360"/>
        <v>0</v>
      </c>
      <c r="BF275" s="102">
        <f t="shared" si="360"/>
        <v>900</v>
      </c>
      <c r="BG275" s="102">
        <f t="shared" si="360"/>
        <v>355.71</v>
      </c>
      <c r="BH275" s="102">
        <f t="shared" si="360"/>
        <v>520</v>
      </c>
      <c r="BI275" s="102">
        <f>SUM(BI276)</f>
        <v>130</v>
      </c>
      <c r="BJ275" s="102">
        <f>SUM(BJ276)</f>
        <v>650</v>
      </c>
      <c r="BK275" s="102">
        <f t="shared" si="360"/>
        <v>260</v>
      </c>
      <c r="BL275" s="102">
        <f t="shared" si="354"/>
        <v>40</v>
      </c>
      <c r="BM275" s="102"/>
      <c r="BN275" s="102"/>
      <c r="BO275" s="102">
        <f>SUM(BO276)</f>
        <v>845.71</v>
      </c>
      <c r="BP275" s="102"/>
      <c r="BQ275" s="102"/>
      <c r="BR275" s="102">
        <f>SUM(BR276)</f>
        <v>-325.71000000000004</v>
      </c>
      <c r="BS275" s="102">
        <f>SUM(BS276)</f>
        <v>520</v>
      </c>
      <c r="BT275" s="102">
        <f>SUM(BT276)</f>
        <v>260</v>
      </c>
      <c r="BU275" s="102">
        <f>SUM(BU276)</f>
        <v>-45.710000000000036</v>
      </c>
      <c r="BV275" s="102">
        <f>SUM(BV276)</f>
        <v>520</v>
      </c>
      <c r="BW275" s="102"/>
      <c r="BX275" s="102"/>
      <c r="BY275" s="102">
        <f>SUM(BY276)</f>
        <v>800</v>
      </c>
      <c r="BZ275" s="102">
        <f>SUM(BZ276)</f>
        <v>260</v>
      </c>
      <c r="CA275" s="102">
        <f t="shared" si="327"/>
        <v>73.093250119479364</v>
      </c>
      <c r="CB275" s="102">
        <f t="shared" si="328"/>
        <v>32.5</v>
      </c>
      <c r="CC275" s="102">
        <f>SUM(CC276)</f>
        <v>0</v>
      </c>
      <c r="CD275" s="102">
        <f>SUM(CD276)</f>
        <v>0</v>
      </c>
      <c r="CE275" s="102">
        <f>SUM(CE276)</f>
        <v>520</v>
      </c>
      <c r="CF275" s="102">
        <f>SUM(CF276)</f>
        <v>0</v>
      </c>
      <c r="CG275" s="102">
        <f t="shared" si="346"/>
        <v>0</v>
      </c>
      <c r="CH275" s="102">
        <f>SUM(CH276)</f>
        <v>-520</v>
      </c>
      <c r="CI275" s="102">
        <f>SUM(CI276)</f>
        <v>0</v>
      </c>
      <c r="CJ275" s="102"/>
      <c r="CK275" s="102">
        <f t="shared" si="340"/>
        <v>0</v>
      </c>
      <c r="CL275" s="102">
        <f>SUM(CL276)</f>
        <v>0</v>
      </c>
      <c r="CM275" s="102">
        <f>SUM(CM276)</f>
        <v>0</v>
      </c>
      <c r="CN275" s="102"/>
      <c r="CO275" s="102">
        <f t="shared" si="341"/>
        <v>0</v>
      </c>
      <c r="CP275" s="102">
        <f>SUM(CP276)</f>
        <v>0</v>
      </c>
      <c r="CQ275" s="102">
        <f>SUM(CQ276)</f>
        <v>0</v>
      </c>
      <c r="CR275" s="102">
        <f>SUM(CR276)</f>
        <v>0</v>
      </c>
      <c r="CS275" s="102">
        <f t="shared" si="358"/>
        <v>0</v>
      </c>
      <c r="CT275" s="102">
        <f>SUM(CT276)</f>
        <v>0</v>
      </c>
      <c r="CU275" s="102">
        <f>SUM(CU276)</f>
        <v>0</v>
      </c>
      <c r="CV275" s="102">
        <f>SUM(CV276)</f>
        <v>0</v>
      </c>
      <c r="CW275" s="102">
        <f t="shared" si="343"/>
        <v>0</v>
      </c>
      <c r="CX275" s="102">
        <f>SUM(CX276)</f>
        <v>0</v>
      </c>
      <c r="CY275" s="102">
        <f>SUM(CY276)</f>
        <v>0</v>
      </c>
      <c r="CZ275" s="102">
        <f>SUM(CZ276)</f>
        <v>0</v>
      </c>
      <c r="DA275" s="102">
        <f>SUM(DA276)</f>
        <v>0</v>
      </c>
      <c r="DB275" s="102">
        <f>SUM(DB276)</f>
        <v>0</v>
      </c>
      <c r="DC275" s="695" t="e">
        <f>IF(#REF!=B275,CZ275,0)</f>
        <v>#REF!</v>
      </c>
      <c r="DD275" s="108"/>
      <c r="DE275" s="108"/>
      <c r="DF275" s="518"/>
      <c r="DG275" s="518"/>
      <c r="DH275" s="518"/>
      <c r="DJ275" s="585" t="e">
        <f>IF(#REF!=$K275,$CY275,0)</f>
        <v>#REF!</v>
      </c>
      <c r="DK275" s="585" t="e">
        <f>IF(#REF!=$K275,$CY275,0)</f>
        <v>#REF!</v>
      </c>
      <c r="DL275" s="585" t="e">
        <f>IF(#REF!=$K275,$CY275,0)</f>
        <v>#REF!</v>
      </c>
      <c r="DM275" s="585" t="e">
        <f>IF(#REF!=$K275,$CY275,0)</f>
        <v>#REF!</v>
      </c>
      <c r="DN275" s="585" t="e">
        <f>IF(#REF!=$K275,$CY275,0)</f>
        <v>#REF!</v>
      </c>
      <c r="DO275" s="585" t="e">
        <f>IF(#REF!=$K275,$CY275,0)</f>
        <v>#REF!</v>
      </c>
      <c r="DP275" s="585" t="e">
        <f>IF(#REF!=$K275,$CY275,0)</f>
        <v>#REF!</v>
      </c>
      <c r="DQ275" s="585" t="e">
        <f>IF(#REF!=$K275,$CY275,0)</f>
        <v>#REF!</v>
      </c>
      <c r="DR275" s="585" t="e">
        <f>IF(#REF!=$K275,$CY275,0)</f>
        <v>#REF!</v>
      </c>
      <c r="DS275" s="585" t="e">
        <f>IF(#REF!=$K275,$CY275,0)</f>
        <v>#REF!</v>
      </c>
      <c r="DT275" s="585" t="e">
        <f>IF(#REF!=$K275,$CY275,0)</f>
        <v>#REF!</v>
      </c>
      <c r="DU275" s="585" t="e">
        <f>IF(#REF!=$K275,$CY275,0)</f>
        <v>#REF!</v>
      </c>
      <c r="DV275" s="585" t="e">
        <f>IF(#REF!=$K275,$CY275,0)</f>
        <v>#REF!</v>
      </c>
      <c r="DW275" s="585" t="e">
        <f>IF(#REF!=$K275,$CY275,0)</f>
        <v>#REF!</v>
      </c>
      <c r="DX275" s="585" t="e">
        <f>IF(#REF!=$K275,$CY275,0)</f>
        <v>#REF!</v>
      </c>
      <c r="DY275" s="585" t="e">
        <f>IF(#REF!=$K275,$CY275,0)</f>
        <v>#REF!</v>
      </c>
      <c r="DZ275" s="585" t="e">
        <f>IF(#REF!=$K275,$CY275,0)</f>
        <v>#REF!</v>
      </c>
      <c r="EB275" s="617"/>
      <c r="EC275" s="585" t="e">
        <f>IF(#REF!=$N275,$CZ275,0)</f>
        <v>#REF!</v>
      </c>
      <c r="ED275" s="585" t="e">
        <f>IF(#REF!=$N275,$CZ275,0)</f>
        <v>#REF!</v>
      </c>
      <c r="EE275" s="585" t="e">
        <f>IF(#REF!=$N275,$CZ275,0)</f>
        <v>#REF!</v>
      </c>
      <c r="EF275" s="585" t="e">
        <f>IF(#REF!=$N275,$CZ275,0)</f>
        <v>#REF!</v>
      </c>
      <c r="EG275" s="585" t="e">
        <f>IF(#REF!=$N275,$CZ275,0)</f>
        <v>#REF!</v>
      </c>
      <c r="EH275" s="585" t="e">
        <f>IF(#REF!=$N275,$CZ275,0)</f>
        <v>#REF!</v>
      </c>
      <c r="EI275" s="585" t="e">
        <f>IF(#REF!=$N275,$CZ275,0)</f>
        <v>#REF!</v>
      </c>
      <c r="EJ275" s="585" t="e">
        <f>IF(#REF!=$N275,$CZ275,0)</f>
        <v>#REF!</v>
      </c>
      <c r="EK275" s="585" t="e">
        <f>IF(#REF!=$N275,$CZ275,0)</f>
        <v>#REF!</v>
      </c>
      <c r="EL275" s="585" t="e">
        <f>IF(#REF!=$N275,$CZ275,0)</f>
        <v>#REF!</v>
      </c>
      <c r="EM275" s="585" t="e">
        <f>IF(#REF!=$N275,$CZ275,0)</f>
        <v>#REF!</v>
      </c>
      <c r="EN275" s="585" t="e">
        <f>IF(#REF!=$N275,$CZ275,0)</f>
        <v>#REF!</v>
      </c>
      <c r="EO275" s="585" t="e">
        <f>IF(#REF!=$N275,$CZ275,0)</f>
        <v>#REF!</v>
      </c>
      <c r="EP275" s="585" t="e">
        <f>IF(#REF!=$N275,$CZ275,0)</f>
        <v>#REF!</v>
      </c>
      <c r="EQ275" s="585" t="e">
        <f>IF(#REF!=$N275,$CZ275,0)</f>
        <v>#REF!</v>
      </c>
      <c r="ER275" s="585" t="e">
        <f>IF(#REF!=$N275,$CZ275,0)</f>
        <v>#REF!</v>
      </c>
      <c r="ES275" s="585" t="e">
        <f>IF(#REF!=$N275,$CZ275,0)</f>
        <v>#REF!</v>
      </c>
      <c r="ET275" s="585" t="e">
        <f>IF(#REF!=$N275,$CZ275,0)</f>
        <v>#REF!</v>
      </c>
      <c r="EU275" s="585" t="e">
        <f>IF(#REF!=$N275,$CZ275,0)</f>
        <v>#REF!</v>
      </c>
      <c r="EV275" s="585" t="e">
        <f>IF(#REF!=$N275,$CZ275,0)</f>
        <v>#REF!</v>
      </c>
      <c r="EW275" s="585" t="e">
        <f>IF(#REF!=$N275,$CZ275,0)</f>
        <v>#REF!</v>
      </c>
      <c r="EX275" s="585" t="e">
        <f>IF(#REF!=$N275,$CZ275,0)</f>
        <v>#REF!</v>
      </c>
      <c r="EY275" s="585" t="e">
        <f>IF(#REF!=$N275,$CZ275,0)</f>
        <v>#REF!</v>
      </c>
      <c r="EZ275" s="585" t="e">
        <f>IF(#REF!=$N275,$CZ275,0)</f>
        <v>#REF!</v>
      </c>
      <c r="FA275" s="585" t="e">
        <f>IF(#REF!=$N275,$CZ275,0)</f>
        <v>#REF!</v>
      </c>
      <c r="FB275" s="585" t="e">
        <f>IF(#REF!=$N275,$CZ275,0)</f>
        <v>#REF!</v>
      </c>
      <c r="FC275" s="585" t="e">
        <f>IF(#REF!=$N275,$CZ275,0)</f>
        <v>#REF!</v>
      </c>
      <c r="FD275" s="585" t="e">
        <f>IF(#REF!=$N275,$CZ275,0)</f>
        <v>#REF!</v>
      </c>
      <c r="FE275" s="585" t="e">
        <f>IF(#REF!=$N275,$CZ275,0)</f>
        <v>#REF!</v>
      </c>
      <c r="FF275" s="585" t="e">
        <f>IF(#REF!=$N275,$CZ275,0)</f>
        <v>#REF!</v>
      </c>
      <c r="FG275" s="585" t="e">
        <f>IF(#REF!=$N275,$CZ275,0)</f>
        <v>#REF!</v>
      </c>
      <c r="FH275" s="585" t="e">
        <f>IF(#REF!=$N275,$CZ275,0)</f>
        <v>#REF!</v>
      </c>
      <c r="FI275" s="585" t="e">
        <f>IF(#REF!=$N275,$CZ275,0)</f>
        <v>#REF!</v>
      </c>
      <c r="FJ275" s="585" t="e">
        <f>IF(#REF!=$N275,$CZ275,0)</f>
        <v>#REF!</v>
      </c>
      <c r="FK275" s="585" t="e">
        <f>IF(#REF!=$N275,$CZ275,0)</f>
        <v>#REF!</v>
      </c>
      <c r="FL275" s="585" t="e">
        <f>IF(#REF!=$N275,$CZ275,0)</f>
        <v>#REF!</v>
      </c>
      <c r="FM275" s="585" t="e">
        <f>IF(#REF!=$N275,$CZ275,0)</f>
        <v>#REF!</v>
      </c>
      <c r="FN275" s="585" t="e">
        <f>IF(#REF!=$N275,$CZ275,0)</f>
        <v>#REF!</v>
      </c>
      <c r="FO275" s="585" t="e">
        <f>IF(#REF!=$N275,$CZ275,0)</f>
        <v>#REF!</v>
      </c>
      <c r="FP275" s="585" t="e">
        <f>IF(#REF!=$N275,$CZ275,0)</f>
        <v>#REF!</v>
      </c>
      <c r="FQ275" s="585" t="e">
        <f>IF(#REF!=$N275,$CZ275,0)</f>
        <v>#REF!</v>
      </c>
      <c r="FR275" s="585" t="e">
        <f>IF(#REF!=$N275,$CZ275,0)</f>
        <v>#REF!</v>
      </c>
      <c r="FS275" s="585" t="e">
        <f>IF(#REF!=$N275,$CZ275,0)</f>
        <v>#REF!</v>
      </c>
      <c r="FT275" s="585" t="e">
        <f>IF(#REF!=$N275,$CZ275,0)</f>
        <v>#REF!</v>
      </c>
      <c r="FU275" s="585" t="e">
        <f>IF(#REF!=$N275,$CZ275,0)</f>
        <v>#REF!</v>
      </c>
      <c r="FV275" s="585" t="e">
        <f>IF(#REF!=$N275,$CZ275,0)</f>
        <v>#REF!</v>
      </c>
      <c r="FW275" s="585" t="e">
        <f>IF(#REF!=$N275,$CZ275,0)</f>
        <v>#REF!</v>
      </c>
      <c r="FX275" s="585" t="e">
        <f>IF(#REF!=$N275,$CZ275,0)</f>
        <v>#REF!</v>
      </c>
      <c r="FY275" s="585" t="e">
        <f>IF(#REF!=$N275,$CZ275,0)</f>
        <v>#REF!</v>
      </c>
      <c r="FZ275" s="585" t="e">
        <f>IF(#REF!=$N275,$CZ275,0)</f>
        <v>#REF!</v>
      </c>
      <c r="GA275" s="585" t="e">
        <f>IF(#REF!=$N275,$CZ275,0)</f>
        <v>#REF!</v>
      </c>
      <c r="GB275" s="585" t="e">
        <f>IF(#REF!=$N275,$CZ275,0)</f>
        <v>#REF!</v>
      </c>
      <c r="GC275" s="585" t="e">
        <f>IF(#REF!=$N275,$CZ275,0)</f>
        <v>#REF!</v>
      </c>
      <c r="GD275" s="585" t="e">
        <f>IF(#REF!=$N275,$CZ275,0)</f>
        <v>#REF!</v>
      </c>
      <c r="GE275" s="585" t="e">
        <f>IF(#REF!=$N275,$CZ275,0)</f>
        <v>#REF!</v>
      </c>
      <c r="GF275" s="585" t="e">
        <f>IF(#REF!=$N275,$CZ275,0)</f>
        <v>#REF!</v>
      </c>
      <c r="GG275" s="585" t="e">
        <f>IF(#REF!=$N275,$CZ275,0)</f>
        <v>#REF!</v>
      </c>
      <c r="GH275" s="585" t="e">
        <f>IF(#REF!=$N275,$CZ275,0)</f>
        <v>#REF!</v>
      </c>
      <c r="GI275" s="585" t="e">
        <f>IF(#REF!=$N275,$CZ275,0)</f>
        <v>#REF!</v>
      </c>
      <c r="GJ275" s="585" t="e">
        <f>IF(#REF!=$N275,$CZ275,0)</f>
        <v>#REF!</v>
      </c>
      <c r="GK275" s="585" t="e">
        <f>IF(#REF!=$N275,$CZ275,0)</f>
        <v>#REF!</v>
      </c>
      <c r="GL275" s="585" t="e">
        <f>IF(#REF!=$N275,$CZ275,0)</f>
        <v>#REF!</v>
      </c>
      <c r="GM275" s="585" t="e">
        <f>IF(#REF!=$N275,$CZ275,0)</f>
        <v>#REF!</v>
      </c>
      <c r="GN275" s="585" t="e">
        <f>IF(#REF!=$N275,$CZ275,0)</f>
        <v>#REF!</v>
      </c>
      <c r="GO275" s="585" t="e">
        <f>IF(#REF!=$N275,$CZ275,0)</f>
        <v>#REF!</v>
      </c>
      <c r="GP275" s="585" t="e">
        <f>IF(#REF!=$N275,$CZ275,0)</f>
        <v>#REF!</v>
      </c>
      <c r="GQ275" s="585" t="e">
        <f>IF(#REF!=$N275,$CZ275,0)</f>
        <v>#REF!</v>
      </c>
      <c r="GR275" s="585" t="e">
        <f>IF(#REF!=$N275,$CZ275,0)</f>
        <v>#REF!</v>
      </c>
      <c r="GS275" s="585" t="e">
        <f>IF(#REF!=$N275,$CZ275,0)</f>
        <v>#REF!</v>
      </c>
      <c r="GT275" s="585" t="e">
        <f>IF(#REF!=$N275,$CZ275,0)</f>
        <v>#REF!</v>
      </c>
      <c r="GU275" s="585" t="e">
        <f>IF(#REF!=$N275,$CZ275,0)</f>
        <v>#REF!</v>
      </c>
      <c r="GV275" s="585" t="e">
        <f>IF(#REF!=$N275,$CZ275,0)</f>
        <v>#REF!</v>
      </c>
      <c r="GW275" s="585" t="e">
        <f>IF(#REF!=$N275,$CZ275,0)</f>
        <v>#REF!</v>
      </c>
      <c r="GX275" s="585" t="e">
        <f>IF(#REF!=$N275,$CZ275,0)</f>
        <v>#REF!</v>
      </c>
      <c r="GY275" s="585" t="e">
        <f>IF(#REF!=$N275,$CZ275,0)</f>
        <v>#REF!</v>
      </c>
      <c r="GZ275" s="585" t="e">
        <f>IF(#REF!=$N275,$CZ275,0)</f>
        <v>#REF!</v>
      </c>
      <c r="HA275" s="585" t="e">
        <f>IF(#REF!=$N275,$CZ275,0)</f>
        <v>#REF!</v>
      </c>
      <c r="HB275" s="585" t="e">
        <f>IF(#REF!=$N275,$CZ275,0)</f>
        <v>#REF!</v>
      </c>
      <c r="HC275" s="585" t="e">
        <f>IF(#REF!=$N275,$CZ275,0)</f>
        <v>#REF!</v>
      </c>
      <c r="HD275" s="585" t="e">
        <f>IF(#REF!=$N275,$CZ275,0)</f>
        <v>#REF!</v>
      </c>
      <c r="HE275" s="585" t="e">
        <f>IF(#REF!=$N275,$CZ275,0)</f>
        <v>#REF!</v>
      </c>
      <c r="HF275" s="585" t="e">
        <f>IF(#REF!=$N275,$CZ275,0)</f>
        <v>#REF!</v>
      </c>
    </row>
    <row r="276" spans="1:214" s="584" customFormat="1" ht="20.100000000000001" customHeight="1" x14ac:dyDescent="0.4">
      <c r="A276" s="589"/>
      <c r="B276" s="589"/>
      <c r="C276" s="598"/>
      <c r="D276" s="589"/>
      <c r="E276" s="589"/>
      <c r="F276" s="589"/>
      <c r="G276" s="589"/>
      <c r="H276" s="589"/>
      <c r="I276" s="589"/>
      <c r="J276" s="589" t="s">
        <v>172</v>
      </c>
      <c r="K276" s="655"/>
      <c r="L276" s="666"/>
      <c r="M276" s="660"/>
      <c r="N276" s="513">
        <v>3236</v>
      </c>
      <c r="O276" s="474" t="s">
        <v>385</v>
      </c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540"/>
      <c r="AJ276" s="35"/>
      <c r="AK276" s="35"/>
      <c r="AL276" s="35"/>
      <c r="AM276" s="35"/>
      <c r="AN276" s="38">
        <v>0</v>
      </c>
      <c r="AO276" s="38">
        <v>0</v>
      </c>
      <c r="AP276" s="38">
        <v>0</v>
      </c>
      <c r="AQ276" s="38">
        <v>0</v>
      </c>
      <c r="AR276" s="38">
        <v>0</v>
      </c>
      <c r="AS276" s="38"/>
      <c r="AT276" s="38"/>
      <c r="AU276" s="38">
        <v>16500</v>
      </c>
      <c r="AV276" s="38">
        <v>0</v>
      </c>
      <c r="AW276" s="38"/>
      <c r="AX276" s="38"/>
      <c r="AY276" s="38">
        <f>(BB276-AV276)</f>
        <v>370</v>
      </c>
      <c r="AZ276" s="35"/>
      <c r="BA276" s="35"/>
      <c r="BB276" s="38">
        <v>370</v>
      </c>
      <c r="BC276" s="38">
        <v>370</v>
      </c>
      <c r="BD276" s="38">
        <v>0</v>
      </c>
      <c r="BE276" s="38">
        <v>0</v>
      </c>
      <c r="BF276" s="38">
        <v>900</v>
      </c>
      <c r="BG276" s="38">
        <v>355.71</v>
      </c>
      <c r="BH276" s="38">
        <v>520</v>
      </c>
      <c r="BI276" s="38">
        <f>(BJ276-BH276)</f>
        <v>130</v>
      </c>
      <c r="BJ276" s="38">
        <v>650</v>
      </c>
      <c r="BK276" s="38">
        <v>260</v>
      </c>
      <c r="BL276" s="38">
        <f t="shared" si="354"/>
        <v>40</v>
      </c>
      <c r="BM276" s="38"/>
      <c r="BN276" s="38"/>
      <c r="BO276" s="38">
        <v>845.71</v>
      </c>
      <c r="BP276" s="38"/>
      <c r="BQ276" s="38"/>
      <c r="BR276" s="38">
        <f>(BS276-BO276)</f>
        <v>-325.71000000000004</v>
      </c>
      <c r="BS276" s="38">
        <v>520</v>
      </c>
      <c r="BT276" s="38">
        <v>260</v>
      </c>
      <c r="BU276" s="38">
        <f>(BY276-BO276)</f>
        <v>-45.710000000000036</v>
      </c>
      <c r="BV276" s="38">
        <v>520</v>
      </c>
      <c r="BW276" s="38"/>
      <c r="BX276" s="38"/>
      <c r="BY276" s="38">
        <v>800</v>
      </c>
      <c r="BZ276" s="38">
        <v>260</v>
      </c>
      <c r="CA276" s="38">
        <f t="shared" si="327"/>
        <v>73.093250119479364</v>
      </c>
      <c r="CB276" s="38">
        <f t="shared" si="328"/>
        <v>32.5</v>
      </c>
      <c r="CC276" s="38"/>
      <c r="CD276" s="38"/>
      <c r="CE276" s="38">
        <v>520</v>
      </c>
      <c r="CF276" s="38">
        <v>0</v>
      </c>
      <c r="CG276" s="38">
        <f t="shared" si="346"/>
        <v>0</v>
      </c>
      <c r="CH276" s="38">
        <f>(CI276-CE276)</f>
        <v>-520</v>
      </c>
      <c r="CI276" s="38">
        <v>0</v>
      </c>
      <c r="CJ276" s="38"/>
      <c r="CK276" s="38">
        <f t="shared" si="340"/>
        <v>0</v>
      </c>
      <c r="CL276" s="38">
        <f>(CM276-CI276)</f>
        <v>0</v>
      </c>
      <c r="CM276" s="38">
        <v>0</v>
      </c>
      <c r="CN276" s="38"/>
      <c r="CO276" s="38">
        <f t="shared" si="341"/>
        <v>0</v>
      </c>
      <c r="CP276" s="38">
        <f>(CQ276-CM276)</f>
        <v>0</v>
      </c>
      <c r="CQ276" s="38">
        <v>0</v>
      </c>
      <c r="CR276" s="38">
        <v>0</v>
      </c>
      <c r="CS276" s="38">
        <f t="shared" si="358"/>
        <v>0</v>
      </c>
      <c r="CT276" s="38">
        <f>(CU276-CQ276)</f>
        <v>0</v>
      </c>
      <c r="CU276" s="38">
        <v>0</v>
      </c>
      <c r="CV276" s="38">
        <v>0</v>
      </c>
      <c r="CW276" s="38">
        <f t="shared" si="343"/>
        <v>0</v>
      </c>
      <c r="CX276" s="38">
        <f>(CY276-CU276)</f>
        <v>0</v>
      </c>
      <c r="CY276" s="38">
        <v>0</v>
      </c>
      <c r="CZ276" s="38">
        <v>0</v>
      </c>
      <c r="DA276" s="38"/>
      <c r="DB276" s="38"/>
      <c r="DC276" s="695" t="e">
        <f>IF(#REF!=B276,CZ276,0)</f>
        <v>#REF!</v>
      </c>
      <c r="DD276" s="50"/>
      <c r="DE276" s="50"/>
      <c r="DF276" s="518"/>
      <c r="DG276" s="518"/>
      <c r="DH276" s="518"/>
      <c r="DJ276" s="585" t="e">
        <f>IF(#REF!=$K276,$CY276,0)</f>
        <v>#REF!</v>
      </c>
      <c r="DK276" s="585" t="e">
        <f>IF(#REF!=$K276,$CY276,0)</f>
        <v>#REF!</v>
      </c>
      <c r="DL276" s="585" t="e">
        <f>IF(#REF!=$K276,$CY276,0)</f>
        <v>#REF!</v>
      </c>
      <c r="DM276" s="585" t="e">
        <f>IF(#REF!=$K276,$CY276,0)</f>
        <v>#REF!</v>
      </c>
      <c r="DN276" s="585" t="e">
        <f>IF(#REF!=$K276,$CY276,0)</f>
        <v>#REF!</v>
      </c>
      <c r="DO276" s="585" t="e">
        <f>IF(#REF!=$K276,$CY276,0)</f>
        <v>#REF!</v>
      </c>
      <c r="DP276" s="585" t="e">
        <f>IF(#REF!=$K276,$CY276,0)</f>
        <v>#REF!</v>
      </c>
      <c r="DQ276" s="585" t="e">
        <f>IF(#REF!=$K276,$CY276,0)</f>
        <v>#REF!</v>
      </c>
      <c r="DR276" s="585" t="e">
        <f>IF(#REF!=$K276,$CY276,0)</f>
        <v>#REF!</v>
      </c>
      <c r="DS276" s="585" t="e">
        <f>IF(#REF!=$K276,$CY276,0)</f>
        <v>#REF!</v>
      </c>
      <c r="DT276" s="585" t="e">
        <f>IF(#REF!=$K276,$CY276,0)</f>
        <v>#REF!</v>
      </c>
      <c r="DU276" s="585" t="e">
        <f>IF(#REF!=$K276,$CY276,0)</f>
        <v>#REF!</v>
      </c>
      <c r="DV276" s="585" t="e">
        <f>IF(#REF!=$K276,$CY276,0)</f>
        <v>#REF!</v>
      </c>
      <c r="DW276" s="585" t="e">
        <f>IF(#REF!=$K276,$CY276,0)</f>
        <v>#REF!</v>
      </c>
      <c r="DX276" s="585" t="e">
        <f>IF(#REF!=$K276,$CY276,0)</f>
        <v>#REF!</v>
      </c>
      <c r="DY276" s="585" t="e">
        <f>IF(#REF!=$K276,$CY276,0)</f>
        <v>#REF!</v>
      </c>
      <c r="DZ276" s="585" t="e">
        <f>IF(#REF!=$K276,$CY276,0)</f>
        <v>#REF!</v>
      </c>
      <c r="EB276" s="617"/>
      <c r="EC276" s="585" t="e">
        <f>IF(#REF!=$N276,$CZ276,0)</f>
        <v>#REF!</v>
      </c>
      <c r="ED276" s="585" t="e">
        <f>IF(#REF!=$N276,$CZ276,0)</f>
        <v>#REF!</v>
      </c>
      <c r="EE276" s="585" t="e">
        <f>IF(#REF!=$N276,$CZ276,0)</f>
        <v>#REF!</v>
      </c>
      <c r="EF276" s="585" t="e">
        <f>IF(#REF!=$N276,$CZ276,0)</f>
        <v>#REF!</v>
      </c>
      <c r="EG276" s="585" t="e">
        <f>IF(#REF!=$N276,$CZ276,0)</f>
        <v>#REF!</v>
      </c>
      <c r="EH276" s="585" t="e">
        <f>IF(#REF!=$N276,$CZ276,0)</f>
        <v>#REF!</v>
      </c>
      <c r="EI276" s="585" t="e">
        <f>IF(#REF!=$N276,$CZ276,0)</f>
        <v>#REF!</v>
      </c>
      <c r="EJ276" s="585" t="e">
        <f>IF(#REF!=$N276,$CZ276,0)</f>
        <v>#REF!</v>
      </c>
      <c r="EK276" s="585" t="e">
        <f>IF(#REF!=$N276,$CZ276,0)</f>
        <v>#REF!</v>
      </c>
      <c r="EL276" s="585" t="e">
        <f>IF(#REF!=$N276,$CZ276,0)</f>
        <v>#REF!</v>
      </c>
      <c r="EM276" s="585" t="e">
        <f>IF(#REF!=$N276,$CZ276,0)</f>
        <v>#REF!</v>
      </c>
      <c r="EN276" s="585" t="e">
        <f>IF(#REF!=$N276,$CZ276,0)</f>
        <v>#REF!</v>
      </c>
      <c r="EO276" s="585" t="e">
        <f>IF(#REF!=$N276,$CZ276,0)</f>
        <v>#REF!</v>
      </c>
      <c r="EP276" s="585" t="e">
        <f>IF(#REF!=$N276,$CZ276,0)</f>
        <v>#REF!</v>
      </c>
      <c r="EQ276" s="585" t="e">
        <f>IF(#REF!=$N276,$CZ276,0)</f>
        <v>#REF!</v>
      </c>
      <c r="ER276" s="585" t="e">
        <f>IF(#REF!=$N276,$CZ276,0)</f>
        <v>#REF!</v>
      </c>
      <c r="ES276" s="585" t="e">
        <f>IF(#REF!=$N276,$CZ276,0)</f>
        <v>#REF!</v>
      </c>
      <c r="ET276" s="585" t="e">
        <f>IF(#REF!=$N276,$CZ276,0)</f>
        <v>#REF!</v>
      </c>
      <c r="EU276" s="585" t="e">
        <f>IF(#REF!=$N276,$CZ276,0)</f>
        <v>#REF!</v>
      </c>
      <c r="EV276" s="585" t="e">
        <f>IF(#REF!=$N276,$CZ276,0)</f>
        <v>#REF!</v>
      </c>
      <c r="EW276" s="585" t="e">
        <f>IF(#REF!=$N276,$CZ276,0)</f>
        <v>#REF!</v>
      </c>
      <c r="EX276" s="585" t="e">
        <f>IF(#REF!=$N276,$CZ276,0)</f>
        <v>#REF!</v>
      </c>
      <c r="EY276" s="585" t="e">
        <f>IF(#REF!=$N276,$CZ276,0)</f>
        <v>#REF!</v>
      </c>
      <c r="EZ276" s="585" t="e">
        <f>IF(#REF!=$N276,$CZ276,0)</f>
        <v>#REF!</v>
      </c>
      <c r="FA276" s="585" t="e">
        <f>IF(#REF!=$N276,$CZ276,0)</f>
        <v>#REF!</v>
      </c>
      <c r="FB276" s="585" t="e">
        <f>IF(#REF!=$N276,$CZ276,0)</f>
        <v>#REF!</v>
      </c>
      <c r="FC276" s="585" t="e">
        <f>IF(#REF!=$N276,$CZ276,0)</f>
        <v>#REF!</v>
      </c>
      <c r="FD276" s="585" t="e">
        <f>IF(#REF!=$N276,$CZ276,0)</f>
        <v>#REF!</v>
      </c>
      <c r="FE276" s="585" t="e">
        <f>IF(#REF!=$N276,$CZ276,0)</f>
        <v>#REF!</v>
      </c>
      <c r="FF276" s="585" t="e">
        <f>IF(#REF!=$N276,$CZ276,0)</f>
        <v>#REF!</v>
      </c>
      <c r="FG276" s="585" t="e">
        <f>IF(#REF!=$N276,$CZ276,0)</f>
        <v>#REF!</v>
      </c>
      <c r="FH276" s="585" t="e">
        <f>IF(#REF!=$N276,$CZ276,0)</f>
        <v>#REF!</v>
      </c>
      <c r="FI276" s="585" t="e">
        <f>IF(#REF!=$N276,$CZ276,0)</f>
        <v>#REF!</v>
      </c>
      <c r="FJ276" s="585" t="e">
        <f>IF(#REF!=$N276,$CZ276,0)</f>
        <v>#REF!</v>
      </c>
      <c r="FK276" s="585" t="e">
        <f>IF(#REF!=$N276,$CZ276,0)</f>
        <v>#REF!</v>
      </c>
      <c r="FL276" s="585" t="e">
        <f>IF(#REF!=$N276,$CZ276,0)</f>
        <v>#REF!</v>
      </c>
      <c r="FM276" s="585" t="e">
        <f>IF(#REF!=$N276,$CZ276,0)</f>
        <v>#REF!</v>
      </c>
      <c r="FN276" s="585" t="e">
        <f>IF(#REF!=$N276,$CZ276,0)</f>
        <v>#REF!</v>
      </c>
      <c r="FO276" s="585" t="e">
        <f>IF(#REF!=$N276,$CZ276,0)</f>
        <v>#REF!</v>
      </c>
      <c r="FP276" s="585" t="e">
        <f>IF(#REF!=$N276,$CZ276,0)</f>
        <v>#REF!</v>
      </c>
      <c r="FQ276" s="585" t="e">
        <f>IF(#REF!=$N276,$CZ276,0)</f>
        <v>#REF!</v>
      </c>
      <c r="FR276" s="585" t="e">
        <f>IF(#REF!=$N276,$CZ276,0)</f>
        <v>#REF!</v>
      </c>
      <c r="FS276" s="585" t="e">
        <f>IF(#REF!=$N276,$CZ276,0)</f>
        <v>#REF!</v>
      </c>
      <c r="FT276" s="585" t="e">
        <f>IF(#REF!=$N276,$CZ276,0)</f>
        <v>#REF!</v>
      </c>
      <c r="FU276" s="585" t="e">
        <f>IF(#REF!=$N276,$CZ276,0)</f>
        <v>#REF!</v>
      </c>
      <c r="FV276" s="585" t="e">
        <f>IF(#REF!=$N276,$CZ276,0)</f>
        <v>#REF!</v>
      </c>
      <c r="FW276" s="585" t="e">
        <f>IF(#REF!=$N276,$CZ276,0)</f>
        <v>#REF!</v>
      </c>
      <c r="FX276" s="585" t="e">
        <f>IF(#REF!=$N276,$CZ276,0)</f>
        <v>#REF!</v>
      </c>
      <c r="FY276" s="585" t="e">
        <f>IF(#REF!=$N276,$CZ276,0)</f>
        <v>#REF!</v>
      </c>
      <c r="FZ276" s="585" t="e">
        <f>IF(#REF!=$N276,$CZ276,0)</f>
        <v>#REF!</v>
      </c>
      <c r="GA276" s="585" t="e">
        <f>IF(#REF!=$N276,$CZ276,0)</f>
        <v>#REF!</v>
      </c>
      <c r="GB276" s="585" t="e">
        <f>IF(#REF!=$N276,$CZ276,0)</f>
        <v>#REF!</v>
      </c>
      <c r="GC276" s="585" t="e">
        <f>IF(#REF!=$N276,$CZ276,0)</f>
        <v>#REF!</v>
      </c>
      <c r="GD276" s="585" t="e">
        <f>IF(#REF!=$N276,$CZ276,0)</f>
        <v>#REF!</v>
      </c>
      <c r="GE276" s="585" t="e">
        <f>IF(#REF!=$N276,$CZ276,0)</f>
        <v>#REF!</v>
      </c>
      <c r="GF276" s="585" t="e">
        <f>IF(#REF!=$N276,$CZ276,0)</f>
        <v>#REF!</v>
      </c>
      <c r="GG276" s="585" t="e">
        <f>IF(#REF!=$N276,$CZ276,0)</f>
        <v>#REF!</v>
      </c>
      <c r="GH276" s="585" t="e">
        <f>IF(#REF!=$N276,$CZ276,0)</f>
        <v>#REF!</v>
      </c>
      <c r="GI276" s="585" t="e">
        <f>IF(#REF!=$N276,$CZ276,0)</f>
        <v>#REF!</v>
      </c>
      <c r="GJ276" s="585" t="e">
        <f>IF(#REF!=$N276,$CZ276,0)</f>
        <v>#REF!</v>
      </c>
      <c r="GK276" s="585" t="e">
        <f>IF(#REF!=$N276,$CZ276,0)</f>
        <v>#REF!</v>
      </c>
      <c r="GL276" s="585" t="e">
        <f>IF(#REF!=$N276,$CZ276,0)</f>
        <v>#REF!</v>
      </c>
      <c r="GM276" s="585" t="e">
        <f>IF(#REF!=$N276,$CZ276,0)</f>
        <v>#REF!</v>
      </c>
      <c r="GN276" s="585" t="e">
        <f>IF(#REF!=$N276,$CZ276,0)</f>
        <v>#REF!</v>
      </c>
      <c r="GO276" s="585" t="e">
        <f>IF(#REF!=$N276,$CZ276,0)</f>
        <v>#REF!</v>
      </c>
      <c r="GP276" s="585" t="e">
        <f>IF(#REF!=$N276,$CZ276,0)</f>
        <v>#REF!</v>
      </c>
      <c r="GQ276" s="585" t="e">
        <f>IF(#REF!=$N276,$CZ276,0)</f>
        <v>#REF!</v>
      </c>
      <c r="GR276" s="585" t="e">
        <f>IF(#REF!=$N276,$CZ276,0)</f>
        <v>#REF!</v>
      </c>
      <c r="GS276" s="585" t="e">
        <f>IF(#REF!=$N276,$CZ276,0)</f>
        <v>#REF!</v>
      </c>
      <c r="GT276" s="585" t="e">
        <f>IF(#REF!=$N276,$CZ276,0)</f>
        <v>#REF!</v>
      </c>
      <c r="GU276" s="585" t="e">
        <f>IF(#REF!=$N276,$CZ276,0)</f>
        <v>#REF!</v>
      </c>
      <c r="GV276" s="585" t="e">
        <f>IF(#REF!=$N276,$CZ276,0)</f>
        <v>#REF!</v>
      </c>
      <c r="GW276" s="585" t="e">
        <f>IF(#REF!=$N276,$CZ276,0)</f>
        <v>#REF!</v>
      </c>
      <c r="GX276" s="585" t="e">
        <f>IF(#REF!=$N276,$CZ276,0)</f>
        <v>#REF!</v>
      </c>
      <c r="GY276" s="585" t="e">
        <f>IF(#REF!=$N276,$CZ276,0)</f>
        <v>#REF!</v>
      </c>
      <c r="GZ276" s="585" t="e">
        <f>IF(#REF!=$N276,$CZ276,0)</f>
        <v>#REF!</v>
      </c>
      <c r="HA276" s="585" t="e">
        <f>IF(#REF!=$N276,$CZ276,0)</f>
        <v>#REF!</v>
      </c>
      <c r="HB276" s="585" t="e">
        <f>IF(#REF!=$N276,$CZ276,0)</f>
        <v>#REF!</v>
      </c>
      <c r="HC276" s="585" t="e">
        <f>IF(#REF!=$N276,$CZ276,0)</f>
        <v>#REF!</v>
      </c>
      <c r="HD276" s="585" t="e">
        <f>IF(#REF!=$N276,$CZ276,0)</f>
        <v>#REF!</v>
      </c>
      <c r="HE276" s="585" t="e">
        <f>IF(#REF!=$N276,$CZ276,0)</f>
        <v>#REF!</v>
      </c>
      <c r="HF276" s="585" t="e">
        <f>IF(#REF!=$N276,$CZ276,0)</f>
        <v>#REF!</v>
      </c>
    </row>
    <row r="277" spans="1:214" s="584" customFormat="1" ht="20.100000000000001" hidden="1" customHeight="1" x14ac:dyDescent="0.4">
      <c r="A277" s="579"/>
      <c r="B277" s="579" t="s">
        <v>483</v>
      </c>
      <c r="C277" s="485" t="s">
        <v>319</v>
      </c>
      <c r="D277" s="579"/>
      <c r="E277" s="579"/>
      <c r="F277" s="579"/>
      <c r="G277" s="579"/>
      <c r="H277" s="579"/>
      <c r="I277" s="579"/>
      <c r="J277" s="579" t="s">
        <v>172</v>
      </c>
      <c r="K277" s="609"/>
      <c r="L277" s="660"/>
      <c r="M277" s="660">
        <v>329</v>
      </c>
      <c r="N277" s="660" t="s">
        <v>149</v>
      </c>
      <c r="O277" s="654"/>
      <c r="P277" s="408"/>
      <c r="Q277" s="408"/>
      <c r="R277" s="408"/>
      <c r="S277" s="408"/>
      <c r="T277" s="408"/>
      <c r="U277" s="408"/>
      <c r="V277" s="408"/>
      <c r="W277" s="408"/>
      <c r="X277" s="408"/>
      <c r="Y277" s="408"/>
      <c r="Z277" s="408"/>
      <c r="AA277" s="408"/>
      <c r="AB277" s="408"/>
      <c r="AC277" s="408"/>
      <c r="AD277" s="408"/>
      <c r="AE277" s="408"/>
      <c r="AF277" s="408"/>
      <c r="AG277" s="408"/>
      <c r="AH277" s="408"/>
      <c r="AI277" s="531"/>
      <c r="AJ277" s="408"/>
      <c r="AK277" s="408"/>
      <c r="AL277" s="408"/>
      <c r="AM277" s="408"/>
      <c r="AN277" s="54"/>
      <c r="AO277" s="54"/>
      <c r="AP277" s="54"/>
      <c r="AQ277" s="54"/>
      <c r="AR277" s="101">
        <f>SUM(AR278)</f>
        <v>0</v>
      </c>
      <c r="AS277" s="54"/>
      <c r="AT277" s="54"/>
      <c r="AU277" s="54"/>
      <c r="AV277" s="101">
        <f>SUM(AV278)</f>
        <v>0</v>
      </c>
      <c r="AW277" s="101"/>
      <c r="AX277" s="101"/>
      <c r="AY277" s="101">
        <f>SUM(AY278)</f>
        <v>0</v>
      </c>
      <c r="AZ277" s="408"/>
      <c r="BA277" s="408"/>
      <c r="BB277" s="101">
        <f t="shared" ref="BB277:BK277" si="361">SUM(BB278)</f>
        <v>0</v>
      </c>
      <c r="BC277" s="101">
        <f t="shared" si="361"/>
        <v>0</v>
      </c>
      <c r="BD277" s="101">
        <f t="shared" si="361"/>
        <v>0</v>
      </c>
      <c r="BE277" s="101">
        <f t="shared" si="361"/>
        <v>0</v>
      </c>
      <c r="BF277" s="101">
        <f t="shared" si="361"/>
        <v>200</v>
      </c>
      <c r="BG277" s="101">
        <f t="shared" si="361"/>
        <v>0</v>
      </c>
      <c r="BH277" s="101">
        <f t="shared" si="361"/>
        <v>200</v>
      </c>
      <c r="BI277" s="101">
        <f>SUM(BI278)</f>
        <v>0</v>
      </c>
      <c r="BJ277" s="101">
        <f>SUM(BJ278)</f>
        <v>200</v>
      </c>
      <c r="BK277" s="101">
        <f t="shared" si="361"/>
        <v>0</v>
      </c>
      <c r="BL277" s="101">
        <f t="shared" si="354"/>
        <v>0</v>
      </c>
      <c r="BM277" s="101"/>
      <c r="BN277" s="101"/>
      <c r="BO277" s="101">
        <f>SUM(BO278)</f>
        <v>0</v>
      </c>
      <c r="BP277" s="101"/>
      <c r="BQ277" s="101"/>
      <c r="BR277" s="101">
        <f>SUM(BR278)</f>
        <v>0</v>
      </c>
      <c r="BS277" s="101">
        <f>SUM(BS278)</f>
        <v>0</v>
      </c>
      <c r="BT277" s="101">
        <f>SUM(BT278)</f>
        <v>0</v>
      </c>
      <c r="BU277" s="101">
        <f>SUM(BU278)</f>
        <v>0</v>
      </c>
      <c r="BV277" s="101">
        <f>SUM(BV278)</f>
        <v>0</v>
      </c>
      <c r="BW277" s="101"/>
      <c r="BX277" s="101"/>
      <c r="BY277" s="101">
        <f>SUM(BY278)</f>
        <v>0</v>
      </c>
      <c r="BZ277" s="101">
        <f>SUM(BZ278)</f>
        <v>0</v>
      </c>
      <c r="CA277" s="101">
        <f>IFERROR(BZ277/BG277*100,)</f>
        <v>0</v>
      </c>
      <c r="CB277" s="101">
        <f>IFERROR(BZ277/BY277*100,)</f>
        <v>0</v>
      </c>
      <c r="CC277" s="101">
        <f>SUM(CC278)</f>
        <v>0</v>
      </c>
      <c r="CD277" s="101">
        <f>SUM(CD278)</f>
        <v>0</v>
      </c>
      <c r="CE277" s="101">
        <f>SUM(CE278)</f>
        <v>0</v>
      </c>
      <c r="CF277" s="101">
        <f>SUM(CF278)</f>
        <v>0</v>
      </c>
      <c r="CG277" s="101">
        <f t="shared" si="346"/>
        <v>0</v>
      </c>
      <c r="CH277" s="101">
        <f>SUM(CH278)</f>
        <v>0</v>
      </c>
      <c r="CI277" s="101">
        <f>SUM(CI278)</f>
        <v>0</v>
      </c>
      <c r="CJ277" s="101"/>
      <c r="CK277" s="101">
        <f t="shared" si="340"/>
        <v>0</v>
      </c>
      <c r="CL277" s="101">
        <f>SUM(CL278)</f>
        <v>0</v>
      </c>
      <c r="CM277" s="101">
        <f>SUM(CM278)</f>
        <v>0</v>
      </c>
      <c r="CN277" s="101"/>
      <c r="CO277" s="101">
        <f t="shared" si="341"/>
        <v>0</v>
      </c>
      <c r="CP277" s="101">
        <f>SUM(CP278)</f>
        <v>0</v>
      </c>
      <c r="CQ277" s="101">
        <f>SUM(CQ278)</f>
        <v>0</v>
      </c>
      <c r="CR277" s="101">
        <f>SUM(CR278)</f>
        <v>0</v>
      </c>
      <c r="CS277" s="101">
        <f t="shared" si="358"/>
        <v>0</v>
      </c>
      <c r="CT277" s="101">
        <f>SUM(CT278)</f>
        <v>0</v>
      </c>
      <c r="CU277" s="101">
        <f>SUM(CU278)</f>
        <v>0</v>
      </c>
      <c r="CV277" s="101">
        <f>SUM(CV278)</f>
        <v>0</v>
      </c>
      <c r="CW277" s="101">
        <f t="shared" si="343"/>
        <v>0</v>
      </c>
      <c r="CX277" s="101">
        <f>SUM(CX278)</f>
        <v>0</v>
      </c>
      <c r="CY277" s="101">
        <f>SUM(CY278)</f>
        <v>0</v>
      </c>
      <c r="CZ277" s="101">
        <f>SUM(CZ278)</f>
        <v>0</v>
      </c>
      <c r="DA277" s="101">
        <f>SUM(DA278)</f>
        <v>0</v>
      </c>
      <c r="DB277" s="101">
        <f>SUM(DB278)</f>
        <v>0</v>
      </c>
      <c r="DC277" s="695" t="e">
        <f>IF(#REF!=B277,CZ277,0)</f>
        <v>#REF!</v>
      </c>
      <c r="DD277" s="108"/>
      <c r="DE277" s="108"/>
      <c r="DF277" s="518"/>
      <c r="DG277" s="518"/>
      <c r="DH277" s="518"/>
      <c r="DJ277" s="585" t="e">
        <f>IF(#REF!=$K277,$CY277,0)</f>
        <v>#REF!</v>
      </c>
      <c r="DK277" s="585" t="e">
        <f>IF(#REF!=$K277,$CY277,0)</f>
        <v>#REF!</v>
      </c>
      <c r="DL277" s="585" t="e">
        <f>IF(#REF!=$K277,$CY277,0)</f>
        <v>#REF!</v>
      </c>
      <c r="DM277" s="585" t="e">
        <f>IF(#REF!=$K277,$CY277,0)</f>
        <v>#REF!</v>
      </c>
      <c r="DN277" s="585" t="e">
        <f>IF(#REF!=$K277,$CY277,0)</f>
        <v>#REF!</v>
      </c>
      <c r="DO277" s="585" t="e">
        <f>IF(#REF!=$K277,$CY277,0)</f>
        <v>#REF!</v>
      </c>
      <c r="DP277" s="585" t="e">
        <f>IF(#REF!=$K277,$CY277,0)</f>
        <v>#REF!</v>
      </c>
      <c r="DQ277" s="585" t="e">
        <f>IF(#REF!=$K277,$CY277,0)</f>
        <v>#REF!</v>
      </c>
      <c r="DR277" s="585" t="e">
        <f>IF(#REF!=$K277,$CY277,0)</f>
        <v>#REF!</v>
      </c>
      <c r="DS277" s="585" t="e">
        <f>IF(#REF!=$K277,$CY277,0)</f>
        <v>#REF!</v>
      </c>
      <c r="DT277" s="585" t="e">
        <f>IF(#REF!=$K277,$CY277,0)</f>
        <v>#REF!</v>
      </c>
      <c r="DU277" s="585" t="e">
        <f>IF(#REF!=$K277,$CY277,0)</f>
        <v>#REF!</v>
      </c>
      <c r="DV277" s="585" t="e">
        <f>IF(#REF!=$K277,$CY277,0)</f>
        <v>#REF!</v>
      </c>
      <c r="DW277" s="585" t="e">
        <f>IF(#REF!=$K277,$CY277,0)</f>
        <v>#REF!</v>
      </c>
      <c r="DX277" s="585" t="e">
        <f>IF(#REF!=$K277,$CY277,0)</f>
        <v>#REF!</v>
      </c>
      <c r="DY277" s="585" t="e">
        <f>IF(#REF!=$K277,$CY277,0)</f>
        <v>#REF!</v>
      </c>
      <c r="DZ277" s="585" t="e">
        <f>IF(#REF!=$K277,$CY277,0)</f>
        <v>#REF!</v>
      </c>
      <c r="EB277" s="617"/>
      <c r="EC277" s="585" t="e">
        <f>IF(#REF!=$N277,$CZ277,0)</f>
        <v>#REF!</v>
      </c>
      <c r="ED277" s="585" t="e">
        <f>IF(#REF!=$N277,$CZ277,0)</f>
        <v>#REF!</v>
      </c>
      <c r="EE277" s="585" t="e">
        <f>IF(#REF!=$N277,$CZ277,0)</f>
        <v>#REF!</v>
      </c>
      <c r="EF277" s="585" t="e">
        <f>IF(#REF!=$N277,$CZ277,0)</f>
        <v>#REF!</v>
      </c>
      <c r="EG277" s="585" t="e">
        <f>IF(#REF!=$N277,$CZ277,0)</f>
        <v>#REF!</v>
      </c>
      <c r="EH277" s="585" t="e">
        <f>IF(#REF!=$N277,$CZ277,0)</f>
        <v>#REF!</v>
      </c>
      <c r="EI277" s="585" t="e">
        <f>IF(#REF!=$N277,$CZ277,0)</f>
        <v>#REF!</v>
      </c>
      <c r="EJ277" s="585" t="e">
        <f>IF(#REF!=$N277,$CZ277,0)</f>
        <v>#REF!</v>
      </c>
      <c r="EK277" s="585" t="e">
        <f>IF(#REF!=$N277,$CZ277,0)</f>
        <v>#REF!</v>
      </c>
      <c r="EL277" s="585" t="e">
        <f>IF(#REF!=$N277,$CZ277,0)</f>
        <v>#REF!</v>
      </c>
      <c r="EM277" s="585" t="e">
        <f>IF(#REF!=$N277,$CZ277,0)</f>
        <v>#REF!</v>
      </c>
      <c r="EN277" s="585" t="e">
        <f>IF(#REF!=$N277,$CZ277,0)</f>
        <v>#REF!</v>
      </c>
      <c r="EO277" s="585" t="e">
        <f>IF(#REF!=$N277,$CZ277,0)</f>
        <v>#REF!</v>
      </c>
      <c r="EP277" s="585" t="e">
        <f>IF(#REF!=$N277,$CZ277,0)</f>
        <v>#REF!</v>
      </c>
      <c r="EQ277" s="585" t="e">
        <f>IF(#REF!=$N277,$CZ277,0)</f>
        <v>#REF!</v>
      </c>
      <c r="ER277" s="585" t="e">
        <f>IF(#REF!=$N277,$CZ277,0)</f>
        <v>#REF!</v>
      </c>
      <c r="ES277" s="585" t="e">
        <f>IF(#REF!=$N277,$CZ277,0)</f>
        <v>#REF!</v>
      </c>
      <c r="ET277" s="585" t="e">
        <f>IF(#REF!=$N277,$CZ277,0)</f>
        <v>#REF!</v>
      </c>
      <c r="EU277" s="585" t="e">
        <f>IF(#REF!=$N277,$CZ277,0)</f>
        <v>#REF!</v>
      </c>
      <c r="EV277" s="585" t="e">
        <f>IF(#REF!=$N277,$CZ277,0)</f>
        <v>#REF!</v>
      </c>
      <c r="EW277" s="585" t="e">
        <f>IF(#REF!=$N277,$CZ277,0)</f>
        <v>#REF!</v>
      </c>
      <c r="EX277" s="585" t="e">
        <f>IF(#REF!=$N277,$CZ277,0)</f>
        <v>#REF!</v>
      </c>
      <c r="EY277" s="585" t="e">
        <f>IF(#REF!=$N277,$CZ277,0)</f>
        <v>#REF!</v>
      </c>
      <c r="EZ277" s="585" t="e">
        <f>IF(#REF!=$N277,$CZ277,0)</f>
        <v>#REF!</v>
      </c>
      <c r="FA277" s="585" t="e">
        <f>IF(#REF!=$N277,$CZ277,0)</f>
        <v>#REF!</v>
      </c>
      <c r="FB277" s="585" t="e">
        <f>IF(#REF!=$N277,$CZ277,0)</f>
        <v>#REF!</v>
      </c>
      <c r="FC277" s="585" t="e">
        <f>IF(#REF!=$N277,$CZ277,0)</f>
        <v>#REF!</v>
      </c>
      <c r="FD277" s="585" t="e">
        <f>IF(#REF!=$N277,$CZ277,0)</f>
        <v>#REF!</v>
      </c>
      <c r="FE277" s="585" t="e">
        <f>IF(#REF!=$N277,$CZ277,0)</f>
        <v>#REF!</v>
      </c>
      <c r="FF277" s="585" t="e">
        <f>IF(#REF!=$N277,$CZ277,0)</f>
        <v>#REF!</v>
      </c>
      <c r="FG277" s="585" t="e">
        <f>IF(#REF!=$N277,$CZ277,0)</f>
        <v>#REF!</v>
      </c>
      <c r="FH277" s="585" t="e">
        <f>IF(#REF!=$N277,$CZ277,0)</f>
        <v>#REF!</v>
      </c>
      <c r="FI277" s="585" t="e">
        <f>IF(#REF!=$N277,$CZ277,0)</f>
        <v>#REF!</v>
      </c>
      <c r="FJ277" s="585" t="e">
        <f>IF(#REF!=$N277,$CZ277,0)</f>
        <v>#REF!</v>
      </c>
      <c r="FK277" s="585" t="e">
        <f>IF(#REF!=$N277,$CZ277,0)</f>
        <v>#REF!</v>
      </c>
      <c r="FL277" s="585" t="e">
        <f>IF(#REF!=$N277,$CZ277,0)</f>
        <v>#REF!</v>
      </c>
      <c r="FM277" s="585" t="e">
        <f>IF(#REF!=$N277,$CZ277,0)</f>
        <v>#REF!</v>
      </c>
      <c r="FN277" s="585" t="e">
        <f>IF(#REF!=$N277,$CZ277,0)</f>
        <v>#REF!</v>
      </c>
      <c r="FO277" s="585" t="e">
        <f>IF(#REF!=$N277,$CZ277,0)</f>
        <v>#REF!</v>
      </c>
      <c r="FP277" s="585" t="e">
        <f>IF(#REF!=$N277,$CZ277,0)</f>
        <v>#REF!</v>
      </c>
      <c r="FQ277" s="585" t="e">
        <f>IF(#REF!=$N277,$CZ277,0)</f>
        <v>#REF!</v>
      </c>
      <c r="FR277" s="585" t="e">
        <f>IF(#REF!=$N277,$CZ277,0)</f>
        <v>#REF!</v>
      </c>
      <c r="FS277" s="585" t="e">
        <f>IF(#REF!=$N277,$CZ277,0)</f>
        <v>#REF!</v>
      </c>
      <c r="FT277" s="585" t="e">
        <f>IF(#REF!=$N277,$CZ277,0)</f>
        <v>#REF!</v>
      </c>
      <c r="FU277" s="585" t="e">
        <f>IF(#REF!=$N277,$CZ277,0)</f>
        <v>#REF!</v>
      </c>
      <c r="FV277" s="585" t="e">
        <f>IF(#REF!=$N277,$CZ277,0)</f>
        <v>#REF!</v>
      </c>
      <c r="FW277" s="585" t="e">
        <f>IF(#REF!=$N277,$CZ277,0)</f>
        <v>#REF!</v>
      </c>
      <c r="FX277" s="585" t="e">
        <f>IF(#REF!=$N277,$CZ277,0)</f>
        <v>#REF!</v>
      </c>
      <c r="FY277" s="585" t="e">
        <f>IF(#REF!=$N277,$CZ277,0)</f>
        <v>#REF!</v>
      </c>
      <c r="FZ277" s="585" t="e">
        <f>IF(#REF!=$N277,$CZ277,0)</f>
        <v>#REF!</v>
      </c>
      <c r="GA277" s="585" t="e">
        <f>IF(#REF!=$N277,$CZ277,0)</f>
        <v>#REF!</v>
      </c>
      <c r="GB277" s="585" t="e">
        <f>IF(#REF!=$N277,$CZ277,0)</f>
        <v>#REF!</v>
      </c>
      <c r="GC277" s="585" t="e">
        <f>IF(#REF!=$N277,$CZ277,0)</f>
        <v>#REF!</v>
      </c>
      <c r="GD277" s="585" t="e">
        <f>IF(#REF!=$N277,$CZ277,0)</f>
        <v>#REF!</v>
      </c>
      <c r="GE277" s="585" t="e">
        <f>IF(#REF!=$N277,$CZ277,0)</f>
        <v>#REF!</v>
      </c>
      <c r="GF277" s="585" t="e">
        <f>IF(#REF!=$N277,$CZ277,0)</f>
        <v>#REF!</v>
      </c>
      <c r="GG277" s="585" t="e">
        <f>IF(#REF!=$N277,$CZ277,0)</f>
        <v>#REF!</v>
      </c>
      <c r="GH277" s="585" t="e">
        <f>IF(#REF!=$N277,$CZ277,0)</f>
        <v>#REF!</v>
      </c>
      <c r="GI277" s="585" t="e">
        <f>IF(#REF!=$N277,$CZ277,0)</f>
        <v>#REF!</v>
      </c>
      <c r="GJ277" s="585" t="e">
        <f>IF(#REF!=$N277,$CZ277,0)</f>
        <v>#REF!</v>
      </c>
      <c r="GK277" s="585" t="e">
        <f>IF(#REF!=$N277,$CZ277,0)</f>
        <v>#REF!</v>
      </c>
      <c r="GL277" s="585" t="e">
        <f>IF(#REF!=$N277,$CZ277,0)</f>
        <v>#REF!</v>
      </c>
      <c r="GM277" s="585" t="e">
        <f>IF(#REF!=$N277,$CZ277,0)</f>
        <v>#REF!</v>
      </c>
      <c r="GN277" s="585" t="e">
        <f>IF(#REF!=$N277,$CZ277,0)</f>
        <v>#REF!</v>
      </c>
      <c r="GO277" s="585" t="e">
        <f>IF(#REF!=$N277,$CZ277,0)</f>
        <v>#REF!</v>
      </c>
      <c r="GP277" s="585" t="e">
        <f>IF(#REF!=$N277,$CZ277,0)</f>
        <v>#REF!</v>
      </c>
      <c r="GQ277" s="585" t="e">
        <f>IF(#REF!=$N277,$CZ277,0)</f>
        <v>#REF!</v>
      </c>
      <c r="GR277" s="585" t="e">
        <f>IF(#REF!=$N277,$CZ277,0)</f>
        <v>#REF!</v>
      </c>
      <c r="GS277" s="585" t="e">
        <f>IF(#REF!=$N277,$CZ277,0)</f>
        <v>#REF!</v>
      </c>
      <c r="GT277" s="585" t="e">
        <f>IF(#REF!=$N277,$CZ277,0)</f>
        <v>#REF!</v>
      </c>
      <c r="GU277" s="585" t="e">
        <f>IF(#REF!=$N277,$CZ277,0)</f>
        <v>#REF!</v>
      </c>
      <c r="GV277" s="585" t="e">
        <f>IF(#REF!=$N277,$CZ277,0)</f>
        <v>#REF!</v>
      </c>
      <c r="GW277" s="585" t="e">
        <f>IF(#REF!=$N277,$CZ277,0)</f>
        <v>#REF!</v>
      </c>
      <c r="GX277" s="585" t="e">
        <f>IF(#REF!=$N277,$CZ277,0)</f>
        <v>#REF!</v>
      </c>
      <c r="GY277" s="585" t="e">
        <f>IF(#REF!=$N277,$CZ277,0)</f>
        <v>#REF!</v>
      </c>
      <c r="GZ277" s="585" t="e">
        <f>IF(#REF!=$N277,$CZ277,0)</f>
        <v>#REF!</v>
      </c>
      <c r="HA277" s="585" t="e">
        <f>IF(#REF!=$N277,$CZ277,0)</f>
        <v>#REF!</v>
      </c>
      <c r="HB277" s="585" t="e">
        <f>IF(#REF!=$N277,$CZ277,0)</f>
        <v>#REF!</v>
      </c>
      <c r="HC277" s="585" t="e">
        <f>IF(#REF!=$N277,$CZ277,0)</f>
        <v>#REF!</v>
      </c>
      <c r="HD277" s="585" t="e">
        <f>IF(#REF!=$N277,$CZ277,0)</f>
        <v>#REF!</v>
      </c>
      <c r="HE277" s="585" t="e">
        <f>IF(#REF!=$N277,$CZ277,0)</f>
        <v>#REF!</v>
      </c>
      <c r="HF277" s="585" t="e">
        <f>IF(#REF!=$N277,$CZ277,0)</f>
        <v>#REF!</v>
      </c>
    </row>
    <row r="278" spans="1:214" s="584" customFormat="1" ht="20.100000000000001" hidden="1" customHeight="1" thickBot="1" x14ac:dyDescent="0.45">
      <c r="A278" s="579"/>
      <c r="B278" s="579"/>
      <c r="C278" s="485"/>
      <c r="D278" s="579"/>
      <c r="E278" s="579"/>
      <c r="F278" s="579"/>
      <c r="G278" s="579"/>
      <c r="H278" s="579"/>
      <c r="I278" s="579"/>
      <c r="J278" s="579" t="s">
        <v>172</v>
      </c>
      <c r="K278" s="609"/>
      <c r="L278" s="660"/>
      <c r="M278" s="660"/>
      <c r="N278" s="513">
        <v>3293</v>
      </c>
      <c r="O278" s="474" t="s">
        <v>45</v>
      </c>
      <c r="P278" s="408"/>
      <c r="Q278" s="408"/>
      <c r="R278" s="408"/>
      <c r="S278" s="408"/>
      <c r="T278" s="408"/>
      <c r="U278" s="408"/>
      <c r="V278" s="408"/>
      <c r="W278" s="408"/>
      <c r="X278" s="408"/>
      <c r="Y278" s="408"/>
      <c r="Z278" s="408"/>
      <c r="AA278" s="408"/>
      <c r="AB278" s="408"/>
      <c r="AC278" s="408"/>
      <c r="AD278" s="408"/>
      <c r="AE278" s="408"/>
      <c r="AF278" s="408"/>
      <c r="AG278" s="408"/>
      <c r="AH278" s="408"/>
      <c r="AI278" s="531"/>
      <c r="AJ278" s="408"/>
      <c r="AK278" s="408"/>
      <c r="AL278" s="408"/>
      <c r="AM278" s="408"/>
      <c r="AN278" s="54"/>
      <c r="AO278" s="54"/>
      <c r="AP278" s="54"/>
      <c r="AQ278" s="54"/>
      <c r="AR278" s="54">
        <v>0</v>
      </c>
      <c r="AS278" s="54"/>
      <c r="AT278" s="54"/>
      <c r="AU278" s="54"/>
      <c r="AV278" s="54">
        <v>0</v>
      </c>
      <c r="AW278" s="54"/>
      <c r="AX278" s="54"/>
      <c r="AY278" s="54"/>
      <c r="AZ278" s="408"/>
      <c r="BA278" s="408"/>
      <c r="BB278" s="54">
        <v>0</v>
      </c>
      <c r="BC278" s="54">
        <v>0</v>
      </c>
      <c r="BD278" s="54"/>
      <c r="BE278" s="54">
        <v>0</v>
      </c>
      <c r="BF278" s="54">
        <v>200</v>
      </c>
      <c r="BG278" s="54">
        <v>0</v>
      </c>
      <c r="BH278" s="54">
        <v>200</v>
      </c>
      <c r="BI278" s="54">
        <f>(BJ278-BH278)</f>
        <v>0</v>
      </c>
      <c r="BJ278" s="54">
        <v>200</v>
      </c>
      <c r="BK278" s="54">
        <v>0</v>
      </c>
      <c r="BL278" s="54">
        <f t="shared" si="354"/>
        <v>0</v>
      </c>
      <c r="BM278" s="54"/>
      <c r="BN278" s="54"/>
      <c r="BO278" s="54">
        <v>0</v>
      </c>
      <c r="BP278" s="54"/>
      <c r="BQ278" s="54"/>
      <c r="BR278" s="54">
        <f>(BS278-BO278)</f>
        <v>0</v>
      </c>
      <c r="BS278" s="54">
        <v>0</v>
      </c>
      <c r="BT278" s="54">
        <v>0</v>
      </c>
      <c r="BU278" s="54">
        <f>(BY278-BO278)</f>
        <v>0</v>
      </c>
      <c r="BV278" s="54">
        <v>0</v>
      </c>
      <c r="BW278" s="54"/>
      <c r="BX278" s="54"/>
      <c r="BY278" s="54">
        <v>0</v>
      </c>
      <c r="BZ278" s="54"/>
      <c r="CA278" s="54">
        <f>IFERROR(BZ278/BG278*100,)</f>
        <v>0</v>
      </c>
      <c r="CB278" s="54">
        <f>IFERROR(BZ278/BY278*100,)</f>
        <v>0</v>
      </c>
      <c r="CC278" s="54"/>
      <c r="CD278" s="54"/>
      <c r="CE278" s="54">
        <v>0</v>
      </c>
      <c r="CF278" s="54">
        <v>0</v>
      </c>
      <c r="CG278" s="54">
        <f t="shared" si="346"/>
        <v>0</v>
      </c>
      <c r="CH278" s="54">
        <f>(CI278-CE278)</f>
        <v>0</v>
      </c>
      <c r="CI278" s="54"/>
      <c r="CJ278" s="54"/>
      <c r="CK278" s="54">
        <f t="shared" si="340"/>
        <v>0</v>
      </c>
      <c r="CL278" s="54">
        <f>(CM278-CI278)</f>
        <v>0</v>
      </c>
      <c r="CM278" s="54"/>
      <c r="CN278" s="54"/>
      <c r="CO278" s="54">
        <f t="shared" si="341"/>
        <v>0</v>
      </c>
      <c r="CP278" s="54">
        <f>(CQ278-CM278)</f>
        <v>0</v>
      </c>
      <c r="CQ278" s="54"/>
      <c r="CR278" s="54"/>
      <c r="CS278" s="54">
        <f t="shared" si="358"/>
        <v>0</v>
      </c>
      <c r="CT278" s="54">
        <f>(CU278-CQ278)</f>
        <v>0</v>
      </c>
      <c r="CU278" s="54"/>
      <c r="CV278" s="54"/>
      <c r="CW278" s="54">
        <f t="shared" si="343"/>
        <v>0</v>
      </c>
      <c r="CX278" s="54">
        <f>(CY278-CU278)</f>
        <v>0</v>
      </c>
      <c r="CY278" s="54"/>
      <c r="CZ278" s="54"/>
      <c r="DA278" s="54"/>
      <c r="DB278" s="54"/>
      <c r="DC278" s="695" t="e">
        <f>IF(#REF!=B278,CZ278,0)</f>
        <v>#REF!</v>
      </c>
      <c r="DD278" s="50"/>
      <c r="DE278" s="50"/>
      <c r="DF278" s="518"/>
      <c r="DG278" s="518"/>
      <c r="DH278" s="518"/>
      <c r="DJ278" s="585" t="e">
        <f>IF(#REF!=$K278,$CY278,0)</f>
        <v>#REF!</v>
      </c>
      <c r="DK278" s="585" t="e">
        <f>IF(#REF!=$K278,$CY278,0)</f>
        <v>#REF!</v>
      </c>
      <c r="DL278" s="585" t="e">
        <f>IF(#REF!=$K278,$CY278,0)</f>
        <v>#REF!</v>
      </c>
      <c r="DM278" s="585" t="e">
        <f>IF(#REF!=$K278,$CY278,0)</f>
        <v>#REF!</v>
      </c>
      <c r="DN278" s="585" t="e">
        <f>IF(#REF!=$K278,$CY278,0)</f>
        <v>#REF!</v>
      </c>
      <c r="DO278" s="585" t="e">
        <f>IF(#REF!=$K278,$CY278,0)</f>
        <v>#REF!</v>
      </c>
      <c r="DP278" s="585" t="e">
        <f>IF(#REF!=$K278,$CY278,0)</f>
        <v>#REF!</v>
      </c>
      <c r="DQ278" s="585" t="e">
        <f>IF(#REF!=$K278,$CY278,0)</f>
        <v>#REF!</v>
      </c>
      <c r="DR278" s="585" t="e">
        <f>IF(#REF!=$K278,$CY278,0)</f>
        <v>#REF!</v>
      </c>
      <c r="DS278" s="585" t="e">
        <f>IF(#REF!=$K278,$CY278,0)</f>
        <v>#REF!</v>
      </c>
      <c r="DT278" s="585" t="e">
        <f>IF(#REF!=$K278,$CY278,0)</f>
        <v>#REF!</v>
      </c>
      <c r="DU278" s="585" t="e">
        <f>IF(#REF!=$K278,$CY278,0)</f>
        <v>#REF!</v>
      </c>
      <c r="DV278" s="585" t="e">
        <f>IF(#REF!=$K278,$CY278,0)</f>
        <v>#REF!</v>
      </c>
      <c r="DW278" s="585" t="e">
        <f>IF(#REF!=$K278,$CY278,0)</f>
        <v>#REF!</v>
      </c>
      <c r="DX278" s="585" t="e">
        <f>IF(#REF!=$K278,$CY278,0)</f>
        <v>#REF!</v>
      </c>
      <c r="DY278" s="585" t="e">
        <f>IF(#REF!=$K278,$CY278,0)</f>
        <v>#REF!</v>
      </c>
      <c r="DZ278" s="585" t="e">
        <f>IF(#REF!=$K278,$CY278,0)</f>
        <v>#REF!</v>
      </c>
      <c r="EB278" s="617"/>
      <c r="EC278" s="585" t="e">
        <f>IF(#REF!=$N278,$CZ278,0)</f>
        <v>#REF!</v>
      </c>
      <c r="ED278" s="585" t="e">
        <f>IF(#REF!=$N278,$CZ278,0)</f>
        <v>#REF!</v>
      </c>
      <c r="EE278" s="585" t="e">
        <f>IF(#REF!=$N278,$CZ278,0)</f>
        <v>#REF!</v>
      </c>
      <c r="EF278" s="585" t="e">
        <f>IF(#REF!=$N278,$CZ278,0)</f>
        <v>#REF!</v>
      </c>
      <c r="EG278" s="585" t="e">
        <f>IF(#REF!=$N278,$CZ278,0)</f>
        <v>#REF!</v>
      </c>
      <c r="EH278" s="585" t="e">
        <f>IF(#REF!=$N278,$CZ278,0)</f>
        <v>#REF!</v>
      </c>
      <c r="EI278" s="585" t="e">
        <f>IF(#REF!=$N278,$CZ278,0)</f>
        <v>#REF!</v>
      </c>
      <c r="EJ278" s="585" t="e">
        <f>IF(#REF!=$N278,$CZ278,0)</f>
        <v>#REF!</v>
      </c>
      <c r="EK278" s="585" t="e">
        <f>IF(#REF!=$N278,$CZ278,0)</f>
        <v>#REF!</v>
      </c>
      <c r="EL278" s="585" t="e">
        <f>IF(#REF!=$N278,$CZ278,0)</f>
        <v>#REF!</v>
      </c>
      <c r="EM278" s="585" t="e">
        <f>IF(#REF!=$N278,$CZ278,0)</f>
        <v>#REF!</v>
      </c>
      <c r="EN278" s="585" t="e">
        <f>IF(#REF!=$N278,$CZ278,0)</f>
        <v>#REF!</v>
      </c>
      <c r="EO278" s="585" t="e">
        <f>IF(#REF!=$N278,$CZ278,0)</f>
        <v>#REF!</v>
      </c>
      <c r="EP278" s="585" t="e">
        <f>IF(#REF!=$N278,$CZ278,0)</f>
        <v>#REF!</v>
      </c>
      <c r="EQ278" s="585" t="e">
        <f>IF(#REF!=$N278,$CZ278,0)</f>
        <v>#REF!</v>
      </c>
      <c r="ER278" s="585" t="e">
        <f>IF(#REF!=$N278,$CZ278,0)</f>
        <v>#REF!</v>
      </c>
      <c r="ES278" s="585" t="e">
        <f>IF(#REF!=$N278,$CZ278,0)</f>
        <v>#REF!</v>
      </c>
      <c r="ET278" s="585" t="e">
        <f>IF(#REF!=$N278,$CZ278,0)</f>
        <v>#REF!</v>
      </c>
      <c r="EU278" s="585" t="e">
        <f>IF(#REF!=$N278,$CZ278,0)</f>
        <v>#REF!</v>
      </c>
      <c r="EV278" s="585" t="e">
        <f>IF(#REF!=$N278,$CZ278,0)</f>
        <v>#REF!</v>
      </c>
      <c r="EW278" s="585" t="e">
        <f>IF(#REF!=$N278,$CZ278,0)</f>
        <v>#REF!</v>
      </c>
      <c r="EX278" s="585" t="e">
        <f>IF(#REF!=$N278,$CZ278,0)</f>
        <v>#REF!</v>
      </c>
      <c r="EY278" s="585" t="e">
        <f>IF(#REF!=$N278,$CZ278,0)</f>
        <v>#REF!</v>
      </c>
      <c r="EZ278" s="585" t="e">
        <f>IF(#REF!=$N278,$CZ278,0)</f>
        <v>#REF!</v>
      </c>
      <c r="FA278" s="585" t="e">
        <f>IF(#REF!=$N278,$CZ278,0)</f>
        <v>#REF!</v>
      </c>
      <c r="FB278" s="585" t="e">
        <f>IF(#REF!=$N278,$CZ278,0)</f>
        <v>#REF!</v>
      </c>
      <c r="FC278" s="585" t="e">
        <f>IF(#REF!=$N278,$CZ278,0)</f>
        <v>#REF!</v>
      </c>
      <c r="FD278" s="585" t="e">
        <f>IF(#REF!=$N278,$CZ278,0)</f>
        <v>#REF!</v>
      </c>
      <c r="FE278" s="585" t="e">
        <f>IF(#REF!=$N278,$CZ278,0)</f>
        <v>#REF!</v>
      </c>
      <c r="FF278" s="585" t="e">
        <f>IF(#REF!=$N278,$CZ278,0)</f>
        <v>#REF!</v>
      </c>
      <c r="FG278" s="585" t="e">
        <f>IF(#REF!=$N278,$CZ278,0)</f>
        <v>#REF!</v>
      </c>
      <c r="FH278" s="585" t="e">
        <f>IF(#REF!=$N278,$CZ278,0)</f>
        <v>#REF!</v>
      </c>
      <c r="FI278" s="585" t="e">
        <f>IF(#REF!=$N278,$CZ278,0)</f>
        <v>#REF!</v>
      </c>
      <c r="FJ278" s="585" t="e">
        <f>IF(#REF!=$N278,$CZ278,0)</f>
        <v>#REF!</v>
      </c>
      <c r="FK278" s="585" t="e">
        <f>IF(#REF!=$N278,$CZ278,0)</f>
        <v>#REF!</v>
      </c>
      <c r="FL278" s="585" t="e">
        <f>IF(#REF!=$N278,$CZ278,0)</f>
        <v>#REF!</v>
      </c>
      <c r="FM278" s="585" t="e">
        <f>IF(#REF!=$N278,$CZ278,0)</f>
        <v>#REF!</v>
      </c>
      <c r="FN278" s="585" t="e">
        <f>IF(#REF!=$N278,$CZ278,0)</f>
        <v>#REF!</v>
      </c>
      <c r="FO278" s="585" t="e">
        <f>IF(#REF!=$N278,$CZ278,0)</f>
        <v>#REF!</v>
      </c>
      <c r="FP278" s="585" t="e">
        <f>IF(#REF!=$N278,$CZ278,0)</f>
        <v>#REF!</v>
      </c>
      <c r="FQ278" s="585" t="e">
        <f>IF(#REF!=$N278,$CZ278,0)</f>
        <v>#REF!</v>
      </c>
      <c r="FR278" s="585" t="e">
        <f>IF(#REF!=$N278,$CZ278,0)</f>
        <v>#REF!</v>
      </c>
      <c r="FS278" s="585" t="e">
        <f>IF(#REF!=$N278,$CZ278,0)</f>
        <v>#REF!</v>
      </c>
      <c r="FT278" s="585" t="e">
        <f>IF(#REF!=$N278,$CZ278,0)</f>
        <v>#REF!</v>
      </c>
      <c r="FU278" s="585" t="e">
        <f>IF(#REF!=$N278,$CZ278,0)</f>
        <v>#REF!</v>
      </c>
      <c r="FV278" s="585" t="e">
        <f>IF(#REF!=$N278,$CZ278,0)</f>
        <v>#REF!</v>
      </c>
      <c r="FW278" s="585" t="e">
        <f>IF(#REF!=$N278,$CZ278,0)</f>
        <v>#REF!</v>
      </c>
      <c r="FX278" s="585" t="e">
        <f>IF(#REF!=$N278,$CZ278,0)</f>
        <v>#REF!</v>
      </c>
      <c r="FY278" s="585" t="e">
        <f>IF(#REF!=$N278,$CZ278,0)</f>
        <v>#REF!</v>
      </c>
      <c r="FZ278" s="585" t="e">
        <f>IF(#REF!=$N278,$CZ278,0)</f>
        <v>#REF!</v>
      </c>
      <c r="GA278" s="585" t="e">
        <f>IF(#REF!=$N278,$CZ278,0)</f>
        <v>#REF!</v>
      </c>
      <c r="GB278" s="585" t="e">
        <f>IF(#REF!=$N278,$CZ278,0)</f>
        <v>#REF!</v>
      </c>
      <c r="GC278" s="585" t="e">
        <f>IF(#REF!=$N278,$CZ278,0)</f>
        <v>#REF!</v>
      </c>
      <c r="GD278" s="585" t="e">
        <f>IF(#REF!=$N278,$CZ278,0)</f>
        <v>#REF!</v>
      </c>
      <c r="GE278" s="585" t="e">
        <f>IF(#REF!=$N278,$CZ278,0)</f>
        <v>#REF!</v>
      </c>
      <c r="GF278" s="585" t="e">
        <f>IF(#REF!=$N278,$CZ278,0)</f>
        <v>#REF!</v>
      </c>
      <c r="GG278" s="585" t="e">
        <f>IF(#REF!=$N278,$CZ278,0)</f>
        <v>#REF!</v>
      </c>
      <c r="GH278" s="585" t="e">
        <f>IF(#REF!=$N278,$CZ278,0)</f>
        <v>#REF!</v>
      </c>
      <c r="GI278" s="585" t="e">
        <f>IF(#REF!=$N278,$CZ278,0)</f>
        <v>#REF!</v>
      </c>
      <c r="GJ278" s="585" t="e">
        <f>IF(#REF!=$N278,$CZ278,0)</f>
        <v>#REF!</v>
      </c>
      <c r="GK278" s="585" t="e">
        <f>IF(#REF!=$N278,$CZ278,0)</f>
        <v>#REF!</v>
      </c>
      <c r="GL278" s="585" t="e">
        <f>IF(#REF!=$N278,$CZ278,0)</f>
        <v>#REF!</v>
      </c>
      <c r="GM278" s="585" t="e">
        <f>IF(#REF!=$N278,$CZ278,0)</f>
        <v>#REF!</v>
      </c>
      <c r="GN278" s="585" t="e">
        <f>IF(#REF!=$N278,$CZ278,0)</f>
        <v>#REF!</v>
      </c>
      <c r="GO278" s="585" t="e">
        <f>IF(#REF!=$N278,$CZ278,0)</f>
        <v>#REF!</v>
      </c>
      <c r="GP278" s="585" t="e">
        <f>IF(#REF!=$N278,$CZ278,0)</f>
        <v>#REF!</v>
      </c>
      <c r="GQ278" s="585" t="e">
        <f>IF(#REF!=$N278,$CZ278,0)</f>
        <v>#REF!</v>
      </c>
      <c r="GR278" s="585" t="e">
        <f>IF(#REF!=$N278,$CZ278,0)</f>
        <v>#REF!</v>
      </c>
      <c r="GS278" s="585" t="e">
        <f>IF(#REF!=$N278,$CZ278,0)</f>
        <v>#REF!</v>
      </c>
      <c r="GT278" s="585" t="e">
        <f>IF(#REF!=$N278,$CZ278,0)</f>
        <v>#REF!</v>
      </c>
      <c r="GU278" s="585" t="e">
        <f>IF(#REF!=$N278,$CZ278,0)</f>
        <v>#REF!</v>
      </c>
      <c r="GV278" s="585" t="e">
        <f>IF(#REF!=$N278,$CZ278,0)</f>
        <v>#REF!</v>
      </c>
      <c r="GW278" s="585" t="e">
        <f>IF(#REF!=$N278,$CZ278,0)</f>
        <v>#REF!</v>
      </c>
      <c r="GX278" s="585" t="e">
        <f>IF(#REF!=$N278,$CZ278,0)</f>
        <v>#REF!</v>
      </c>
      <c r="GY278" s="585" t="e">
        <f>IF(#REF!=$N278,$CZ278,0)</f>
        <v>#REF!</v>
      </c>
      <c r="GZ278" s="585" t="e">
        <f>IF(#REF!=$N278,$CZ278,0)</f>
        <v>#REF!</v>
      </c>
      <c r="HA278" s="585" t="e">
        <f>IF(#REF!=$N278,$CZ278,0)</f>
        <v>#REF!</v>
      </c>
      <c r="HB278" s="585" t="e">
        <f>IF(#REF!=$N278,$CZ278,0)</f>
        <v>#REF!</v>
      </c>
      <c r="HC278" s="585" t="e">
        <f>IF(#REF!=$N278,$CZ278,0)</f>
        <v>#REF!</v>
      </c>
      <c r="HD278" s="585" t="e">
        <f>IF(#REF!=$N278,$CZ278,0)</f>
        <v>#REF!</v>
      </c>
      <c r="HE278" s="585" t="e">
        <f>IF(#REF!=$N278,$CZ278,0)</f>
        <v>#REF!</v>
      </c>
      <c r="HF278" s="585" t="e">
        <f>IF(#REF!=$N278,$CZ278,0)</f>
        <v>#REF!</v>
      </c>
    </row>
    <row r="279" spans="1:214" s="584" customFormat="1" ht="20.100000000000001" customHeight="1" x14ac:dyDescent="0.4">
      <c r="A279" s="578"/>
      <c r="B279" s="613" t="s">
        <v>481</v>
      </c>
      <c r="C279" s="426"/>
      <c r="D279" s="613"/>
      <c r="E279" s="613"/>
      <c r="F279" s="613" t="s">
        <v>8</v>
      </c>
      <c r="G279" s="613" t="s">
        <v>9</v>
      </c>
      <c r="H279" s="613"/>
      <c r="I279" s="613"/>
      <c r="J279" s="613"/>
      <c r="K279" s="439"/>
      <c r="L279" s="444" t="s">
        <v>478</v>
      </c>
      <c r="M279" s="444"/>
      <c r="N279" s="444"/>
      <c r="O279" s="684"/>
      <c r="P279" s="642"/>
      <c r="Q279" s="642"/>
      <c r="R279" s="642"/>
      <c r="S279" s="642"/>
      <c r="T279" s="642"/>
      <c r="U279" s="642"/>
      <c r="V279" s="642"/>
      <c r="W279" s="642"/>
      <c r="X279" s="642"/>
      <c r="Y279" s="642"/>
      <c r="Z279" s="642"/>
      <c r="AA279" s="642"/>
      <c r="AB279" s="642"/>
      <c r="AC279" s="642"/>
      <c r="AD279" s="642"/>
      <c r="AE279" s="642"/>
      <c r="AF279" s="642"/>
      <c r="AG279" s="642"/>
      <c r="AH279" s="642"/>
      <c r="AI279" s="643"/>
      <c r="AJ279" s="642"/>
      <c r="AK279" s="642"/>
      <c r="AL279" s="642"/>
      <c r="AM279" s="642"/>
      <c r="AN279" s="641"/>
      <c r="AO279" s="641"/>
      <c r="AP279" s="641"/>
      <c r="AQ279" s="641"/>
      <c r="AR279" s="641"/>
      <c r="AS279" s="641"/>
      <c r="AT279" s="641"/>
      <c r="AU279" s="641"/>
      <c r="AV279" s="641"/>
      <c r="AW279" s="641"/>
      <c r="AX279" s="641"/>
      <c r="AY279" s="641"/>
      <c r="AZ279" s="642"/>
      <c r="BA279" s="642"/>
      <c r="BB279" s="641"/>
      <c r="BC279" s="641"/>
      <c r="BD279" s="641"/>
      <c r="BE279" s="641"/>
      <c r="BF279" s="641"/>
      <c r="BG279" s="641"/>
      <c r="BH279" s="641"/>
      <c r="BI279" s="641"/>
      <c r="BJ279" s="641"/>
      <c r="BK279" s="641"/>
      <c r="BL279" s="641"/>
      <c r="BM279" s="641"/>
      <c r="BN279" s="641"/>
      <c r="BO279" s="641"/>
      <c r="BP279" s="641"/>
      <c r="BQ279" s="641"/>
      <c r="BR279" s="641"/>
      <c r="BS279" s="641"/>
      <c r="BT279" s="641"/>
      <c r="BU279" s="641"/>
      <c r="BV279" s="641"/>
      <c r="BW279" s="641"/>
      <c r="BX279" s="641"/>
      <c r="BY279" s="641"/>
      <c r="BZ279" s="119">
        <f t="shared" ref="BZ279:CT279" si="362">BZ284</f>
        <v>0</v>
      </c>
      <c r="CA279" s="119">
        <f t="shared" si="362"/>
        <v>0</v>
      </c>
      <c r="CB279" s="119">
        <f t="shared" si="362"/>
        <v>0</v>
      </c>
      <c r="CC279" s="119">
        <f t="shared" si="362"/>
        <v>6110.5</v>
      </c>
      <c r="CD279" s="119">
        <f t="shared" si="362"/>
        <v>6110.5</v>
      </c>
      <c r="CE279" s="119">
        <f t="shared" si="362"/>
        <v>0</v>
      </c>
      <c r="CF279" s="119">
        <f t="shared" si="362"/>
        <v>0</v>
      </c>
      <c r="CG279" s="119">
        <f t="shared" si="362"/>
        <v>0</v>
      </c>
      <c r="CH279" s="119">
        <f t="shared" si="362"/>
        <v>0</v>
      </c>
      <c r="CI279" s="119">
        <f t="shared" si="362"/>
        <v>0</v>
      </c>
      <c r="CJ279" s="119">
        <f t="shared" si="362"/>
        <v>0</v>
      </c>
      <c r="CK279" s="119">
        <f t="shared" si="362"/>
        <v>0</v>
      </c>
      <c r="CL279" s="119">
        <f t="shared" si="362"/>
        <v>0</v>
      </c>
      <c r="CM279" s="119">
        <f t="shared" si="362"/>
        <v>0</v>
      </c>
      <c r="CN279" s="119">
        <f t="shared" si="362"/>
        <v>0</v>
      </c>
      <c r="CO279" s="119">
        <f t="shared" si="362"/>
        <v>0</v>
      </c>
      <c r="CP279" s="119">
        <f t="shared" si="362"/>
        <v>0</v>
      </c>
      <c r="CQ279" s="119">
        <f t="shared" si="362"/>
        <v>0</v>
      </c>
      <c r="CR279" s="119">
        <f t="shared" si="362"/>
        <v>0</v>
      </c>
      <c r="CS279" s="119">
        <f t="shared" si="358"/>
        <v>0</v>
      </c>
      <c r="CT279" s="119">
        <f t="shared" si="362"/>
        <v>4400</v>
      </c>
      <c r="CU279" s="119">
        <f>CU284</f>
        <v>4400</v>
      </c>
      <c r="CV279" s="119">
        <f>CV284</f>
        <v>0</v>
      </c>
      <c r="CW279" s="119">
        <f t="shared" si="343"/>
        <v>0</v>
      </c>
      <c r="CX279" s="119">
        <f>CX284</f>
        <v>0</v>
      </c>
      <c r="CY279" s="119">
        <f>CY284</f>
        <v>4400</v>
      </c>
      <c r="CZ279" s="119">
        <f>CZ284</f>
        <v>10200</v>
      </c>
      <c r="DA279" s="119">
        <f>DA284</f>
        <v>4300</v>
      </c>
      <c r="DB279" s="119">
        <f>DB284</f>
        <v>4300</v>
      </c>
      <c r="DC279" s="695" t="e">
        <f>IF(#REF!=B279,CZ279,0)</f>
        <v>#REF!</v>
      </c>
      <c r="DD279" s="695"/>
      <c r="DE279" s="695"/>
      <c r="DF279" s="518"/>
      <c r="DG279" s="518"/>
      <c r="DH279" s="518"/>
      <c r="DJ279" s="585" t="e">
        <f>IF(#REF!=$K279,$CY279,0)</f>
        <v>#REF!</v>
      </c>
      <c r="DK279" s="585" t="e">
        <f>IF(#REF!=$K279,$CY279,0)</f>
        <v>#REF!</v>
      </c>
      <c r="DL279" s="585" t="e">
        <f>IF(#REF!=$K279,$CY279,0)</f>
        <v>#REF!</v>
      </c>
      <c r="DM279" s="585" t="e">
        <f>IF(#REF!=$K279,$CY279,0)</f>
        <v>#REF!</v>
      </c>
      <c r="DN279" s="585" t="e">
        <f>IF(#REF!=$K279,$CY279,0)</f>
        <v>#REF!</v>
      </c>
      <c r="DO279" s="585" t="e">
        <f>IF(#REF!=$K279,$CY279,0)</f>
        <v>#REF!</v>
      </c>
      <c r="DP279" s="585" t="e">
        <f>IF(#REF!=$K279,$CY279,0)</f>
        <v>#REF!</v>
      </c>
      <c r="DQ279" s="585" t="e">
        <f>IF(#REF!=$K279,$CY279,0)</f>
        <v>#REF!</v>
      </c>
      <c r="DR279" s="585" t="e">
        <f>IF(#REF!=$K279,$CY279,0)</f>
        <v>#REF!</v>
      </c>
      <c r="DS279" s="585" t="e">
        <f>IF(#REF!=$K279,$CY279,0)</f>
        <v>#REF!</v>
      </c>
      <c r="DT279" s="585" t="e">
        <f>IF(#REF!=$K279,$CY279,0)</f>
        <v>#REF!</v>
      </c>
      <c r="DU279" s="585" t="e">
        <f>IF(#REF!=$K279,$CY279,0)</f>
        <v>#REF!</v>
      </c>
      <c r="DV279" s="585" t="e">
        <f>IF(#REF!=$K279,$CY279,0)</f>
        <v>#REF!</v>
      </c>
      <c r="DW279" s="585" t="e">
        <f>IF(#REF!=$K279,$CY279,0)</f>
        <v>#REF!</v>
      </c>
      <c r="DX279" s="585" t="e">
        <f>IF(#REF!=$K279,$CY279,0)</f>
        <v>#REF!</v>
      </c>
      <c r="DY279" s="585" t="e">
        <f>IF(#REF!=$K279,$CY279,0)</f>
        <v>#REF!</v>
      </c>
      <c r="DZ279" s="585" t="e">
        <f>IF(#REF!=$K279,$CY279,0)</f>
        <v>#REF!</v>
      </c>
      <c r="EB279" s="617"/>
      <c r="EC279" s="585" t="e">
        <f>IF(#REF!=$N279,$CZ279,0)</f>
        <v>#REF!</v>
      </c>
      <c r="ED279" s="585" t="e">
        <f>IF(#REF!=$N279,$CZ279,0)</f>
        <v>#REF!</v>
      </c>
      <c r="EE279" s="585" t="e">
        <f>IF(#REF!=$N279,$CZ279,0)</f>
        <v>#REF!</v>
      </c>
      <c r="EF279" s="585" t="e">
        <f>IF(#REF!=$N279,$CZ279,0)</f>
        <v>#REF!</v>
      </c>
      <c r="EG279" s="585" t="e">
        <f>IF(#REF!=$N279,$CZ279,0)</f>
        <v>#REF!</v>
      </c>
      <c r="EH279" s="585" t="e">
        <f>IF(#REF!=$N279,$CZ279,0)</f>
        <v>#REF!</v>
      </c>
      <c r="EI279" s="585" t="e">
        <f>IF(#REF!=$N279,$CZ279,0)</f>
        <v>#REF!</v>
      </c>
      <c r="EJ279" s="585" t="e">
        <f>IF(#REF!=$N279,$CZ279,0)</f>
        <v>#REF!</v>
      </c>
      <c r="EK279" s="585" t="e">
        <f>IF(#REF!=$N279,$CZ279,0)</f>
        <v>#REF!</v>
      </c>
      <c r="EL279" s="585" t="e">
        <f>IF(#REF!=$N279,$CZ279,0)</f>
        <v>#REF!</v>
      </c>
      <c r="EM279" s="585" t="e">
        <f>IF(#REF!=$N279,$CZ279,0)</f>
        <v>#REF!</v>
      </c>
      <c r="EN279" s="585" t="e">
        <f>IF(#REF!=$N279,$CZ279,0)</f>
        <v>#REF!</v>
      </c>
      <c r="EO279" s="585" t="e">
        <f>IF(#REF!=$N279,$CZ279,0)</f>
        <v>#REF!</v>
      </c>
      <c r="EP279" s="585" t="e">
        <f>IF(#REF!=$N279,$CZ279,0)</f>
        <v>#REF!</v>
      </c>
      <c r="EQ279" s="585" t="e">
        <f>IF(#REF!=$N279,$CZ279,0)</f>
        <v>#REF!</v>
      </c>
      <c r="ER279" s="585" t="e">
        <f>IF(#REF!=$N279,$CZ279,0)</f>
        <v>#REF!</v>
      </c>
      <c r="ES279" s="585" t="e">
        <f>IF(#REF!=$N279,$CZ279,0)</f>
        <v>#REF!</v>
      </c>
      <c r="ET279" s="585" t="e">
        <f>IF(#REF!=$N279,$CZ279,0)</f>
        <v>#REF!</v>
      </c>
      <c r="EU279" s="585" t="e">
        <f>IF(#REF!=$N279,$CZ279,0)</f>
        <v>#REF!</v>
      </c>
      <c r="EV279" s="585" t="e">
        <f>IF(#REF!=$N279,$CZ279,0)</f>
        <v>#REF!</v>
      </c>
      <c r="EW279" s="585" t="e">
        <f>IF(#REF!=$N279,$CZ279,0)</f>
        <v>#REF!</v>
      </c>
      <c r="EX279" s="585" t="e">
        <f>IF(#REF!=$N279,$CZ279,0)</f>
        <v>#REF!</v>
      </c>
      <c r="EY279" s="585" t="e">
        <f>IF(#REF!=$N279,$CZ279,0)</f>
        <v>#REF!</v>
      </c>
      <c r="EZ279" s="585" t="e">
        <f>IF(#REF!=$N279,$CZ279,0)</f>
        <v>#REF!</v>
      </c>
      <c r="FA279" s="585" t="e">
        <f>IF(#REF!=$N279,$CZ279,0)</f>
        <v>#REF!</v>
      </c>
      <c r="FB279" s="585" t="e">
        <f>IF(#REF!=$N279,$CZ279,0)</f>
        <v>#REF!</v>
      </c>
      <c r="FC279" s="585" t="e">
        <f>IF(#REF!=$N279,$CZ279,0)</f>
        <v>#REF!</v>
      </c>
      <c r="FD279" s="585" t="e">
        <f>IF(#REF!=$N279,$CZ279,0)</f>
        <v>#REF!</v>
      </c>
      <c r="FE279" s="585" t="e">
        <f>IF(#REF!=$N279,$CZ279,0)</f>
        <v>#REF!</v>
      </c>
      <c r="FF279" s="585" t="e">
        <f>IF(#REF!=$N279,$CZ279,0)</f>
        <v>#REF!</v>
      </c>
      <c r="FG279" s="585" t="e">
        <f>IF(#REF!=$N279,$CZ279,0)</f>
        <v>#REF!</v>
      </c>
      <c r="FH279" s="585" t="e">
        <f>IF(#REF!=$N279,$CZ279,0)</f>
        <v>#REF!</v>
      </c>
      <c r="FI279" s="585" t="e">
        <f>IF(#REF!=$N279,$CZ279,0)</f>
        <v>#REF!</v>
      </c>
      <c r="FJ279" s="585" t="e">
        <f>IF(#REF!=$N279,$CZ279,0)</f>
        <v>#REF!</v>
      </c>
      <c r="FK279" s="585" t="e">
        <f>IF(#REF!=$N279,$CZ279,0)</f>
        <v>#REF!</v>
      </c>
      <c r="FL279" s="585" t="e">
        <f>IF(#REF!=$N279,$CZ279,0)</f>
        <v>#REF!</v>
      </c>
      <c r="FM279" s="585" t="e">
        <f>IF(#REF!=$N279,$CZ279,0)</f>
        <v>#REF!</v>
      </c>
      <c r="FN279" s="585" t="e">
        <f>IF(#REF!=$N279,$CZ279,0)</f>
        <v>#REF!</v>
      </c>
      <c r="FO279" s="585" t="e">
        <f>IF(#REF!=$N279,$CZ279,0)</f>
        <v>#REF!</v>
      </c>
      <c r="FP279" s="585" t="e">
        <f>IF(#REF!=$N279,$CZ279,0)</f>
        <v>#REF!</v>
      </c>
      <c r="FQ279" s="585" t="e">
        <f>IF(#REF!=$N279,$CZ279,0)</f>
        <v>#REF!</v>
      </c>
      <c r="FR279" s="585" t="e">
        <f>IF(#REF!=$N279,$CZ279,0)</f>
        <v>#REF!</v>
      </c>
      <c r="FS279" s="585" t="e">
        <f>IF(#REF!=$N279,$CZ279,0)</f>
        <v>#REF!</v>
      </c>
      <c r="FT279" s="585" t="e">
        <f>IF(#REF!=$N279,$CZ279,0)</f>
        <v>#REF!</v>
      </c>
      <c r="FU279" s="585" t="e">
        <f>IF(#REF!=$N279,$CZ279,0)</f>
        <v>#REF!</v>
      </c>
      <c r="FV279" s="585" t="e">
        <f>IF(#REF!=$N279,$CZ279,0)</f>
        <v>#REF!</v>
      </c>
      <c r="FW279" s="585" t="e">
        <f>IF(#REF!=$N279,$CZ279,0)</f>
        <v>#REF!</v>
      </c>
      <c r="FX279" s="585" t="e">
        <f>IF(#REF!=$N279,$CZ279,0)</f>
        <v>#REF!</v>
      </c>
      <c r="FY279" s="585" t="e">
        <f>IF(#REF!=$N279,$CZ279,0)</f>
        <v>#REF!</v>
      </c>
      <c r="FZ279" s="585" t="e">
        <f>IF(#REF!=$N279,$CZ279,0)</f>
        <v>#REF!</v>
      </c>
      <c r="GA279" s="585" t="e">
        <f>IF(#REF!=$N279,$CZ279,0)</f>
        <v>#REF!</v>
      </c>
      <c r="GB279" s="585" t="e">
        <f>IF(#REF!=$N279,$CZ279,0)</f>
        <v>#REF!</v>
      </c>
      <c r="GC279" s="585" t="e">
        <f>IF(#REF!=$N279,$CZ279,0)</f>
        <v>#REF!</v>
      </c>
      <c r="GD279" s="585" t="e">
        <f>IF(#REF!=$N279,$CZ279,0)</f>
        <v>#REF!</v>
      </c>
      <c r="GE279" s="585" t="e">
        <f>IF(#REF!=$N279,$CZ279,0)</f>
        <v>#REF!</v>
      </c>
      <c r="GF279" s="585" t="e">
        <f>IF(#REF!=$N279,$CZ279,0)</f>
        <v>#REF!</v>
      </c>
      <c r="GG279" s="585" t="e">
        <f>IF(#REF!=$N279,$CZ279,0)</f>
        <v>#REF!</v>
      </c>
      <c r="GH279" s="585" t="e">
        <f>IF(#REF!=$N279,$CZ279,0)</f>
        <v>#REF!</v>
      </c>
      <c r="GI279" s="585" t="e">
        <f>IF(#REF!=$N279,$CZ279,0)</f>
        <v>#REF!</v>
      </c>
      <c r="GJ279" s="585" t="e">
        <f>IF(#REF!=$N279,$CZ279,0)</f>
        <v>#REF!</v>
      </c>
      <c r="GK279" s="585" t="e">
        <f>IF(#REF!=$N279,$CZ279,0)</f>
        <v>#REF!</v>
      </c>
      <c r="GL279" s="585" t="e">
        <f>IF(#REF!=$N279,$CZ279,0)</f>
        <v>#REF!</v>
      </c>
      <c r="GM279" s="585" t="e">
        <f>IF(#REF!=$N279,$CZ279,0)</f>
        <v>#REF!</v>
      </c>
      <c r="GN279" s="585" t="e">
        <f>IF(#REF!=$N279,$CZ279,0)</f>
        <v>#REF!</v>
      </c>
      <c r="GO279" s="585" t="e">
        <f>IF(#REF!=$N279,$CZ279,0)</f>
        <v>#REF!</v>
      </c>
      <c r="GP279" s="585" t="e">
        <f>IF(#REF!=$N279,$CZ279,0)</f>
        <v>#REF!</v>
      </c>
      <c r="GQ279" s="585" t="e">
        <f>IF(#REF!=$N279,$CZ279,0)</f>
        <v>#REF!</v>
      </c>
      <c r="GR279" s="585" t="e">
        <f>IF(#REF!=$N279,$CZ279,0)</f>
        <v>#REF!</v>
      </c>
      <c r="GS279" s="585" t="e">
        <f>IF(#REF!=$N279,$CZ279,0)</f>
        <v>#REF!</v>
      </c>
      <c r="GT279" s="585" t="e">
        <f>IF(#REF!=$N279,$CZ279,0)</f>
        <v>#REF!</v>
      </c>
      <c r="GU279" s="585" t="e">
        <f>IF(#REF!=$N279,$CZ279,0)</f>
        <v>#REF!</v>
      </c>
      <c r="GV279" s="585" t="e">
        <f>IF(#REF!=$N279,$CZ279,0)</f>
        <v>#REF!</v>
      </c>
      <c r="GW279" s="585" t="e">
        <f>IF(#REF!=$N279,$CZ279,0)</f>
        <v>#REF!</v>
      </c>
      <c r="GX279" s="585" t="e">
        <f>IF(#REF!=$N279,$CZ279,0)</f>
        <v>#REF!</v>
      </c>
      <c r="GY279" s="585" t="e">
        <f>IF(#REF!=$N279,$CZ279,0)</f>
        <v>#REF!</v>
      </c>
      <c r="GZ279" s="585" t="e">
        <f>IF(#REF!=$N279,$CZ279,0)</f>
        <v>#REF!</v>
      </c>
      <c r="HA279" s="585" t="e">
        <f>IF(#REF!=$N279,$CZ279,0)</f>
        <v>#REF!</v>
      </c>
      <c r="HB279" s="585" t="e">
        <f>IF(#REF!=$N279,$CZ279,0)</f>
        <v>#REF!</v>
      </c>
      <c r="HC279" s="585" t="e">
        <f>IF(#REF!=$N279,$CZ279,0)</f>
        <v>#REF!</v>
      </c>
      <c r="HD279" s="585" t="e">
        <f>IF(#REF!=$N279,$CZ279,0)</f>
        <v>#REF!</v>
      </c>
      <c r="HE279" s="585" t="e">
        <f>IF(#REF!=$N279,$CZ279,0)</f>
        <v>#REF!</v>
      </c>
      <c r="HF279" s="585" t="e">
        <f>IF(#REF!=$N279,$CZ279,0)</f>
        <v>#REF!</v>
      </c>
    </row>
    <row r="280" spans="1:214" s="584" customFormat="1" ht="20.100000000000001" customHeight="1" x14ac:dyDescent="0.4">
      <c r="A280" s="578"/>
      <c r="B280" s="587" t="s">
        <v>480</v>
      </c>
      <c r="C280" s="472"/>
      <c r="D280" s="587"/>
      <c r="E280" s="587"/>
      <c r="F280" s="588"/>
      <c r="G280" s="587"/>
      <c r="H280" s="587"/>
      <c r="I280" s="588"/>
      <c r="J280" s="588" t="s">
        <v>172</v>
      </c>
      <c r="K280" s="493"/>
      <c r="L280" s="438" t="s">
        <v>479</v>
      </c>
      <c r="M280" s="438"/>
      <c r="N280" s="438"/>
      <c r="O280" s="676"/>
      <c r="P280" s="642"/>
      <c r="Q280" s="642"/>
      <c r="R280" s="642"/>
      <c r="S280" s="642"/>
      <c r="T280" s="642"/>
      <c r="U280" s="642"/>
      <c r="V280" s="642"/>
      <c r="W280" s="642"/>
      <c r="X280" s="642"/>
      <c r="Y280" s="642"/>
      <c r="Z280" s="642"/>
      <c r="AA280" s="642"/>
      <c r="AB280" s="642"/>
      <c r="AC280" s="642"/>
      <c r="AD280" s="642"/>
      <c r="AE280" s="642"/>
      <c r="AF280" s="642"/>
      <c r="AG280" s="642"/>
      <c r="AH280" s="642"/>
      <c r="AI280" s="643"/>
      <c r="AJ280" s="642"/>
      <c r="AK280" s="642"/>
      <c r="AL280" s="642"/>
      <c r="AM280" s="642"/>
      <c r="AN280" s="641"/>
      <c r="AO280" s="641"/>
      <c r="AP280" s="641"/>
      <c r="AQ280" s="641"/>
      <c r="AR280" s="641"/>
      <c r="AS280" s="641"/>
      <c r="AT280" s="641"/>
      <c r="AU280" s="641"/>
      <c r="AV280" s="641"/>
      <c r="AW280" s="641"/>
      <c r="AX280" s="641"/>
      <c r="AY280" s="641"/>
      <c r="AZ280" s="642"/>
      <c r="BA280" s="642"/>
      <c r="BB280" s="641"/>
      <c r="BC280" s="641"/>
      <c r="BD280" s="641"/>
      <c r="BE280" s="641"/>
      <c r="BF280" s="641"/>
      <c r="BG280" s="641"/>
      <c r="BH280" s="641"/>
      <c r="BI280" s="641"/>
      <c r="BJ280" s="641"/>
      <c r="BK280" s="641"/>
      <c r="BL280" s="641"/>
      <c r="BM280" s="641"/>
      <c r="BN280" s="641"/>
      <c r="BO280" s="641"/>
      <c r="BP280" s="641"/>
      <c r="BQ280" s="641"/>
      <c r="BR280" s="641"/>
      <c r="BS280" s="641"/>
      <c r="BT280" s="641"/>
      <c r="BU280" s="641"/>
      <c r="BV280" s="641"/>
      <c r="BW280" s="641"/>
      <c r="BX280" s="641"/>
      <c r="BY280" s="641"/>
      <c r="BZ280" s="100">
        <f t="shared" ref="BZ280:CT280" si="363">BZ284</f>
        <v>0</v>
      </c>
      <c r="CA280" s="100">
        <f t="shared" si="363"/>
        <v>0</v>
      </c>
      <c r="CB280" s="100">
        <f t="shared" si="363"/>
        <v>0</v>
      </c>
      <c r="CC280" s="100">
        <f t="shared" si="363"/>
        <v>6110.5</v>
      </c>
      <c r="CD280" s="100">
        <f t="shared" si="363"/>
        <v>6110.5</v>
      </c>
      <c r="CE280" s="100">
        <f t="shared" si="363"/>
        <v>0</v>
      </c>
      <c r="CF280" s="100">
        <f t="shared" si="363"/>
        <v>0</v>
      </c>
      <c r="CG280" s="100">
        <f t="shared" si="363"/>
        <v>0</v>
      </c>
      <c r="CH280" s="100">
        <f t="shared" si="363"/>
        <v>0</v>
      </c>
      <c r="CI280" s="100">
        <f t="shared" si="363"/>
        <v>0</v>
      </c>
      <c r="CJ280" s="100">
        <f t="shared" si="363"/>
        <v>0</v>
      </c>
      <c r="CK280" s="100">
        <f t="shared" si="363"/>
        <v>0</v>
      </c>
      <c r="CL280" s="100">
        <f t="shared" si="363"/>
        <v>0</v>
      </c>
      <c r="CM280" s="100">
        <f t="shared" si="363"/>
        <v>0</v>
      </c>
      <c r="CN280" s="100">
        <f t="shared" si="363"/>
        <v>0</v>
      </c>
      <c r="CO280" s="100">
        <f t="shared" si="363"/>
        <v>0</v>
      </c>
      <c r="CP280" s="100">
        <f t="shared" si="363"/>
        <v>0</v>
      </c>
      <c r="CQ280" s="100">
        <f t="shared" si="363"/>
        <v>0</v>
      </c>
      <c r="CR280" s="100">
        <f t="shared" si="363"/>
        <v>0</v>
      </c>
      <c r="CS280" s="100">
        <f t="shared" si="358"/>
        <v>0</v>
      </c>
      <c r="CT280" s="100">
        <f t="shared" si="363"/>
        <v>4400</v>
      </c>
      <c r="CU280" s="100">
        <f>CU284</f>
        <v>4400</v>
      </c>
      <c r="CV280" s="100">
        <f>CV284</f>
        <v>0</v>
      </c>
      <c r="CW280" s="100">
        <f t="shared" si="343"/>
        <v>0</v>
      </c>
      <c r="CX280" s="100">
        <f>CX284</f>
        <v>0</v>
      </c>
      <c r="CY280" s="100">
        <f>CY284</f>
        <v>4400</v>
      </c>
      <c r="CZ280" s="100">
        <f>CZ284</f>
        <v>10200</v>
      </c>
      <c r="DA280" s="100">
        <f>DA284</f>
        <v>4300</v>
      </c>
      <c r="DB280" s="100">
        <f>DB284</f>
        <v>4300</v>
      </c>
      <c r="DC280" s="695" t="e">
        <f>IF(#REF!=B280,CZ280,0)</f>
        <v>#REF!</v>
      </c>
      <c r="DD280" s="141"/>
      <c r="DE280" s="141"/>
      <c r="DF280" s="518"/>
      <c r="DG280" s="518"/>
      <c r="DH280" s="518"/>
      <c r="DJ280" s="585" t="e">
        <f>IF(#REF!=$K280,$CY280,0)</f>
        <v>#REF!</v>
      </c>
      <c r="DK280" s="585" t="e">
        <f>IF(#REF!=$K280,$CY280,0)</f>
        <v>#REF!</v>
      </c>
      <c r="DL280" s="585" t="e">
        <f>IF(#REF!=$K280,$CY280,0)</f>
        <v>#REF!</v>
      </c>
      <c r="DM280" s="585" t="e">
        <f>IF(#REF!=$K280,$CY280,0)</f>
        <v>#REF!</v>
      </c>
      <c r="DN280" s="585" t="e">
        <f>IF(#REF!=$K280,$CY280,0)</f>
        <v>#REF!</v>
      </c>
      <c r="DO280" s="585" t="e">
        <f>IF(#REF!=$K280,$CY280,0)</f>
        <v>#REF!</v>
      </c>
      <c r="DP280" s="585" t="e">
        <f>IF(#REF!=$K280,$CY280,0)</f>
        <v>#REF!</v>
      </c>
      <c r="DQ280" s="585" t="e">
        <f>IF(#REF!=$K280,$CY280,0)</f>
        <v>#REF!</v>
      </c>
      <c r="DR280" s="585" t="e">
        <f>IF(#REF!=$K280,$CY280,0)</f>
        <v>#REF!</v>
      </c>
      <c r="DS280" s="585" t="e">
        <f>IF(#REF!=$K280,$CY280,0)</f>
        <v>#REF!</v>
      </c>
      <c r="DT280" s="585" t="e">
        <f>IF(#REF!=$K280,$CY280,0)</f>
        <v>#REF!</v>
      </c>
      <c r="DU280" s="585" t="e">
        <f>IF(#REF!=$K280,$CY280,0)</f>
        <v>#REF!</v>
      </c>
      <c r="DV280" s="585" t="e">
        <f>IF(#REF!=$K280,$CY280,0)</f>
        <v>#REF!</v>
      </c>
      <c r="DW280" s="585" t="e">
        <f>IF(#REF!=$K280,$CY280,0)</f>
        <v>#REF!</v>
      </c>
      <c r="DX280" s="585" t="e">
        <f>IF(#REF!=$K280,$CY280,0)</f>
        <v>#REF!</v>
      </c>
      <c r="DY280" s="585" t="e">
        <f>IF(#REF!=$K280,$CY280,0)</f>
        <v>#REF!</v>
      </c>
      <c r="DZ280" s="585" t="e">
        <f>IF(#REF!=$K280,$CY280,0)</f>
        <v>#REF!</v>
      </c>
      <c r="EB280" s="617"/>
      <c r="EC280" s="585" t="e">
        <f>IF(#REF!=$N280,$CZ280,0)</f>
        <v>#REF!</v>
      </c>
      <c r="ED280" s="585" t="e">
        <f>IF(#REF!=$N280,$CZ280,0)</f>
        <v>#REF!</v>
      </c>
      <c r="EE280" s="585" t="e">
        <f>IF(#REF!=$N280,$CZ280,0)</f>
        <v>#REF!</v>
      </c>
      <c r="EF280" s="585" t="e">
        <f>IF(#REF!=$N280,$CZ280,0)</f>
        <v>#REF!</v>
      </c>
      <c r="EG280" s="585" t="e">
        <f>IF(#REF!=$N280,$CZ280,0)</f>
        <v>#REF!</v>
      </c>
      <c r="EH280" s="585" t="e">
        <f>IF(#REF!=$N280,$CZ280,0)</f>
        <v>#REF!</v>
      </c>
      <c r="EI280" s="585" t="e">
        <f>IF(#REF!=$N280,$CZ280,0)</f>
        <v>#REF!</v>
      </c>
      <c r="EJ280" s="585" t="e">
        <f>IF(#REF!=$N280,$CZ280,0)</f>
        <v>#REF!</v>
      </c>
      <c r="EK280" s="585" t="e">
        <f>IF(#REF!=$N280,$CZ280,0)</f>
        <v>#REF!</v>
      </c>
      <c r="EL280" s="585" t="e">
        <f>IF(#REF!=$N280,$CZ280,0)</f>
        <v>#REF!</v>
      </c>
      <c r="EM280" s="585" t="e">
        <f>IF(#REF!=$N280,$CZ280,0)</f>
        <v>#REF!</v>
      </c>
      <c r="EN280" s="585" t="e">
        <f>IF(#REF!=$N280,$CZ280,0)</f>
        <v>#REF!</v>
      </c>
      <c r="EO280" s="585" t="e">
        <f>IF(#REF!=$N280,$CZ280,0)</f>
        <v>#REF!</v>
      </c>
      <c r="EP280" s="585" t="e">
        <f>IF(#REF!=$N280,$CZ280,0)</f>
        <v>#REF!</v>
      </c>
      <c r="EQ280" s="585" t="e">
        <f>IF(#REF!=$N280,$CZ280,0)</f>
        <v>#REF!</v>
      </c>
      <c r="ER280" s="585" t="e">
        <f>IF(#REF!=$N280,$CZ280,0)</f>
        <v>#REF!</v>
      </c>
      <c r="ES280" s="585" t="e">
        <f>IF(#REF!=$N280,$CZ280,0)</f>
        <v>#REF!</v>
      </c>
      <c r="ET280" s="585" t="e">
        <f>IF(#REF!=$N280,$CZ280,0)</f>
        <v>#REF!</v>
      </c>
      <c r="EU280" s="585" t="e">
        <f>IF(#REF!=$N280,$CZ280,0)</f>
        <v>#REF!</v>
      </c>
      <c r="EV280" s="585" t="e">
        <f>IF(#REF!=$N280,$CZ280,0)</f>
        <v>#REF!</v>
      </c>
      <c r="EW280" s="585" t="e">
        <f>IF(#REF!=$N280,$CZ280,0)</f>
        <v>#REF!</v>
      </c>
      <c r="EX280" s="585" t="e">
        <f>IF(#REF!=$N280,$CZ280,0)</f>
        <v>#REF!</v>
      </c>
      <c r="EY280" s="585" t="e">
        <f>IF(#REF!=$N280,$CZ280,0)</f>
        <v>#REF!</v>
      </c>
      <c r="EZ280" s="585" t="e">
        <f>IF(#REF!=$N280,$CZ280,0)</f>
        <v>#REF!</v>
      </c>
      <c r="FA280" s="585" t="e">
        <f>IF(#REF!=$N280,$CZ280,0)</f>
        <v>#REF!</v>
      </c>
      <c r="FB280" s="585" t="e">
        <f>IF(#REF!=$N280,$CZ280,0)</f>
        <v>#REF!</v>
      </c>
      <c r="FC280" s="585" t="e">
        <f>IF(#REF!=$N280,$CZ280,0)</f>
        <v>#REF!</v>
      </c>
      <c r="FD280" s="585" t="e">
        <f>IF(#REF!=$N280,$CZ280,0)</f>
        <v>#REF!</v>
      </c>
      <c r="FE280" s="585" t="e">
        <f>IF(#REF!=$N280,$CZ280,0)</f>
        <v>#REF!</v>
      </c>
      <c r="FF280" s="585" t="e">
        <f>IF(#REF!=$N280,$CZ280,0)</f>
        <v>#REF!</v>
      </c>
      <c r="FG280" s="585" t="e">
        <f>IF(#REF!=$N280,$CZ280,0)</f>
        <v>#REF!</v>
      </c>
      <c r="FH280" s="585" t="e">
        <f>IF(#REF!=$N280,$CZ280,0)</f>
        <v>#REF!</v>
      </c>
      <c r="FI280" s="585" t="e">
        <f>IF(#REF!=$N280,$CZ280,0)</f>
        <v>#REF!</v>
      </c>
      <c r="FJ280" s="585" t="e">
        <f>IF(#REF!=$N280,$CZ280,0)</f>
        <v>#REF!</v>
      </c>
      <c r="FK280" s="585" t="e">
        <f>IF(#REF!=$N280,$CZ280,0)</f>
        <v>#REF!</v>
      </c>
      <c r="FL280" s="585" t="e">
        <f>IF(#REF!=$N280,$CZ280,0)</f>
        <v>#REF!</v>
      </c>
      <c r="FM280" s="585" t="e">
        <f>IF(#REF!=$N280,$CZ280,0)</f>
        <v>#REF!</v>
      </c>
      <c r="FN280" s="585" t="e">
        <f>IF(#REF!=$N280,$CZ280,0)</f>
        <v>#REF!</v>
      </c>
      <c r="FO280" s="585" t="e">
        <f>IF(#REF!=$N280,$CZ280,0)</f>
        <v>#REF!</v>
      </c>
      <c r="FP280" s="585" t="e">
        <f>IF(#REF!=$N280,$CZ280,0)</f>
        <v>#REF!</v>
      </c>
      <c r="FQ280" s="585" t="e">
        <f>IF(#REF!=$N280,$CZ280,0)</f>
        <v>#REF!</v>
      </c>
      <c r="FR280" s="585" t="e">
        <f>IF(#REF!=$N280,$CZ280,0)</f>
        <v>#REF!</v>
      </c>
      <c r="FS280" s="585" t="e">
        <f>IF(#REF!=$N280,$CZ280,0)</f>
        <v>#REF!</v>
      </c>
      <c r="FT280" s="585" t="e">
        <f>IF(#REF!=$N280,$CZ280,0)</f>
        <v>#REF!</v>
      </c>
      <c r="FU280" s="585" t="e">
        <f>IF(#REF!=$N280,$CZ280,0)</f>
        <v>#REF!</v>
      </c>
      <c r="FV280" s="585" t="e">
        <f>IF(#REF!=$N280,$CZ280,0)</f>
        <v>#REF!</v>
      </c>
      <c r="FW280" s="585" t="e">
        <f>IF(#REF!=$N280,$CZ280,0)</f>
        <v>#REF!</v>
      </c>
      <c r="FX280" s="585" t="e">
        <f>IF(#REF!=$N280,$CZ280,0)</f>
        <v>#REF!</v>
      </c>
      <c r="FY280" s="585" t="e">
        <f>IF(#REF!=$N280,$CZ280,0)</f>
        <v>#REF!</v>
      </c>
      <c r="FZ280" s="585" t="e">
        <f>IF(#REF!=$N280,$CZ280,0)</f>
        <v>#REF!</v>
      </c>
      <c r="GA280" s="585" t="e">
        <f>IF(#REF!=$N280,$CZ280,0)</f>
        <v>#REF!</v>
      </c>
      <c r="GB280" s="585" t="e">
        <f>IF(#REF!=$N280,$CZ280,0)</f>
        <v>#REF!</v>
      </c>
      <c r="GC280" s="585" t="e">
        <f>IF(#REF!=$N280,$CZ280,0)</f>
        <v>#REF!</v>
      </c>
      <c r="GD280" s="585" t="e">
        <f>IF(#REF!=$N280,$CZ280,0)</f>
        <v>#REF!</v>
      </c>
      <c r="GE280" s="585" t="e">
        <f>IF(#REF!=$N280,$CZ280,0)</f>
        <v>#REF!</v>
      </c>
      <c r="GF280" s="585" t="e">
        <f>IF(#REF!=$N280,$CZ280,0)</f>
        <v>#REF!</v>
      </c>
      <c r="GG280" s="585" t="e">
        <f>IF(#REF!=$N280,$CZ280,0)</f>
        <v>#REF!</v>
      </c>
      <c r="GH280" s="585" t="e">
        <f>IF(#REF!=$N280,$CZ280,0)</f>
        <v>#REF!</v>
      </c>
      <c r="GI280" s="585" t="e">
        <f>IF(#REF!=$N280,$CZ280,0)</f>
        <v>#REF!</v>
      </c>
      <c r="GJ280" s="585" t="e">
        <f>IF(#REF!=$N280,$CZ280,0)</f>
        <v>#REF!</v>
      </c>
      <c r="GK280" s="585" t="e">
        <f>IF(#REF!=$N280,$CZ280,0)</f>
        <v>#REF!</v>
      </c>
      <c r="GL280" s="585" t="e">
        <f>IF(#REF!=$N280,$CZ280,0)</f>
        <v>#REF!</v>
      </c>
      <c r="GM280" s="585" t="e">
        <f>IF(#REF!=$N280,$CZ280,0)</f>
        <v>#REF!</v>
      </c>
      <c r="GN280" s="585" t="e">
        <f>IF(#REF!=$N280,$CZ280,0)</f>
        <v>#REF!</v>
      </c>
      <c r="GO280" s="585" t="e">
        <f>IF(#REF!=$N280,$CZ280,0)</f>
        <v>#REF!</v>
      </c>
      <c r="GP280" s="585" t="e">
        <f>IF(#REF!=$N280,$CZ280,0)</f>
        <v>#REF!</v>
      </c>
      <c r="GQ280" s="585" t="e">
        <f>IF(#REF!=$N280,$CZ280,0)</f>
        <v>#REF!</v>
      </c>
      <c r="GR280" s="585" t="e">
        <f>IF(#REF!=$N280,$CZ280,0)</f>
        <v>#REF!</v>
      </c>
      <c r="GS280" s="585" t="e">
        <f>IF(#REF!=$N280,$CZ280,0)</f>
        <v>#REF!</v>
      </c>
      <c r="GT280" s="585" t="e">
        <f>IF(#REF!=$N280,$CZ280,0)</f>
        <v>#REF!</v>
      </c>
      <c r="GU280" s="585" t="e">
        <f>IF(#REF!=$N280,$CZ280,0)</f>
        <v>#REF!</v>
      </c>
      <c r="GV280" s="585" t="e">
        <f>IF(#REF!=$N280,$CZ280,0)</f>
        <v>#REF!</v>
      </c>
      <c r="GW280" s="585" t="e">
        <f>IF(#REF!=$N280,$CZ280,0)</f>
        <v>#REF!</v>
      </c>
      <c r="GX280" s="585" t="e">
        <f>IF(#REF!=$N280,$CZ280,0)</f>
        <v>#REF!</v>
      </c>
      <c r="GY280" s="585" t="e">
        <f>IF(#REF!=$N280,$CZ280,0)</f>
        <v>#REF!</v>
      </c>
      <c r="GZ280" s="585" t="e">
        <f>IF(#REF!=$N280,$CZ280,0)</f>
        <v>#REF!</v>
      </c>
      <c r="HA280" s="585" t="e">
        <f>IF(#REF!=$N280,$CZ280,0)</f>
        <v>#REF!</v>
      </c>
      <c r="HB280" s="585" t="e">
        <f>IF(#REF!=$N280,$CZ280,0)</f>
        <v>#REF!</v>
      </c>
      <c r="HC280" s="585" t="e">
        <f>IF(#REF!=$N280,$CZ280,0)</f>
        <v>#REF!</v>
      </c>
      <c r="HD280" s="585" t="e">
        <f>IF(#REF!=$N280,$CZ280,0)</f>
        <v>#REF!</v>
      </c>
      <c r="HE280" s="585" t="e">
        <f>IF(#REF!=$N280,$CZ280,0)</f>
        <v>#REF!</v>
      </c>
      <c r="HF280" s="585" t="e">
        <f>IF(#REF!=$N280,$CZ280,0)</f>
        <v>#REF!</v>
      </c>
    </row>
    <row r="281" spans="1:214" s="584" customFormat="1" ht="19.5" hidden="1" customHeight="1" x14ac:dyDescent="0.4">
      <c r="A281" s="590"/>
      <c r="B281" s="591"/>
      <c r="C281" s="597"/>
      <c r="D281" s="591"/>
      <c r="E281" s="590"/>
      <c r="F281" s="590"/>
      <c r="G281" s="591"/>
      <c r="H281" s="591"/>
      <c r="I281" s="591"/>
      <c r="J281" s="522"/>
      <c r="K281" s="606" t="s">
        <v>5</v>
      </c>
      <c r="L281" s="546" t="s">
        <v>240</v>
      </c>
      <c r="M281" s="546"/>
      <c r="N281" s="546"/>
      <c r="O281" s="685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40"/>
      <c r="BA281" s="40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>
        <f>BZ286</f>
        <v>0</v>
      </c>
      <c r="CA281" s="105"/>
      <c r="CB281" s="105"/>
      <c r="CC281" s="105"/>
      <c r="CD281" s="105"/>
      <c r="CE281" s="105">
        <f t="shared" ref="CE281:DB281" si="364">CE286</f>
        <v>0</v>
      </c>
      <c r="CF281" s="105">
        <f t="shared" si="364"/>
        <v>0</v>
      </c>
      <c r="CG281" s="105">
        <f t="shared" si="364"/>
        <v>0</v>
      </c>
      <c r="CH281" s="105">
        <f t="shared" si="364"/>
        <v>0</v>
      </c>
      <c r="CI281" s="105">
        <f t="shared" si="364"/>
        <v>0</v>
      </c>
      <c r="CJ281" s="105">
        <f t="shared" si="364"/>
        <v>0</v>
      </c>
      <c r="CK281" s="105">
        <f t="shared" si="364"/>
        <v>0</v>
      </c>
      <c r="CL281" s="105">
        <f t="shared" si="364"/>
        <v>0</v>
      </c>
      <c r="CM281" s="105">
        <f t="shared" si="364"/>
        <v>0</v>
      </c>
      <c r="CN281" s="105">
        <f t="shared" si="364"/>
        <v>0</v>
      </c>
      <c r="CO281" s="105">
        <f t="shared" si="364"/>
        <v>0</v>
      </c>
      <c r="CP281" s="105">
        <f t="shared" si="364"/>
        <v>0</v>
      </c>
      <c r="CQ281" s="105">
        <f>CQ286</f>
        <v>0</v>
      </c>
      <c r="CR281" s="105">
        <f>CR286</f>
        <v>0</v>
      </c>
      <c r="CS281" s="105">
        <f t="shared" si="358"/>
        <v>0</v>
      </c>
      <c r="CT281" s="105">
        <f>CT286</f>
        <v>0</v>
      </c>
      <c r="CU281" s="105">
        <f t="shared" si="364"/>
        <v>0</v>
      </c>
      <c r="CV281" s="105">
        <f t="shared" si="364"/>
        <v>0</v>
      </c>
      <c r="CW281" s="105">
        <f t="shared" si="343"/>
        <v>0</v>
      </c>
      <c r="CX281" s="105">
        <f>CX286</f>
        <v>0</v>
      </c>
      <c r="CY281" s="105">
        <f>CY286</f>
        <v>0</v>
      </c>
      <c r="CZ281" s="105">
        <f t="shared" si="364"/>
        <v>0</v>
      </c>
      <c r="DA281" s="105">
        <f t="shared" si="364"/>
        <v>0</v>
      </c>
      <c r="DB281" s="105">
        <f t="shared" si="364"/>
        <v>0</v>
      </c>
      <c r="DC281" s="695" t="e">
        <f>IF(#REF!=B281,CZ281,0)</f>
        <v>#REF!</v>
      </c>
      <c r="DD281" s="122"/>
      <c r="DE281" s="122"/>
      <c r="DF281" s="518"/>
      <c r="DG281" s="518"/>
      <c r="DH281" s="518"/>
      <c r="DJ281" s="585" t="e">
        <f>IF(#REF!=$K281,$CY281,0)</f>
        <v>#REF!</v>
      </c>
      <c r="DK281" s="585" t="e">
        <f>IF(#REF!=$K281,$CY281,0)</f>
        <v>#REF!</v>
      </c>
      <c r="DL281" s="585" t="e">
        <f>IF(#REF!=$K281,$CY281,0)</f>
        <v>#REF!</v>
      </c>
      <c r="DM281" s="585" t="e">
        <f>IF(#REF!=$K281,$CY281,0)</f>
        <v>#REF!</v>
      </c>
      <c r="DN281" s="585" t="e">
        <f>IF(#REF!=$K281,$CY281,0)</f>
        <v>#REF!</v>
      </c>
      <c r="DO281" s="585" t="e">
        <f>IF(#REF!=$K281,$CY281,0)</f>
        <v>#REF!</v>
      </c>
      <c r="DP281" s="585" t="e">
        <f>IF(#REF!=$K281,$CY281,0)</f>
        <v>#REF!</v>
      </c>
      <c r="DQ281" s="585" t="e">
        <f>IF(#REF!=$K281,$CY281,0)</f>
        <v>#REF!</v>
      </c>
      <c r="DR281" s="585" t="e">
        <f>IF(#REF!=$K281,$CY281,0)</f>
        <v>#REF!</v>
      </c>
      <c r="DS281" s="585" t="e">
        <f>IF(#REF!=$K281,$CY281,0)</f>
        <v>#REF!</v>
      </c>
      <c r="DT281" s="585" t="e">
        <f>IF(#REF!=$K281,$CY281,0)</f>
        <v>#REF!</v>
      </c>
      <c r="DU281" s="585" t="e">
        <f>IF(#REF!=$K281,$CY281,0)</f>
        <v>#REF!</v>
      </c>
      <c r="DV281" s="585" t="e">
        <f>IF(#REF!=$K281,$CY281,0)</f>
        <v>#REF!</v>
      </c>
      <c r="DW281" s="585" t="e">
        <f>IF(#REF!=$K281,$CY281,0)</f>
        <v>#REF!</v>
      </c>
      <c r="DX281" s="585" t="e">
        <f>IF(#REF!=$K281,$CY281,0)</f>
        <v>#REF!</v>
      </c>
      <c r="DY281" s="585" t="e">
        <f>IF(#REF!=$K281,$CY281,0)</f>
        <v>#REF!</v>
      </c>
      <c r="DZ281" s="585" t="e">
        <f>IF(#REF!=$K281,$CY281,0)</f>
        <v>#REF!</v>
      </c>
      <c r="EB281" s="617"/>
      <c r="EC281" s="585" t="e">
        <f>IF(#REF!=$N281,$CZ281,0)</f>
        <v>#REF!</v>
      </c>
      <c r="ED281" s="585" t="e">
        <f>IF(#REF!=$N281,$CZ281,0)</f>
        <v>#REF!</v>
      </c>
      <c r="EE281" s="585" t="e">
        <f>IF(#REF!=$N281,$CZ281,0)</f>
        <v>#REF!</v>
      </c>
      <c r="EF281" s="585" t="e">
        <f>IF(#REF!=$N281,$CZ281,0)</f>
        <v>#REF!</v>
      </c>
      <c r="EG281" s="585" t="e">
        <f>IF(#REF!=$N281,$CZ281,0)</f>
        <v>#REF!</v>
      </c>
      <c r="EH281" s="585" t="e">
        <f>IF(#REF!=$N281,$CZ281,0)</f>
        <v>#REF!</v>
      </c>
      <c r="EI281" s="585" t="e">
        <f>IF(#REF!=$N281,$CZ281,0)</f>
        <v>#REF!</v>
      </c>
      <c r="EJ281" s="585" t="e">
        <f>IF(#REF!=$N281,$CZ281,0)</f>
        <v>#REF!</v>
      </c>
      <c r="EK281" s="585" t="e">
        <f>IF(#REF!=$N281,$CZ281,0)</f>
        <v>#REF!</v>
      </c>
      <c r="EL281" s="585" t="e">
        <f>IF(#REF!=$N281,$CZ281,0)</f>
        <v>#REF!</v>
      </c>
      <c r="EM281" s="585" t="e">
        <f>IF(#REF!=$N281,$CZ281,0)</f>
        <v>#REF!</v>
      </c>
      <c r="EN281" s="585" t="e">
        <f>IF(#REF!=$N281,$CZ281,0)</f>
        <v>#REF!</v>
      </c>
      <c r="EO281" s="585" t="e">
        <f>IF(#REF!=$N281,$CZ281,0)</f>
        <v>#REF!</v>
      </c>
      <c r="EP281" s="585" t="e">
        <f>IF(#REF!=$N281,$CZ281,0)</f>
        <v>#REF!</v>
      </c>
      <c r="EQ281" s="585" t="e">
        <f>IF(#REF!=$N281,$CZ281,0)</f>
        <v>#REF!</v>
      </c>
      <c r="ER281" s="585" t="e">
        <f>IF(#REF!=$N281,$CZ281,0)</f>
        <v>#REF!</v>
      </c>
      <c r="ES281" s="585" t="e">
        <f>IF(#REF!=$N281,$CZ281,0)</f>
        <v>#REF!</v>
      </c>
      <c r="ET281" s="585" t="e">
        <f>IF(#REF!=$N281,$CZ281,0)</f>
        <v>#REF!</v>
      </c>
      <c r="EU281" s="585" t="e">
        <f>IF(#REF!=$N281,$CZ281,0)</f>
        <v>#REF!</v>
      </c>
      <c r="EV281" s="585" t="e">
        <f>IF(#REF!=$N281,$CZ281,0)</f>
        <v>#REF!</v>
      </c>
      <c r="EW281" s="585" t="e">
        <f>IF(#REF!=$N281,$CZ281,0)</f>
        <v>#REF!</v>
      </c>
      <c r="EX281" s="585" t="e">
        <f>IF(#REF!=$N281,$CZ281,0)</f>
        <v>#REF!</v>
      </c>
      <c r="EY281" s="585" t="e">
        <f>IF(#REF!=$N281,$CZ281,0)</f>
        <v>#REF!</v>
      </c>
      <c r="EZ281" s="585" t="e">
        <f>IF(#REF!=$N281,$CZ281,0)</f>
        <v>#REF!</v>
      </c>
      <c r="FA281" s="585" t="e">
        <f>IF(#REF!=$N281,$CZ281,0)</f>
        <v>#REF!</v>
      </c>
      <c r="FB281" s="585" t="e">
        <f>IF(#REF!=$N281,$CZ281,0)</f>
        <v>#REF!</v>
      </c>
      <c r="FC281" s="585" t="e">
        <f>IF(#REF!=$N281,$CZ281,0)</f>
        <v>#REF!</v>
      </c>
      <c r="FD281" s="585" t="e">
        <f>IF(#REF!=$N281,$CZ281,0)</f>
        <v>#REF!</v>
      </c>
      <c r="FE281" s="585" t="e">
        <f>IF(#REF!=$N281,$CZ281,0)</f>
        <v>#REF!</v>
      </c>
      <c r="FF281" s="585" t="e">
        <f>IF(#REF!=$N281,$CZ281,0)</f>
        <v>#REF!</v>
      </c>
      <c r="FG281" s="585" t="e">
        <f>IF(#REF!=$N281,$CZ281,0)</f>
        <v>#REF!</v>
      </c>
      <c r="FH281" s="585" t="e">
        <f>IF(#REF!=$N281,$CZ281,0)</f>
        <v>#REF!</v>
      </c>
      <c r="FI281" s="585" t="e">
        <f>IF(#REF!=$N281,$CZ281,0)</f>
        <v>#REF!</v>
      </c>
      <c r="FJ281" s="585" t="e">
        <f>IF(#REF!=$N281,$CZ281,0)</f>
        <v>#REF!</v>
      </c>
      <c r="FK281" s="585" t="e">
        <f>IF(#REF!=$N281,$CZ281,0)</f>
        <v>#REF!</v>
      </c>
      <c r="FL281" s="585" t="e">
        <f>IF(#REF!=$N281,$CZ281,0)</f>
        <v>#REF!</v>
      </c>
      <c r="FM281" s="585" t="e">
        <f>IF(#REF!=$N281,$CZ281,0)</f>
        <v>#REF!</v>
      </c>
      <c r="FN281" s="585" t="e">
        <f>IF(#REF!=$N281,$CZ281,0)</f>
        <v>#REF!</v>
      </c>
      <c r="FO281" s="585" t="e">
        <f>IF(#REF!=$N281,$CZ281,0)</f>
        <v>#REF!</v>
      </c>
      <c r="FP281" s="585" t="e">
        <f>IF(#REF!=$N281,$CZ281,0)</f>
        <v>#REF!</v>
      </c>
      <c r="FQ281" s="585" t="e">
        <f>IF(#REF!=$N281,$CZ281,0)</f>
        <v>#REF!</v>
      </c>
      <c r="FR281" s="585" t="e">
        <f>IF(#REF!=$N281,$CZ281,0)</f>
        <v>#REF!</v>
      </c>
      <c r="FS281" s="585" t="e">
        <f>IF(#REF!=$N281,$CZ281,0)</f>
        <v>#REF!</v>
      </c>
      <c r="FT281" s="585" t="e">
        <f>IF(#REF!=$N281,$CZ281,0)</f>
        <v>#REF!</v>
      </c>
      <c r="FU281" s="585" t="e">
        <f>IF(#REF!=$N281,$CZ281,0)</f>
        <v>#REF!</v>
      </c>
      <c r="FV281" s="585" t="e">
        <f>IF(#REF!=$N281,$CZ281,0)</f>
        <v>#REF!</v>
      </c>
      <c r="FW281" s="585" t="e">
        <f>IF(#REF!=$N281,$CZ281,0)</f>
        <v>#REF!</v>
      </c>
      <c r="FX281" s="585" t="e">
        <f>IF(#REF!=$N281,$CZ281,0)</f>
        <v>#REF!</v>
      </c>
      <c r="FY281" s="585" t="e">
        <f>IF(#REF!=$N281,$CZ281,0)</f>
        <v>#REF!</v>
      </c>
      <c r="FZ281" s="585" t="e">
        <f>IF(#REF!=$N281,$CZ281,0)</f>
        <v>#REF!</v>
      </c>
      <c r="GA281" s="585" t="e">
        <f>IF(#REF!=$N281,$CZ281,0)</f>
        <v>#REF!</v>
      </c>
      <c r="GB281" s="585" t="e">
        <f>IF(#REF!=$N281,$CZ281,0)</f>
        <v>#REF!</v>
      </c>
      <c r="GC281" s="585" t="e">
        <f>IF(#REF!=$N281,$CZ281,0)</f>
        <v>#REF!</v>
      </c>
      <c r="GD281" s="585" t="e">
        <f>IF(#REF!=$N281,$CZ281,0)</f>
        <v>#REF!</v>
      </c>
      <c r="GE281" s="585" t="e">
        <f>IF(#REF!=$N281,$CZ281,0)</f>
        <v>#REF!</v>
      </c>
      <c r="GF281" s="585" t="e">
        <f>IF(#REF!=$N281,$CZ281,0)</f>
        <v>#REF!</v>
      </c>
      <c r="GG281" s="585" t="e">
        <f>IF(#REF!=$N281,$CZ281,0)</f>
        <v>#REF!</v>
      </c>
      <c r="GH281" s="585" t="e">
        <f>IF(#REF!=$N281,$CZ281,0)</f>
        <v>#REF!</v>
      </c>
      <c r="GI281" s="585" t="e">
        <f>IF(#REF!=$N281,$CZ281,0)</f>
        <v>#REF!</v>
      </c>
      <c r="GJ281" s="585" t="e">
        <f>IF(#REF!=$N281,$CZ281,0)</f>
        <v>#REF!</v>
      </c>
      <c r="GK281" s="585" t="e">
        <f>IF(#REF!=$N281,$CZ281,0)</f>
        <v>#REF!</v>
      </c>
      <c r="GL281" s="585" t="e">
        <f>IF(#REF!=$N281,$CZ281,0)</f>
        <v>#REF!</v>
      </c>
      <c r="GM281" s="585" t="e">
        <f>IF(#REF!=$N281,$CZ281,0)</f>
        <v>#REF!</v>
      </c>
      <c r="GN281" s="585" t="e">
        <f>IF(#REF!=$N281,$CZ281,0)</f>
        <v>#REF!</v>
      </c>
      <c r="GO281" s="585" t="e">
        <f>IF(#REF!=$N281,$CZ281,0)</f>
        <v>#REF!</v>
      </c>
      <c r="GP281" s="585" t="e">
        <f>IF(#REF!=$N281,$CZ281,0)</f>
        <v>#REF!</v>
      </c>
      <c r="GQ281" s="585" t="e">
        <f>IF(#REF!=$N281,$CZ281,0)</f>
        <v>#REF!</v>
      </c>
      <c r="GR281" s="585" t="e">
        <f>IF(#REF!=$N281,$CZ281,0)</f>
        <v>#REF!</v>
      </c>
      <c r="GS281" s="585" t="e">
        <f>IF(#REF!=$N281,$CZ281,0)</f>
        <v>#REF!</v>
      </c>
      <c r="GT281" s="585" t="e">
        <f>IF(#REF!=$N281,$CZ281,0)</f>
        <v>#REF!</v>
      </c>
      <c r="GU281" s="585" t="e">
        <f>IF(#REF!=$N281,$CZ281,0)</f>
        <v>#REF!</v>
      </c>
      <c r="GV281" s="585" t="e">
        <f>IF(#REF!=$N281,$CZ281,0)</f>
        <v>#REF!</v>
      </c>
      <c r="GW281" s="585" t="e">
        <f>IF(#REF!=$N281,$CZ281,0)</f>
        <v>#REF!</v>
      </c>
      <c r="GX281" s="585" t="e">
        <f>IF(#REF!=$N281,$CZ281,0)</f>
        <v>#REF!</v>
      </c>
      <c r="GY281" s="585" t="e">
        <f>IF(#REF!=$N281,$CZ281,0)</f>
        <v>#REF!</v>
      </c>
      <c r="GZ281" s="585" t="e">
        <f>IF(#REF!=$N281,$CZ281,0)</f>
        <v>#REF!</v>
      </c>
      <c r="HA281" s="585" t="e">
        <f>IF(#REF!=$N281,$CZ281,0)</f>
        <v>#REF!</v>
      </c>
      <c r="HB281" s="585" t="e">
        <f>IF(#REF!=$N281,$CZ281,0)</f>
        <v>#REF!</v>
      </c>
      <c r="HC281" s="585" t="e">
        <f>IF(#REF!=$N281,$CZ281,0)</f>
        <v>#REF!</v>
      </c>
      <c r="HD281" s="585" t="e">
        <f>IF(#REF!=$N281,$CZ281,0)</f>
        <v>#REF!</v>
      </c>
      <c r="HE281" s="585" t="e">
        <f>IF(#REF!=$N281,$CZ281,0)</f>
        <v>#REF!</v>
      </c>
      <c r="HF281" s="585" t="e">
        <f>IF(#REF!=$N281,$CZ281,0)</f>
        <v>#REF!</v>
      </c>
    </row>
    <row r="282" spans="1:214" s="584" customFormat="1" ht="20.100000000000001" customHeight="1" x14ac:dyDescent="0.4">
      <c r="A282" s="590"/>
      <c r="B282" s="591"/>
      <c r="C282" s="475"/>
      <c r="D282" s="586"/>
      <c r="E282" s="586"/>
      <c r="F282" s="586"/>
      <c r="G282" s="586"/>
      <c r="H282" s="586"/>
      <c r="I282" s="586"/>
      <c r="J282" s="586"/>
      <c r="K282" s="606" t="s">
        <v>9</v>
      </c>
      <c r="L282" s="499" t="s">
        <v>128</v>
      </c>
      <c r="M282" s="499"/>
      <c r="N282" s="499"/>
      <c r="O282" s="686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40"/>
      <c r="BA282" s="40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>
        <f t="shared" ref="BZ282:CV282" si="365">BZ288</f>
        <v>0</v>
      </c>
      <c r="CA282" s="105">
        <f t="shared" si="365"/>
        <v>0</v>
      </c>
      <c r="CB282" s="105">
        <f t="shared" si="365"/>
        <v>0</v>
      </c>
      <c r="CC282" s="105">
        <f t="shared" si="365"/>
        <v>0</v>
      </c>
      <c r="CD282" s="105">
        <f t="shared" si="365"/>
        <v>0</v>
      </c>
      <c r="CE282" s="105">
        <f t="shared" si="365"/>
        <v>0</v>
      </c>
      <c r="CF282" s="105">
        <f t="shared" si="365"/>
        <v>0</v>
      </c>
      <c r="CG282" s="105">
        <f t="shared" si="365"/>
        <v>0</v>
      </c>
      <c r="CH282" s="105">
        <f t="shared" si="365"/>
        <v>0</v>
      </c>
      <c r="CI282" s="105">
        <f t="shared" si="365"/>
        <v>0</v>
      </c>
      <c r="CJ282" s="105">
        <f t="shared" si="365"/>
        <v>0</v>
      </c>
      <c r="CK282" s="105">
        <f t="shared" si="365"/>
        <v>0</v>
      </c>
      <c r="CL282" s="105">
        <f t="shared" si="365"/>
        <v>0</v>
      </c>
      <c r="CM282" s="105">
        <f t="shared" si="365"/>
        <v>0</v>
      </c>
      <c r="CN282" s="105">
        <f t="shared" si="365"/>
        <v>0</v>
      </c>
      <c r="CO282" s="105">
        <f t="shared" si="365"/>
        <v>0</v>
      </c>
      <c r="CP282" s="105">
        <f t="shared" si="365"/>
        <v>0</v>
      </c>
      <c r="CQ282" s="105">
        <f>CQ288</f>
        <v>0</v>
      </c>
      <c r="CR282" s="105">
        <f>CR288</f>
        <v>0</v>
      </c>
      <c r="CS282" s="105">
        <f t="shared" si="358"/>
        <v>0</v>
      </c>
      <c r="CT282" s="105">
        <f>CT288</f>
        <v>660</v>
      </c>
      <c r="CU282" s="105">
        <f t="shared" si="365"/>
        <v>660</v>
      </c>
      <c r="CV282" s="105">
        <f t="shared" si="365"/>
        <v>0</v>
      </c>
      <c r="CW282" s="105">
        <f t="shared" si="343"/>
        <v>0</v>
      </c>
      <c r="CX282" s="105">
        <f>CX288</f>
        <v>0</v>
      </c>
      <c r="CY282" s="105">
        <f>CY288</f>
        <v>660</v>
      </c>
      <c r="CZ282" s="105">
        <f>CZ288</f>
        <v>1530</v>
      </c>
      <c r="DA282" s="105">
        <v>645</v>
      </c>
      <c r="DB282" s="105">
        <v>645</v>
      </c>
      <c r="DC282" s="695" t="e">
        <f>IF(#REF!=B282,CZ282,0)</f>
        <v>#REF!</v>
      </c>
      <c r="DD282" s="122"/>
      <c r="DE282" s="122"/>
      <c r="DF282" s="518"/>
      <c r="DG282" s="518"/>
      <c r="DH282" s="518"/>
      <c r="DJ282" s="585" t="e">
        <f>IF(#REF!=$K282,$CY282,0)</f>
        <v>#REF!</v>
      </c>
      <c r="DK282" s="585" t="e">
        <f>IF(#REF!=$K282,$CY282,0)</f>
        <v>#REF!</v>
      </c>
      <c r="DL282" s="585" t="e">
        <f>IF(#REF!=$K282,$CY282,0)</f>
        <v>#REF!</v>
      </c>
      <c r="DM282" s="585" t="e">
        <f>IF(#REF!=$K282,$CY282,0)</f>
        <v>#REF!</v>
      </c>
      <c r="DN282" s="585" t="e">
        <f>IF(#REF!=$K282,$CY282,0)</f>
        <v>#REF!</v>
      </c>
      <c r="DO282" s="585" t="e">
        <f>IF(#REF!=$K282,$CY282,0)</f>
        <v>#REF!</v>
      </c>
      <c r="DP282" s="585" t="e">
        <f>IF(#REF!=$K282,$CY282,0)</f>
        <v>#REF!</v>
      </c>
      <c r="DQ282" s="585" t="e">
        <f>IF(#REF!=$K282,$CY282,0)</f>
        <v>#REF!</v>
      </c>
      <c r="DR282" s="585" t="e">
        <f>IF(#REF!=$K282,$CY282,0)</f>
        <v>#REF!</v>
      </c>
      <c r="DS282" s="585" t="e">
        <f>IF(#REF!=$K282,$CY282,0)</f>
        <v>#REF!</v>
      </c>
      <c r="DT282" s="585" t="e">
        <f>IF(#REF!=$K282,$CY282,0)</f>
        <v>#REF!</v>
      </c>
      <c r="DU282" s="585" t="e">
        <f>IF(#REF!=$K282,$CY282,0)</f>
        <v>#REF!</v>
      </c>
      <c r="DV282" s="585" t="e">
        <f>IF(#REF!=$K282,$CY282,0)</f>
        <v>#REF!</v>
      </c>
      <c r="DW282" s="585" t="e">
        <f>IF(#REF!=$K282,$CY282,0)</f>
        <v>#REF!</v>
      </c>
      <c r="DX282" s="585" t="e">
        <f>IF(#REF!=$K282,$CY282,0)</f>
        <v>#REF!</v>
      </c>
      <c r="DY282" s="585" t="e">
        <f>IF(#REF!=$K282,$CY282,0)</f>
        <v>#REF!</v>
      </c>
      <c r="DZ282" s="585" t="e">
        <f>IF(#REF!=$K282,$CY282,0)</f>
        <v>#REF!</v>
      </c>
      <c r="EB282" s="617"/>
      <c r="EC282" s="585" t="e">
        <f>IF(#REF!=$N282,$CZ282,0)</f>
        <v>#REF!</v>
      </c>
      <c r="ED282" s="585" t="e">
        <f>IF(#REF!=$N282,$CZ282,0)</f>
        <v>#REF!</v>
      </c>
      <c r="EE282" s="585" t="e">
        <f>IF(#REF!=$N282,$CZ282,0)</f>
        <v>#REF!</v>
      </c>
      <c r="EF282" s="585" t="e">
        <f>IF(#REF!=$N282,$CZ282,0)</f>
        <v>#REF!</v>
      </c>
      <c r="EG282" s="585" t="e">
        <f>IF(#REF!=$N282,$CZ282,0)</f>
        <v>#REF!</v>
      </c>
      <c r="EH282" s="585" t="e">
        <f>IF(#REF!=$N282,$CZ282,0)</f>
        <v>#REF!</v>
      </c>
      <c r="EI282" s="585" t="e">
        <f>IF(#REF!=$N282,$CZ282,0)</f>
        <v>#REF!</v>
      </c>
      <c r="EJ282" s="585" t="e">
        <f>IF(#REF!=$N282,$CZ282,0)</f>
        <v>#REF!</v>
      </c>
      <c r="EK282" s="585" t="e">
        <f>IF(#REF!=$N282,$CZ282,0)</f>
        <v>#REF!</v>
      </c>
      <c r="EL282" s="585" t="e">
        <f>IF(#REF!=$N282,$CZ282,0)</f>
        <v>#REF!</v>
      </c>
      <c r="EM282" s="585" t="e">
        <f>IF(#REF!=$N282,$CZ282,0)</f>
        <v>#REF!</v>
      </c>
      <c r="EN282" s="585" t="e">
        <f>IF(#REF!=$N282,$CZ282,0)</f>
        <v>#REF!</v>
      </c>
      <c r="EO282" s="585" t="e">
        <f>IF(#REF!=$N282,$CZ282,0)</f>
        <v>#REF!</v>
      </c>
      <c r="EP282" s="585" t="e">
        <f>IF(#REF!=$N282,$CZ282,0)</f>
        <v>#REF!</v>
      </c>
      <c r="EQ282" s="585" t="e">
        <f>IF(#REF!=$N282,$CZ282,0)</f>
        <v>#REF!</v>
      </c>
      <c r="ER282" s="585" t="e">
        <f>IF(#REF!=$N282,$CZ282,0)</f>
        <v>#REF!</v>
      </c>
      <c r="ES282" s="585" t="e">
        <f>IF(#REF!=$N282,$CZ282,0)</f>
        <v>#REF!</v>
      </c>
      <c r="ET282" s="585" t="e">
        <f>IF(#REF!=$N282,$CZ282,0)</f>
        <v>#REF!</v>
      </c>
      <c r="EU282" s="585" t="e">
        <f>IF(#REF!=$N282,$CZ282,0)</f>
        <v>#REF!</v>
      </c>
      <c r="EV282" s="585" t="e">
        <f>IF(#REF!=$N282,$CZ282,0)</f>
        <v>#REF!</v>
      </c>
      <c r="EW282" s="585" t="e">
        <f>IF(#REF!=$N282,$CZ282,0)</f>
        <v>#REF!</v>
      </c>
      <c r="EX282" s="585" t="e">
        <f>IF(#REF!=$N282,$CZ282,0)</f>
        <v>#REF!</v>
      </c>
      <c r="EY282" s="585" t="e">
        <f>IF(#REF!=$N282,$CZ282,0)</f>
        <v>#REF!</v>
      </c>
      <c r="EZ282" s="585" t="e">
        <f>IF(#REF!=$N282,$CZ282,0)</f>
        <v>#REF!</v>
      </c>
      <c r="FA282" s="585" t="e">
        <f>IF(#REF!=$N282,$CZ282,0)</f>
        <v>#REF!</v>
      </c>
      <c r="FB282" s="585" t="e">
        <f>IF(#REF!=$N282,$CZ282,0)</f>
        <v>#REF!</v>
      </c>
      <c r="FC282" s="585" t="e">
        <f>IF(#REF!=$N282,$CZ282,0)</f>
        <v>#REF!</v>
      </c>
      <c r="FD282" s="585" t="e">
        <f>IF(#REF!=$N282,$CZ282,0)</f>
        <v>#REF!</v>
      </c>
      <c r="FE282" s="585" t="e">
        <f>IF(#REF!=$N282,$CZ282,0)</f>
        <v>#REF!</v>
      </c>
      <c r="FF282" s="585" t="e">
        <f>IF(#REF!=$N282,$CZ282,0)</f>
        <v>#REF!</v>
      </c>
      <c r="FG282" s="585" t="e">
        <f>IF(#REF!=$N282,$CZ282,0)</f>
        <v>#REF!</v>
      </c>
      <c r="FH282" s="585" t="e">
        <f>IF(#REF!=$N282,$CZ282,0)</f>
        <v>#REF!</v>
      </c>
      <c r="FI282" s="585" t="e">
        <f>IF(#REF!=$N282,$CZ282,0)</f>
        <v>#REF!</v>
      </c>
      <c r="FJ282" s="585" t="e">
        <f>IF(#REF!=$N282,$CZ282,0)</f>
        <v>#REF!</v>
      </c>
      <c r="FK282" s="585" t="e">
        <f>IF(#REF!=$N282,$CZ282,0)</f>
        <v>#REF!</v>
      </c>
      <c r="FL282" s="585" t="e">
        <f>IF(#REF!=$N282,$CZ282,0)</f>
        <v>#REF!</v>
      </c>
      <c r="FM282" s="585" t="e">
        <f>IF(#REF!=$N282,$CZ282,0)</f>
        <v>#REF!</v>
      </c>
      <c r="FN282" s="585" t="e">
        <f>IF(#REF!=$N282,$CZ282,0)</f>
        <v>#REF!</v>
      </c>
      <c r="FO282" s="585" t="e">
        <f>IF(#REF!=$N282,$CZ282,0)</f>
        <v>#REF!</v>
      </c>
      <c r="FP282" s="585" t="e">
        <f>IF(#REF!=$N282,$CZ282,0)</f>
        <v>#REF!</v>
      </c>
      <c r="FQ282" s="585" t="e">
        <f>IF(#REF!=$N282,$CZ282,0)</f>
        <v>#REF!</v>
      </c>
      <c r="FR282" s="585" t="e">
        <f>IF(#REF!=$N282,$CZ282,0)</f>
        <v>#REF!</v>
      </c>
      <c r="FS282" s="585" t="e">
        <f>IF(#REF!=$N282,$CZ282,0)</f>
        <v>#REF!</v>
      </c>
      <c r="FT282" s="585" t="e">
        <f>IF(#REF!=$N282,$CZ282,0)</f>
        <v>#REF!</v>
      </c>
      <c r="FU282" s="585" t="e">
        <f>IF(#REF!=$N282,$CZ282,0)</f>
        <v>#REF!</v>
      </c>
      <c r="FV282" s="585" t="e">
        <f>IF(#REF!=$N282,$CZ282,0)</f>
        <v>#REF!</v>
      </c>
      <c r="FW282" s="585" t="e">
        <f>IF(#REF!=$N282,$CZ282,0)</f>
        <v>#REF!</v>
      </c>
      <c r="FX282" s="585" t="e">
        <f>IF(#REF!=$N282,$CZ282,0)</f>
        <v>#REF!</v>
      </c>
      <c r="FY282" s="585" t="e">
        <f>IF(#REF!=$N282,$CZ282,0)</f>
        <v>#REF!</v>
      </c>
      <c r="FZ282" s="585" t="e">
        <f>IF(#REF!=$N282,$CZ282,0)</f>
        <v>#REF!</v>
      </c>
      <c r="GA282" s="585" t="e">
        <f>IF(#REF!=$N282,$CZ282,0)</f>
        <v>#REF!</v>
      </c>
      <c r="GB282" s="585" t="e">
        <f>IF(#REF!=$N282,$CZ282,0)</f>
        <v>#REF!</v>
      </c>
      <c r="GC282" s="585" t="e">
        <f>IF(#REF!=$N282,$CZ282,0)</f>
        <v>#REF!</v>
      </c>
      <c r="GD282" s="585" t="e">
        <f>IF(#REF!=$N282,$CZ282,0)</f>
        <v>#REF!</v>
      </c>
      <c r="GE282" s="585" t="e">
        <f>IF(#REF!=$N282,$CZ282,0)</f>
        <v>#REF!</v>
      </c>
      <c r="GF282" s="585" t="e">
        <f>IF(#REF!=$N282,$CZ282,0)</f>
        <v>#REF!</v>
      </c>
      <c r="GG282" s="585" t="e">
        <f>IF(#REF!=$N282,$CZ282,0)</f>
        <v>#REF!</v>
      </c>
      <c r="GH282" s="585" t="e">
        <f>IF(#REF!=$N282,$CZ282,0)</f>
        <v>#REF!</v>
      </c>
      <c r="GI282" s="585" t="e">
        <f>IF(#REF!=$N282,$CZ282,0)</f>
        <v>#REF!</v>
      </c>
      <c r="GJ282" s="585" t="e">
        <f>IF(#REF!=$N282,$CZ282,0)</f>
        <v>#REF!</v>
      </c>
      <c r="GK282" s="585" t="e">
        <f>IF(#REF!=$N282,$CZ282,0)</f>
        <v>#REF!</v>
      </c>
      <c r="GL282" s="585" t="e">
        <f>IF(#REF!=$N282,$CZ282,0)</f>
        <v>#REF!</v>
      </c>
      <c r="GM282" s="585" t="e">
        <f>IF(#REF!=$N282,$CZ282,0)</f>
        <v>#REF!</v>
      </c>
      <c r="GN282" s="585" t="e">
        <f>IF(#REF!=$N282,$CZ282,0)</f>
        <v>#REF!</v>
      </c>
      <c r="GO282" s="585" t="e">
        <f>IF(#REF!=$N282,$CZ282,0)</f>
        <v>#REF!</v>
      </c>
      <c r="GP282" s="585" t="e">
        <f>IF(#REF!=$N282,$CZ282,0)</f>
        <v>#REF!</v>
      </c>
      <c r="GQ282" s="585" t="e">
        <f>IF(#REF!=$N282,$CZ282,0)</f>
        <v>#REF!</v>
      </c>
      <c r="GR282" s="585" t="e">
        <f>IF(#REF!=$N282,$CZ282,0)</f>
        <v>#REF!</v>
      </c>
      <c r="GS282" s="585" t="e">
        <f>IF(#REF!=$N282,$CZ282,0)</f>
        <v>#REF!</v>
      </c>
      <c r="GT282" s="585" t="e">
        <f>IF(#REF!=$N282,$CZ282,0)</f>
        <v>#REF!</v>
      </c>
      <c r="GU282" s="585" t="e">
        <f>IF(#REF!=$N282,$CZ282,0)</f>
        <v>#REF!</v>
      </c>
      <c r="GV282" s="585" t="e">
        <f>IF(#REF!=$N282,$CZ282,0)</f>
        <v>#REF!</v>
      </c>
      <c r="GW282" s="585" t="e">
        <f>IF(#REF!=$N282,$CZ282,0)</f>
        <v>#REF!</v>
      </c>
      <c r="GX282" s="585" t="e">
        <f>IF(#REF!=$N282,$CZ282,0)</f>
        <v>#REF!</v>
      </c>
      <c r="GY282" s="585" t="e">
        <f>IF(#REF!=$N282,$CZ282,0)</f>
        <v>#REF!</v>
      </c>
      <c r="GZ282" s="585" t="e">
        <f>IF(#REF!=$N282,$CZ282,0)</f>
        <v>#REF!</v>
      </c>
      <c r="HA282" s="585" t="e">
        <f>IF(#REF!=$N282,$CZ282,0)</f>
        <v>#REF!</v>
      </c>
      <c r="HB282" s="585" t="e">
        <f>IF(#REF!=$N282,$CZ282,0)</f>
        <v>#REF!</v>
      </c>
      <c r="HC282" s="585" t="e">
        <f>IF(#REF!=$N282,$CZ282,0)</f>
        <v>#REF!</v>
      </c>
      <c r="HD282" s="585" t="e">
        <f>IF(#REF!=$N282,$CZ282,0)</f>
        <v>#REF!</v>
      </c>
      <c r="HE282" s="585" t="e">
        <f>IF(#REF!=$N282,$CZ282,0)</f>
        <v>#REF!</v>
      </c>
      <c r="HF282" s="585" t="e">
        <f>IF(#REF!=$N282,$CZ282,0)</f>
        <v>#REF!</v>
      </c>
    </row>
    <row r="283" spans="1:214" s="584" customFormat="1" ht="20.100000000000001" customHeight="1" x14ac:dyDescent="0.4">
      <c r="A283" s="590"/>
      <c r="B283" s="586"/>
      <c r="C283" s="475"/>
      <c r="D283" s="586"/>
      <c r="E283" s="586"/>
      <c r="F283" s="586"/>
      <c r="G283" s="586"/>
      <c r="H283" s="586"/>
      <c r="I283" s="586"/>
      <c r="J283" s="586"/>
      <c r="K283" s="606" t="s">
        <v>319</v>
      </c>
      <c r="L283" s="499" t="s">
        <v>326</v>
      </c>
      <c r="M283" s="499"/>
      <c r="N283" s="499"/>
      <c r="O283" s="686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>
        <v>0</v>
      </c>
      <c r="AN283" s="105">
        <v>0</v>
      </c>
      <c r="AO283" s="105">
        <v>0</v>
      </c>
      <c r="AP283" s="105">
        <v>807400</v>
      </c>
      <c r="AQ283" s="105">
        <v>1807100</v>
      </c>
      <c r="AR283" s="105">
        <v>0</v>
      </c>
      <c r="AS283" s="105">
        <v>0</v>
      </c>
      <c r="AT283" s="105">
        <f>AR283/AP283*100</f>
        <v>0</v>
      </c>
      <c r="AU283" s="105" t="e">
        <f>AU280-#REF!</f>
        <v>#REF!</v>
      </c>
      <c r="AV283" s="105">
        <v>0</v>
      </c>
      <c r="AW283" s="105"/>
      <c r="AX283" s="105"/>
      <c r="AY283" s="105"/>
      <c r="AZ283" s="40"/>
      <c r="BA283" s="40"/>
      <c r="BB283" s="105">
        <v>0</v>
      </c>
      <c r="BC283" s="105">
        <v>0</v>
      </c>
      <c r="BD283" s="105"/>
      <c r="BE283" s="105">
        <v>0</v>
      </c>
      <c r="BF283" s="105">
        <v>5000</v>
      </c>
      <c r="BG283" s="105">
        <v>3544.02</v>
      </c>
      <c r="BH283" s="105">
        <v>5500</v>
      </c>
      <c r="BI283" s="105">
        <f>(BJ283-BH283)</f>
        <v>3676.1800000000003</v>
      </c>
      <c r="BJ283" s="105">
        <v>9176.18</v>
      </c>
      <c r="BK283" s="105">
        <v>4164.13</v>
      </c>
      <c r="BL283" s="105">
        <f>IFERROR(BK283/BJ283*100,)</f>
        <v>45.379776769854125</v>
      </c>
      <c r="BM283" s="105"/>
      <c r="BN283" s="105"/>
      <c r="BO283" s="105">
        <v>7000</v>
      </c>
      <c r="BP283" s="105"/>
      <c r="BQ283" s="105"/>
      <c r="BR283" s="105" t="e">
        <f>(BS283-BO283)</f>
        <v>#REF!</v>
      </c>
      <c r="BS283" s="105" t="e">
        <f>BS284</f>
        <v>#REF!</v>
      </c>
      <c r="BT283" s="105" t="e">
        <f>BT284</f>
        <v>#REF!</v>
      </c>
      <c r="BU283" s="105" t="e">
        <f>(BY283-BO283)</f>
        <v>#REF!</v>
      </c>
      <c r="BV283" s="105" t="e">
        <f>BV284</f>
        <v>#REF!</v>
      </c>
      <c r="BW283" s="105"/>
      <c r="BX283" s="105"/>
      <c r="BY283" s="105" t="e">
        <f>BY284</f>
        <v>#REF!</v>
      </c>
      <c r="BZ283" s="105">
        <f>BZ290</f>
        <v>0</v>
      </c>
      <c r="CA283" s="105">
        <f t="shared" ref="CA283:CZ283" si="366">CA290</f>
        <v>0</v>
      </c>
      <c r="CB283" s="105">
        <f t="shared" si="366"/>
        <v>0</v>
      </c>
      <c r="CC283" s="105">
        <f t="shared" si="366"/>
        <v>0</v>
      </c>
      <c r="CD283" s="105">
        <f t="shared" si="366"/>
        <v>0</v>
      </c>
      <c r="CE283" s="105">
        <f t="shared" si="366"/>
        <v>0</v>
      </c>
      <c r="CF283" s="105">
        <f t="shared" si="366"/>
        <v>0</v>
      </c>
      <c r="CG283" s="105">
        <f t="shared" si="366"/>
        <v>0</v>
      </c>
      <c r="CH283" s="105">
        <f t="shared" si="366"/>
        <v>0</v>
      </c>
      <c r="CI283" s="105">
        <f t="shared" si="366"/>
        <v>0</v>
      </c>
      <c r="CJ283" s="105">
        <f t="shared" si="366"/>
        <v>0</v>
      </c>
      <c r="CK283" s="105">
        <f t="shared" si="366"/>
        <v>0</v>
      </c>
      <c r="CL283" s="105">
        <f t="shared" si="366"/>
        <v>0</v>
      </c>
      <c r="CM283" s="105">
        <f t="shared" si="366"/>
        <v>0</v>
      </c>
      <c r="CN283" s="105">
        <f t="shared" si="366"/>
        <v>0</v>
      </c>
      <c r="CO283" s="105">
        <f t="shared" si="366"/>
        <v>0</v>
      </c>
      <c r="CP283" s="105">
        <f t="shared" si="366"/>
        <v>0</v>
      </c>
      <c r="CQ283" s="105">
        <f>CQ290</f>
        <v>0</v>
      </c>
      <c r="CR283" s="105">
        <f>CR290</f>
        <v>0</v>
      </c>
      <c r="CS283" s="105">
        <f t="shared" si="358"/>
        <v>0</v>
      </c>
      <c r="CT283" s="105">
        <f>CT290</f>
        <v>3740</v>
      </c>
      <c r="CU283" s="105">
        <f t="shared" si="366"/>
        <v>3740</v>
      </c>
      <c r="CV283" s="105">
        <f t="shared" si="366"/>
        <v>0</v>
      </c>
      <c r="CW283" s="105">
        <f t="shared" si="343"/>
        <v>0</v>
      </c>
      <c r="CX283" s="105">
        <f>CX290</f>
        <v>0</v>
      </c>
      <c r="CY283" s="105">
        <f>CY290</f>
        <v>3740</v>
      </c>
      <c r="CZ283" s="105">
        <f t="shared" si="366"/>
        <v>8670</v>
      </c>
      <c r="DA283" s="105">
        <v>3655</v>
      </c>
      <c r="DB283" s="105">
        <v>3655</v>
      </c>
      <c r="DC283" s="695" t="e">
        <f>IF(#REF!=B283,CZ283,0)</f>
        <v>#REF!</v>
      </c>
      <c r="DD283" s="122"/>
      <c r="DE283" s="122"/>
      <c r="DF283" s="518"/>
      <c r="DG283" s="518"/>
      <c r="DH283" s="518"/>
      <c r="DJ283" s="585" t="e">
        <f>IF(#REF!=$K283,$CY283,0)</f>
        <v>#REF!</v>
      </c>
      <c r="DK283" s="585" t="e">
        <f>IF(#REF!=$K283,$CY283,0)</f>
        <v>#REF!</v>
      </c>
      <c r="DL283" s="585" t="e">
        <f>IF(#REF!=$K283,$CY283,0)</f>
        <v>#REF!</v>
      </c>
      <c r="DM283" s="585" t="e">
        <f>IF(#REF!=$K283,$CY283,0)</f>
        <v>#REF!</v>
      </c>
      <c r="DN283" s="585" t="e">
        <f>IF(#REF!=$K283,$CY283,0)</f>
        <v>#REF!</v>
      </c>
      <c r="DO283" s="585" t="e">
        <f>IF(#REF!=$K283,$CY283,0)</f>
        <v>#REF!</v>
      </c>
      <c r="DP283" s="585" t="e">
        <f>IF(#REF!=$K283,$CY283,0)</f>
        <v>#REF!</v>
      </c>
      <c r="DQ283" s="585" t="e">
        <f>IF(#REF!=$K283,$CY283,0)</f>
        <v>#REF!</v>
      </c>
      <c r="DR283" s="585" t="e">
        <f>IF(#REF!=$K283,$CY283,0)</f>
        <v>#REF!</v>
      </c>
      <c r="DS283" s="585" t="e">
        <f>IF(#REF!=$K283,$CY283,0)</f>
        <v>#REF!</v>
      </c>
      <c r="DT283" s="585" t="e">
        <f>IF(#REF!=$K283,$CY283,0)</f>
        <v>#REF!</v>
      </c>
      <c r="DU283" s="585" t="e">
        <f>IF(#REF!=$K283,$CY283,0)</f>
        <v>#REF!</v>
      </c>
      <c r="DV283" s="585" t="e">
        <f>IF(#REF!=$K283,$CY283,0)</f>
        <v>#REF!</v>
      </c>
      <c r="DW283" s="585" t="e">
        <f>IF(#REF!=$K283,$CY283,0)</f>
        <v>#REF!</v>
      </c>
      <c r="DX283" s="585" t="e">
        <f>IF(#REF!=$K283,$CY283,0)</f>
        <v>#REF!</v>
      </c>
      <c r="DY283" s="585" t="e">
        <f>IF(#REF!=$K283,$CY283,0)</f>
        <v>#REF!</v>
      </c>
      <c r="DZ283" s="585" t="e">
        <f>IF(#REF!=$K283,$CY283,0)</f>
        <v>#REF!</v>
      </c>
      <c r="EB283" s="617"/>
      <c r="EC283" s="585" t="e">
        <f>IF(#REF!=$N283,$CZ283,0)</f>
        <v>#REF!</v>
      </c>
      <c r="ED283" s="585" t="e">
        <f>IF(#REF!=$N283,$CZ283,0)</f>
        <v>#REF!</v>
      </c>
      <c r="EE283" s="585" t="e">
        <f>IF(#REF!=$N283,$CZ283,0)</f>
        <v>#REF!</v>
      </c>
      <c r="EF283" s="585" t="e">
        <f>IF(#REF!=$N283,$CZ283,0)</f>
        <v>#REF!</v>
      </c>
      <c r="EG283" s="585" t="e">
        <f>IF(#REF!=$N283,$CZ283,0)</f>
        <v>#REF!</v>
      </c>
      <c r="EH283" s="585" t="e">
        <f>IF(#REF!=$N283,$CZ283,0)</f>
        <v>#REF!</v>
      </c>
      <c r="EI283" s="585" t="e">
        <f>IF(#REF!=$N283,$CZ283,0)</f>
        <v>#REF!</v>
      </c>
      <c r="EJ283" s="585" t="e">
        <f>IF(#REF!=$N283,$CZ283,0)</f>
        <v>#REF!</v>
      </c>
      <c r="EK283" s="585" t="e">
        <f>IF(#REF!=$N283,$CZ283,0)</f>
        <v>#REF!</v>
      </c>
      <c r="EL283" s="585" t="e">
        <f>IF(#REF!=$N283,$CZ283,0)</f>
        <v>#REF!</v>
      </c>
      <c r="EM283" s="585" t="e">
        <f>IF(#REF!=$N283,$CZ283,0)</f>
        <v>#REF!</v>
      </c>
      <c r="EN283" s="585" t="e">
        <f>IF(#REF!=$N283,$CZ283,0)</f>
        <v>#REF!</v>
      </c>
      <c r="EO283" s="585" t="e">
        <f>IF(#REF!=$N283,$CZ283,0)</f>
        <v>#REF!</v>
      </c>
      <c r="EP283" s="585" t="e">
        <f>IF(#REF!=$N283,$CZ283,0)</f>
        <v>#REF!</v>
      </c>
      <c r="EQ283" s="585" t="e">
        <f>IF(#REF!=$N283,$CZ283,0)</f>
        <v>#REF!</v>
      </c>
      <c r="ER283" s="585" t="e">
        <f>IF(#REF!=$N283,$CZ283,0)</f>
        <v>#REF!</v>
      </c>
      <c r="ES283" s="585" t="e">
        <f>IF(#REF!=$N283,$CZ283,0)</f>
        <v>#REF!</v>
      </c>
      <c r="ET283" s="585" t="e">
        <f>IF(#REF!=$N283,$CZ283,0)</f>
        <v>#REF!</v>
      </c>
      <c r="EU283" s="585" t="e">
        <f>IF(#REF!=$N283,$CZ283,0)</f>
        <v>#REF!</v>
      </c>
      <c r="EV283" s="585" t="e">
        <f>IF(#REF!=$N283,$CZ283,0)</f>
        <v>#REF!</v>
      </c>
      <c r="EW283" s="585" t="e">
        <f>IF(#REF!=$N283,$CZ283,0)</f>
        <v>#REF!</v>
      </c>
      <c r="EX283" s="585" t="e">
        <f>IF(#REF!=$N283,$CZ283,0)</f>
        <v>#REF!</v>
      </c>
      <c r="EY283" s="585" t="e">
        <f>IF(#REF!=$N283,$CZ283,0)</f>
        <v>#REF!</v>
      </c>
      <c r="EZ283" s="585" t="e">
        <f>IF(#REF!=$N283,$CZ283,0)</f>
        <v>#REF!</v>
      </c>
      <c r="FA283" s="585" t="e">
        <f>IF(#REF!=$N283,$CZ283,0)</f>
        <v>#REF!</v>
      </c>
      <c r="FB283" s="585" t="e">
        <f>IF(#REF!=$N283,$CZ283,0)</f>
        <v>#REF!</v>
      </c>
      <c r="FC283" s="585" t="e">
        <f>IF(#REF!=$N283,$CZ283,0)</f>
        <v>#REF!</v>
      </c>
      <c r="FD283" s="585" t="e">
        <f>IF(#REF!=$N283,$CZ283,0)</f>
        <v>#REF!</v>
      </c>
      <c r="FE283" s="585" t="e">
        <f>IF(#REF!=$N283,$CZ283,0)</f>
        <v>#REF!</v>
      </c>
      <c r="FF283" s="585" t="e">
        <f>IF(#REF!=$N283,$CZ283,0)</f>
        <v>#REF!</v>
      </c>
      <c r="FG283" s="585" t="e">
        <f>IF(#REF!=$N283,$CZ283,0)</f>
        <v>#REF!</v>
      </c>
      <c r="FH283" s="585" t="e">
        <f>IF(#REF!=$N283,$CZ283,0)</f>
        <v>#REF!</v>
      </c>
      <c r="FI283" s="585" t="e">
        <f>IF(#REF!=$N283,$CZ283,0)</f>
        <v>#REF!</v>
      </c>
      <c r="FJ283" s="585" t="e">
        <f>IF(#REF!=$N283,$CZ283,0)</f>
        <v>#REF!</v>
      </c>
      <c r="FK283" s="585" t="e">
        <f>IF(#REF!=$N283,$CZ283,0)</f>
        <v>#REF!</v>
      </c>
      <c r="FL283" s="585" t="e">
        <f>IF(#REF!=$N283,$CZ283,0)</f>
        <v>#REF!</v>
      </c>
      <c r="FM283" s="585" t="e">
        <f>IF(#REF!=$N283,$CZ283,0)</f>
        <v>#REF!</v>
      </c>
      <c r="FN283" s="585" t="e">
        <f>IF(#REF!=$N283,$CZ283,0)</f>
        <v>#REF!</v>
      </c>
      <c r="FO283" s="585" t="e">
        <f>IF(#REF!=$N283,$CZ283,0)</f>
        <v>#REF!</v>
      </c>
      <c r="FP283" s="585" t="e">
        <f>IF(#REF!=$N283,$CZ283,0)</f>
        <v>#REF!</v>
      </c>
      <c r="FQ283" s="585" t="e">
        <f>IF(#REF!=$N283,$CZ283,0)</f>
        <v>#REF!</v>
      </c>
      <c r="FR283" s="585" t="e">
        <f>IF(#REF!=$N283,$CZ283,0)</f>
        <v>#REF!</v>
      </c>
      <c r="FS283" s="585" t="e">
        <f>IF(#REF!=$N283,$CZ283,0)</f>
        <v>#REF!</v>
      </c>
      <c r="FT283" s="585" t="e">
        <f>IF(#REF!=$N283,$CZ283,0)</f>
        <v>#REF!</v>
      </c>
      <c r="FU283" s="585" t="e">
        <f>IF(#REF!=$N283,$CZ283,0)</f>
        <v>#REF!</v>
      </c>
      <c r="FV283" s="585" t="e">
        <f>IF(#REF!=$N283,$CZ283,0)</f>
        <v>#REF!</v>
      </c>
      <c r="FW283" s="585" t="e">
        <f>IF(#REF!=$N283,$CZ283,0)</f>
        <v>#REF!</v>
      </c>
      <c r="FX283" s="585" t="e">
        <f>IF(#REF!=$N283,$CZ283,0)</f>
        <v>#REF!</v>
      </c>
      <c r="FY283" s="585" t="e">
        <f>IF(#REF!=$N283,$CZ283,0)</f>
        <v>#REF!</v>
      </c>
      <c r="FZ283" s="585" t="e">
        <f>IF(#REF!=$N283,$CZ283,0)</f>
        <v>#REF!</v>
      </c>
      <c r="GA283" s="585" t="e">
        <f>IF(#REF!=$N283,$CZ283,0)</f>
        <v>#REF!</v>
      </c>
      <c r="GB283" s="585" t="e">
        <f>IF(#REF!=$N283,$CZ283,0)</f>
        <v>#REF!</v>
      </c>
      <c r="GC283" s="585" t="e">
        <f>IF(#REF!=$N283,$CZ283,0)</f>
        <v>#REF!</v>
      </c>
      <c r="GD283" s="585" t="e">
        <f>IF(#REF!=$N283,$CZ283,0)</f>
        <v>#REF!</v>
      </c>
      <c r="GE283" s="585" t="e">
        <f>IF(#REF!=$N283,$CZ283,0)</f>
        <v>#REF!</v>
      </c>
      <c r="GF283" s="585" t="e">
        <f>IF(#REF!=$N283,$CZ283,0)</f>
        <v>#REF!</v>
      </c>
      <c r="GG283" s="585" t="e">
        <f>IF(#REF!=$N283,$CZ283,0)</f>
        <v>#REF!</v>
      </c>
      <c r="GH283" s="585" t="e">
        <f>IF(#REF!=$N283,$CZ283,0)</f>
        <v>#REF!</v>
      </c>
      <c r="GI283" s="585" t="e">
        <f>IF(#REF!=$N283,$CZ283,0)</f>
        <v>#REF!</v>
      </c>
      <c r="GJ283" s="585" t="e">
        <f>IF(#REF!=$N283,$CZ283,0)</f>
        <v>#REF!</v>
      </c>
      <c r="GK283" s="585" t="e">
        <f>IF(#REF!=$N283,$CZ283,0)</f>
        <v>#REF!</v>
      </c>
      <c r="GL283" s="585" t="e">
        <f>IF(#REF!=$N283,$CZ283,0)</f>
        <v>#REF!</v>
      </c>
      <c r="GM283" s="585" t="e">
        <f>IF(#REF!=$N283,$CZ283,0)</f>
        <v>#REF!</v>
      </c>
      <c r="GN283" s="585" t="e">
        <f>IF(#REF!=$N283,$CZ283,0)</f>
        <v>#REF!</v>
      </c>
      <c r="GO283" s="585" t="e">
        <f>IF(#REF!=$N283,$CZ283,0)</f>
        <v>#REF!</v>
      </c>
      <c r="GP283" s="585" t="e">
        <f>IF(#REF!=$N283,$CZ283,0)</f>
        <v>#REF!</v>
      </c>
      <c r="GQ283" s="585" t="e">
        <f>IF(#REF!=$N283,$CZ283,0)</f>
        <v>#REF!</v>
      </c>
      <c r="GR283" s="585" t="e">
        <f>IF(#REF!=$N283,$CZ283,0)</f>
        <v>#REF!</v>
      </c>
      <c r="GS283" s="585" t="e">
        <f>IF(#REF!=$N283,$CZ283,0)</f>
        <v>#REF!</v>
      </c>
      <c r="GT283" s="585" t="e">
        <f>IF(#REF!=$N283,$CZ283,0)</f>
        <v>#REF!</v>
      </c>
      <c r="GU283" s="585" t="e">
        <f>IF(#REF!=$N283,$CZ283,0)</f>
        <v>#REF!</v>
      </c>
      <c r="GV283" s="585" t="e">
        <f>IF(#REF!=$N283,$CZ283,0)</f>
        <v>#REF!</v>
      </c>
      <c r="GW283" s="585" t="e">
        <f>IF(#REF!=$N283,$CZ283,0)</f>
        <v>#REF!</v>
      </c>
      <c r="GX283" s="585" t="e">
        <f>IF(#REF!=$N283,$CZ283,0)</f>
        <v>#REF!</v>
      </c>
      <c r="GY283" s="585" t="e">
        <f>IF(#REF!=$N283,$CZ283,0)</f>
        <v>#REF!</v>
      </c>
      <c r="GZ283" s="585" t="e">
        <f>IF(#REF!=$N283,$CZ283,0)</f>
        <v>#REF!</v>
      </c>
      <c r="HA283" s="585" t="e">
        <f>IF(#REF!=$N283,$CZ283,0)</f>
        <v>#REF!</v>
      </c>
      <c r="HB283" s="585" t="e">
        <f>IF(#REF!=$N283,$CZ283,0)</f>
        <v>#REF!</v>
      </c>
      <c r="HC283" s="585" t="e">
        <f>IF(#REF!=$N283,$CZ283,0)</f>
        <v>#REF!</v>
      </c>
      <c r="HD283" s="585" t="e">
        <f>IF(#REF!=$N283,$CZ283,0)</f>
        <v>#REF!</v>
      </c>
      <c r="HE283" s="585" t="e">
        <f>IF(#REF!=$N283,$CZ283,0)</f>
        <v>#REF!</v>
      </c>
      <c r="HF283" s="585" t="e">
        <f>IF(#REF!=$N283,$CZ283,0)</f>
        <v>#REF!</v>
      </c>
    </row>
    <row r="284" spans="1:214" s="584" customFormat="1" ht="20.100000000000001" customHeight="1" x14ac:dyDescent="0.4">
      <c r="A284" s="578"/>
      <c r="B284" s="578"/>
      <c r="C284" s="595"/>
      <c r="D284" s="578"/>
      <c r="E284" s="578"/>
      <c r="F284" s="578"/>
      <c r="G284" s="578"/>
      <c r="H284" s="578"/>
      <c r="I284" s="578"/>
      <c r="J284" s="578" t="s">
        <v>172</v>
      </c>
      <c r="K284" s="680">
        <v>3</v>
      </c>
      <c r="L284" s="683" t="s">
        <v>153</v>
      </c>
      <c r="M284" s="683"/>
      <c r="N284" s="683"/>
      <c r="O284" s="678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563"/>
      <c r="AJ284" s="31"/>
      <c r="AK284" s="31"/>
      <c r="AL284" s="31"/>
      <c r="AM284" s="31"/>
      <c r="AN284" s="50"/>
      <c r="AO284" s="50"/>
      <c r="AP284" s="50"/>
      <c r="AQ284" s="50"/>
      <c r="AR284" s="102" t="e">
        <f>SUM(AR285)</f>
        <v>#REF!</v>
      </c>
      <c r="AS284" s="50"/>
      <c r="AT284" s="50"/>
      <c r="AU284" s="50"/>
      <c r="AV284" s="102" t="e">
        <f t="shared" ref="AV284:BK284" si="367">SUM(AV285)</f>
        <v>#REF!</v>
      </c>
      <c r="AW284" s="102" t="e">
        <f t="shared" si="367"/>
        <v>#REF!</v>
      </c>
      <c r="AX284" s="102" t="e">
        <f t="shared" si="367"/>
        <v>#REF!</v>
      </c>
      <c r="AY284" s="102" t="e">
        <f t="shared" si="367"/>
        <v>#REF!</v>
      </c>
      <c r="AZ284" s="102" t="e">
        <f t="shared" si="367"/>
        <v>#REF!</v>
      </c>
      <c r="BA284" s="102" t="e">
        <f t="shared" si="367"/>
        <v>#REF!</v>
      </c>
      <c r="BB284" s="102" t="e">
        <f t="shared" si="367"/>
        <v>#REF!</v>
      </c>
      <c r="BC284" s="102" t="e">
        <f t="shared" si="367"/>
        <v>#REF!</v>
      </c>
      <c r="BD284" s="102" t="e">
        <f t="shared" si="367"/>
        <v>#REF!</v>
      </c>
      <c r="BE284" s="102" t="e">
        <f t="shared" si="367"/>
        <v>#REF!</v>
      </c>
      <c r="BF284" s="102" t="e">
        <f t="shared" si="367"/>
        <v>#REF!</v>
      </c>
      <c r="BG284" s="102" t="e">
        <f t="shared" si="367"/>
        <v>#REF!</v>
      </c>
      <c r="BH284" s="102" t="e">
        <f t="shared" si="367"/>
        <v>#REF!</v>
      </c>
      <c r="BI284" s="102" t="e">
        <f t="shared" si="367"/>
        <v>#REF!</v>
      </c>
      <c r="BJ284" s="102" t="e">
        <f t="shared" si="367"/>
        <v>#REF!</v>
      </c>
      <c r="BK284" s="102" t="e">
        <f t="shared" si="367"/>
        <v>#REF!</v>
      </c>
      <c r="BL284" s="102">
        <f>IFERROR(BK284/BJ284*100,)</f>
        <v>0</v>
      </c>
      <c r="BM284" s="102"/>
      <c r="BN284" s="102"/>
      <c r="BO284" s="102" t="e">
        <f>SUM(BO285)</f>
        <v>#REF!</v>
      </c>
      <c r="BP284" s="102"/>
      <c r="BQ284" s="102"/>
      <c r="BR284" s="102" t="e">
        <f>SUM(BR285)</f>
        <v>#REF!</v>
      </c>
      <c r="BS284" s="102" t="e">
        <f>SUM(BS285)</f>
        <v>#REF!</v>
      </c>
      <c r="BT284" s="102" t="e">
        <f>SUM(BT285)</f>
        <v>#REF!</v>
      </c>
      <c r="BU284" s="102" t="e">
        <f>SUM(BU285)</f>
        <v>#REF!</v>
      </c>
      <c r="BV284" s="102" t="e">
        <f>SUM(BV285)</f>
        <v>#REF!</v>
      </c>
      <c r="BW284" s="102"/>
      <c r="BX284" s="102"/>
      <c r="BY284" s="102" t="e">
        <f>SUM(BY285)</f>
        <v>#REF!</v>
      </c>
      <c r="BZ284" s="102">
        <f>SUM(BZ285)</f>
        <v>0</v>
      </c>
      <c r="CA284" s="102">
        <f>IFERROR(BZ284/BG284*100,)</f>
        <v>0</v>
      </c>
      <c r="CB284" s="102">
        <f>IFERROR(BZ284/BY284*100,)</f>
        <v>0</v>
      </c>
      <c r="CC284" s="102">
        <f t="shared" ref="CC284:CO284" si="368">SUM(CC285)</f>
        <v>6110.5</v>
      </c>
      <c r="CD284" s="102">
        <f t="shared" si="368"/>
        <v>6110.5</v>
      </c>
      <c r="CE284" s="102">
        <f t="shared" si="368"/>
        <v>0</v>
      </c>
      <c r="CF284" s="102">
        <f t="shared" si="368"/>
        <v>0</v>
      </c>
      <c r="CG284" s="102">
        <f t="shared" si="368"/>
        <v>0</v>
      </c>
      <c r="CH284" s="102">
        <f t="shared" si="368"/>
        <v>0</v>
      </c>
      <c r="CI284" s="102">
        <f t="shared" si="368"/>
        <v>0</v>
      </c>
      <c r="CJ284" s="102">
        <f t="shared" si="368"/>
        <v>0</v>
      </c>
      <c r="CK284" s="102">
        <f t="shared" si="368"/>
        <v>0</v>
      </c>
      <c r="CL284" s="102">
        <f t="shared" si="368"/>
        <v>0</v>
      </c>
      <c r="CM284" s="102">
        <f t="shared" si="368"/>
        <v>0</v>
      </c>
      <c r="CN284" s="102">
        <f t="shared" si="368"/>
        <v>0</v>
      </c>
      <c r="CO284" s="102">
        <f t="shared" si="368"/>
        <v>0</v>
      </c>
      <c r="CP284" s="102">
        <f t="shared" ref="CP284:CY284" si="369">SUM(CP285)</f>
        <v>0</v>
      </c>
      <c r="CQ284" s="102">
        <f t="shared" si="369"/>
        <v>0</v>
      </c>
      <c r="CR284" s="102">
        <f t="shared" si="369"/>
        <v>0</v>
      </c>
      <c r="CS284" s="102">
        <f t="shared" si="358"/>
        <v>0</v>
      </c>
      <c r="CT284" s="102">
        <f t="shared" si="369"/>
        <v>4400</v>
      </c>
      <c r="CU284" s="102">
        <f>SUM(CU285)</f>
        <v>4400</v>
      </c>
      <c r="CV284" s="102">
        <f t="shared" si="369"/>
        <v>0</v>
      </c>
      <c r="CW284" s="102">
        <f t="shared" si="343"/>
        <v>0</v>
      </c>
      <c r="CX284" s="102">
        <f t="shared" si="369"/>
        <v>0</v>
      </c>
      <c r="CY284" s="102">
        <f t="shared" si="369"/>
        <v>4400</v>
      </c>
      <c r="CZ284" s="102">
        <f>SUM(CZ285)</f>
        <v>10200</v>
      </c>
      <c r="DA284" s="102">
        <f>SUM(DA285)</f>
        <v>4300</v>
      </c>
      <c r="DB284" s="102">
        <f>SUM(DB285)</f>
        <v>4300</v>
      </c>
      <c r="DC284" s="695" t="e">
        <f>IF(#REF!=B284,CZ284,0)</f>
        <v>#REF!</v>
      </c>
      <c r="DD284" s="108"/>
      <c r="DE284" s="108"/>
      <c r="DF284" s="518"/>
      <c r="DG284" s="518"/>
      <c r="DH284" s="518"/>
      <c r="DJ284" s="585" t="e">
        <f>IF(#REF!=$K284,$CY284,0)</f>
        <v>#REF!</v>
      </c>
      <c r="DK284" s="585" t="e">
        <f>IF(#REF!=$K284,$CY284,0)</f>
        <v>#REF!</v>
      </c>
      <c r="DL284" s="585" t="e">
        <f>IF(#REF!=$K284,$CY284,0)</f>
        <v>#REF!</v>
      </c>
      <c r="DM284" s="585" t="e">
        <f>IF(#REF!=$K284,$CY284,0)</f>
        <v>#REF!</v>
      </c>
      <c r="DN284" s="585" t="e">
        <f>IF(#REF!=$K284,$CY284,0)</f>
        <v>#REF!</v>
      </c>
      <c r="DO284" s="585" t="e">
        <f>IF(#REF!=$K284,$CY284,0)</f>
        <v>#REF!</v>
      </c>
      <c r="DP284" s="585" t="e">
        <f>IF(#REF!=$K284,$CY284,0)</f>
        <v>#REF!</v>
      </c>
      <c r="DQ284" s="585" t="e">
        <f>IF(#REF!=$K284,$CY284,0)</f>
        <v>#REF!</v>
      </c>
      <c r="DR284" s="585" t="e">
        <f>IF(#REF!=$K284,$CY284,0)</f>
        <v>#REF!</v>
      </c>
      <c r="DS284" s="585" t="e">
        <f>IF(#REF!=$K284,$CY284,0)</f>
        <v>#REF!</v>
      </c>
      <c r="DT284" s="585" t="e">
        <f>IF(#REF!=$K284,$CY284,0)</f>
        <v>#REF!</v>
      </c>
      <c r="DU284" s="585" t="e">
        <f>IF(#REF!=$K284,$CY284,0)</f>
        <v>#REF!</v>
      </c>
      <c r="DV284" s="585" t="e">
        <f>IF(#REF!=$K284,$CY284,0)</f>
        <v>#REF!</v>
      </c>
      <c r="DW284" s="585" t="e">
        <f>IF(#REF!=$K284,$CY284,0)</f>
        <v>#REF!</v>
      </c>
      <c r="DX284" s="585" t="e">
        <f>IF(#REF!=$K284,$CY284,0)</f>
        <v>#REF!</v>
      </c>
      <c r="DY284" s="585" t="e">
        <f>IF(#REF!=$K284,$CY284,0)</f>
        <v>#REF!</v>
      </c>
      <c r="DZ284" s="585" t="e">
        <f>IF(#REF!=$K284,$CY284,0)</f>
        <v>#REF!</v>
      </c>
      <c r="EB284" s="617"/>
      <c r="EC284" s="585" t="e">
        <f>IF(#REF!=$N284,$CZ284,0)</f>
        <v>#REF!</v>
      </c>
      <c r="ED284" s="585" t="e">
        <f>IF(#REF!=$N284,$CZ284,0)</f>
        <v>#REF!</v>
      </c>
      <c r="EE284" s="585" t="e">
        <f>IF(#REF!=$N284,$CZ284,0)</f>
        <v>#REF!</v>
      </c>
      <c r="EF284" s="585" t="e">
        <f>IF(#REF!=$N284,$CZ284,0)</f>
        <v>#REF!</v>
      </c>
      <c r="EG284" s="585" t="e">
        <f>IF(#REF!=$N284,$CZ284,0)</f>
        <v>#REF!</v>
      </c>
      <c r="EH284" s="585" t="e">
        <f>IF(#REF!=$N284,$CZ284,0)</f>
        <v>#REF!</v>
      </c>
      <c r="EI284" s="585" t="e">
        <f>IF(#REF!=$N284,$CZ284,0)</f>
        <v>#REF!</v>
      </c>
      <c r="EJ284" s="585" t="e">
        <f>IF(#REF!=$N284,$CZ284,0)</f>
        <v>#REF!</v>
      </c>
      <c r="EK284" s="585" t="e">
        <f>IF(#REF!=$N284,$CZ284,0)</f>
        <v>#REF!</v>
      </c>
      <c r="EL284" s="585" t="e">
        <f>IF(#REF!=$N284,$CZ284,0)</f>
        <v>#REF!</v>
      </c>
      <c r="EM284" s="585" t="e">
        <f>IF(#REF!=$N284,$CZ284,0)</f>
        <v>#REF!</v>
      </c>
      <c r="EN284" s="585" t="e">
        <f>IF(#REF!=$N284,$CZ284,0)</f>
        <v>#REF!</v>
      </c>
      <c r="EO284" s="585" t="e">
        <f>IF(#REF!=$N284,$CZ284,0)</f>
        <v>#REF!</v>
      </c>
      <c r="EP284" s="585" t="e">
        <f>IF(#REF!=$N284,$CZ284,0)</f>
        <v>#REF!</v>
      </c>
      <c r="EQ284" s="585" t="e">
        <f>IF(#REF!=$N284,$CZ284,0)</f>
        <v>#REF!</v>
      </c>
      <c r="ER284" s="585" t="e">
        <f>IF(#REF!=$N284,$CZ284,0)</f>
        <v>#REF!</v>
      </c>
      <c r="ES284" s="585" t="e">
        <f>IF(#REF!=$N284,$CZ284,0)</f>
        <v>#REF!</v>
      </c>
      <c r="ET284" s="585" t="e">
        <f>IF(#REF!=$N284,$CZ284,0)</f>
        <v>#REF!</v>
      </c>
      <c r="EU284" s="585" t="e">
        <f>IF(#REF!=$N284,$CZ284,0)</f>
        <v>#REF!</v>
      </c>
      <c r="EV284" s="585" t="e">
        <f>IF(#REF!=$N284,$CZ284,0)</f>
        <v>#REF!</v>
      </c>
      <c r="EW284" s="585" t="e">
        <f>IF(#REF!=$N284,$CZ284,0)</f>
        <v>#REF!</v>
      </c>
      <c r="EX284" s="585" t="e">
        <f>IF(#REF!=$N284,$CZ284,0)</f>
        <v>#REF!</v>
      </c>
      <c r="EY284" s="585" t="e">
        <f>IF(#REF!=$N284,$CZ284,0)</f>
        <v>#REF!</v>
      </c>
      <c r="EZ284" s="585" t="e">
        <f>IF(#REF!=$N284,$CZ284,0)</f>
        <v>#REF!</v>
      </c>
      <c r="FA284" s="585" t="e">
        <f>IF(#REF!=$N284,$CZ284,0)</f>
        <v>#REF!</v>
      </c>
      <c r="FB284" s="585" t="e">
        <f>IF(#REF!=$N284,$CZ284,0)</f>
        <v>#REF!</v>
      </c>
      <c r="FC284" s="585" t="e">
        <f>IF(#REF!=$N284,$CZ284,0)</f>
        <v>#REF!</v>
      </c>
      <c r="FD284" s="585" t="e">
        <f>IF(#REF!=$N284,$CZ284,0)</f>
        <v>#REF!</v>
      </c>
      <c r="FE284" s="585" t="e">
        <f>IF(#REF!=$N284,$CZ284,0)</f>
        <v>#REF!</v>
      </c>
      <c r="FF284" s="585" t="e">
        <f>IF(#REF!=$N284,$CZ284,0)</f>
        <v>#REF!</v>
      </c>
      <c r="FG284" s="585" t="e">
        <f>IF(#REF!=$N284,$CZ284,0)</f>
        <v>#REF!</v>
      </c>
      <c r="FH284" s="585" t="e">
        <f>IF(#REF!=$N284,$CZ284,0)</f>
        <v>#REF!</v>
      </c>
      <c r="FI284" s="585" t="e">
        <f>IF(#REF!=$N284,$CZ284,0)</f>
        <v>#REF!</v>
      </c>
      <c r="FJ284" s="585" t="e">
        <f>IF(#REF!=$N284,$CZ284,0)</f>
        <v>#REF!</v>
      </c>
      <c r="FK284" s="585" t="e">
        <f>IF(#REF!=$N284,$CZ284,0)</f>
        <v>#REF!</v>
      </c>
      <c r="FL284" s="585" t="e">
        <f>IF(#REF!=$N284,$CZ284,0)</f>
        <v>#REF!</v>
      </c>
      <c r="FM284" s="585" t="e">
        <f>IF(#REF!=$N284,$CZ284,0)</f>
        <v>#REF!</v>
      </c>
      <c r="FN284" s="585" t="e">
        <f>IF(#REF!=$N284,$CZ284,0)</f>
        <v>#REF!</v>
      </c>
      <c r="FO284" s="585" t="e">
        <f>IF(#REF!=$N284,$CZ284,0)</f>
        <v>#REF!</v>
      </c>
      <c r="FP284" s="585" t="e">
        <f>IF(#REF!=$N284,$CZ284,0)</f>
        <v>#REF!</v>
      </c>
      <c r="FQ284" s="585" t="e">
        <f>IF(#REF!=$N284,$CZ284,0)</f>
        <v>#REF!</v>
      </c>
      <c r="FR284" s="585" t="e">
        <f>IF(#REF!=$N284,$CZ284,0)</f>
        <v>#REF!</v>
      </c>
      <c r="FS284" s="585" t="e">
        <f>IF(#REF!=$N284,$CZ284,0)</f>
        <v>#REF!</v>
      </c>
      <c r="FT284" s="585" t="e">
        <f>IF(#REF!=$N284,$CZ284,0)</f>
        <v>#REF!</v>
      </c>
      <c r="FU284" s="585" t="e">
        <f>IF(#REF!=$N284,$CZ284,0)</f>
        <v>#REF!</v>
      </c>
      <c r="FV284" s="585" t="e">
        <f>IF(#REF!=$N284,$CZ284,0)</f>
        <v>#REF!</v>
      </c>
      <c r="FW284" s="585" t="e">
        <f>IF(#REF!=$N284,$CZ284,0)</f>
        <v>#REF!</v>
      </c>
      <c r="FX284" s="585" t="e">
        <f>IF(#REF!=$N284,$CZ284,0)</f>
        <v>#REF!</v>
      </c>
      <c r="FY284" s="585" t="e">
        <f>IF(#REF!=$N284,$CZ284,0)</f>
        <v>#REF!</v>
      </c>
      <c r="FZ284" s="585" t="e">
        <f>IF(#REF!=$N284,$CZ284,0)</f>
        <v>#REF!</v>
      </c>
      <c r="GA284" s="585" t="e">
        <f>IF(#REF!=$N284,$CZ284,0)</f>
        <v>#REF!</v>
      </c>
      <c r="GB284" s="585" t="e">
        <f>IF(#REF!=$N284,$CZ284,0)</f>
        <v>#REF!</v>
      </c>
      <c r="GC284" s="585" t="e">
        <f>IF(#REF!=$N284,$CZ284,0)</f>
        <v>#REF!</v>
      </c>
      <c r="GD284" s="585" t="e">
        <f>IF(#REF!=$N284,$CZ284,0)</f>
        <v>#REF!</v>
      </c>
      <c r="GE284" s="585" t="e">
        <f>IF(#REF!=$N284,$CZ284,0)</f>
        <v>#REF!</v>
      </c>
      <c r="GF284" s="585" t="e">
        <f>IF(#REF!=$N284,$CZ284,0)</f>
        <v>#REF!</v>
      </c>
      <c r="GG284" s="585" t="e">
        <f>IF(#REF!=$N284,$CZ284,0)</f>
        <v>#REF!</v>
      </c>
      <c r="GH284" s="585" t="e">
        <f>IF(#REF!=$N284,$CZ284,0)</f>
        <v>#REF!</v>
      </c>
      <c r="GI284" s="585" t="e">
        <f>IF(#REF!=$N284,$CZ284,0)</f>
        <v>#REF!</v>
      </c>
      <c r="GJ284" s="585" t="e">
        <f>IF(#REF!=$N284,$CZ284,0)</f>
        <v>#REF!</v>
      </c>
      <c r="GK284" s="585" t="e">
        <f>IF(#REF!=$N284,$CZ284,0)</f>
        <v>#REF!</v>
      </c>
      <c r="GL284" s="585" t="e">
        <f>IF(#REF!=$N284,$CZ284,0)</f>
        <v>#REF!</v>
      </c>
      <c r="GM284" s="585" t="e">
        <f>IF(#REF!=$N284,$CZ284,0)</f>
        <v>#REF!</v>
      </c>
      <c r="GN284" s="585" t="e">
        <f>IF(#REF!=$N284,$CZ284,0)</f>
        <v>#REF!</v>
      </c>
      <c r="GO284" s="585" t="e">
        <f>IF(#REF!=$N284,$CZ284,0)</f>
        <v>#REF!</v>
      </c>
      <c r="GP284" s="585" t="e">
        <f>IF(#REF!=$N284,$CZ284,0)</f>
        <v>#REF!</v>
      </c>
      <c r="GQ284" s="585" t="e">
        <f>IF(#REF!=$N284,$CZ284,0)</f>
        <v>#REF!</v>
      </c>
      <c r="GR284" s="585" t="e">
        <f>IF(#REF!=$N284,$CZ284,0)</f>
        <v>#REF!</v>
      </c>
      <c r="GS284" s="585" t="e">
        <f>IF(#REF!=$N284,$CZ284,0)</f>
        <v>#REF!</v>
      </c>
      <c r="GT284" s="585" t="e">
        <f>IF(#REF!=$N284,$CZ284,0)</f>
        <v>#REF!</v>
      </c>
      <c r="GU284" s="585" t="e">
        <f>IF(#REF!=$N284,$CZ284,0)</f>
        <v>#REF!</v>
      </c>
      <c r="GV284" s="585" t="e">
        <f>IF(#REF!=$N284,$CZ284,0)</f>
        <v>#REF!</v>
      </c>
      <c r="GW284" s="585" t="e">
        <f>IF(#REF!=$N284,$CZ284,0)</f>
        <v>#REF!</v>
      </c>
      <c r="GX284" s="585" t="e">
        <f>IF(#REF!=$N284,$CZ284,0)</f>
        <v>#REF!</v>
      </c>
      <c r="GY284" s="585" t="e">
        <f>IF(#REF!=$N284,$CZ284,0)</f>
        <v>#REF!</v>
      </c>
      <c r="GZ284" s="585" t="e">
        <f>IF(#REF!=$N284,$CZ284,0)</f>
        <v>#REF!</v>
      </c>
      <c r="HA284" s="585" t="e">
        <f>IF(#REF!=$N284,$CZ284,0)</f>
        <v>#REF!</v>
      </c>
      <c r="HB284" s="585" t="e">
        <f>IF(#REF!=$N284,$CZ284,0)</f>
        <v>#REF!</v>
      </c>
      <c r="HC284" s="585" t="e">
        <f>IF(#REF!=$N284,$CZ284,0)</f>
        <v>#REF!</v>
      </c>
      <c r="HD284" s="585" t="e">
        <f>IF(#REF!=$N284,$CZ284,0)</f>
        <v>#REF!</v>
      </c>
      <c r="HE284" s="585" t="e">
        <f>IF(#REF!=$N284,$CZ284,0)</f>
        <v>#REF!</v>
      </c>
      <c r="HF284" s="585" t="e">
        <f>IF(#REF!=$N284,$CZ284,0)</f>
        <v>#REF!</v>
      </c>
    </row>
    <row r="285" spans="1:214" s="584" customFormat="1" ht="20.100000000000001" customHeight="1" x14ac:dyDescent="0.4">
      <c r="A285" s="578"/>
      <c r="B285" s="578"/>
      <c r="C285" s="595"/>
      <c r="D285" s="578"/>
      <c r="E285" s="578"/>
      <c r="F285" s="578"/>
      <c r="G285" s="578"/>
      <c r="H285" s="578"/>
      <c r="I285" s="578"/>
      <c r="J285" s="578" t="s">
        <v>172</v>
      </c>
      <c r="K285" s="679"/>
      <c r="L285" s="687">
        <v>32</v>
      </c>
      <c r="M285" s="687" t="s">
        <v>173</v>
      </c>
      <c r="N285" s="687"/>
      <c r="O285" s="677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563"/>
      <c r="AJ285" s="31"/>
      <c r="AK285" s="31"/>
      <c r="AL285" s="31"/>
      <c r="AM285" s="31"/>
      <c r="AN285" s="50"/>
      <c r="AO285" s="50"/>
      <c r="AP285" s="50"/>
      <c r="AQ285" s="50"/>
      <c r="AR285" s="97" t="e">
        <f>#REF!</f>
        <v>#REF!</v>
      </c>
      <c r="AS285" s="50"/>
      <c r="AT285" s="50"/>
      <c r="AU285" s="50"/>
      <c r="AV285" s="97" t="e">
        <f>#REF!</f>
        <v>#REF!</v>
      </c>
      <c r="AW285" s="97" t="e">
        <f>#REF!</f>
        <v>#REF!</v>
      </c>
      <c r="AX285" s="97" t="e">
        <f>#REF!</f>
        <v>#REF!</v>
      </c>
      <c r="AY285" s="97" t="e">
        <f>#REF!</f>
        <v>#REF!</v>
      </c>
      <c r="AZ285" s="97" t="e">
        <f>#REF!</f>
        <v>#REF!</v>
      </c>
      <c r="BA285" s="97" t="e">
        <f>#REF!</f>
        <v>#REF!</v>
      </c>
      <c r="BB285" s="97" t="e">
        <f>#REF!</f>
        <v>#REF!</v>
      </c>
      <c r="BC285" s="97" t="e">
        <f>#REF!</f>
        <v>#REF!</v>
      </c>
      <c r="BD285" s="97" t="e">
        <f>#REF!</f>
        <v>#REF!</v>
      </c>
      <c r="BE285" s="97" t="e">
        <f>#REF!</f>
        <v>#REF!</v>
      </c>
      <c r="BF285" s="97" t="e">
        <f>#REF!</f>
        <v>#REF!</v>
      </c>
      <c r="BG285" s="97" t="e">
        <f>#REF!</f>
        <v>#REF!</v>
      </c>
      <c r="BH285" s="97" t="e">
        <f>#REF!</f>
        <v>#REF!</v>
      </c>
      <c r="BI285" s="97" t="e">
        <f>#REF!</f>
        <v>#REF!</v>
      </c>
      <c r="BJ285" s="97" t="e">
        <f>#REF!</f>
        <v>#REF!</v>
      </c>
      <c r="BK285" s="97" t="e">
        <f>#REF!</f>
        <v>#REF!</v>
      </c>
      <c r="BL285" s="97">
        <f>IFERROR(BK285/BJ285*100,)</f>
        <v>0</v>
      </c>
      <c r="BM285" s="97"/>
      <c r="BN285" s="97"/>
      <c r="BO285" s="97" t="e">
        <f>#REF!</f>
        <v>#REF!</v>
      </c>
      <c r="BP285" s="97"/>
      <c r="BQ285" s="97"/>
      <c r="BR285" s="97" t="e">
        <f>#REF!</f>
        <v>#REF!</v>
      </c>
      <c r="BS285" s="97" t="e">
        <f>#REF!</f>
        <v>#REF!</v>
      </c>
      <c r="BT285" s="97" t="e">
        <f>#REF!</f>
        <v>#REF!</v>
      </c>
      <c r="BU285" s="97" t="e">
        <f>#REF!</f>
        <v>#REF!</v>
      </c>
      <c r="BV285" s="97" t="e">
        <f>#REF!</f>
        <v>#REF!</v>
      </c>
      <c r="BW285" s="97"/>
      <c r="BX285" s="97"/>
      <c r="BY285" s="97" t="e">
        <f>#REF!</f>
        <v>#REF!</v>
      </c>
      <c r="BZ285" s="97">
        <f>BZ290+BZ286+BZ288</f>
        <v>0</v>
      </c>
      <c r="CA285" s="97">
        <f>IFERROR(BZ285/BG285*100,)</f>
        <v>0</v>
      </c>
      <c r="CB285" s="97">
        <f>IFERROR(BZ285/BY285*100,)</f>
        <v>0</v>
      </c>
      <c r="CC285" s="97">
        <v>6110.5</v>
      </c>
      <c r="CD285" s="97">
        <v>6110.5</v>
      </c>
      <c r="CE285" s="97">
        <f t="shared" ref="CE285:CZ285" si="370">CE290+CE286+CE288</f>
        <v>0</v>
      </c>
      <c r="CF285" s="97">
        <f t="shared" si="370"/>
        <v>0</v>
      </c>
      <c r="CG285" s="97">
        <f t="shared" si="370"/>
        <v>0</v>
      </c>
      <c r="CH285" s="97">
        <f t="shared" si="370"/>
        <v>0</v>
      </c>
      <c r="CI285" s="97">
        <f t="shared" si="370"/>
        <v>0</v>
      </c>
      <c r="CJ285" s="97">
        <f t="shared" si="370"/>
        <v>0</v>
      </c>
      <c r="CK285" s="97">
        <f t="shared" si="370"/>
        <v>0</v>
      </c>
      <c r="CL285" s="97">
        <f t="shared" si="370"/>
        <v>0</v>
      </c>
      <c r="CM285" s="97">
        <f t="shared" si="370"/>
        <v>0</v>
      </c>
      <c r="CN285" s="97">
        <f t="shared" si="370"/>
        <v>0</v>
      </c>
      <c r="CO285" s="97">
        <f t="shared" si="370"/>
        <v>0</v>
      </c>
      <c r="CP285" s="97">
        <f t="shared" si="370"/>
        <v>0</v>
      </c>
      <c r="CQ285" s="97">
        <f>CQ290+CQ286+CQ288</f>
        <v>0</v>
      </c>
      <c r="CR285" s="97">
        <f>CR290+CR286+CR288</f>
        <v>0</v>
      </c>
      <c r="CS285" s="97">
        <f t="shared" si="358"/>
        <v>0</v>
      </c>
      <c r="CT285" s="97">
        <f>CT290+CT286+CT288</f>
        <v>4400</v>
      </c>
      <c r="CU285" s="97">
        <f t="shared" si="370"/>
        <v>4400</v>
      </c>
      <c r="CV285" s="97">
        <f t="shared" si="370"/>
        <v>0</v>
      </c>
      <c r="CW285" s="97">
        <f t="shared" si="343"/>
        <v>0</v>
      </c>
      <c r="CX285" s="97">
        <f>CX290+CX286+CX288</f>
        <v>0</v>
      </c>
      <c r="CY285" s="97">
        <f>CY290+CY286+CY288</f>
        <v>4400</v>
      </c>
      <c r="CZ285" s="97">
        <f t="shared" si="370"/>
        <v>10200</v>
      </c>
      <c r="DA285" s="97">
        <v>4300</v>
      </c>
      <c r="DB285" s="97">
        <v>4300</v>
      </c>
      <c r="DC285" s="695" t="e">
        <f>IF(#REF!=B285,CZ285,0)</f>
        <v>#REF!</v>
      </c>
      <c r="DD285" s="98"/>
      <c r="DE285" s="98"/>
      <c r="DF285" s="518"/>
      <c r="DG285" s="518"/>
      <c r="DH285" s="518"/>
      <c r="DJ285" s="585" t="e">
        <f>IF(#REF!=$K285,$CY285,0)</f>
        <v>#REF!</v>
      </c>
      <c r="DK285" s="585" t="e">
        <f>IF(#REF!=$K285,$CY285,0)</f>
        <v>#REF!</v>
      </c>
      <c r="DL285" s="585" t="e">
        <f>IF(#REF!=$K285,$CY285,0)</f>
        <v>#REF!</v>
      </c>
      <c r="DM285" s="585" t="e">
        <f>IF(#REF!=$K285,$CY285,0)</f>
        <v>#REF!</v>
      </c>
      <c r="DN285" s="585" t="e">
        <f>IF(#REF!=$K285,$CY285,0)</f>
        <v>#REF!</v>
      </c>
      <c r="DO285" s="585" t="e">
        <f>IF(#REF!=$K285,$CY285,0)</f>
        <v>#REF!</v>
      </c>
      <c r="DP285" s="585" t="e">
        <f>IF(#REF!=$K285,$CY285,0)</f>
        <v>#REF!</v>
      </c>
      <c r="DQ285" s="585" t="e">
        <f>IF(#REF!=$K285,$CY285,0)</f>
        <v>#REF!</v>
      </c>
      <c r="DR285" s="585" t="e">
        <f>IF(#REF!=$K285,$CY285,0)</f>
        <v>#REF!</v>
      </c>
      <c r="DS285" s="585" t="e">
        <f>IF(#REF!=$K285,$CY285,0)</f>
        <v>#REF!</v>
      </c>
      <c r="DT285" s="585" t="e">
        <f>IF(#REF!=$K285,$CY285,0)</f>
        <v>#REF!</v>
      </c>
      <c r="DU285" s="585" t="e">
        <f>IF(#REF!=$K285,$CY285,0)</f>
        <v>#REF!</v>
      </c>
      <c r="DV285" s="585" t="e">
        <f>IF(#REF!=$K285,$CY285,0)</f>
        <v>#REF!</v>
      </c>
      <c r="DW285" s="585" t="e">
        <f>IF(#REF!=$K285,$CY285,0)</f>
        <v>#REF!</v>
      </c>
      <c r="DX285" s="585" t="e">
        <f>IF(#REF!=$K285,$CY285,0)</f>
        <v>#REF!</v>
      </c>
      <c r="DY285" s="585" t="e">
        <f>IF(#REF!=$K285,$CY285,0)</f>
        <v>#REF!</v>
      </c>
      <c r="DZ285" s="585" t="e">
        <f>IF(#REF!=$K285,$CY285,0)</f>
        <v>#REF!</v>
      </c>
      <c r="EB285" s="617"/>
      <c r="EC285" s="585" t="e">
        <f>IF(#REF!=$N285,$CZ285,0)</f>
        <v>#REF!</v>
      </c>
      <c r="ED285" s="585" t="e">
        <f>IF(#REF!=$N285,$CZ285,0)</f>
        <v>#REF!</v>
      </c>
      <c r="EE285" s="585" t="e">
        <f>IF(#REF!=$N285,$CZ285,0)</f>
        <v>#REF!</v>
      </c>
      <c r="EF285" s="585" t="e">
        <f>IF(#REF!=$N285,$CZ285,0)</f>
        <v>#REF!</v>
      </c>
      <c r="EG285" s="585" t="e">
        <f>IF(#REF!=$N285,$CZ285,0)</f>
        <v>#REF!</v>
      </c>
      <c r="EH285" s="585" t="e">
        <f>IF(#REF!=$N285,$CZ285,0)</f>
        <v>#REF!</v>
      </c>
      <c r="EI285" s="585" t="e">
        <f>IF(#REF!=$N285,$CZ285,0)</f>
        <v>#REF!</v>
      </c>
      <c r="EJ285" s="585" t="e">
        <f>IF(#REF!=$N285,$CZ285,0)</f>
        <v>#REF!</v>
      </c>
      <c r="EK285" s="585" t="e">
        <f>IF(#REF!=$N285,$CZ285,0)</f>
        <v>#REF!</v>
      </c>
      <c r="EL285" s="585" t="e">
        <f>IF(#REF!=$N285,$CZ285,0)</f>
        <v>#REF!</v>
      </c>
      <c r="EM285" s="585" t="e">
        <f>IF(#REF!=$N285,$CZ285,0)</f>
        <v>#REF!</v>
      </c>
      <c r="EN285" s="585" t="e">
        <f>IF(#REF!=$N285,$CZ285,0)</f>
        <v>#REF!</v>
      </c>
      <c r="EO285" s="585" t="e">
        <f>IF(#REF!=$N285,$CZ285,0)</f>
        <v>#REF!</v>
      </c>
      <c r="EP285" s="585" t="e">
        <f>IF(#REF!=$N285,$CZ285,0)</f>
        <v>#REF!</v>
      </c>
      <c r="EQ285" s="585" t="e">
        <f>IF(#REF!=$N285,$CZ285,0)</f>
        <v>#REF!</v>
      </c>
      <c r="ER285" s="585" t="e">
        <f>IF(#REF!=$N285,$CZ285,0)</f>
        <v>#REF!</v>
      </c>
      <c r="ES285" s="585" t="e">
        <f>IF(#REF!=$N285,$CZ285,0)</f>
        <v>#REF!</v>
      </c>
      <c r="ET285" s="585" t="e">
        <f>IF(#REF!=$N285,$CZ285,0)</f>
        <v>#REF!</v>
      </c>
      <c r="EU285" s="585" t="e">
        <f>IF(#REF!=$N285,$CZ285,0)</f>
        <v>#REF!</v>
      </c>
      <c r="EV285" s="585" t="e">
        <f>IF(#REF!=$N285,$CZ285,0)</f>
        <v>#REF!</v>
      </c>
      <c r="EW285" s="585" t="e">
        <f>IF(#REF!=$N285,$CZ285,0)</f>
        <v>#REF!</v>
      </c>
      <c r="EX285" s="585" t="e">
        <f>IF(#REF!=$N285,$CZ285,0)</f>
        <v>#REF!</v>
      </c>
      <c r="EY285" s="585" t="e">
        <f>IF(#REF!=$N285,$CZ285,0)</f>
        <v>#REF!</v>
      </c>
      <c r="EZ285" s="585" t="e">
        <f>IF(#REF!=$N285,$CZ285,0)</f>
        <v>#REF!</v>
      </c>
      <c r="FA285" s="585" t="e">
        <f>IF(#REF!=$N285,$CZ285,0)</f>
        <v>#REF!</v>
      </c>
      <c r="FB285" s="585" t="e">
        <f>IF(#REF!=$N285,$CZ285,0)</f>
        <v>#REF!</v>
      </c>
      <c r="FC285" s="585" t="e">
        <f>IF(#REF!=$N285,$CZ285,0)</f>
        <v>#REF!</v>
      </c>
      <c r="FD285" s="585" t="e">
        <f>IF(#REF!=$N285,$CZ285,0)</f>
        <v>#REF!</v>
      </c>
      <c r="FE285" s="585" t="e">
        <f>IF(#REF!=$N285,$CZ285,0)</f>
        <v>#REF!</v>
      </c>
      <c r="FF285" s="585" t="e">
        <f>IF(#REF!=$N285,$CZ285,0)</f>
        <v>#REF!</v>
      </c>
      <c r="FG285" s="585" t="e">
        <f>IF(#REF!=$N285,$CZ285,0)</f>
        <v>#REF!</v>
      </c>
      <c r="FH285" s="585" t="e">
        <f>IF(#REF!=$N285,$CZ285,0)</f>
        <v>#REF!</v>
      </c>
      <c r="FI285" s="585" t="e">
        <f>IF(#REF!=$N285,$CZ285,0)</f>
        <v>#REF!</v>
      </c>
      <c r="FJ285" s="585" t="e">
        <f>IF(#REF!=$N285,$CZ285,0)</f>
        <v>#REF!</v>
      </c>
      <c r="FK285" s="585" t="e">
        <f>IF(#REF!=$N285,$CZ285,0)</f>
        <v>#REF!</v>
      </c>
      <c r="FL285" s="585" t="e">
        <f>IF(#REF!=$N285,$CZ285,0)</f>
        <v>#REF!</v>
      </c>
      <c r="FM285" s="585" t="e">
        <f>IF(#REF!=$N285,$CZ285,0)</f>
        <v>#REF!</v>
      </c>
      <c r="FN285" s="585" t="e">
        <f>IF(#REF!=$N285,$CZ285,0)</f>
        <v>#REF!</v>
      </c>
      <c r="FO285" s="585" t="e">
        <f>IF(#REF!=$N285,$CZ285,0)</f>
        <v>#REF!</v>
      </c>
      <c r="FP285" s="585" t="e">
        <f>IF(#REF!=$N285,$CZ285,0)</f>
        <v>#REF!</v>
      </c>
      <c r="FQ285" s="585" t="e">
        <f>IF(#REF!=$N285,$CZ285,0)</f>
        <v>#REF!</v>
      </c>
      <c r="FR285" s="585" t="e">
        <f>IF(#REF!=$N285,$CZ285,0)</f>
        <v>#REF!</v>
      </c>
      <c r="FS285" s="585" t="e">
        <f>IF(#REF!=$N285,$CZ285,0)</f>
        <v>#REF!</v>
      </c>
      <c r="FT285" s="585" t="e">
        <f>IF(#REF!=$N285,$CZ285,0)</f>
        <v>#REF!</v>
      </c>
      <c r="FU285" s="585" t="e">
        <f>IF(#REF!=$N285,$CZ285,0)</f>
        <v>#REF!</v>
      </c>
      <c r="FV285" s="585" t="e">
        <f>IF(#REF!=$N285,$CZ285,0)</f>
        <v>#REF!</v>
      </c>
      <c r="FW285" s="585" t="e">
        <f>IF(#REF!=$N285,$CZ285,0)</f>
        <v>#REF!</v>
      </c>
      <c r="FX285" s="585" t="e">
        <f>IF(#REF!=$N285,$CZ285,0)</f>
        <v>#REF!</v>
      </c>
      <c r="FY285" s="585" t="e">
        <f>IF(#REF!=$N285,$CZ285,0)</f>
        <v>#REF!</v>
      </c>
      <c r="FZ285" s="585" t="e">
        <f>IF(#REF!=$N285,$CZ285,0)</f>
        <v>#REF!</v>
      </c>
      <c r="GA285" s="585" t="e">
        <f>IF(#REF!=$N285,$CZ285,0)</f>
        <v>#REF!</v>
      </c>
      <c r="GB285" s="585" t="e">
        <f>IF(#REF!=$N285,$CZ285,0)</f>
        <v>#REF!</v>
      </c>
      <c r="GC285" s="585" t="e">
        <f>IF(#REF!=$N285,$CZ285,0)</f>
        <v>#REF!</v>
      </c>
      <c r="GD285" s="585" t="e">
        <f>IF(#REF!=$N285,$CZ285,0)</f>
        <v>#REF!</v>
      </c>
      <c r="GE285" s="585" t="e">
        <f>IF(#REF!=$N285,$CZ285,0)</f>
        <v>#REF!</v>
      </c>
      <c r="GF285" s="585" t="e">
        <f>IF(#REF!=$N285,$CZ285,0)</f>
        <v>#REF!</v>
      </c>
      <c r="GG285" s="585" t="e">
        <f>IF(#REF!=$N285,$CZ285,0)</f>
        <v>#REF!</v>
      </c>
      <c r="GH285" s="585" t="e">
        <f>IF(#REF!=$N285,$CZ285,0)</f>
        <v>#REF!</v>
      </c>
      <c r="GI285" s="585" t="e">
        <f>IF(#REF!=$N285,$CZ285,0)</f>
        <v>#REF!</v>
      </c>
      <c r="GJ285" s="585" t="e">
        <f>IF(#REF!=$N285,$CZ285,0)</f>
        <v>#REF!</v>
      </c>
      <c r="GK285" s="585" t="e">
        <f>IF(#REF!=$N285,$CZ285,0)</f>
        <v>#REF!</v>
      </c>
      <c r="GL285" s="585" t="e">
        <f>IF(#REF!=$N285,$CZ285,0)</f>
        <v>#REF!</v>
      </c>
      <c r="GM285" s="585" t="e">
        <f>IF(#REF!=$N285,$CZ285,0)</f>
        <v>#REF!</v>
      </c>
      <c r="GN285" s="585" t="e">
        <f>IF(#REF!=$N285,$CZ285,0)</f>
        <v>#REF!</v>
      </c>
      <c r="GO285" s="585" t="e">
        <f>IF(#REF!=$N285,$CZ285,0)</f>
        <v>#REF!</v>
      </c>
      <c r="GP285" s="585" t="e">
        <f>IF(#REF!=$N285,$CZ285,0)</f>
        <v>#REF!</v>
      </c>
      <c r="GQ285" s="585" t="e">
        <f>IF(#REF!=$N285,$CZ285,0)</f>
        <v>#REF!</v>
      </c>
      <c r="GR285" s="585" t="e">
        <f>IF(#REF!=$N285,$CZ285,0)</f>
        <v>#REF!</v>
      </c>
      <c r="GS285" s="585" t="e">
        <f>IF(#REF!=$N285,$CZ285,0)</f>
        <v>#REF!</v>
      </c>
      <c r="GT285" s="585" t="e">
        <f>IF(#REF!=$N285,$CZ285,0)</f>
        <v>#REF!</v>
      </c>
      <c r="GU285" s="585" t="e">
        <f>IF(#REF!=$N285,$CZ285,0)</f>
        <v>#REF!</v>
      </c>
      <c r="GV285" s="585" t="e">
        <f>IF(#REF!=$N285,$CZ285,0)</f>
        <v>#REF!</v>
      </c>
      <c r="GW285" s="585" t="e">
        <f>IF(#REF!=$N285,$CZ285,0)</f>
        <v>#REF!</v>
      </c>
      <c r="GX285" s="585" t="e">
        <f>IF(#REF!=$N285,$CZ285,0)</f>
        <v>#REF!</v>
      </c>
      <c r="GY285" s="585" t="e">
        <f>IF(#REF!=$N285,$CZ285,0)</f>
        <v>#REF!</v>
      </c>
      <c r="GZ285" s="585" t="e">
        <f>IF(#REF!=$N285,$CZ285,0)</f>
        <v>#REF!</v>
      </c>
      <c r="HA285" s="585" t="e">
        <f>IF(#REF!=$N285,$CZ285,0)</f>
        <v>#REF!</v>
      </c>
      <c r="HB285" s="585" t="e">
        <f>IF(#REF!=$N285,$CZ285,0)</f>
        <v>#REF!</v>
      </c>
      <c r="HC285" s="585" t="e">
        <f>IF(#REF!=$N285,$CZ285,0)</f>
        <v>#REF!</v>
      </c>
      <c r="HD285" s="585" t="e">
        <f>IF(#REF!=$N285,$CZ285,0)</f>
        <v>#REF!</v>
      </c>
      <c r="HE285" s="585" t="e">
        <f>IF(#REF!=$N285,$CZ285,0)</f>
        <v>#REF!</v>
      </c>
      <c r="HF285" s="585" t="e">
        <f>IF(#REF!=$N285,$CZ285,0)</f>
        <v>#REF!</v>
      </c>
    </row>
    <row r="286" spans="1:214" s="584" customFormat="1" ht="20.100000000000001" customHeight="1" x14ac:dyDescent="0.4">
      <c r="A286" s="578"/>
      <c r="B286" s="578" t="s">
        <v>550</v>
      </c>
      <c r="C286" s="595" t="s">
        <v>5</v>
      </c>
      <c r="D286" s="578"/>
      <c r="E286" s="578"/>
      <c r="F286" s="578"/>
      <c r="G286" s="578"/>
      <c r="H286" s="578"/>
      <c r="I286" s="578"/>
      <c r="J286" s="578" t="s">
        <v>172</v>
      </c>
      <c r="K286" s="679"/>
      <c r="L286" s="558"/>
      <c r="M286" s="687">
        <v>322</v>
      </c>
      <c r="N286" s="687" t="s">
        <v>144</v>
      </c>
      <c r="O286" s="675"/>
      <c r="P286" s="642"/>
      <c r="Q286" s="642"/>
      <c r="R286" s="642"/>
      <c r="S286" s="642"/>
      <c r="T286" s="642"/>
      <c r="U286" s="642"/>
      <c r="V286" s="642"/>
      <c r="W286" s="642"/>
      <c r="X286" s="642"/>
      <c r="Y286" s="642"/>
      <c r="Z286" s="642"/>
      <c r="AA286" s="642"/>
      <c r="AB286" s="642"/>
      <c r="AC286" s="642"/>
      <c r="AD286" s="642"/>
      <c r="AE286" s="642"/>
      <c r="AF286" s="642"/>
      <c r="AG286" s="642"/>
      <c r="AH286" s="642"/>
      <c r="AI286" s="643"/>
      <c r="AJ286" s="642"/>
      <c r="AK286" s="642"/>
      <c r="AL286" s="642"/>
      <c r="AM286" s="642"/>
      <c r="AN286" s="641"/>
      <c r="AO286" s="641"/>
      <c r="AP286" s="641"/>
      <c r="AQ286" s="641"/>
      <c r="AR286" s="641"/>
      <c r="AS286" s="641"/>
      <c r="AT286" s="641"/>
      <c r="AU286" s="641"/>
      <c r="AV286" s="641"/>
      <c r="AW286" s="641"/>
      <c r="AX286" s="641"/>
      <c r="AY286" s="641"/>
      <c r="AZ286" s="642"/>
      <c r="BA286" s="642"/>
      <c r="BB286" s="641"/>
      <c r="BC286" s="641"/>
      <c r="BD286" s="641"/>
      <c r="BE286" s="641"/>
      <c r="BF286" s="641"/>
      <c r="BG286" s="641"/>
      <c r="BH286" s="641"/>
      <c r="BI286" s="641"/>
      <c r="BJ286" s="641"/>
      <c r="BK286" s="641"/>
      <c r="BL286" s="641"/>
      <c r="BM286" s="641"/>
      <c r="BN286" s="641"/>
      <c r="BO286" s="641"/>
      <c r="BP286" s="641"/>
      <c r="BQ286" s="641"/>
      <c r="BR286" s="641"/>
      <c r="BS286" s="641"/>
      <c r="BT286" s="641"/>
      <c r="BU286" s="641"/>
      <c r="BV286" s="641"/>
      <c r="BW286" s="641"/>
      <c r="BX286" s="641"/>
      <c r="BY286" s="641"/>
      <c r="BZ286" s="102">
        <f t="shared" ref="BZ286:CO286" si="371">SUM(BZ287)</f>
        <v>0</v>
      </c>
      <c r="CA286" s="102">
        <f t="shared" si="371"/>
        <v>0</v>
      </c>
      <c r="CB286" s="102">
        <f t="shared" si="371"/>
        <v>0</v>
      </c>
      <c r="CC286" s="102">
        <f t="shared" si="371"/>
        <v>0</v>
      </c>
      <c r="CD286" s="102">
        <f t="shared" si="371"/>
        <v>0</v>
      </c>
      <c r="CE286" s="102">
        <f t="shared" si="371"/>
        <v>0</v>
      </c>
      <c r="CF286" s="102">
        <f t="shared" si="371"/>
        <v>0</v>
      </c>
      <c r="CG286" s="102">
        <f t="shared" si="371"/>
        <v>0</v>
      </c>
      <c r="CH286" s="102">
        <f t="shared" si="371"/>
        <v>0</v>
      </c>
      <c r="CI286" s="102">
        <f t="shared" si="371"/>
        <v>0</v>
      </c>
      <c r="CJ286" s="102">
        <f t="shared" si="371"/>
        <v>0</v>
      </c>
      <c r="CK286" s="102">
        <f t="shared" si="371"/>
        <v>0</v>
      </c>
      <c r="CL286" s="102">
        <f t="shared" si="371"/>
        <v>0</v>
      </c>
      <c r="CM286" s="102">
        <f t="shared" si="371"/>
        <v>0</v>
      </c>
      <c r="CN286" s="102">
        <f t="shared" si="371"/>
        <v>0</v>
      </c>
      <c r="CO286" s="102">
        <f t="shared" si="371"/>
        <v>0</v>
      </c>
      <c r="CP286" s="102">
        <f t="shared" ref="CP286:CX286" si="372">SUM(CP287)</f>
        <v>0</v>
      </c>
      <c r="CQ286" s="102">
        <f t="shared" si="372"/>
        <v>0</v>
      </c>
      <c r="CR286" s="102">
        <f t="shared" si="372"/>
        <v>0</v>
      </c>
      <c r="CS286" s="102">
        <f t="shared" si="358"/>
        <v>0</v>
      </c>
      <c r="CT286" s="102">
        <f t="shared" si="372"/>
        <v>0</v>
      </c>
      <c r="CU286" s="102">
        <f>SUM(CU287)</f>
        <v>0</v>
      </c>
      <c r="CV286" s="102">
        <f t="shared" si="372"/>
        <v>0</v>
      </c>
      <c r="CW286" s="102">
        <f t="shared" si="343"/>
        <v>0</v>
      </c>
      <c r="CX286" s="102">
        <f t="shared" si="372"/>
        <v>0</v>
      </c>
      <c r="CY286" s="102">
        <f>SUM(CY287)</f>
        <v>0</v>
      </c>
      <c r="CZ286" s="102">
        <f>SUM(CZ287)</f>
        <v>0</v>
      </c>
      <c r="DA286" s="102">
        <f>SUM(DA287)</f>
        <v>0</v>
      </c>
      <c r="DB286" s="102">
        <f>SUM(DB287)</f>
        <v>0</v>
      </c>
      <c r="DC286" s="695" t="e">
        <f>IF(#REF!=B286,CZ286,0)</f>
        <v>#REF!</v>
      </c>
      <c r="DD286" s="108"/>
      <c r="DE286" s="108"/>
      <c r="DF286" s="518"/>
      <c r="DG286" s="518"/>
      <c r="DH286" s="518"/>
      <c r="DJ286" s="585" t="e">
        <f>IF(#REF!=$K286,$CY286,0)</f>
        <v>#REF!</v>
      </c>
      <c r="DK286" s="585" t="e">
        <f>IF(#REF!=$K286,$CY286,0)</f>
        <v>#REF!</v>
      </c>
      <c r="DL286" s="585" t="e">
        <f>IF(#REF!=$K286,$CY286,0)</f>
        <v>#REF!</v>
      </c>
      <c r="DM286" s="585" t="e">
        <f>IF(#REF!=$K286,$CY286,0)</f>
        <v>#REF!</v>
      </c>
      <c r="DN286" s="585" t="e">
        <f>IF(#REF!=$K286,$CY286,0)</f>
        <v>#REF!</v>
      </c>
      <c r="DO286" s="585" t="e">
        <f>IF(#REF!=$K286,$CY286,0)</f>
        <v>#REF!</v>
      </c>
      <c r="DP286" s="585" t="e">
        <f>IF(#REF!=$K286,$CY286,0)</f>
        <v>#REF!</v>
      </c>
      <c r="DQ286" s="585" t="e">
        <f>IF(#REF!=$K286,$CY286,0)</f>
        <v>#REF!</v>
      </c>
      <c r="DR286" s="585" t="e">
        <f>IF(#REF!=$K286,$CY286,0)</f>
        <v>#REF!</v>
      </c>
      <c r="DS286" s="585" t="e">
        <f>IF(#REF!=$K286,$CY286,0)</f>
        <v>#REF!</v>
      </c>
      <c r="DT286" s="585" t="e">
        <f>IF(#REF!=$K286,$CY286,0)</f>
        <v>#REF!</v>
      </c>
      <c r="DU286" s="585" t="e">
        <f>IF(#REF!=$K286,$CY286,0)</f>
        <v>#REF!</v>
      </c>
      <c r="DV286" s="585" t="e">
        <f>IF(#REF!=$K286,$CY286,0)</f>
        <v>#REF!</v>
      </c>
      <c r="DW286" s="585" t="e">
        <f>IF(#REF!=$K286,$CY286,0)</f>
        <v>#REF!</v>
      </c>
      <c r="DX286" s="585" t="e">
        <f>IF(#REF!=$K286,$CY286,0)</f>
        <v>#REF!</v>
      </c>
      <c r="DY286" s="585" t="e">
        <f>IF(#REF!=$K286,$CY286,0)</f>
        <v>#REF!</v>
      </c>
      <c r="DZ286" s="585" t="e">
        <f>IF(#REF!=$K286,$CY286,0)</f>
        <v>#REF!</v>
      </c>
      <c r="EB286" s="617"/>
      <c r="EC286" s="585" t="e">
        <f>IF(#REF!=$N286,$CZ286,0)</f>
        <v>#REF!</v>
      </c>
      <c r="ED286" s="585" t="e">
        <f>IF(#REF!=$N286,$CZ286,0)</f>
        <v>#REF!</v>
      </c>
      <c r="EE286" s="585" t="e">
        <f>IF(#REF!=$N286,$CZ286,0)</f>
        <v>#REF!</v>
      </c>
      <c r="EF286" s="585" t="e">
        <f>IF(#REF!=$N286,$CZ286,0)</f>
        <v>#REF!</v>
      </c>
      <c r="EG286" s="585" t="e">
        <f>IF(#REF!=$N286,$CZ286,0)</f>
        <v>#REF!</v>
      </c>
      <c r="EH286" s="585" t="e">
        <f>IF(#REF!=$N286,$CZ286,0)</f>
        <v>#REF!</v>
      </c>
      <c r="EI286" s="585" t="e">
        <f>IF(#REF!=$N286,$CZ286,0)</f>
        <v>#REF!</v>
      </c>
      <c r="EJ286" s="585" t="e">
        <f>IF(#REF!=$N286,$CZ286,0)</f>
        <v>#REF!</v>
      </c>
      <c r="EK286" s="585" t="e">
        <f>IF(#REF!=$N286,$CZ286,0)</f>
        <v>#REF!</v>
      </c>
      <c r="EL286" s="585" t="e">
        <f>IF(#REF!=$N286,$CZ286,0)</f>
        <v>#REF!</v>
      </c>
      <c r="EM286" s="585" t="e">
        <f>IF(#REF!=$N286,$CZ286,0)</f>
        <v>#REF!</v>
      </c>
      <c r="EN286" s="585" t="e">
        <f>IF(#REF!=$N286,$CZ286,0)</f>
        <v>#REF!</v>
      </c>
      <c r="EO286" s="585" t="e">
        <f>IF(#REF!=$N286,$CZ286,0)</f>
        <v>#REF!</v>
      </c>
      <c r="EP286" s="585" t="e">
        <f>IF(#REF!=$N286,$CZ286,0)</f>
        <v>#REF!</v>
      </c>
      <c r="EQ286" s="585" t="e">
        <f>IF(#REF!=$N286,$CZ286,0)</f>
        <v>#REF!</v>
      </c>
      <c r="ER286" s="585" t="e">
        <f>IF(#REF!=$N286,$CZ286,0)</f>
        <v>#REF!</v>
      </c>
      <c r="ES286" s="585" t="e">
        <f>IF(#REF!=$N286,$CZ286,0)</f>
        <v>#REF!</v>
      </c>
      <c r="ET286" s="585" t="e">
        <f>IF(#REF!=$N286,$CZ286,0)</f>
        <v>#REF!</v>
      </c>
      <c r="EU286" s="585" t="e">
        <f>IF(#REF!=$N286,$CZ286,0)</f>
        <v>#REF!</v>
      </c>
      <c r="EV286" s="585" t="e">
        <f>IF(#REF!=$N286,$CZ286,0)</f>
        <v>#REF!</v>
      </c>
      <c r="EW286" s="585" t="e">
        <f>IF(#REF!=$N286,$CZ286,0)</f>
        <v>#REF!</v>
      </c>
      <c r="EX286" s="585" t="e">
        <f>IF(#REF!=$N286,$CZ286,0)</f>
        <v>#REF!</v>
      </c>
      <c r="EY286" s="585" t="e">
        <f>IF(#REF!=$N286,$CZ286,0)</f>
        <v>#REF!</v>
      </c>
      <c r="EZ286" s="585" t="e">
        <f>IF(#REF!=$N286,$CZ286,0)</f>
        <v>#REF!</v>
      </c>
      <c r="FA286" s="585" t="e">
        <f>IF(#REF!=$N286,$CZ286,0)</f>
        <v>#REF!</v>
      </c>
      <c r="FB286" s="585" t="e">
        <f>IF(#REF!=$N286,$CZ286,0)</f>
        <v>#REF!</v>
      </c>
      <c r="FC286" s="585" t="e">
        <f>IF(#REF!=$N286,$CZ286,0)</f>
        <v>#REF!</v>
      </c>
      <c r="FD286" s="585" t="e">
        <f>IF(#REF!=$N286,$CZ286,0)</f>
        <v>#REF!</v>
      </c>
      <c r="FE286" s="585" t="e">
        <f>IF(#REF!=$N286,$CZ286,0)</f>
        <v>#REF!</v>
      </c>
      <c r="FF286" s="585" t="e">
        <f>IF(#REF!=$N286,$CZ286,0)</f>
        <v>#REF!</v>
      </c>
      <c r="FG286" s="585" t="e">
        <f>IF(#REF!=$N286,$CZ286,0)</f>
        <v>#REF!</v>
      </c>
      <c r="FH286" s="585" t="e">
        <f>IF(#REF!=$N286,$CZ286,0)</f>
        <v>#REF!</v>
      </c>
      <c r="FI286" s="585" t="e">
        <f>IF(#REF!=$N286,$CZ286,0)</f>
        <v>#REF!</v>
      </c>
      <c r="FJ286" s="585" t="e">
        <f>IF(#REF!=$N286,$CZ286,0)</f>
        <v>#REF!</v>
      </c>
      <c r="FK286" s="585" t="e">
        <f>IF(#REF!=$N286,$CZ286,0)</f>
        <v>#REF!</v>
      </c>
      <c r="FL286" s="585" t="e">
        <f>IF(#REF!=$N286,$CZ286,0)</f>
        <v>#REF!</v>
      </c>
      <c r="FM286" s="585" t="e">
        <f>IF(#REF!=$N286,$CZ286,0)</f>
        <v>#REF!</v>
      </c>
      <c r="FN286" s="585" t="e">
        <f>IF(#REF!=$N286,$CZ286,0)</f>
        <v>#REF!</v>
      </c>
      <c r="FO286" s="585" t="e">
        <f>IF(#REF!=$N286,$CZ286,0)</f>
        <v>#REF!</v>
      </c>
      <c r="FP286" s="585" t="e">
        <f>IF(#REF!=$N286,$CZ286,0)</f>
        <v>#REF!</v>
      </c>
      <c r="FQ286" s="585" t="e">
        <f>IF(#REF!=$N286,$CZ286,0)</f>
        <v>#REF!</v>
      </c>
      <c r="FR286" s="585" t="e">
        <f>IF(#REF!=$N286,$CZ286,0)</f>
        <v>#REF!</v>
      </c>
      <c r="FS286" s="585" t="e">
        <f>IF(#REF!=$N286,$CZ286,0)</f>
        <v>#REF!</v>
      </c>
      <c r="FT286" s="585" t="e">
        <f>IF(#REF!=$N286,$CZ286,0)</f>
        <v>#REF!</v>
      </c>
      <c r="FU286" s="585" t="e">
        <f>IF(#REF!=$N286,$CZ286,0)</f>
        <v>#REF!</v>
      </c>
      <c r="FV286" s="585" t="e">
        <f>IF(#REF!=$N286,$CZ286,0)</f>
        <v>#REF!</v>
      </c>
      <c r="FW286" s="585" t="e">
        <f>IF(#REF!=$N286,$CZ286,0)</f>
        <v>#REF!</v>
      </c>
      <c r="FX286" s="585" t="e">
        <f>IF(#REF!=$N286,$CZ286,0)</f>
        <v>#REF!</v>
      </c>
      <c r="FY286" s="585" t="e">
        <f>IF(#REF!=$N286,$CZ286,0)</f>
        <v>#REF!</v>
      </c>
      <c r="FZ286" s="585" t="e">
        <f>IF(#REF!=$N286,$CZ286,0)</f>
        <v>#REF!</v>
      </c>
      <c r="GA286" s="585" t="e">
        <f>IF(#REF!=$N286,$CZ286,0)</f>
        <v>#REF!</v>
      </c>
      <c r="GB286" s="585" t="e">
        <f>IF(#REF!=$N286,$CZ286,0)</f>
        <v>#REF!</v>
      </c>
      <c r="GC286" s="585" t="e">
        <f>IF(#REF!=$N286,$CZ286,0)</f>
        <v>#REF!</v>
      </c>
      <c r="GD286" s="585" t="e">
        <f>IF(#REF!=$N286,$CZ286,0)</f>
        <v>#REF!</v>
      </c>
      <c r="GE286" s="585" t="e">
        <f>IF(#REF!=$N286,$CZ286,0)</f>
        <v>#REF!</v>
      </c>
      <c r="GF286" s="585" t="e">
        <f>IF(#REF!=$N286,$CZ286,0)</f>
        <v>#REF!</v>
      </c>
      <c r="GG286" s="585" t="e">
        <f>IF(#REF!=$N286,$CZ286,0)</f>
        <v>#REF!</v>
      </c>
      <c r="GH286" s="585" t="e">
        <f>IF(#REF!=$N286,$CZ286,0)</f>
        <v>#REF!</v>
      </c>
      <c r="GI286" s="585" t="e">
        <f>IF(#REF!=$N286,$CZ286,0)</f>
        <v>#REF!</v>
      </c>
      <c r="GJ286" s="585" t="e">
        <f>IF(#REF!=$N286,$CZ286,0)</f>
        <v>#REF!</v>
      </c>
      <c r="GK286" s="585" t="e">
        <f>IF(#REF!=$N286,$CZ286,0)</f>
        <v>#REF!</v>
      </c>
      <c r="GL286" s="585" t="e">
        <f>IF(#REF!=$N286,$CZ286,0)</f>
        <v>#REF!</v>
      </c>
      <c r="GM286" s="585" t="e">
        <f>IF(#REF!=$N286,$CZ286,0)</f>
        <v>#REF!</v>
      </c>
      <c r="GN286" s="585" t="e">
        <f>IF(#REF!=$N286,$CZ286,0)</f>
        <v>#REF!</v>
      </c>
      <c r="GO286" s="585" t="e">
        <f>IF(#REF!=$N286,$CZ286,0)</f>
        <v>#REF!</v>
      </c>
      <c r="GP286" s="585" t="e">
        <f>IF(#REF!=$N286,$CZ286,0)</f>
        <v>#REF!</v>
      </c>
      <c r="GQ286" s="585" t="e">
        <f>IF(#REF!=$N286,$CZ286,0)</f>
        <v>#REF!</v>
      </c>
      <c r="GR286" s="585" t="e">
        <f>IF(#REF!=$N286,$CZ286,0)</f>
        <v>#REF!</v>
      </c>
      <c r="GS286" s="585" t="e">
        <f>IF(#REF!=$N286,$CZ286,0)</f>
        <v>#REF!</v>
      </c>
      <c r="GT286" s="585" t="e">
        <f>IF(#REF!=$N286,$CZ286,0)</f>
        <v>#REF!</v>
      </c>
      <c r="GU286" s="585" t="e">
        <f>IF(#REF!=$N286,$CZ286,0)</f>
        <v>#REF!</v>
      </c>
      <c r="GV286" s="585" t="e">
        <f>IF(#REF!=$N286,$CZ286,0)</f>
        <v>#REF!</v>
      </c>
      <c r="GW286" s="585" t="e">
        <f>IF(#REF!=$N286,$CZ286,0)</f>
        <v>#REF!</v>
      </c>
      <c r="GX286" s="585" t="e">
        <f>IF(#REF!=$N286,$CZ286,0)</f>
        <v>#REF!</v>
      </c>
      <c r="GY286" s="585" t="e">
        <f>IF(#REF!=$N286,$CZ286,0)</f>
        <v>#REF!</v>
      </c>
      <c r="GZ286" s="585" t="e">
        <f>IF(#REF!=$N286,$CZ286,0)</f>
        <v>#REF!</v>
      </c>
      <c r="HA286" s="585" t="e">
        <f>IF(#REF!=$N286,$CZ286,0)</f>
        <v>#REF!</v>
      </c>
      <c r="HB286" s="585" t="e">
        <f>IF(#REF!=$N286,$CZ286,0)</f>
        <v>#REF!</v>
      </c>
      <c r="HC286" s="585" t="e">
        <f>IF(#REF!=$N286,$CZ286,0)</f>
        <v>#REF!</v>
      </c>
      <c r="HD286" s="585" t="e">
        <f>IF(#REF!=$N286,$CZ286,0)</f>
        <v>#REF!</v>
      </c>
      <c r="HE286" s="585" t="e">
        <f>IF(#REF!=$N286,$CZ286,0)</f>
        <v>#REF!</v>
      </c>
      <c r="HF286" s="585" t="e">
        <f>IF(#REF!=$N286,$CZ286,0)</f>
        <v>#REF!</v>
      </c>
    </row>
    <row r="287" spans="1:214" s="584" customFormat="1" ht="20.100000000000001" customHeight="1" x14ac:dyDescent="0.4">
      <c r="A287" s="578"/>
      <c r="B287" s="578"/>
      <c r="C287" s="595"/>
      <c r="D287" s="578"/>
      <c r="E287" s="578"/>
      <c r="F287" s="578"/>
      <c r="G287" s="578"/>
      <c r="H287" s="578"/>
      <c r="I287" s="578"/>
      <c r="J287" s="578" t="s">
        <v>172</v>
      </c>
      <c r="K287" s="679"/>
      <c r="L287" s="558"/>
      <c r="M287" s="558"/>
      <c r="N287" s="559">
        <v>3222</v>
      </c>
      <c r="O287" s="560" t="s">
        <v>401</v>
      </c>
      <c r="P287" s="642"/>
      <c r="Q287" s="642"/>
      <c r="R287" s="642"/>
      <c r="S287" s="642"/>
      <c r="T287" s="642"/>
      <c r="U287" s="642"/>
      <c r="V287" s="642"/>
      <c r="W287" s="642"/>
      <c r="X287" s="642"/>
      <c r="Y287" s="642"/>
      <c r="Z287" s="642"/>
      <c r="AA287" s="642"/>
      <c r="AB287" s="642"/>
      <c r="AC287" s="642"/>
      <c r="AD287" s="642"/>
      <c r="AE287" s="642"/>
      <c r="AF287" s="642"/>
      <c r="AG287" s="642"/>
      <c r="AH287" s="642"/>
      <c r="AI287" s="643"/>
      <c r="AJ287" s="642"/>
      <c r="AK287" s="642"/>
      <c r="AL287" s="642"/>
      <c r="AM287" s="642"/>
      <c r="AN287" s="641"/>
      <c r="AO287" s="641"/>
      <c r="AP287" s="641"/>
      <c r="AQ287" s="641"/>
      <c r="AR287" s="641"/>
      <c r="AS287" s="641"/>
      <c r="AT287" s="641"/>
      <c r="AU287" s="641"/>
      <c r="AV287" s="641"/>
      <c r="AW287" s="641"/>
      <c r="AX287" s="641"/>
      <c r="AY287" s="641"/>
      <c r="AZ287" s="642"/>
      <c r="BA287" s="642"/>
      <c r="BB287" s="641"/>
      <c r="BC287" s="641"/>
      <c r="BD287" s="641"/>
      <c r="BE287" s="641"/>
      <c r="BF287" s="641"/>
      <c r="BG287" s="641"/>
      <c r="BH287" s="641"/>
      <c r="BI287" s="641"/>
      <c r="BJ287" s="641"/>
      <c r="BK287" s="641"/>
      <c r="BL287" s="641"/>
      <c r="BM287" s="641"/>
      <c r="BN287" s="641"/>
      <c r="BO287" s="641"/>
      <c r="BP287" s="641"/>
      <c r="BQ287" s="641"/>
      <c r="BR287" s="641"/>
      <c r="BS287" s="641"/>
      <c r="BT287" s="641"/>
      <c r="BU287" s="641"/>
      <c r="BV287" s="641"/>
      <c r="BW287" s="641"/>
      <c r="BX287" s="641"/>
      <c r="BY287" s="641"/>
      <c r="BZ287" s="103">
        <v>0</v>
      </c>
      <c r="CA287" s="103"/>
      <c r="CB287" s="103"/>
      <c r="CC287" s="103"/>
      <c r="CD287" s="103"/>
      <c r="CE287" s="103">
        <v>0</v>
      </c>
      <c r="CF287" s="103"/>
      <c r="CG287" s="103"/>
      <c r="CH287" s="103"/>
      <c r="CI287" s="641">
        <v>0</v>
      </c>
      <c r="CJ287" s="641"/>
      <c r="CK287" s="641"/>
      <c r="CL287" s="641"/>
      <c r="CM287" s="641">
        <v>0</v>
      </c>
      <c r="CN287" s="641"/>
      <c r="CO287" s="641"/>
      <c r="CP287" s="641"/>
      <c r="CQ287" s="103">
        <v>0</v>
      </c>
      <c r="CR287" s="103">
        <v>0</v>
      </c>
      <c r="CS287" s="103">
        <f t="shared" si="358"/>
        <v>0</v>
      </c>
      <c r="CT287" s="103">
        <f>(CU287-CQ287)</f>
        <v>0</v>
      </c>
      <c r="CU287" s="103">
        <v>0</v>
      </c>
      <c r="CV287" s="103">
        <v>0</v>
      </c>
      <c r="CW287" s="103">
        <f t="shared" si="343"/>
        <v>0</v>
      </c>
      <c r="CX287" s="103">
        <f>(CY287-CU287)</f>
        <v>0</v>
      </c>
      <c r="CY287" s="103">
        <v>0</v>
      </c>
      <c r="CZ287" s="103">
        <v>0</v>
      </c>
      <c r="DA287" s="103"/>
      <c r="DB287" s="103"/>
      <c r="DC287" s="695" t="e">
        <f>IF(#REF!=B287,CZ287,0)</f>
        <v>#REF!</v>
      </c>
      <c r="DD287" s="103"/>
      <c r="DE287" s="103"/>
      <c r="DF287" s="518"/>
      <c r="DG287" s="518"/>
      <c r="DH287" s="518"/>
      <c r="DJ287" s="585" t="e">
        <f>IF(#REF!=$K287,$CY287,0)</f>
        <v>#REF!</v>
      </c>
      <c r="DK287" s="585" t="e">
        <f>IF(#REF!=$K287,$CY287,0)</f>
        <v>#REF!</v>
      </c>
      <c r="DL287" s="585" t="e">
        <f>IF(#REF!=$K287,$CY287,0)</f>
        <v>#REF!</v>
      </c>
      <c r="DM287" s="585" t="e">
        <f>IF(#REF!=$K287,$CY287,0)</f>
        <v>#REF!</v>
      </c>
      <c r="DN287" s="585" t="e">
        <f>IF(#REF!=$K287,$CY287,0)</f>
        <v>#REF!</v>
      </c>
      <c r="DO287" s="585" t="e">
        <f>IF(#REF!=$K287,$CY287,0)</f>
        <v>#REF!</v>
      </c>
      <c r="DP287" s="585" t="e">
        <f>IF(#REF!=$K287,$CY287,0)</f>
        <v>#REF!</v>
      </c>
      <c r="DQ287" s="585" t="e">
        <f>IF(#REF!=$K287,$CY287,0)</f>
        <v>#REF!</v>
      </c>
      <c r="DR287" s="585" t="e">
        <f>IF(#REF!=$K287,$CY287,0)</f>
        <v>#REF!</v>
      </c>
      <c r="DS287" s="585" t="e">
        <f>IF(#REF!=$K287,$CY287,0)</f>
        <v>#REF!</v>
      </c>
      <c r="DT287" s="585" t="e">
        <f>IF(#REF!=$K287,$CY287,0)</f>
        <v>#REF!</v>
      </c>
      <c r="DU287" s="585" t="e">
        <f>IF(#REF!=$K287,$CY287,0)</f>
        <v>#REF!</v>
      </c>
      <c r="DV287" s="585" t="e">
        <f>IF(#REF!=$K287,$CY287,0)</f>
        <v>#REF!</v>
      </c>
      <c r="DW287" s="585" t="e">
        <f>IF(#REF!=$K287,$CY287,0)</f>
        <v>#REF!</v>
      </c>
      <c r="DX287" s="585" t="e">
        <f>IF(#REF!=$K287,$CY287,0)</f>
        <v>#REF!</v>
      </c>
      <c r="DY287" s="585" t="e">
        <f>IF(#REF!=$K287,$CY287,0)</f>
        <v>#REF!</v>
      </c>
      <c r="DZ287" s="585" t="e">
        <f>IF(#REF!=$K287,$CY287,0)</f>
        <v>#REF!</v>
      </c>
      <c r="EB287" s="617"/>
      <c r="EC287" s="585" t="e">
        <f>IF(#REF!=$N287,$CZ287,0)</f>
        <v>#REF!</v>
      </c>
      <c r="ED287" s="585" t="e">
        <f>IF(#REF!=$N287,$CZ287,0)</f>
        <v>#REF!</v>
      </c>
      <c r="EE287" s="585" t="e">
        <f>IF(#REF!=$N287,$CZ287,0)</f>
        <v>#REF!</v>
      </c>
      <c r="EF287" s="585" t="e">
        <f>IF(#REF!=$N287,$CZ287,0)</f>
        <v>#REF!</v>
      </c>
      <c r="EG287" s="585" t="e">
        <f>IF(#REF!=$N287,$CZ287,0)</f>
        <v>#REF!</v>
      </c>
      <c r="EH287" s="585" t="e">
        <f>IF(#REF!=$N287,$CZ287,0)</f>
        <v>#REF!</v>
      </c>
      <c r="EI287" s="585" t="e">
        <f>IF(#REF!=$N287,$CZ287,0)</f>
        <v>#REF!</v>
      </c>
      <c r="EJ287" s="585" t="e">
        <f>IF(#REF!=$N287,$CZ287,0)</f>
        <v>#REF!</v>
      </c>
      <c r="EK287" s="585" t="e">
        <f>IF(#REF!=$N287,$CZ287,0)</f>
        <v>#REF!</v>
      </c>
      <c r="EL287" s="585" t="e">
        <f>IF(#REF!=$N287,$CZ287,0)</f>
        <v>#REF!</v>
      </c>
      <c r="EM287" s="585" t="e">
        <f>IF(#REF!=$N287,$CZ287,0)</f>
        <v>#REF!</v>
      </c>
      <c r="EN287" s="585" t="e">
        <f>IF(#REF!=$N287,$CZ287,0)</f>
        <v>#REF!</v>
      </c>
      <c r="EO287" s="585" t="e">
        <f>IF(#REF!=$N287,$CZ287,0)</f>
        <v>#REF!</v>
      </c>
      <c r="EP287" s="585" t="e">
        <f>IF(#REF!=$N287,$CZ287,0)</f>
        <v>#REF!</v>
      </c>
      <c r="EQ287" s="585" t="e">
        <f>IF(#REF!=$N287,$CZ287,0)</f>
        <v>#REF!</v>
      </c>
      <c r="ER287" s="585" t="e">
        <f>IF(#REF!=$N287,$CZ287,0)</f>
        <v>#REF!</v>
      </c>
      <c r="ES287" s="585" t="e">
        <f>IF(#REF!=$N287,$CZ287,0)</f>
        <v>#REF!</v>
      </c>
      <c r="ET287" s="585" t="e">
        <f>IF(#REF!=$N287,$CZ287,0)</f>
        <v>#REF!</v>
      </c>
      <c r="EU287" s="585" t="e">
        <f>IF(#REF!=$N287,$CZ287,0)</f>
        <v>#REF!</v>
      </c>
      <c r="EV287" s="585" t="e">
        <f>IF(#REF!=$N287,$CZ287,0)</f>
        <v>#REF!</v>
      </c>
      <c r="EW287" s="585" t="e">
        <f>IF(#REF!=$N287,$CZ287,0)</f>
        <v>#REF!</v>
      </c>
      <c r="EX287" s="585" t="e">
        <f>IF(#REF!=$N287,$CZ287,0)</f>
        <v>#REF!</v>
      </c>
      <c r="EY287" s="585" t="e">
        <f>IF(#REF!=$N287,$CZ287,0)</f>
        <v>#REF!</v>
      </c>
      <c r="EZ287" s="585" t="e">
        <f>IF(#REF!=$N287,$CZ287,0)</f>
        <v>#REF!</v>
      </c>
      <c r="FA287" s="585" t="e">
        <f>IF(#REF!=$N287,$CZ287,0)</f>
        <v>#REF!</v>
      </c>
      <c r="FB287" s="585" t="e">
        <f>IF(#REF!=$N287,$CZ287,0)</f>
        <v>#REF!</v>
      </c>
      <c r="FC287" s="585" t="e">
        <f>IF(#REF!=$N287,$CZ287,0)</f>
        <v>#REF!</v>
      </c>
      <c r="FD287" s="585" t="e">
        <f>IF(#REF!=$N287,$CZ287,0)</f>
        <v>#REF!</v>
      </c>
      <c r="FE287" s="585" t="e">
        <f>IF(#REF!=$N287,$CZ287,0)</f>
        <v>#REF!</v>
      </c>
      <c r="FF287" s="585" t="e">
        <f>IF(#REF!=$N287,$CZ287,0)</f>
        <v>#REF!</v>
      </c>
      <c r="FG287" s="585" t="e">
        <f>IF(#REF!=$N287,$CZ287,0)</f>
        <v>#REF!</v>
      </c>
      <c r="FH287" s="585" t="e">
        <f>IF(#REF!=$N287,$CZ287,0)</f>
        <v>#REF!</v>
      </c>
      <c r="FI287" s="585" t="e">
        <f>IF(#REF!=$N287,$CZ287,0)</f>
        <v>#REF!</v>
      </c>
      <c r="FJ287" s="585" t="e">
        <f>IF(#REF!=$N287,$CZ287,0)</f>
        <v>#REF!</v>
      </c>
      <c r="FK287" s="585" t="e">
        <f>IF(#REF!=$N287,$CZ287,0)</f>
        <v>#REF!</v>
      </c>
      <c r="FL287" s="585" t="e">
        <f>IF(#REF!=$N287,$CZ287,0)</f>
        <v>#REF!</v>
      </c>
      <c r="FM287" s="585" t="e">
        <f>IF(#REF!=$N287,$CZ287,0)</f>
        <v>#REF!</v>
      </c>
      <c r="FN287" s="585" t="e">
        <f>IF(#REF!=$N287,$CZ287,0)</f>
        <v>#REF!</v>
      </c>
      <c r="FO287" s="585" t="e">
        <f>IF(#REF!=$N287,$CZ287,0)</f>
        <v>#REF!</v>
      </c>
      <c r="FP287" s="585" t="e">
        <f>IF(#REF!=$N287,$CZ287,0)</f>
        <v>#REF!</v>
      </c>
      <c r="FQ287" s="585" t="e">
        <f>IF(#REF!=$N287,$CZ287,0)</f>
        <v>#REF!</v>
      </c>
      <c r="FR287" s="585" t="e">
        <f>IF(#REF!=$N287,$CZ287,0)</f>
        <v>#REF!</v>
      </c>
      <c r="FS287" s="585" t="e">
        <f>IF(#REF!=$N287,$CZ287,0)</f>
        <v>#REF!</v>
      </c>
      <c r="FT287" s="585" t="e">
        <f>IF(#REF!=$N287,$CZ287,0)</f>
        <v>#REF!</v>
      </c>
      <c r="FU287" s="585" t="e">
        <f>IF(#REF!=$N287,$CZ287,0)</f>
        <v>#REF!</v>
      </c>
      <c r="FV287" s="585" t="e">
        <f>IF(#REF!=$N287,$CZ287,0)</f>
        <v>#REF!</v>
      </c>
      <c r="FW287" s="585" t="e">
        <f>IF(#REF!=$N287,$CZ287,0)</f>
        <v>#REF!</v>
      </c>
      <c r="FX287" s="585" t="e">
        <f>IF(#REF!=$N287,$CZ287,0)</f>
        <v>#REF!</v>
      </c>
      <c r="FY287" s="585" t="e">
        <f>IF(#REF!=$N287,$CZ287,0)</f>
        <v>#REF!</v>
      </c>
      <c r="FZ287" s="585" t="e">
        <f>IF(#REF!=$N287,$CZ287,0)</f>
        <v>#REF!</v>
      </c>
      <c r="GA287" s="585" t="e">
        <f>IF(#REF!=$N287,$CZ287,0)</f>
        <v>#REF!</v>
      </c>
      <c r="GB287" s="585" t="e">
        <f>IF(#REF!=$N287,$CZ287,0)</f>
        <v>#REF!</v>
      </c>
      <c r="GC287" s="585" t="e">
        <f>IF(#REF!=$N287,$CZ287,0)</f>
        <v>#REF!</v>
      </c>
      <c r="GD287" s="585" t="e">
        <f>IF(#REF!=$N287,$CZ287,0)</f>
        <v>#REF!</v>
      </c>
      <c r="GE287" s="585" t="e">
        <f>IF(#REF!=$N287,$CZ287,0)</f>
        <v>#REF!</v>
      </c>
      <c r="GF287" s="585" t="e">
        <f>IF(#REF!=$N287,$CZ287,0)</f>
        <v>#REF!</v>
      </c>
      <c r="GG287" s="585" t="e">
        <f>IF(#REF!=$N287,$CZ287,0)</f>
        <v>#REF!</v>
      </c>
      <c r="GH287" s="585" t="e">
        <f>IF(#REF!=$N287,$CZ287,0)</f>
        <v>#REF!</v>
      </c>
      <c r="GI287" s="585" t="e">
        <f>IF(#REF!=$N287,$CZ287,0)</f>
        <v>#REF!</v>
      </c>
      <c r="GJ287" s="585" t="e">
        <f>IF(#REF!=$N287,$CZ287,0)</f>
        <v>#REF!</v>
      </c>
      <c r="GK287" s="585" t="e">
        <f>IF(#REF!=$N287,$CZ287,0)</f>
        <v>#REF!</v>
      </c>
      <c r="GL287" s="585" t="e">
        <f>IF(#REF!=$N287,$CZ287,0)</f>
        <v>#REF!</v>
      </c>
      <c r="GM287" s="585" t="e">
        <f>IF(#REF!=$N287,$CZ287,0)</f>
        <v>#REF!</v>
      </c>
      <c r="GN287" s="585" t="e">
        <f>IF(#REF!=$N287,$CZ287,0)</f>
        <v>#REF!</v>
      </c>
      <c r="GO287" s="585" t="e">
        <f>IF(#REF!=$N287,$CZ287,0)</f>
        <v>#REF!</v>
      </c>
      <c r="GP287" s="585" t="e">
        <f>IF(#REF!=$N287,$CZ287,0)</f>
        <v>#REF!</v>
      </c>
      <c r="GQ287" s="585" t="e">
        <f>IF(#REF!=$N287,$CZ287,0)</f>
        <v>#REF!</v>
      </c>
      <c r="GR287" s="585" t="e">
        <f>IF(#REF!=$N287,$CZ287,0)</f>
        <v>#REF!</v>
      </c>
      <c r="GS287" s="585" t="e">
        <f>IF(#REF!=$N287,$CZ287,0)</f>
        <v>#REF!</v>
      </c>
      <c r="GT287" s="585" t="e">
        <f>IF(#REF!=$N287,$CZ287,0)</f>
        <v>#REF!</v>
      </c>
      <c r="GU287" s="585" t="e">
        <f>IF(#REF!=$N287,$CZ287,0)</f>
        <v>#REF!</v>
      </c>
      <c r="GV287" s="585" t="e">
        <f>IF(#REF!=$N287,$CZ287,0)</f>
        <v>#REF!</v>
      </c>
      <c r="GW287" s="585" t="e">
        <f>IF(#REF!=$N287,$CZ287,0)</f>
        <v>#REF!</v>
      </c>
      <c r="GX287" s="585" t="e">
        <f>IF(#REF!=$N287,$CZ287,0)</f>
        <v>#REF!</v>
      </c>
      <c r="GY287" s="585" t="e">
        <f>IF(#REF!=$N287,$CZ287,0)</f>
        <v>#REF!</v>
      </c>
      <c r="GZ287" s="585" t="e">
        <f>IF(#REF!=$N287,$CZ287,0)</f>
        <v>#REF!</v>
      </c>
      <c r="HA287" s="585" t="e">
        <f>IF(#REF!=$N287,$CZ287,0)</f>
        <v>#REF!</v>
      </c>
      <c r="HB287" s="585" t="e">
        <f>IF(#REF!=$N287,$CZ287,0)</f>
        <v>#REF!</v>
      </c>
      <c r="HC287" s="585" t="e">
        <f>IF(#REF!=$N287,$CZ287,0)</f>
        <v>#REF!</v>
      </c>
      <c r="HD287" s="585" t="e">
        <f>IF(#REF!=$N287,$CZ287,0)</f>
        <v>#REF!</v>
      </c>
      <c r="HE287" s="585" t="e">
        <f>IF(#REF!=$N287,$CZ287,0)</f>
        <v>#REF!</v>
      </c>
      <c r="HF287" s="585" t="e">
        <f>IF(#REF!=$N287,$CZ287,0)</f>
        <v>#REF!</v>
      </c>
    </row>
    <row r="288" spans="1:214" x14ac:dyDescent="0.4">
      <c r="B288" s="578" t="s">
        <v>551</v>
      </c>
      <c r="C288" s="595" t="s">
        <v>9</v>
      </c>
      <c r="J288" s="578" t="s">
        <v>172</v>
      </c>
      <c r="M288" s="687">
        <v>322</v>
      </c>
      <c r="N288" s="687" t="s">
        <v>144</v>
      </c>
      <c r="O288" s="675"/>
      <c r="P288" s="642"/>
      <c r="Q288" s="642"/>
      <c r="R288" s="642"/>
      <c r="S288" s="642"/>
      <c r="T288" s="642"/>
      <c r="U288" s="642"/>
      <c r="V288" s="642"/>
      <c r="W288" s="642"/>
      <c r="X288" s="642"/>
      <c r="Y288" s="642"/>
      <c r="Z288" s="642"/>
      <c r="AA288" s="642"/>
      <c r="AB288" s="642"/>
      <c r="AC288" s="642"/>
      <c r="AD288" s="642"/>
      <c r="AE288" s="642"/>
      <c r="AF288" s="642"/>
      <c r="AG288" s="642"/>
      <c r="AH288" s="642"/>
      <c r="AI288" s="643"/>
      <c r="AJ288" s="642"/>
      <c r="AK288" s="642"/>
      <c r="AL288" s="642"/>
      <c r="AM288" s="642"/>
      <c r="AN288" s="641"/>
      <c r="AO288" s="641"/>
      <c r="AP288" s="641"/>
      <c r="AQ288" s="641"/>
      <c r="AR288" s="641"/>
      <c r="AS288" s="641"/>
      <c r="AT288" s="641"/>
      <c r="AU288" s="641"/>
      <c r="AV288" s="641"/>
      <c r="AW288" s="641"/>
      <c r="AX288" s="641"/>
      <c r="AY288" s="641"/>
      <c r="AZ288" s="642"/>
      <c r="BA288" s="642"/>
      <c r="BB288" s="641"/>
      <c r="BC288" s="641"/>
      <c r="BD288" s="641"/>
      <c r="BE288" s="641"/>
      <c r="BF288" s="641"/>
      <c r="BG288" s="641"/>
      <c r="BH288" s="641"/>
      <c r="BI288" s="641"/>
      <c r="BJ288" s="641"/>
      <c r="BK288" s="641"/>
      <c r="BL288" s="641"/>
      <c r="BM288" s="641"/>
      <c r="BN288" s="641"/>
      <c r="BO288" s="641"/>
      <c r="BP288" s="641"/>
      <c r="BQ288" s="641"/>
      <c r="BR288" s="641"/>
      <c r="BS288" s="641"/>
      <c r="BT288" s="641"/>
      <c r="BU288" s="641"/>
      <c r="BV288" s="641"/>
      <c r="BW288" s="641"/>
      <c r="BX288" s="641"/>
      <c r="BY288" s="641"/>
      <c r="BZ288" s="102">
        <f t="shared" ref="BZ288:CO288" si="373">SUM(BZ289)</f>
        <v>0</v>
      </c>
      <c r="CA288" s="102">
        <f t="shared" si="373"/>
        <v>0</v>
      </c>
      <c r="CB288" s="102">
        <f t="shared" si="373"/>
        <v>0</v>
      </c>
      <c r="CC288" s="102">
        <f t="shared" si="373"/>
        <v>0</v>
      </c>
      <c r="CD288" s="102">
        <f t="shared" si="373"/>
        <v>0</v>
      </c>
      <c r="CE288" s="102">
        <f t="shared" si="373"/>
        <v>0</v>
      </c>
      <c r="CF288" s="102">
        <f t="shared" si="373"/>
        <v>0</v>
      </c>
      <c r="CG288" s="102">
        <f t="shared" si="373"/>
        <v>0</v>
      </c>
      <c r="CH288" s="102">
        <f t="shared" si="373"/>
        <v>0</v>
      </c>
      <c r="CI288" s="102">
        <f t="shared" si="373"/>
        <v>0</v>
      </c>
      <c r="CJ288" s="102">
        <f t="shared" si="373"/>
        <v>0</v>
      </c>
      <c r="CK288" s="102">
        <f t="shared" si="373"/>
        <v>0</v>
      </c>
      <c r="CL288" s="102">
        <f t="shared" si="373"/>
        <v>0</v>
      </c>
      <c r="CM288" s="102">
        <f t="shared" si="373"/>
        <v>0</v>
      </c>
      <c r="CN288" s="102">
        <f t="shared" si="373"/>
        <v>0</v>
      </c>
      <c r="CO288" s="102">
        <f t="shared" si="373"/>
        <v>0</v>
      </c>
      <c r="CP288" s="102">
        <f t="shared" ref="CP288:CX288" si="374">SUM(CP289)</f>
        <v>0</v>
      </c>
      <c r="CQ288" s="102">
        <f t="shared" si="374"/>
        <v>0</v>
      </c>
      <c r="CR288" s="102">
        <f t="shared" si="374"/>
        <v>0</v>
      </c>
      <c r="CS288" s="102">
        <f t="shared" si="358"/>
        <v>0</v>
      </c>
      <c r="CT288" s="102">
        <f t="shared" si="374"/>
        <v>660</v>
      </c>
      <c r="CU288" s="102">
        <f>SUM(CU289)</f>
        <v>660</v>
      </c>
      <c r="CV288" s="102">
        <f t="shared" si="374"/>
        <v>0</v>
      </c>
      <c r="CW288" s="102">
        <f t="shared" si="343"/>
        <v>0</v>
      </c>
      <c r="CX288" s="102">
        <f t="shared" si="374"/>
        <v>0</v>
      </c>
      <c r="CY288" s="102">
        <f>SUM(CY289)</f>
        <v>660</v>
      </c>
      <c r="CZ288" s="102">
        <f>SUM(CZ289)</f>
        <v>1530</v>
      </c>
      <c r="DA288" s="102">
        <f>SUM(DA289)</f>
        <v>0</v>
      </c>
      <c r="DB288" s="102">
        <f>SUM(DB289)</f>
        <v>0</v>
      </c>
      <c r="DC288" s="695" t="e">
        <f>IF(#REF!=B288,CZ288,0)</f>
        <v>#REF!</v>
      </c>
      <c r="DD288" s="108"/>
      <c r="DE288" s="108"/>
      <c r="DJ288" s="585" t="e">
        <f>IF(#REF!=$K288,$CY288,0)</f>
        <v>#REF!</v>
      </c>
      <c r="DK288" s="585" t="e">
        <f>IF(#REF!=$K288,$CY288,0)</f>
        <v>#REF!</v>
      </c>
      <c r="DL288" s="585" t="e">
        <f>IF(#REF!=$K288,$CY288,0)</f>
        <v>#REF!</v>
      </c>
      <c r="DM288" s="585" t="e">
        <f>IF(#REF!=$K288,$CY288,0)</f>
        <v>#REF!</v>
      </c>
      <c r="DN288" s="585" t="e">
        <f>IF(#REF!=$K288,$CY288,0)</f>
        <v>#REF!</v>
      </c>
      <c r="DO288" s="585" t="e">
        <f>IF(#REF!=$K288,$CY288,0)</f>
        <v>#REF!</v>
      </c>
      <c r="DP288" s="585" t="e">
        <f>IF(#REF!=$K288,$CY288,0)</f>
        <v>#REF!</v>
      </c>
      <c r="DQ288" s="585" t="e">
        <f>IF(#REF!=$K288,$CY288,0)</f>
        <v>#REF!</v>
      </c>
      <c r="DR288" s="585" t="e">
        <f>IF(#REF!=$K288,$CY288,0)</f>
        <v>#REF!</v>
      </c>
      <c r="DS288" s="585" t="e">
        <f>IF(#REF!=$K288,$CY288,0)</f>
        <v>#REF!</v>
      </c>
      <c r="DT288" s="585" t="e">
        <f>IF(#REF!=$K288,$CY288,0)</f>
        <v>#REF!</v>
      </c>
      <c r="DU288" s="585" t="e">
        <f>IF(#REF!=$K288,$CY288,0)</f>
        <v>#REF!</v>
      </c>
      <c r="DV288" s="585" t="e">
        <f>IF(#REF!=$K288,$CY288,0)</f>
        <v>#REF!</v>
      </c>
      <c r="DW288" s="585" t="e">
        <f>IF(#REF!=$K288,$CY288,0)</f>
        <v>#REF!</v>
      </c>
      <c r="DX288" s="585" t="e">
        <f>IF(#REF!=$K288,$CY288,0)</f>
        <v>#REF!</v>
      </c>
      <c r="DY288" s="585" t="e">
        <f>IF(#REF!=$K288,$CY288,0)</f>
        <v>#REF!</v>
      </c>
      <c r="DZ288" s="585" t="e">
        <f>IF(#REF!=$K288,$CY288,0)</f>
        <v>#REF!</v>
      </c>
      <c r="EC288" s="585" t="e">
        <f>IF(#REF!=$N288,$CZ288,0)</f>
        <v>#REF!</v>
      </c>
      <c r="ED288" s="585" t="e">
        <f>IF(#REF!=$N288,$CZ288,0)</f>
        <v>#REF!</v>
      </c>
      <c r="EE288" s="585" t="e">
        <f>IF(#REF!=$N288,$CZ288,0)</f>
        <v>#REF!</v>
      </c>
      <c r="EF288" s="585" t="e">
        <f>IF(#REF!=$N288,$CZ288,0)</f>
        <v>#REF!</v>
      </c>
      <c r="EG288" s="585" t="e">
        <f>IF(#REF!=$N288,$CZ288,0)</f>
        <v>#REF!</v>
      </c>
      <c r="EH288" s="585" t="e">
        <f>IF(#REF!=$N288,$CZ288,0)</f>
        <v>#REF!</v>
      </c>
      <c r="EI288" s="585" t="e">
        <f>IF(#REF!=$N288,$CZ288,0)</f>
        <v>#REF!</v>
      </c>
      <c r="EJ288" s="585" t="e">
        <f>IF(#REF!=$N288,$CZ288,0)</f>
        <v>#REF!</v>
      </c>
      <c r="EK288" s="585" t="e">
        <f>IF(#REF!=$N288,$CZ288,0)</f>
        <v>#REF!</v>
      </c>
      <c r="EL288" s="585" t="e">
        <f>IF(#REF!=$N288,$CZ288,0)</f>
        <v>#REF!</v>
      </c>
      <c r="EM288" s="585" t="e">
        <f>IF(#REF!=$N288,$CZ288,0)</f>
        <v>#REF!</v>
      </c>
      <c r="EN288" s="585" t="e">
        <f>IF(#REF!=$N288,$CZ288,0)</f>
        <v>#REF!</v>
      </c>
      <c r="EO288" s="585" t="e">
        <f>IF(#REF!=$N288,$CZ288,0)</f>
        <v>#REF!</v>
      </c>
      <c r="EP288" s="585" t="e">
        <f>IF(#REF!=$N288,$CZ288,0)</f>
        <v>#REF!</v>
      </c>
      <c r="EQ288" s="585" t="e">
        <f>IF(#REF!=$N288,$CZ288,0)</f>
        <v>#REF!</v>
      </c>
      <c r="ER288" s="585" t="e">
        <f>IF(#REF!=$N288,$CZ288,0)</f>
        <v>#REF!</v>
      </c>
      <c r="ES288" s="585" t="e">
        <f>IF(#REF!=$N288,$CZ288,0)</f>
        <v>#REF!</v>
      </c>
      <c r="ET288" s="585" t="e">
        <f>IF(#REF!=$N288,$CZ288,0)</f>
        <v>#REF!</v>
      </c>
      <c r="EU288" s="585" t="e">
        <f>IF(#REF!=$N288,$CZ288,0)</f>
        <v>#REF!</v>
      </c>
      <c r="EV288" s="585" t="e">
        <f>IF(#REF!=$N288,$CZ288,0)</f>
        <v>#REF!</v>
      </c>
      <c r="EW288" s="585" t="e">
        <f>IF(#REF!=$N288,$CZ288,0)</f>
        <v>#REF!</v>
      </c>
      <c r="EX288" s="585" t="e">
        <f>IF(#REF!=$N288,$CZ288,0)</f>
        <v>#REF!</v>
      </c>
      <c r="EY288" s="585" t="e">
        <f>IF(#REF!=$N288,$CZ288,0)</f>
        <v>#REF!</v>
      </c>
      <c r="EZ288" s="585" t="e">
        <f>IF(#REF!=$N288,$CZ288,0)</f>
        <v>#REF!</v>
      </c>
      <c r="FA288" s="585" t="e">
        <f>IF(#REF!=$N288,$CZ288,0)</f>
        <v>#REF!</v>
      </c>
      <c r="FB288" s="585" t="e">
        <f>IF(#REF!=$N288,$CZ288,0)</f>
        <v>#REF!</v>
      </c>
      <c r="FC288" s="585" t="e">
        <f>IF(#REF!=$N288,$CZ288,0)</f>
        <v>#REF!</v>
      </c>
      <c r="FD288" s="585" t="e">
        <f>IF(#REF!=$N288,$CZ288,0)</f>
        <v>#REF!</v>
      </c>
      <c r="FE288" s="585" t="e">
        <f>IF(#REF!=$N288,$CZ288,0)</f>
        <v>#REF!</v>
      </c>
      <c r="FF288" s="585" t="e">
        <f>IF(#REF!=$N288,$CZ288,0)</f>
        <v>#REF!</v>
      </c>
      <c r="FG288" s="585" t="e">
        <f>IF(#REF!=$N288,$CZ288,0)</f>
        <v>#REF!</v>
      </c>
      <c r="FH288" s="585" t="e">
        <f>IF(#REF!=$N288,$CZ288,0)</f>
        <v>#REF!</v>
      </c>
      <c r="FI288" s="585" t="e">
        <f>IF(#REF!=$N288,$CZ288,0)</f>
        <v>#REF!</v>
      </c>
      <c r="FJ288" s="585" t="e">
        <f>IF(#REF!=$N288,$CZ288,0)</f>
        <v>#REF!</v>
      </c>
      <c r="FK288" s="585" t="e">
        <f>IF(#REF!=$N288,$CZ288,0)</f>
        <v>#REF!</v>
      </c>
      <c r="FL288" s="585" t="e">
        <f>IF(#REF!=$N288,$CZ288,0)</f>
        <v>#REF!</v>
      </c>
      <c r="FM288" s="585" t="e">
        <f>IF(#REF!=$N288,$CZ288,0)</f>
        <v>#REF!</v>
      </c>
      <c r="FN288" s="585" t="e">
        <f>IF(#REF!=$N288,$CZ288,0)</f>
        <v>#REF!</v>
      </c>
      <c r="FO288" s="585" t="e">
        <f>IF(#REF!=$N288,$CZ288,0)</f>
        <v>#REF!</v>
      </c>
      <c r="FP288" s="585" t="e">
        <f>IF(#REF!=$N288,$CZ288,0)</f>
        <v>#REF!</v>
      </c>
      <c r="FQ288" s="585" t="e">
        <f>IF(#REF!=$N288,$CZ288,0)</f>
        <v>#REF!</v>
      </c>
      <c r="FR288" s="585" t="e">
        <f>IF(#REF!=$N288,$CZ288,0)</f>
        <v>#REF!</v>
      </c>
      <c r="FS288" s="585" t="e">
        <f>IF(#REF!=$N288,$CZ288,0)</f>
        <v>#REF!</v>
      </c>
      <c r="FT288" s="585" t="e">
        <f>IF(#REF!=$N288,$CZ288,0)</f>
        <v>#REF!</v>
      </c>
      <c r="FU288" s="585" t="e">
        <f>IF(#REF!=$N288,$CZ288,0)</f>
        <v>#REF!</v>
      </c>
      <c r="FV288" s="585" t="e">
        <f>IF(#REF!=$N288,$CZ288,0)</f>
        <v>#REF!</v>
      </c>
      <c r="FW288" s="585" t="e">
        <f>IF(#REF!=$N288,$CZ288,0)</f>
        <v>#REF!</v>
      </c>
      <c r="FX288" s="585" t="e">
        <f>IF(#REF!=$N288,$CZ288,0)</f>
        <v>#REF!</v>
      </c>
      <c r="FY288" s="585" t="e">
        <f>IF(#REF!=$N288,$CZ288,0)</f>
        <v>#REF!</v>
      </c>
      <c r="FZ288" s="585" t="e">
        <f>IF(#REF!=$N288,$CZ288,0)</f>
        <v>#REF!</v>
      </c>
      <c r="GA288" s="585" t="e">
        <f>IF(#REF!=$N288,$CZ288,0)</f>
        <v>#REF!</v>
      </c>
      <c r="GB288" s="585" t="e">
        <f>IF(#REF!=$N288,$CZ288,0)</f>
        <v>#REF!</v>
      </c>
      <c r="GC288" s="585" t="e">
        <f>IF(#REF!=$N288,$CZ288,0)</f>
        <v>#REF!</v>
      </c>
      <c r="GD288" s="585" t="e">
        <f>IF(#REF!=$N288,$CZ288,0)</f>
        <v>#REF!</v>
      </c>
      <c r="GE288" s="585" t="e">
        <f>IF(#REF!=$N288,$CZ288,0)</f>
        <v>#REF!</v>
      </c>
      <c r="GF288" s="585" t="e">
        <f>IF(#REF!=$N288,$CZ288,0)</f>
        <v>#REF!</v>
      </c>
      <c r="GG288" s="585" t="e">
        <f>IF(#REF!=$N288,$CZ288,0)</f>
        <v>#REF!</v>
      </c>
      <c r="GH288" s="585" t="e">
        <f>IF(#REF!=$N288,$CZ288,0)</f>
        <v>#REF!</v>
      </c>
      <c r="GI288" s="585" t="e">
        <f>IF(#REF!=$N288,$CZ288,0)</f>
        <v>#REF!</v>
      </c>
      <c r="GJ288" s="585" t="e">
        <f>IF(#REF!=$N288,$CZ288,0)</f>
        <v>#REF!</v>
      </c>
      <c r="GK288" s="585" t="e">
        <f>IF(#REF!=$N288,$CZ288,0)</f>
        <v>#REF!</v>
      </c>
      <c r="GL288" s="585" t="e">
        <f>IF(#REF!=$N288,$CZ288,0)</f>
        <v>#REF!</v>
      </c>
      <c r="GM288" s="585" t="e">
        <f>IF(#REF!=$N288,$CZ288,0)</f>
        <v>#REF!</v>
      </c>
      <c r="GN288" s="585" t="e">
        <f>IF(#REF!=$N288,$CZ288,0)</f>
        <v>#REF!</v>
      </c>
      <c r="GO288" s="585" t="e">
        <f>IF(#REF!=$N288,$CZ288,0)</f>
        <v>#REF!</v>
      </c>
      <c r="GP288" s="585" t="e">
        <f>IF(#REF!=$N288,$CZ288,0)</f>
        <v>#REF!</v>
      </c>
      <c r="GQ288" s="585" t="e">
        <f>IF(#REF!=$N288,$CZ288,0)</f>
        <v>#REF!</v>
      </c>
      <c r="GR288" s="585" t="e">
        <f>IF(#REF!=$N288,$CZ288,0)</f>
        <v>#REF!</v>
      </c>
      <c r="GS288" s="585" t="e">
        <f>IF(#REF!=$N288,$CZ288,0)</f>
        <v>#REF!</v>
      </c>
      <c r="GT288" s="585" t="e">
        <f>IF(#REF!=$N288,$CZ288,0)</f>
        <v>#REF!</v>
      </c>
      <c r="GU288" s="585" t="e">
        <f>IF(#REF!=$N288,$CZ288,0)</f>
        <v>#REF!</v>
      </c>
      <c r="GV288" s="585" t="e">
        <f>IF(#REF!=$N288,$CZ288,0)</f>
        <v>#REF!</v>
      </c>
      <c r="GW288" s="585" t="e">
        <f>IF(#REF!=$N288,$CZ288,0)</f>
        <v>#REF!</v>
      </c>
      <c r="GX288" s="585" t="e">
        <f>IF(#REF!=$N288,$CZ288,0)</f>
        <v>#REF!</v>
      </c>
      <c r="GY288" s="585" t="e">
        <f>IF(#REF!=$N288,$CZ288,0)</f>
        <v>#REF!</v>
      </c>
      <c r="GZ288" s="585" t="e">
        <f>IF(#REF!=$N288,$CZ288,0)</f>
        <v>#REF!</v>
      </c>
      <c r="HA288" s="585" t="e">
        <f>IF(#REF!=$N288,$CZ288,0)</f>
        <v>#REF!</v>
      </c>
      <c r="HB288" s="585" t="e">
        <f>IF(#REF!=$N288,$CZ288,0)</f>
        <v>#REF!</v>
      </c>
      <c r="HC288" s="585" t="e">
        <f>IF(#REF!=$N288,$CZ288,0)</f>
        <v>#REF!</v>
      </c>
      <c r="HD288" s="585" t="e">
        <f>IF(#REF!=$N288,$CZ288,0)</f>
        <v>#REF!</v>
      </c>
      <c r="HE288" s="585" t="e">
        <f>IF(#REF!=$N288,$CZ288,0)</f>
        <v>#REF!</v>
      </c>
      <c r="HF288" s="585" t="e">
        <f>IF(#REF!=$N288,$CZ288,0)</f>
        <v>#REF!</v>
      </c>
    </row>
    <row r="289" spans="1:214" x14ac:dyDescent="0.4">
      <c r="B289" s="694"/>
      <c r="C289" s="719"/>
      <c r="J289" s="578" t="s">
        <v>172</v>
      </c>
      <c r="M289" s="558"/>
      <c r="N289" s="559">
        <v>3222</v>
      </c>
      <c r="O289" s="560" t="s">
        <v>401</v>
      </c>
      <c r="P289" s="642"/>
      <c r="Q289" s="642"/>
      <c r="R289" s="642"/>
      <c r="S289" s="642"/>
      <c r="T289" s="642"/>
      <c r="U289" s="642"/>
      <c r="V289" s="642"/>
      <c r="W289" s="642"/>
      <c r="X289" s="642"/>
      <c r="Y289" s="642"/>
      <c r="Z289" s="642"/>
      <c r="AA289" s="642"/>
      <c r="AB289" s="642"/>
      <c r="AC289" s="642"/>
      <c r="AD289" s="642"/>
      <c r="AE289" s="642"/>
      <c r="AF289" s="642"/>
      <c r="AG289" s="642"/>
      <c r="AH289" s="642"/>
      <c r="AI289" s="643"/>
      <c r="AJ289" s="642"/>
      <c r="AK289" s="642"/>
      <c r="AL289" s="642"/>
      <c r="AM289" s="642"/>
      <c r="AN289" s="641"/>
      <c r="AO289" s="641"/>
      <c r="AP289" s="641"/>
      <c r="AQ289" s="641"/>
      <c r="AR289" s="641"/>
      <c r="AS289" s="641"/>
      <c r="AT289" s="641"/>
      <c r="AU289" s="641"/>
      <c r="AV289" s="641"/>
      <c r="AW289" s="641"/>
      <c r="AX289" s="641"/>
      <c r="AY289" s="641"/>
      <c r="AZ289" s="642"/>
      <c r="BA289" s="642"/>
      <c r="BB289" s="641"/>
      <c r="BC289" s="641"/>
      <c r="BD289" s="641"/>
      <c r="BE289" s="641"/>
      <c r="BF289" s="641"/>
      <c r="BG289" s="641"/>
      <c r="BH289" s="641"/>
      <c r="BI289" s="641"/>
      <c r="BJ289" s="641"/>
      <c r="BK289" s="641"/>
      <c r="BL289" s="641"/>
      <c r="BM289" s="641"/>
      <c r="BN289" s="641"/>
      <c r="BO289" s="641"/>
      <c r="BP289" s="641"/>
      <c r="BQ289" s="641"/>
      <c r="BR289" s="641"/>
      <c r="BS289" s="641"/>
      <c r="BT289" s="641"/>
      <c r="BU289" s="641"/>
      <c r="BV289" s="641"/>
      <c r="BW289" s="641"/>
      <c r="BX289" s="641"/>
      <c r="BY289" s="641"/>
      <c r="BZ289" s="103">
        <v>0</v>
      </c>
      <c r="CA289" s="103"/>
      <c r="CB289" s="103"/>
      <c r="CC289" s="103"/>
      <c r="CD289" s="103"/>
      <c r="CE289" s="103">
        <v>0</v>
      </c>
      <c r="CF289" s="103"/>
      <c r="CG289" s="103"/>
      <c r="CH289" s="103"/>
      <c r="CI289" s="641">
        <v>0</v>
      </c>
      <c r="CJ289" s="641"/>
      <c r="CK289" s="641"/>
      <c r="CL289" s="641"/>
      <c r="CM289" s="641">
        <v>0</v>
      </c>
      <c r="CN289" s="641"/>
      <c r="CO289" s="641"/>
      <c r="CP289" s="641"/>
      <c r="CQ289" s="103">
        <v>0</v>
      </c>
      <c r="CR289" s="103">
        <v>0</v>
      </c>
      <c r="CS289" s="103">
        <f t="shared" si="358"/>
        <v>0</v>
      </c>
      <c r="CT289" s="103">
        <f>(CU289-CQ289)</f>
        <v>660</v>
      </c>
      <c r="CU289" s="103">
        <v>660</v>
      </c>
      <c r="CV289" s="103">
        <v>0</v>
      </c>
      <c r="CW289" s="103">
        <f t="shared" si="343"/>
        <v>0</v>
      </c>
      <c r="CX289" s="103">
        <f>(CY289-CU289)</f>
        <v>0</v>
      </c>
      <c r="CY289" s="103">
        <v>660</v>
      </c>
      <c r="CZ289" s="103">
        <v>1530</v>
      </c>
      <c r="DA289" s="103"/>
      <c r="DB289" s="103"/>
      <c r="DC289" s="695" t="e">
        <f>IF(#REF!=B289,CZ289,0)</f>
        <v>#REF!</v>
      </c>
      <c r="DD289" s="103"/>
      <c r="DE289" s="103"/>
      <c r="DJ289" s="585" t="e">
        <f>IF(#REF!=$K289,$CY289,0)</f>
        <v>#REF!</v>
      </c>
      <c r="DK289" s="585" t="e">
        <f>IF(#REF!=$K289,$CY289,0)</f>
        <v>#REF!</v>
      </c>
      <c r="DL289" s="585" t="e">
        <f>IF(#REF!=$K289,$CY289,0)</f>
        <v>#REF!</v>
      </c>
      <c r="DM289" s="585" t="e">
        <f>IF(#REF!=$K289,$CY289,0)</f>
        <v>#REF!</v>
      </c>
      <c r="DN289" s="585" t="e">
        <f>IF(#REF!=$K289,$CY289,0)</f>
        <v>#REF!</v>
      </c>
      <c r="DO289" s="585" t="e">
        <f>IF(#REF!=$K289,$CY289,0)</f>
        <v>#REF!</v>
      </c>
      <c r="DP289" s="585" t="e">
        <f>IF(#REF!=$K289,$CY289,0)</f>
        <v>#REF!</v>
      </c>
      <c r="DQ289" s="585" t="e">
        <f>IF(#REF!=$K289,$CY289,0)</f>
        <v>#REF!</v>
      </c>
      <c r="DR289" s="585" t="e">
        <f>IF(#REF!=$K289,$CY289,0)</f>
        <v>#REF!</v>
      </c>
      <c r="DS289" s="585" t="e">
        <f>IF(#REF!=$K289,$CY289,0)</f>
        <v>#REF!</v>
      </c>
      <c r="DT289" s="585" t="e">
        <f>IF(#REF!=$K289,$CY289,0)</f>
        <v>#REF!</v>
      </c>
      <c r="DU289" s="585" t="e">
        <f>IF(#REF!=$K289,$CY289,0)</f>
        <v>#REF!</v>
      </c>
      <c r="DV289" s="585" t="e">
        <f>IF(#REF!=$K289,$CY289,0)</f>
        <v>#REF!</v>
      </c>
      <c r="DW289" s="585" t="e">
        <f>IF(#REF!=$K289,$CY289,0)</f>
        <v>#REF!</v>
      </c>
      <c r="DX289" s="585" t="e">
        <f>IF(#REF!=$K289,$CY289,0)</f>
        <v>#REF!</v>
      </c>
      <c r="DY289" s="585" t="e">
        <f>IF(#REF!=$K289,$CY289,0)</f>
        <v>#REF!</v>
      </c>
      <c r="DZ289" s="585" t="e">
        <f>IF(#REF!=$K289,$CY289,0)</f>
        <v>#REF!</v>
      </c>
      <c r="EC289" s="585" t="e">
        <f>IF(#REF!=$N289,$CZ289,0)</f>
        <v>#REF!</v>
      </c>
      <c r="ED289" s="585" t="e">
        <f>IF(#REF!=$N289,$CZ289,0)</f>
        <v>#REF!</v>
      </c>
      <c r="EE289" s="585" t="e">
        <f>IF(#REF!=$N289,$CZ289,0)</f>
        <v>#REF!</v>
      </c>
      <c r="EF289" s="585" t="e">
        <f>IF(#REF!=$N289,$CZ289,0)</f>
        <v>#REF!</v>
      </c>
      <c r="EG289" s="585" t="e">
        <f>IF(#REF!=$N289,$CZ289,0)</f>
        <v>#REF!</v>
      </c>
      <c r="EH289" s="585" t="e">
        <f>IF(#REF!=$N289,$CZ289,0)</f>
        <v>#REF!</v>
      </c>
      <c r="EI289" s="585" t="e">
        <f>IF(#REF!=$N289,$CZ289,0)</f>
        <v>#REF!</v>
      </c>
      <c r="EJ289" s="585" t="e">
        <f>IF(#REF!=$N289,$CZ289,0)</f>
        <v>#REF!</v>
      </c>
      <c r="EK289" s="585" t="e">
        <f>IF(#REF!=$N289,$CZ289,0)</f>
        <v>#REF!</v>
      </c>
      <c r="EL289" s="585" t="e">
        <f>IF(#REF!=$N289,$CZ289,0)</f>
        <v>#REF!</v>
      </c>
      <c r="EM289" s="585" t="e">
        <f>IF(#REF!=$N289,$CZ289,0)</f>
        <v>#REF!</v>
      </c>
      <c r="EN289" s="585" t="e">
        <f>IF(#REF!=$N289,$CZ289,0)</f>
        <v>#REF!</v>
      </c>
      <c r="EO289" s="585" t="e">
        <f>IF(#REF!=$N289,$CZ289,0)</f>
        <v>#REF!</v>
      </c>
      <c r="EP289" s="585" t="e">
        <f>IF(#REF!=$N289,$CZ289,0)</f>
        <v>#REF!</v>
      </c>
      <c r="EQ289" s="585" t="e">
        <f>IF(#REF!=$N289,$CZ289,0)</f>
        <v>#REF!</v>
      </c>
      <c r="ER289" s="585" t="e">
        <f>IF(#REF!=$N289,$CZ289,0)</f>
        <v>#REF!</v>
      </c>
      <c r="ES289" s="585" t="e">
        <f>IF(#REF!=$N289,$CZ289,0)</f>
        <v>#REF!</v>
      </c>
      <c r="ET289" s="585" t="e">
        <f>IF(#REF!=$N289,$CZ289,0)</f>
        <v>#REF!</v>
      </c>
      <c r="EU289" s="585" t="e">
        <f>IF(#REF!=$N289,$CZ289,0)</f>
        <v>#REF!</v>
      </c>
      <c r="EV289" s="585" t="e">
        <f>IF(#REF!=$N289,$CZ289,0)</f>
        <v>#REF!</v>
      </c>
      <c r="EW289" s="585" t="e">
        <f>IF(#REF!=$N289,$CZ289,0)</f>
        <v>#REF!</v>
      </c>
      <c r="EX289" s="585" t="e">
        <f>IF(#REF!=$N289,$CZ289,0)</f>
        <v>#REF!</v>
      </c>
      <c r="EY289" s="585" t="e">
        <f>IF(#REF!=$N289,$CZ289,0)</f>
        <v>#REF!</v>
      </c>
      <c r="EZ289" s="585" t="e">
        <f>IF(#REF!=$N289,$CZ289,0)</f>
        <v>#REF!</v>
      </c>
      <c r="FA289" s="585" t="e">
        <f>IF(#REF!=$N289,$CZ289,0)</f>
        <v>#REF!</v>
      </c>
      <c r="FB289" s="585" t="e">
        <f>IF(#REF!=$N289,$CZ289,0)</f>
        <v>#REF!</v>
      </c>
      <c r="FC289" s="585" t="e">
        <f>IF(#REF!=$N289,$CZ289,0)</f>
        <v>#REF!</v>
      </c>
      <c r="FD289" s="585" t="e">
        <f>IF(#REF!=$N289,$CZ289,0)</f>
        <v>#REF!</v>
      </c>
      <c r="FE289" s="585" t="e">
        <f>IF(#REF!=$N289,$CZ289,0)</f>
        <v>#REF!</v>
      </c>
      <c r="FF289" s="585" t="e">
        <f>IF(#REF!=$N289,$CZ289,0)</f>
        <v>#REF!</v>
      </c>
      <c r="FG289" s="585" t="e">
        <f>IF(#REF!=$N289,$CZ289,0)</f>
        <v>#REF!</v>
      </c>
      <c r="FH289" s="585" t="e">
        <f>IF(#REF!=$N289,$CZ289,0)</f>
        <v>#REF!</v>
      </c>
      <c r="FI289" s="585" t="e">
        <f>IF(#REF!=$N289,$CZ289,0)</f>
        <v>#REF!</v>
      </c>
      <c r="FJ289" s="585" t="e">
        <f>IF(#REF!=$N289,$CZ289,0)</f>
        <v>#REF!</v>
      </c>
      <c r="FK289" s="585" t="e">
        <f>IF(#REF!=$N289,$CZ289,0)</f>
        <v>#REF!</v>
      </c>
      <c r="FL289" s="585" t="e">
        <f>IF(#REF!=$N289,$CZ289,0)</f>
        <v>#REF!</v>
      </c>
      <c r="FM289" s="585" t="e">
        <f>IF(#REF!=$N289,$CZ289,0)</f>
        <v>#REF!</v>
      </c>
      <c r="FN289" s="585" t="e">
        <f>IF(#REF!=$N289,$CZ289,0)</f>
        <v>#REF!</v>
      </c>
      <c r="FO289" s="585" t="e">
        <f>IF(#REF!=$N289,$CZ289,0)</f>
        <v>#REF!</v>
      </c>
      <c r="FP289" s="585" t="e">
        <f>IF(#REF!=$N289,$CZ289,0)</f>
        <v>#REF!</v>
      </c>
      <c r="FQ289" s="585" t="e">
        <f>IF(#REF!=$N289,$CZ289,0)</f>
        <v>#REF!</v>
      </c>
      <c r="FR289" s="585" t="e">
        <f>IF(#REF!=$N289,$CZ289,0)</f>
        <v>#REF!</v>
      </c>
      <c r="FS289" s="585" t="e">
        <f>IF(#REF!=$N289,$CZ289,0)</f>
        <v>#REF!</v>
      </c>
      <c r="FT289" s="585" t="e">
        <f>IF(#REF!=$N289,$CZ289,0)</f>
        <v>#REF!</v>
      </c>
      <c r="FU289" s="585" t="e">
        <f>IF(#REF!=$N289,$CZ289,0)</f>
        <v>#REF!</v>
      </c>
      <c r="FV289" s="585" t="e">
        <f>IF(#REF!=$N289,$CZ289,0)</f>
        <v>#REF!</v>
      </c>
      <c r="FW289" s="585" t="e">
        <f>IF(#REF!=$N289,$CZ289,0)</f>
        <v>#REF!</v>
      </c>
      <c r="FX289" s="585" t="e">
        <f>IF(#REF!=$N289,$CZ289,0)</f>
        <v>#REF!</v>
      </c>
      <c r="FY289" s="585" t="e">
        <f>IF(#REF!=$N289,$CZ289,0)</f>
        <v>#REF!</v>
      </c>
      <c r="FZ289" s="585" t="e">
        <f>IF(#REF!=$N289,$CZ289,0)</f>
        <v>#REF!</v>
      </c>
      <c r="GA289" s="585" t="e">
        <f>IF(#REF!=$N289,$CZ289,0)</f>
        <v>#REF!</v>
      </c>
      <c r="GB289" s="585" t="e">
        <f>IF(#REF!=$N289,$CZ289,0)</f>
        <v>#REF!</v>
      </c>
      <c r="GC289" s="585" t="e">
        <f>IF(#REF!=$N289,$CZ289,0)</f>
        <v>#REF!</v>
      </c>
      <c r="GD289" s="585" t="e">
        <f>IF(#REF!=$N289,$CZ289,0)</f>
        <v>#REF!</v>
      </c>
      <c r="GE289" s="585" t="e">
        <f>IF(#REF!=$N289,$CZ289,0)</f>
        <v>#REF!</v>
      </c>
      <c r="GF289" s="585" t="e">
        <f>IF(#REF!=$N289,$CZ289,0)</f>
        <v>#REF!</v>
      </c>
      <c r="GG289" s="585" t="e">
        <f>IF(#REF!=$N289,$CZ289,0)</f>
        <v>#REF!</v>
      </c>
      <c r="GH289" s="585" t="e">
        <f>IF(#REF!=$N289,$CZ289,0)</f>
        <v>#REF!</v>
      </c>
      <c r="GI289" s="585" t="e">
        <f>IF(#REF!=$N289,$CZ289,0)</f>
        <v>#REF!</v>
      </c>
      <c r="GJ289" s="585" t="e">
        <f>IF(#REF!=$N289,$CZ289,0)</f>
        <v>#REF!</v>
      </c>
      <c r="GK289" s="585" t="e">
        <f>IF(#REF!=$N289,$CZ289,0)</f>
        <v>#REF!</v>
      </c>
      <c r="GL289" s="585" t="e">
        <f>IF(#REF!=$N289,$CZ289,0)</f>
        <v>#REF!</v>
      </c>
      <c r="GM289" s="585" t="e">
        <f>IF(#REF!=$N289,$CZ289,0)</f>
        <v>#REF!</v>
      </c>
      <c r="GN289" s="585" t="e">
        <f>IF(#REF!=$N289,$CZ289,0)</f>
        <v>#REF!</v>
      </c>
      <c r="GO289" s="585" t="e">
        <f>IF(#REF!=$N289,$CZ289,0)</f>
        <v>#REF!</v>
      </c>
      <c r="GP289" s="585" t="e">
        <f>IF(#REF!=$N289,$CZ289,0)</f>
        <v>#REF!</v>
      </c>
      <c r="GQ289" s="585" t="e">
        <f>IF(#REF!=$N289,$CZ289,0)</f>
        <v>#REF!</v>
      </c>
      <c r="GR289" s="585" t="e">
        <f>IF(#REF!=$N289,$CZ289,0)</f>
        <v>#REF!</v>
      </c>
      <c r="GS289" s="585" t="e">
        <f>IF(#REF!=$N289,$CZ289,0)</f>
        <v>#REF!</v>
      </c>
      <c r="GT289" s="585" t="e">
        <f>IF(#REF!=$N289,$CZ289,0)</f>
        <v>#REF!</v>
      </c>
      <c r="GU289" s="585" t="e">
        <f>IF(#REF!=$N289,$CZ289,0)</f>
        <v>#REF!</v>
      </c>
      <c r="GV289" s="585" t="e">
        <f>IF(#REF!=$N289,$CZ289,0)</f>
        <v>#REF!</v>
      </c>
      <c r="GW289" s="585" t="e">
        <f>IF(#REF!=$N289,$CZ289,0)</f>
        <v>#REF!</v>
      </c>
      <c r="GX289" s="585" t="e">
        <f>IF(#REF!=$N289,$CZ289,0)</f>
        <v>#REF!</v>
      </c>
      <c r="GY289" s="585" t="e">
        <f>IF(#REF!=$N289,$CZ289,0)</f>
        <v>#REF!</v>
      </c>
      <c r="GZ289" s="585" t="e">
        <f>IF(#REF!=$N289,$CZ289,0)</f>
        <v>#REF!</v>
      </c>
      <c r="HA289" s="585" t="e">
        <f>IF(#REF!=$N289,$CZ289,0)</f>
        <v>#REF!</v>
      </c>
      <c r="HB289" s="585" t="e">
        <f>IF(#REF!=$N289,$CZ289,0)</f>
        <v>#REF!</v>
      </c>
      <c r="HC289" s="585" t="e">
        <f>IF(#REF!=$N289,$CZ289,0)</f>
        <v>#REF!</v>
      </c>
      <c r="HD289" s="585" t="e">
        <f>IF(#REF!=$N289,$CZ289,0)</f>
        <v>#REF!</v>
      </c>
      <c r="HE289" s="585" t="e">
        <f>IF(#REF!=$N289,$CZ289,0)</f>
        <v>#REF!</v>
      </c>
      <c r="HF289" s="585" t="e">
        <f>IF(#REF!=$N289,$CZ289,0)</f>
        <v>#REF!</v>
      </c>
    </row>
    <row r="290" spans="1:214" s="584" customFormat="1" ht="20.100000000000001" customHeight="1" x14ac:dyDescent="0.4">
      <c r="A290" s="578"/>
      <c r="B290" s="578" t="s">
        <v>552</v>
      </c>
      <c r="C290" s="595" t="s">
        <v>319</v>
      </c>
      <c r="D290" s="578"/>
      <c r="E290" s="578"/>
      <c r="F290" s="578"/>
      <c r="G290" s="578"/>
      <c r="H290" s="578"/>
      <c r="I290" s="578"/>
      <c r="J290" s="578" t="s">
        <v>172</v>
      </c>
      <c r="K290" s="679"/>
      <c r="L290" s="558"/>
      <c r="M290" s="687">
        <v>322</v>
      </c>
      <c r="N290" s="687" t="s">
        <v>144</v>
      </c>
      <c r="O290" s="675"/>
      <c r="P290" s="642"/>
      <c r="Q290" s="642"/>
      <c r="R290" s="642"/>
      <c r="S290" s="642"/>
      <c r="T290" s="642"/>
      <c r="U290" s="642"/>
      <c r="V290" s="642"/>
      <c r="W290" s="642"/>
      <c r="X290" s="642"/>
      <c r="Y290" s="642"/>
      <c r="Z290" s="642"/>
      <c r="AA290" s="642"/>
      <c r="AB290" s="642"/>
      <c r="AC290" s="642"/>
      <c r="AD290" s="642"/>
      <c r="AE290" s="642"/>
      <c r="AF290" s="642"/>
      <c r="AG290" s="642"/>
      <c r="AH290" s="642"/>
      <c r="AI290" s="643"/>
      <c r="AJ290" s="642"/>
      <c r="AK290" s="642"/>
      <c r="AL290" s="642"/>
      <c r="AM290" s="642"/>
      <c r="AN290" s="641"/>
      <c r="AO290" s="641"/>
      <c r="AP290" s="641"/>
      <c r="AQ290" s="641"/>
      <c r="AR290" s="641"/>
      <c r="AS290" s="641"/>
      <c r="AT290" s="641"/>
      <c r="AU290" s="641"/>
      <c r="AV290" s="641"/>
      <c r="AW290" s="641"/>
      <c r="AX290" s="641"/>
      <c r="AY290" s="641"/>
      <c r="AZ290" s="642"/>
      <c r="BA290" s="642"/>
      <c r="BB290" s="641"/>
      <c r="BC290" s="641"/>
      <c r="BD290" s="641"/>
      <c r="BE290" s="641"/>
      <c r="BF290" s="641"/>
      <c r="BG290" s="641"/>
      <c r="BH290" s="641"/>
      <c r="BI290" s="641"/>
      <c r="BJ290" s="641"/>
      <c r="BK290" s="641"/>
      <c r="BL290" s="641"/>
      <c r="BM290" s="641"/>
      <c r="BN290" s="641"/>
      <c r="BO290" s="641"/>
      <c r="BP290" s="641"/>
      <c r="BQ290" s="641"/>
      <c r="BR290" s="641"/>
      <c r="BS290" s="641"/>
      <c r="BT290" s="641"/>
      <c r="BU290" s="641"/>
      <c r="BV290" s="641"/>
      <c r="BW290" s="641"/>
      <c r="BX290" s="641"/>
      <c r="BY290" s="641"/>
      <c r="BZ290" s="102">
        <f t="shared" ref="BZ290:CX290" si="375">SUM(BZ291)</f>
        <v>0</v>
      </c>
      <c r="CA290" s="102">
        <f t="shared" si="375"/>
        <v>0</v>
      </c>
      <c r="CB290" s="102">
        <f t="shared" si="375"/>
        <v>0</v>
      </c>
      <c r="CC290" s="102">
        <f t="shared" si="375"/>
        <v>0</v>
      </c>
      <c r="CD290" s="102">
        <f t="shared" si="375"/>
        <v>0</v>
      </c>
      <c r="CE290" s="102">
        <f t="shared" si="375"/>
        <v>0</v>
      </c>
      <c r="CF290" s="102">
        <f t="shared" si="375"/>
        <v>0</v>
      </c>
      <c r="CG290" s="102">
        <f t="shared" si="375"/>
        <v>0</v>
      </c>
      <c r="CH290" s="102">
        <f t="shared" si="375"/>
        <v>0</v>
      </c>
      <c r="CI290" s="102">
        <f t="shared" si="375"/>
        <v>0</v>
      </c>
      <c r="CJ290" s="102">
        <f t="shared" si="375"/>
        <v>0</v>
      </c>
      <c r="CK290" s="102">
        <f t="shared" si="375"/>
        <v>0</v>
      </c>
      <c r="CL290" s="102">
        <f t="shared" si="375"/>
        <v>0</v>
      </c>
      <c r="CM290" s="102">
        <f t="shared" si="375"/>
        <v>0</v>
      </c>
      <c r="CN290" s="102">
        <f t="shared" si="375"/>
        <v>0</v>
      </c>
      <c r="CO290" s="102">
        <f t="shared" si="375"/>
        <v>0</v>
      </c>
      <c r="CP290" s="102">
        <f t="shared" si="375"/>
        <v>0</v>
      </c>
      <c r="CQ290" s="102">
        <f t="shared" si="375"/>
        <v>0</v>
      </c>
      <c r="CR290" s="102">
        <f t="shared" si="375"/>
        <v>0</v>
      </c>
      <c r="CS290" s="102">
        <f t="shared" si="358"/>
        <v>0</v>
      </c>
      <c r="CT290" s="102">
        <f t="shared" si="375"/>
        <v>3740</v>
      </c>
      <c r="CU290" s="102">
        <f>SUM(CU291)</f>
        <v>3740</v>
      </c>
      <c r="CV290" s="102">
        <f t="shared" si="375"/>
        <v>0</v>
      </c>
      <c r="CW290" s="102">
        <f t="shared" si="343"/>
        <v>0</v>
      </c>
      <c r="CX290" s="102">
        <f t="shared" si="375"/>
        <v>0</v>
      </c>
      <c r="CY290" s="102">
        <f>SUM(CY291)</f>
        <v>3740</v>
      </c>
      <c r="CZ290" s="102">
        <f>SUM(CZ291)</f>
        <v>8670</v>
      </c>
      <c r="DA290" s="102">
        <f>SUM(DA291)</f>
        <v>0</v>
      </c>
      <c r="DB290" s="102">
        <f>SUM(DB291)</f>
        <v>0</v>
      </c>
      <c r="DC290" s="695" t="e">
        <f>IF(#REF!=B290,CZ290,0)</f>
        <v>#REF!</v>
      </c>
      <c r="DD290" s="108"/>
      <c r="DE290" s="108"/>
      <c r="DF290" s="518"/>
      <c r="DG290" s="518"/>
      <c r="DH290" s="518"/>
      <c r="DJ290" s="585" t="e">
        <f>IF(#REF!=$K290,$CY290,0)</f>
        <v>#REF!</v>
      </c>
      <c r="DK290" s="585" t="e">
        <f>IF(#REF!=$K290,$CY290,0)</f>
        <v>#REF!</v>
      </c>
      <c r="DL290" s="585" t="e">
        <f>IF(#REF!=$K290,$CY290,0)</f>
        <v>#REF!</v>
      </c>
      <c r="DM290" s="585" t="e">
        <f>IF(#REF!=$K290,$CY290,0)</f>
        <v>#REF!</v>
      </c>
      <c r="DN290" s="585" t="e">
        <f>IF(#REF!=$K290,$CY290,0)</f>
        <v>#REF!</v>
      </c>
      <c r="DO290" s="585" t="e">
        <f>IF(#REF!=$K290,$CY290,0)</f>
        <v>#REF!</v>
      </c>
      <c r="DP290" s="585" t="e">
        <f>IF(#REF!=$K290,$CY290,0)</f>
        <v>#REF!</v>
      </c>
      <c r="DQ290" s="585" t="e">
        <f>IF(#REF!=$K290,$CY290,0)</f>
        <v>#REF!</v>
      </c>
      <c r="DR290" s="585" t="e">
        <f>IF(#REF!=$K290,$CY290,0)</f>
        <v>#REF!</v>
      </c>
      <c r="DS290" s="585" t="e">
        <f>IF(#REF!=$K290,$CY290,0)</f>
        <v>#REF!</v>
      </c>
      <c r="DT290" s="585" t="e">
        <f>IF(#REF!=$K290,$CY290,0)</f>
        <v>#REF!</v>
      </c>
      <c r="DU290" s="585" t="e">
        <f>IF(#REF!=$K290,$CY290,0)</f>
        <v>#REF!</v>
      </c>
      <c r="DV290" s="585" t="e">
        <f>IF(#REF!=$K290,$CY290,0)</f>
        <v>#REF!</v>
      </c>
      <c r="DW290" s="585" t="e">
        <f>IF(#REF!=$K290,$CY290,0)</f>
        <v>#REF!</v>
      </c>
      <c r="DX290" s="585" t="e">
        <f>IF(#REF!=$K290,$CY290,0)</f>
        <v>#REF!</v>
      </c>
      <c r="DY290" s="585" t="e">
        <f>IF(#REF!=$K290,$CY290,0)</f>
        <v>#REF!</v>
      </c>
      <c r="DZ290" s="585" t="e">
        <f>IF(#REF!=$K290,$CY290,0)</f>
        <v>#REF!</v>
      </c>
      <c r="EB290" s="617"/>
      <c r="EC290" s="585" t="e">
        <f>IF(#REF!=$N290,$CZ290,0)</f>
        <v>#REF!</v>
      </c>
      <c r="ED290" s="585" t="e">
        <f>IF(#REF!=$N290,$CZ290,0)</f>
        <v>#REF!</v>
      </c>
      <c r="EE290" s="585" t="e">
        <f>IF(#REF!=$N290,$CZ290,0)</f>
        <v>#REF!</v>
      </c>
      <c r="EF290" s="585" t="e">
        <f>IF(#REF!=$N290,$CZ290,0)</f>
        <v>#REF!</v>
      </c>
      <c r="EG290" s="585" t="e">
        <f>IF(#REF!=$N290,$CZ290,0)</f>
        <v>#REF!</v>
      </c>
      <c r="EH290" s="585" t="e">
        <f>IF(#REF!=$N290,$CZ290,0)</f>
        <v>#REF!</v>
      </c>
      <c r="EI290" s="585" t="e">
        <f>IF(#REF!=$N290,$CZ290,0)</f>
        <v>#REF!</v>
      </c>
      <c r="EJ290" s="585" t="e">
        <f>IF(#REF!=$N290,$CZ290,0)</f>
        <v>#REF!</v>
      </c>
      <c r="EK290" s="585" t="e">
        <f>IF(#REF!=$N290,$CZ290,0)</f>
        <v>#REF!</v>
      </c>
      <c r="EL290" s="585" t="e">
        <f>IF(#REF!=$N290,$CZ290,0)</f>
        <v>#REF!</v>
      </c>
      <c r="EM290" s="585" t="e">
        <f>IF(#REF!=$N290,$CZ290,0)</f>
        <v>#REF!</v>
      </c>
      <c r="EN290" s="585" t="e">
        <f>IF(#REF!=$N290,$CZ290,0)</f>
        <v>#REF!</v>
      </c>
      <c r="EO290" s="585" t="e">
        <f>IF(#REF!=$N290,$CZ290,0)</f>
        <v>#REF!</v>
      </c>
      <c r="EP290" s="585" t="e">
        <f>IF(#REF!=$N290,$CZ290,0)</f>
        <v>#REF!</v>
      </c>
      <c r="EQ290" s="585" t="e">
        <f>IF(#REF!=$N290,$CZ290,0)</f>
        <v>#REF!</v>
      </c>
      <c r="ER290" s="585" t="e">
        <f>IF(#REF!=$N290,$CZ290,0)</f>
        <v>#REF!</v>
      </c>
      <c r="ES290" s="585" t="e">
        <f>IF(#REF!=$N290,$CZ290,0)</f>
        <v>#REF!</v>
      </c>
      <c r="ET290" s="585" t="e">
        <f>IF(#REF!=$N290,$CZ290,0)</f>
        <v>#REF!</v>
      </c>
      <c r="EU290" s="585" t="e">
        <f>IF(#REF!=$N290,$CZ290,0)</f>
        <v>#REF!</v>
      </c>
      <c r="EV290" s="585" t="e">
        <f>IF(#REF!=$N290,$CZ290,0)</f>
        <v>#REF!</v>
      </c>
      <c r="EW290" s="585" t="e">
        <f>IF(#REF!=$N290,$CZ290,0)</f>
        <v>#REF!</v>
      </c>
      <c r="EX290" s="585" t="e">
        <f>IF(#REF!=$N290,$CZ290,0)</f>
        <v>#REF!</v>
      </c>
      <c r="EY290" s="585" t="e">
        <f>IF(#REF!=$N290,$CZ290,0)</f>
        <v>#REF!</v>
      </c>
      <c r="EZ290" s="585" t="e">
        <f>IF(#REF!=$N290,$CZ290,0)</f>
        <v>#REF!</v>
      </c>
      <c r="FA290" s="585" t="e">
        <f>IF(#REF!=$N290,$CZ290,0)</f>
        <v>#REF!</v>
      </c>
      <c r="FB290" s="585" t="e">
        <f>IF(#REF!=$N290,$CZ290,0)</f>
        <v>#REF!</v>
      </c>
      <c r="FC290" s="585" t="e">
        <f>IF(#REF!=$N290,$CZ290,0)</f>
        <v>#REF!</v>
      </c>
      <c r="FD290" s="585" t="e">
        <f>IF(#REF!=$N290,$CZ290,0)</f>
        <v>#REF!</v>
      </c>
      <c r="FE290" s="585" t="e">
        <f>IF(#REF!=$N290,$CZ290,0)</f>
        <v>#REF!</v>
      </c>
      <c r="FF290" s="585" t="e">
        <f>IF(#REF!=$N290,$CZ290,0)</f>
        <v>#REF!</v>
      </c>
      <c r="FG290" s="585" t="e">
        <f>IF(#REF!=$N290,$CZ290,0)</f>
        <v>#REF!</v>
      </c>
      <c r="FH290" s="585" t="e">
        <f>IF(#REF!=$N290,$CZ290,0)</f>
        <v>#REF!</v>
      </c>
      <c r="FI290" s="585" t="e">
        <f>IF(#REF!=$N290,$CZ290,0)</f>
        <v>#REF!</v>
      </c>
      <c r="FJ290" s="585" t="e">
        <f>IF(#REF!=$N290,$CZ290,0)</f>
        <v>#REF!</v>
      </c>
      <c r="FK290" s="585" t="e">
        <f>IF(#REF!=$N290,$CZ290,0)</f>
        <v>#REF!</v>
      </c>
      <c r="FL290" s="585" t="e">
        <f>IF(#REF!=$N290,$CZ290,0)</f>
        <v>#REF!</v>
      </c>
      <c r="FM290" s="585" t="e">
        <f>IF(#REF!=$N290,$CZ290,0)</f>
        <v>#REF!</v>
      </c>
      <c r="FN290" s="585" t="e">
        <f>IF(#REF!=$N290,$CZ290,0)</f>
        <v>#REF!</v>
      </c>
      <c r="FO290" s="585" t="e">
        <f>IF(#REF!=$N290,$CZ290,0)</f>
        <v>#REF!</v>
      </c>
      <c r="FP290" s="585" t="e">
        <f>IF(#REF!=$N290,$CZ290,0)</f>
        <v>#REF!</v>
      </c>
      <c r="FQ290" s="585" t="e">
        <f>IF(#REF!=$N290,$CZ290,0)</f>
        <v>#REF!</v>
      </c>
      <c r="FR290" s="585" t="e">
        <f>IF(#REF!=$N290,$CZ290,0)</f>
        <v>#REF!</v>
      </c>
      <c r="FS290" s="585" t="e">
        <f>IF(#REF!=$N290,$CZ290,0)</f>
        <v>#REF!</v>
      </c>
      <c r="FT290" s="585" t="e">
        <f>IF(#REF!=$N290,$CZ290,0)</f>
        <v>#REF!</v>
      </c>
      <c r="FU290" s="585" t="e">
        <f>IF(#REF!=$N290,$CZ290,0)</f>
        <v>#REF!</v>
      </c>
      <c r="FV290" s="585" t="e">
        <f>IF(#REF!=$N290,$CZ290,0)</f>
        <v>#REF!</v>
      </c>
      <c r="FW290" s="585" t="e">
        <f>IF(#REF!=$N290,$CZ290,0)</f>
        <v>#REF!</v>
      </c>
      <c r="FX290" s="585" t="e">
        <f>IF(#REF!=$N290,$CZ290,0)</f>
        <v>#REF!</v>
      </c>
      <c r="FY290" s="585" t="e">
        <f>IF(#REF!=$N290,$CZ290,0)</f>
        <v>#REF!</v>
      </c>
      <c r="FZ290" s="585" t="e">
        <f>IF(#REF!=$N290,$CZ290,0)</f>
        <v>#REF!</v>
      </c>
      <c r="GA290" s="585" t="e">
        <f>IF(#REF!=$N290,$CZ290,0)</f>
        <v>#REF!</v>
      </c>
      <c r="GB290" s="585" t="e">
        <f>IF(#REF!=$N290,$CZ290,0)</f>
        <v>#REF!</v>
      </c>
      <c r="GC290" s="585" t="e">
        <f>IF(#REF!=$N290,$CZ290,0)</f>
        <v>#REF!</v>
      </c>
      <c r="GD290" s="585" t="e">
        <f>IF(#REF!=$N290,$CZ290,0)</f>
        <v>#REF!</v>
      </c>
      <c r="GE290" s="585" t="e">
        <f>IF(#REF!=$N290,$CZ290,0)</f>
        <v>#REF!</v>
      </c>
      <c r="GF290" s="585" t="e">
        <f>IF(#REF!=$N290,$CZ290,0)</f>
        <v>#REF!</v>
      </c>
      <c r="GG290" s="585" t="e">
        <f>IF(#REF!=$N290,$CZ290,0)</f>
        <v>#REF!</v>
      </c>
      <c r="GH290" s="585" t="e">
        <f>IF(#REF!=$N290,$CZ290,0)</f>
        <v>#REF!</v>
      </c>
      <c r="GI290" s="585" t="e">
        <f>IF(#REF!=$N290,$CZ290,0)</f>
        <v>#REF!</v>
      </c>
      <c r="GJ290" s="585" t="e">
        <f>IF(#REF!=$N290,$CZ290,0)</f>
        <v>#REF!</v>
      </c>
      <c r="GK290" s="585" t="e">
        <f>IF(#REF!=$N290,$CZ290,0)</f>
        <v>#REF!</v>
      </c>
      <c r="GL290" s="585" t="e">
        <f>IF(#REF!=$N290,$CZ290,0)</f>
        <v>#REF!</v>
      </c>
      <c r="GM290" s="585" t="e">
        <f>IF(#REF!=$N290,$CZ290,0)</f>
        <v>#REF!</v>
      </c>
      <c r="GN290" s="585" t="e">
        <f>IF(#REF!=$N290,$CZ290,0)</f>
        <v>#REF!</v>
      </c>
      <c r="GO290" s="585" t="e">
        <f>IF(#REF!=$N290,$CZ290,0)</f>
        <v>#REF!</v>
      </c>
      <c r="GP290" s="585" t="e">
        <f>IF(#REF!=$N290,$CZ290,0)</f>
        <v>#REF!</v>
      </c>
      <c r="GQ290" s="585" t="e">
        <f>IF(#REF!=$N290,$CZ290,0)</f>
        <v>#REF!</v>
      </c>
      <c r="GR290" s="585" t="e">
        <f>IF(#REF!=$N290,$CZ290,0)</f>
        <v>#REF!</v>
      </c>
      <c r="GS290" s="585" t="e">
        <f>IF(#REF!=$N290,$CZ290,0)</f>
        <v>#REF!</v>
      </c>
      <c r="GT290" s="585" t="e">
        <f>IF(#REF!=$N290,$CZ290,0)</f>
        <v>#REF!</v>
      </c>
      <c r="GU290" s="585" t="e">
        <f>IF(#REF!=$N290,$CZ290,0)</f>
        <v>#REF!</v>
      </c>
      <c r="GV290" s="585" t="e">
        <f>IF(#REF!=$N290,$CZ290,0)</f>
        <v>#REF!</v>
      </c>
      <c r="GW290" s="585" t="e">
        <f>IF(#REF!=$N290,$CZ290,0)</f>
        <v>#REF!</v>
      </c>
      <c r="GX290" s="585" t="e">
        <f>IF(#REF!=$N290,$CZ290,0)</f>
        <v>#REF!</v>
      </c>
      <c r="GY290" s="585" t="e">
        <f>IF(#REF!=$N290,$CZ290,0)</f>
        <v>#REF!</v>
      </c>
      <c r="GZ290" s="585" t="e">
        <f>IF(#REF!=$N290,$CZ290,0)</f>
        <v>#REF!</v>
      </c>
      <c r="HA290" s="585" t="e">
        <f>IF(#REF!=$N290,$CZ290,0)</f>
        <v>#REF!</v>
      </c>
      <c r="HB290" s="585" t="e">
        <f>IF(#REF!=$N290,$CZ290,0)</f>
        <v>#REF!</v>
      </c>
      <c r="HC290" s="585" t="e">
        <f>IF(#REF!=$N290,$CZ290,0)</f>
        <v>#REF!</v>
      </c>
      <c r="HD290" s="585" t="e">
        <f>IF(#REF!=$N290,$CZ290,0)</f>
        <v>#REF!</v>
      </c>
      <c r="HE290" s="585" t="e">
        <f>IF(#REF!=$N290,$CZ290,0)</f>
        <v>#REF!</v>
      </c>
      <c r="HF290" s="585" t="e">
        <f>IF(#REF!=$N290,$CZ290,0)</f>
        <v>#REF!</v>
      </c>
    </row>
    <row r="291" spans="1:214" s="584" customFormat="1" ht="20.100000000000001" customHeight="1" x14ac:dyDescent="0.4">
      <c r="A291" s="578"/>
      <c r="B291" s="578"/>
      <c r="C291" s="595"/>
      <c r="D291" s="578"/>
      <c r="E291" s="578"/>
      <c r="F291" s="578"/>
      <c r="G291" s="578"/>
      <c r="H291" s="578"/>
      <c r="I291" s="578"/>
      <c r="J291" s="578" t="s">
        <v>172</v>
      </c>
      <c r="K291" s="679"/>
      <c r="L291" s="558"/>
      <c r="M291" s="558"/>
      <c r="N291" s="559">
        <v>3222</v>
      </c>
      <c r="O291" s="560" t="s">
        <v>401</v>
      </c>
      <c r="P291" s="642"/>
      <c r="Q291" s="642"/>
      <c r="R291" s="642"/>
      <c r="S291" s="642"/>
      <c r="T291" s="642"/>
      <c r="U291" s="642"/>
      <c r="V291" s="642"/>
      <c r="W291" s="642"/>
      <c r="X291" s="642"/>
      <c r="Y291" s="642"/>
      <c r="Z291" s="642"/>
      <c r="AA291" s="642"/>
      <c r="AB291" s="642"/>
      <c r="AC291" s="642"/>
      <c r="AD291" s="642"/>
      <c r="AE291" s="642"/>
      <c r="AF291" s="642"/>
      <c r="AG291" s="642"/>
      <c r="AH291" s="642"/>
      <c r="AI291" s="643"/>
      <c r="AJ291" s="642"/>
      <c r="AK291" s="642"/>
      <c r="AL291" s="642"/>
      <c r="AM291" s="642"/>
      <c r="AN291" s="641"/>
      <c r="AO291" s="641"/>
      <c r="AP291" s="641"/>
      <c r="AQ291" s="641"/>
      <c r="AR291" s="641"/>
      <c r="AS291" s="641"/>
      <c r="AT291" s="641"/>
      <c r="AU291" s="641"/>
      <c r="AV291" s="641"/>
      <c r="AW291" s="641"/>
      <c r="AX291" s="641"/>
      <c r="AY291" s="641"/>
      <c r="AZ291" s="642"/>
      <c r="BA291" s="642"/>
      <c r="BB291" s="641"/>
      <c r="BC291" s="641"/>
      <c r="BD291" s="641"/>
      <c r="BE291" s="641"/>
      <c r="BF291" s="641"/>
      <c r="BG291" s="641"/>
      <c r="BH291" s="641"/>
      <c r="BI291" s="641"/>
      <c r="BJ291" s="641"/>
      <c r="BK291" s="641"/>
      <c r="BL291" s="641"/>
      <c r="BM291" s="641"/>
      <c r="BN291" s="641"/>
      <c r="BO291" s="641"/>
      <c r="BP291" s="641"/>
      <c r="BQ291" s="641"/>
      <c r="BR291" s="641"/>
      <c r="BS291" s="641"/>
      <c r="BT291" s="641"/>
      <c r="BU291" s="641"/>
      <c r="BV291" s="641"/>
      <c r="BW291" s="641"/>
      <c r="BX291" s="641"/>
      <c r="BY291" s="641"/>
      <c r="BZ291" s="103">
        <v>0</v>
      </c>
      <c r="CA291" s="103"/>
      <c r="CB291" s="103"/>
      <c r="CC291" s="103"/>
      <c r="CD291" s="103"/>
      <c r="CE291" s="103">
        <v>0</v>
      </c>
      <c r="CF291" s="103"/>
      <c r="CG291" s="103"/>
      <c r="CH291" s="103"/>
      <c r="CI291" s="641">
        <v>0</v>
      </c>
      <c r="CJ291" s="641"/>
      <c r="CK291" s="641"/>
      <c r="CL291" s="641"/>
      <c r="CM291" s="641">
        <v>0</v>
      </c>
      <c r="CN291" s="641"/>
      <c r="CO291" s="641"/>
      <c r="CP291" s="641"/>
      <c r="CQ291" s="103">
        <v>0</v>
      </c>
      <c r="CR291" s="103">
        <v>0</v>
      </c>
      <c r="CS291" s="103">
        <f t="shared" si="358"/>
        <v>0</v>
      </c>
      <c r="CT291" s="103">
        <f>(CU291-CQ291)</f>
        <v>3740</v>
      </c>
      <c r="CU291" s="103">
        <v>3740</v>
      </c>
      <c r="CV291" s="103">
        <v>0</v>
      </c>
      <c r="CW291" s="103">
        <f t="shared" si="343"/>
        <v>0</v>
      </c>
      <c r="CX291" s="103">
        <f>(CY291-CU291)</f>
        <v>0</v>
      </c>
      <c r="CY291" s="103">
        <v>3740</v>
      </c>
      <c r="CZ291" s="103">
        <v>8670</v>
      </c>
      <c r="DA291" s="103"/>
      <c r="DB291" s="103"/>
      <c r="DC291" s="695" t="e">
        <f>IF(#REF!=B291,CZ291,0)</f>
        <v>#REF!</v>
      </c>
      <c r="DD291" s="103"/>
      <c r="DE291" s="103"/>
      <c r="DF291" s="518"/>
      <c r="DG291" s="518"/>
      <c r="DH291" s="518"/>
      <c r="DJ291" s="585" t="e">
        <f>IF(#REF!=$K291,$CY291,0)</f>
        <v>#REF!</v>
      </c>
      <c r="DK291" s="585" t="e">
        <f>IF(#REF!=$K291,$CY291,0)</f>
        <v>#REF!</v>
      </c>
      <c r="DL291" s="585" t="e">
        <f>IF(#REF!=$K291,$CY291,0)</f>
        <v>#REF!</v>
      </c>
      <c r="DM291" s="585" t="e">
        <f>IF(#REF!=$K291,$CY291,0)</f>
        <v>#REF!</v>
      </c>
      <c r="DN291" s="585" t="e">
        <f>IF(#REF!=$K291,$CY291,0)</f>
        <v>#REF!</v>
      </c>
      <c r="DO291" s="585" t="e">
        <f>IF(#REF!=$K291,$CY291,0)</f>
        <v>#REF!</v>
      </c>
      <c r="DP291" s="585" t="e">
        <f>IF(#REF!=$K291,$CY291,0)</f>
        <v>#REF!</v>
      </c>
      <c r="DQ291" s="585" t="e">
        <f>IF(#REF!=$K291,$CY291,0)</f>
        <v>#REF!</v>
      </c>
      <c r="DR291" s="585" t="e">
        <f>IF(#REF!=$K291,$CY291,0)</f>
        <v>#REF!</v>
      </c>
      <c r="DS291" s="585" t="e">
        <f>IF(#REF!=$K291,$CY291,0)</f>
        <v>#REF!</v>
      </c>
      <c r="DT291" s="585" t="e">
        <f>IF(#REF!=$K291,$CY291,0)</f>
        <v>#REF!</v>
      </c>
      <c r="DU291" s="585" t="e">
        <f>IF(#REF!=$K291,$CY291,0)</f>
        <v>#REF!</v>
      </c>
      <c r="DV291" s="585" t="e">
        <f>IF(#REF!=$K291,$CY291,0)</f>
        <v>#REF!</v>
      </c>
      <c r="DW291" s="585" t="e">
        <f>IF(#REF!=$K291,$CY291,0)</f>
        <v>#REF!</v>
      </c>
      <c r="DX291" s="585" t="e">
        <f>IF(#REF!=$K291,$CY291,0)</f>
        <v>#REF!</v>
      </c>
      <c r="DY291" s="585" t="e">
        <f>IF(#REF!=$K291,$CY291,0)</f>
        <v>#REF!</v>
      </c>
      <c r="DZ291" s="585" t="e">
        <f>IF(#REF!=$K291,$CY291,0)</f>
        <v>#REF!</v>
      </c>
      <c r="EB291" s="617"/>
      <c r="EC291" s="585" t="e">
        <f>IF(#REF!=$N291,$CZ291,0)</f>
        <v>#REF!</v>
      </c>
      <c r="ED291" s="585" t="e">
        <f>IF(#REF!=$N291,$CZ291,0)</f>
        <v>#REF!</v>
      </c>
      <c r="EE291" s="585" t="e">
        <f>IF(#REF!=$N291,$CZ291,0)</f>
        <v>#REF!</v>
      </c>
      <c r="EF291" s="585" t="e">
        <f>IF(#REF!=$N291,$CZ291,0)</f>
        <v>#REF!</v>
      </c>
      <c r="EG291" s="585" t="e">
        <f>IF(#REF!=$N291,$CZ291,0)</f>
        <v>#REF!</v>
      </c>
      <c r="EH291" s="585" t="e">
        <f>IF(#REF!=$N291,$CZ291,0)</f>
        <v>#REF!</v>
      </c>
      <c r="EI291" s="585" t="e">
        <f>IF(#REF!=$N291,$CZ291,0)</f>
        <v>#REF!</v>
      </c>
      <c r="EJ291" s="585" t="e">
        <f>IF(#REF!=$N291,$CZ291,0)</f>
        <v>#REF!</v>
      </c>
      <c r="EK291" s="585" t="e">
        <f>IF(#REF!=$N291,$CZ291,0)</f>
        <v>#REF!</v>
      </c>
      <c r="EL291" s="585" t="e">
        <f>IF(#REF!=$N291,$CZ291,0)</f>
        <v>#REF!</v>
      </c>
      <c r="EM291" s="585" t="e">
        <f>IF(#REF!=$N291,$CZ291,0)</f>
        <v>#REF!</v>
      </c>
      <c r="EN291" s="585" t="e">
        <f>IF(#REF!=$N291,$CZ291,0)</f>
        <v>#REF!</v>
      </c>
      <c r="EO291" s="585" t="e">
        <f>IF(#REF!=$N291,$CZ291,0)</f>
        <v>#REF!</v>
      </c>
      <c r="EP291" s="585" t="e">
        <f>IF(#REF!=$N291,$CZ291,0)</f>
        <v>#REF!</v>
      </c>
      <c r="EQ291" s="585" t="e">
        <f>IF(#REF!=$N291,$CZ291,0)</f>
        <v>#REF!</v>
      </c>
      <c r="ER291" s="585" t="e">
        <f>IF(#REF!=$N291,$CZ291,0)</f>
        <v>#REF!</v>
      </c>
      <c r="ES291" s="585" t="e">
        <f>IF(#REF!=$N291,$CZ291,0)</f>
        <v>#REF!</v>
      </c>
      <c r="ET291" s="585" t="e">
        <f>IF(#REF!=$N291,$CZ291,0)</f>
        <v>#REF!</v>
      </c>
      <c r="EU291" s="585" t="e">
        <f>IF(#REF!=$N291,$CZ291,0)</f>
        <v>#REF!</v>
      </c>
      <c r="EV291" s="585" t="e">
        <f>IF(#REF!=$N291,$CZ291,0)</f>
        <v>#REF!</v>
      </c>
      <c r="EW291" s="585" t="e">
        <f>IF(#REF!=$N291,$CZ291,0)</f>
        <v>#REF!</v>
      </c>
      <c r="EX291" s="585" t="e">
        <f>IF(#REF!=$N291,$CZ291,0)</f>
        <v>#REF!</v>
      </c>
      <c r="EY291" s="585" t="e">
        <f>IF(#REF!=$N291,$CZ291,0)</f>
        <v>#REF!</v>
      </c>
      <c r="EZ291" s="585" t="e">
        <f>IF(#REF!=$N291,$CZ291,0)</f>
        <v>#REF!</v>
      </c>
      <c r="FA291" s="585" t="e">
        <f>IF(#REF!=$N291,$CZ291,0)</f>
        <v>#REF!</v>
      </c>
      <c r="FB291" s="585" t="e">
        <f>IF(#REF!=$N291,$CZ291,0)</f>
        <v>#REF!</v>
      </c>
      <c r="FC291" s="585" t="e">
        <f>IF(#REF!=$N291,$CZ291,0)</f>
        <v>#REF!</v>
      </c>
      <c r="FD291" s="585" t="e">
        <f>IF(#REF!=$N291,$CZ291,0)</f>
        <v>#REF!</v>
      </c>
      <c r="FE291" s="585" t="e">
        <f>IF(#REF!=$N291,$CZ291,0)</f>
        <v>#REF!</v>
      </c>
      <c r="FF291" s="585" t="e">
        <f>IF(#REF!=$N291,$CZ291,0)</f>
        <v>#REF!</v>
      </c>
      <c r="FG291" s="585" t="e">
        <f>IF(#REF!=$N291,$CZ291,0)</f>
        <v>#REF!</v>
      </c>
      <c r="FH291" s="585" t="e">
        <f>IF(#REF!=$N291,$CZ291,0)</f>
        <v>#REF!</v>
      </c>
      <c r="FI291" s="585" t="e">
        <f>IF(#REF!=$N291,$CZ291,0)</f>
        <v>#REF!</v>
      </c>
      <c r="FJ291" s="585" t="e">
        <f>IF(#REF!=$N291,$CZ291,0)</f>
        <v>#REF!</v>
      </c>
      <c r="FK291" s="585" t="e">
        <f>IF(#REF!=$N291,$CZ291,0)</f>
        <v>#REF!</v>
      </c>
      <c r="FL291" s="585" t="e">
        <f>IF(#REF!=$N291,$CZ291,0)</f>
        <v>#REF!</v>
      </c>
      <c r="FM291" s="585" t="e">
        <f>IF(#REF!=$N291,$CZ291,0)</f>
        <v>#REF!</v>
      </c>
      <c r="FN291" s="585" t="e">
        <f>IF(#REF!=$N291,$CZ291,0)</f>
        <v>#REF!</v>
      </c>
      <c r="FO291" s="585" t="e">
        <f>IF(#REF!=$N291,$CZ291,0)</f>
        <v>#REF!</v>
      </c>
      <c r="FP291" s="585" t="e">
        <f>IF(#REF!=$N291,$CZ291,0)</f>
        <v>#REF!</v>
      </c>
      <c r="FQ291" s="585" t="e">
        <f>IF(#REF!=$N291,$CZ291,0)</f>
        <v>#REF!</v>
      </c>
      <c r="FR291" s="585" t="e">
        <f>IF(#REF!=$N291,$CZ291,0)</f>
        <v>#REF!</v>
      </c>
      <c r="FS291" s="585" t="e">
        <f>IF(#REF!=$N291,$CZ291,0)</f>
        <v>#REF!</v>
      </c>
      <c r="FT291" s="585" t="e">
        <f>IF(#REF!=$N291,$CZ291,0)</f>
        <v>#REF!</v>
      </c>
      <c r="FU291" s="585" t="e">
        <f>IF(#REF!=$N291,$CZ291,0)</f>
        <v>#REF!</v>
      </c>
      <c r="FV291" s="585" t="e">
        <f>IF(#REF!=$N291,$CZ291,0)</f>
        <v>#REF!</v>
      </c>
      <c r="FW291" s="585" t="e">
        <f>IF(#REF!=$N291,$CZ291,0)</f>
        <v>#REF!</v>
      </c>
      <c r="FX291" s="585" t="e">
        <f>IF(#REF!=$N291,$CZ291,0)</f>
        <v>#REF!</v>
      </c>
      <c r="FY291" s="585" t="e">
        <f>IF(#REF!=$N291,$CZ291,0)</f>
        <v>#REF!</v>
      </c>
      <c r="FZ291" s="585" t="e">
        <f>IF(#REF!=$N291,$CZ291,0)</f>
        <v>#REF!</v>
      </c>
      <c r="GA291" s="585" t="e">
        <f>IF(#REF!=$N291,$CZ291,0)</f>
        <v>#REF!</v>
      </c>
      <c r="GB291" s="585" t="e">
        <f>IF(#REF!=$N291,$CZ291,0)</f>
        <v>#REF!</v>
      </c>
      <c r="GC291" s="585" t="e">
        <f>IF(#REF!=$N291,$CZ291,0)</f>
        <v>#REF!</v>
      </c>
      <c r="GD291" s="585" t="e">
        <f>IF(#REF!=$N291,$CZ291,0)</f>
        <v>#REF!</v>
      </c>
      <c r="GE291" s="585" t="e">
        <f>IF(#REF!=$N291,$CZ291,0)</f>
        <v>#REF!</v>
      </c>
      <c r="GF291" s="585" t="e">
        <f>IF(#REF!=$N291,$CZ291,0)</f>
        <v>#REF!</v>
      </c>
      <c r="GG291" s="585" t="e">
        <f>IF(#REF!=$N291,$CZ291,0)</f>
        <v>#REF!</v>
      </c>
      <c r="GH291" s="585" t="e">
        <f>IF(#REF!=$N291,$CZ291,0)</f>
        <v>#REF!</v>
      </c>
      <c r="GI291" s="585" t="e">
        <f>IF(#REF!=$N291,$CZ291,0)</f>
        <v>#REF!</v>
      </c>
      <c r="GJ291" s="585" t="e">
        <f>IF(#REF!=$N291,$CZ291,0)</f>
        <v>#REF!</v>
      </c>
      <c r="GK291" s="585" t="e">
        <f>IF(#REF!=$N291,$CZ291,0)</f>
        <v>#REF!</v>
      </c>
      <c r="GL291" s="585" t="e">
        <f>IF(#REF!=$N291,$CZ291,0)</f>
        <v>#REF!</v>
      </c>
      <c r="GM291" s="585" t="e">
        <f>IF(#REF!=$N291,$CZ291,0)</f>
        <v>#REF!</v>
      </c>
      <c r="GN291" s="585" t="e">
        <f>IF(#REF!=$N291,$CZ291,0)</f>
        <v>#REF!</v>
      </c>
      <c r="GO291" s="585" t="e">
        <f>IF(#REF!=$N291,$CZ291,0)</f>
        <v>#REF!</v>
      </c>
      <c r="GP291" s="585" t="e">
        <f>IF(#REF!=$N291,$CZ291,0)</f>
        <v>#REF!</v>
      </c>
      <c r="GQ291" s="585" t="e">
        <f>IF(#REF!=$N291,$CZ291,0)</f>
        <v>#REF!</v>
      </c>
      <c r="GR291" s="585" t="e">
        <f>IF(#REF!=$N291,$CZ291,0)</f>
        <v>#REF!</v>
      </c>
      <c r="GS291" s="585" t="e">
        <f>IF(#REF!=$N291,$CZ291,0)</f>
        <v>#REF!</v>
      </c>
      <c r="GT291" s="585" t="e">
        <f>IF(#REF!=$N291,$CZ291,0)</f>
        <v>#REF!</v>
      </c>
      <c r="GU291" s="585" t="e">
        <f>IF(#REF!=$N291,$CZ291,0)</f>
        <v>#REF!</v>
      </c>
      <c r="GV291" s="585" t="e">
        <f>IF(#REF!=$N291,$CZ291,0)</f>
        <v>#REF!</v>
      </c>
      <c r="GW291" s="585" t="e">
        <f>IF(#REF!=$N291,$CZ291,0)</f>
        <v>#REF!</v>
      </c>
      <c r="GX291" s="585" t="e">
        <f>IF(#REF!=$N291,$CZ291,0)</f>
        <v>#REF!</v>
      </c>
      <c r="GY291" s="585" t="e">
        <f>IF(#REF!=$N291,$CZ291,0)</f>
        <v>#REF!</v>
      </c>
      <c r="GZ291" s="585" t="e">
        <f>IF(#REF!=$N291,$CZ291,0)</f>
        <v>#REF!</v>
      </c>
      <c r="HA291" s="585" t="e">
        <f>IF(#REF!=$N291,$CZ291,0)</f>
        <v>#REF!</v>
      </c>
      <c r="HB291" s="585" t="e">
        <f>IF(#REF!=$N291,$CZ291,0)</f>
        <v>#REF!</v>
      </c>
      <c r="HC291" s="585" t="e">
        <f>IF(#REF!=$N291,$CZ291,0)</f>
        <v>#REF!</v>
      </c>
      <c r="HD291" s="585" t="e">
        <f>IF(#REF!=$N291,$CZ291,0)</f>
        <v>#REF!</v>
      </c>
      <c r="HE291" s="585" t="e">
        <f>IF(#REF!=$N291,$CZ291,0)</f>
        <v>#REF!</v>
      </c>
      <c r="HF291" s="585" t="e">
        <f>IF(#REF!=$N291,$CZ291,0)</f>
        <v>#REF!</v>
      </c>
    </row>
  </sheetData>
  <mergeCells count="365">
    <mergeCell ref="CZ216:CZ218"/>
    <mergeCell ref="DA216:DA218"/>
    <mergeCell ref="DB216:DB218"/>
    <mergeCell ref="CZ1:CZ3"/>
    <mergeCell ref="DA1:DA3"/>
    <mergeCell ref="DB1:DB3"/>
    <mergeCell ref="CZ67:CZ69"/>
    <mergeCell ref="DA67:DA69"/>
    <mergeCell ref="DB67:DB69"/>
    <mergeCell ref="CZ133:CZ135"/>
    <mergeCell ref="DA133:DA135"/>
    <mergeCell ref="DB133:DB135"/>
    <mergeCell ref="K4:N4"/>
    <mergeCell ref="K70:N70"/>
    <mergeCell ref="K136:N136"/>
    <mergeCell ref="K219:N219"/>
    <mergeCell ref="N248:O248"/>
    <mergeCell ref="CJ1:CJ3"/>
    <mergeCell ref="CK1:CK3"/>
    <mergeCell ref="CL1:CL3"/>
    <mergeCell ref="CM1:CM3"/>
    <mergeCell ref="CJ67:CJ69"/>
    <mergeCell ref="CK67:CK69"/>
    <mergeCell ref="CL67:CL69"/>
    <mergeCell ref="CM67:CM69"/>
    <mergeCell ref="CJ133:CJ135"/>
    <mergeCell ref="CK133:CK135"/>
    <mergeCell ref="CL133:CL135"/>
    <mergeCell ref="CM133:CM135"/>
    <mergeCell ref="CJ216:CJ218"/>
    <mergeCell ref="CK216:CK218"/>
    <mergeCell ref="CL216:CL218"/>
    <mergeCell ref="CM216:CM218"/>
    <mergeCell ref="AB216:AB218"/>
    <mergeCell ref="AC216:AC218"/>
    <mergeCell ref="AD216:AD218"/>
    <mergeCell ref="AE216:AE218"/>
    <mergeCell ref="AF216:AF218"/>
    <mergeCell ref="AG216:AG218"/>
    <mergeCell ref="CB216:CB218"/>
    <mergeCell ref="CA1:CA3"/>
    <mergeCell ref="CA133:CA135"/>
    <mergeCell ref="CA216:CA218"/>
    <mergeCell ref="CE216:CE218"/>
    <mergeCell ref="CC216:CC218"/>
    <mergeCell ref="CD216:CD218"/>
    <mergeCell ref="AH217:AH218"/>
    <mergeCell ref="AI217:AI218"/>
    <mergeCell ref="AR216:AR218"/>
    <mergeCell ref="AS216:AS218"/>
    <mergeCell ref="AT216:AT218"/>
    <mergeCell ref="AH216:AI216"/>
    <mergeCell ref="AJ216:AJ218"/>
    <mergeCell ref="AK216:AK218"/>
    <mergeCell ref="AL216:AL218"/>
    <mergeCell ref="AM216:AM218"/>
    <mergeCell ref="AN216:AN218"/>
    <mergeCell ref="BB216:BB218"/>
    <mergeCell ref="BC216:BC218"/>
    <mergeCell ref="BD216:BD218"/>
    <mergeCell ref="BE216:BE218"/>
    <mergeCell ref="BF216:BF218"/>
    <mergeCell ref="BG216:BG218"/>
    <mergeCell ref="AU216:AU218"/>
    <mergeCell ref="AV216:AV218"/>
    <mergeCell ref="AW216:AX217"/>
    <mergeCell ref="AY216:AY218"/>
    <mergeCell ref="AZ133:AZ135"/>
    <mergeCell ref="BA133:BA135"/>
    <mergeCell ref="CB133:CB135"/>
    <mergeCell ref="AT133:AT135"/>
    <mergeCell ref="AU133:AU135"/>
    <mergeCell ref="U216:U218"/>
    <mergeCell ref="V216:V218"/>
    <mergeCell ref="CE133:CE135"/>
    <mergeCell ref="BI133:BI135"/>
    <mergeCell ref="BJ133:BJ135"/>
    <mergeCell ref="BK133:BK135"/>
    <mergeCell ref="BL133:BL135"/>
    <mergeCell ref="BR216:BR218"/>
    <mergeCell ref="BS216:BS218"/>
    <mergeCell ref="BU216:BU218"/>
    <mergeCell ref="BV216:BV218"/>
    <mergeCell ref="BT216:BT218"/>
    <mergeCell ref="BY216:BY218"/>
    <mergeCell ref="BH216:BH218"/>
    <mergeCell ref="BI216:BI218"/>
    <mergeCell ref="BJ216:BJ218"/>
    <mergeCell ref="BK216:BK218"/>
    <mergeCell ref="BL216:BL218"/>
    <mergeCell ref="BO216:BO218"/>
    <mergeCell ref="CC133:CC135"/>
    <mergeCell ref="CD133:CD135"/>
    <mergeCell ref="AH134:AH135"/>
    <mergeCell ref="AI134:AI135"/>
    <mergeCell ref="A216:A218"/>
    <mergeCell ref="B216:B218"/>
    <mergeCell ref="C216:I218"/>
    <mergeCell ref="J216:J218"/>
    <mergeCell ref="K216:N218"/>
    <mergeCell ref="BS133:BS135"/>
    <mergeCell ref="BU133:BU135"/>
    <mergeCell ref="BV133:BV135"/>
    <mergeCell ref="BT133:BT135"/>
    <mergeCell ref="BY133:BY135"/>
    <mergeCell ref="AZ216:AZ218"/>
    <mergeCell ref="BA216:BA218"/>
    <mergeCell ref="AO216:AO218"/>
    <mergeCell ref="AP216:AP218"/>
    <mergeCell ref="AQ216:AQ218"/>
    <mergeCell ref="BE133:BE135"/>
    <mergeCell ref="BF133:BF135"/>
    <mergeCell ref="BG133:BG135"/>
    <mergeCell ref="BH133:BH135"/>
    <mergeCell ref="AV133:AV135"/>
    <mergeCell ref="X216:X218"/>
    <mergeCell ref="Y216:Y218"/>
    <mergeCell ref="Z216:Z218"/>
    <mergeCell ref="AA216:AA218"/>
    <mergeCell ref="A133:A135"/>
    <mergeCell ref="B133:B135"/>
    <mergeCell ref="C133:I135"/>
    <mergeCell ref="J133:J135"/>
    <mergeCell ref="K133:N135"/>
    <mergeCell ref="O133:O135"/>
    <mergeCell ref="O216:O218"/>
    <mergeCell ref="V133:V135"/>
    <mergeCell ref="P216:P218"/>
    <mergeCell ref="Q216:Q218"/>
    <mergeCell ref="R216:R218"/>
    <mergeCell ref="S216:S218"/>
    <mergeCell ref="T216:T218"/>
    <mergeCell ref="A67:A69"/>
    <mergeCell ref="BR1:BR3"/>
    <mergeCell ref="BS1:BS3"/>
    <mergeCell ref="BU1:BU3"/>
    <mergeCell ref="BV1:BV3"/>
    <mergeCell ref="BT1:BT3"/>
    <mergeCell ref="BY1:BY3"/>
    <mergeCell ref="BH1:BH3"/>
    <mergeCell ref="BI1:BI3"/>
    <mergeCell ref="BJ1:BJ3"/>
    <mergeCell ref="BK1:BK3"/>
    <mergeCell ref="BL1:BL3"/>
    <mergeCell ref="BO1:BO3"/>
    <mergeCell ref="BB1:BB3"/>
    <mergeCell ref="BC1:BC3"/>
    <mergeCell ref="BD1:BD3"/>
    <mergeCell ref="BE1:BE3"/>
    <mergeCell ref="BF1:BF3"/>
    <mergeCell ref="BG1:BG3"/>
    <mergeCell ref="AU1:AU3"/>
    <mergeCell ref="AV1:AV3"/>
    <mergeCell ref="AW1:AX2"/>
    <mergeCell ref="AY1:AY3"/>
    <mergeCell ref="AZ1:AZ3"/>
    <mergeCell ref="Z1:Z3"/>
    <mergeCell ref="AA1:AA3"/>
    <mergeCell ref="O1:O3"/>
    <mergeCell ref="P1:P3"/>
    <mergeCell ref="Q1:Q3"/>
    <mergeCell ref="R1:R3"/>
    <mergeCell ref="S1:S3"/>
    <mergeCell ref="T1:T3"/>
    <mergeCell ref="AP1:AP3"/>
    <mergeCell ref="AH1:AI1"/>
    <mergeCell ref="AJ1:AJ3"/>
    <mergeCell ref="AK1:AK3"/>
    <mergeCell ref="AL1:AL3"/>
    <mergeCell ref="AM1:AM3"/>
    <mergeCell ref="AN1:AN3"/>
    <mergeCell ref="AB1:AB3"/>
    <mergeCell ref="AC1:AC3"/>
    <mergeCell ref="AD1:AD3"/>
    <mergeCell ref="AE1:AE3"/>
    <mergeCell ref="AF1:AF3"/>
    <mergeCell ref="AG1:AG3"/>
    <mergeCell ref="AH2:AH3"/>
    <mergeCell ref="AI2:AI3"/>
    <mergeCell ref="AO1:AO3"/>
    <mergeCell ref="A1:A3"/>
    <mergeCell ref="B1:B3"/>
    <mergeCell ref="C1:I3"/>
    <mergeCell ref="J1:J3"/>
    <mergeCell ref="K1:N3"/>
    <mergeCell ref="U1:U3"/>
    <mergeCell ref="V1:V3"/>
    <mergeCell ref="X1:X3"/>
    <mergeCell ref="Y1:Y3"/>
    <mergeCell ref="AD67:AD69"/>
    <mergeCell ref="AE67:AE69"/>
    <mergeCell ref="AF67:AF69"/>
    <mergeCell ref="AG67:AG69"/>
    <mergeCell ref="AU67:AU69"/>
    <mergeCell ref="BJ67:BJ69"/>
    <mergeCell ref="BL67:BL69"/>
    <mergeCell ref="BZ1:BZ3"/>
    <mergeCell ref="BZ133:BZ135"/>
    <mergeCell ref="BR133:BR135"/>
    <mergeCell ref="AQ1:AQ3"/>
    <mergeCell ref="AR1:AR3"/>
    <mergeCell ref="AS1:AS3"/>
    <mergeCell ref="AT1:AT3"/>
    <mergeCell ref="BA1:BA3"/>
    <mergeCell ref="AJ133:AJ135"/>
    <mergeCell ref="AK133:AK135"/>
    <mergeCell ref="AL133:AL135"/>
    <mergeCell ref="AM133:AM135"/>
    <mergeCell ref="AN133:AN135"/>
    <mergeCell ref="AO133:AO135"/>
    <mergeCell ref="AD133:AD135"/>
    <mergeCell ref="AE133:AE135"/>
    <mergeCell ref="AF133:AF135"/>
    <mergeCell ref="CI67:CI69"/>
    <mergeCell ref="CI1:CI3"/>
    <mergeCell ref="CI133:CI135"/>
    <mergeCell ref="CI216:CI218"/>
    <mergeCell ref="AH68:AH69"/>
    <mergeCell ref="AI68:AI69"/>
    <mergeCell ref="AV67:AV69"/>
    <mergeCell ref="AW67:AX68"/>
    <mergeCell ref="AY67:AY69"/>
    <mergeCell ref="AZ67:AZ69"/>
    <mergeCell ref="BA67:BA69"/>
    <mergeCell ref="BB67:BB69"/>
    <mergeCell ref="BC67:BC69"/>
    <mergeCell ref="BD67:BD69"/>
    <mergeCell ref="BE67:BE69"/>
    <mergeCell ref="BF67:BF69"/>
    <mergeCell ref="BG67:BG69"/>
    <mergeCell ref="BH67:BH69"/>
    <mergeCell ref="BI67:BI69"/>
    <mergeCell ref="BZ216:BZ218"/>
    <mergeCell ref="CE1:CE3"/>
    <mergeCell ref="CC1:CC3"/>
    <mergeCell ref="CD1:CD3"/>
    <mergeCell ref="CB1:CB3"/>
    <mergeCell ref="CG67:CG69"/>
    <mergeCell ref="CG1:CG3"/>
    <mergeCell ref="CG133:CG135"/>
    <mergeCell ref="CG216:CG218"/>
    <mergeCell ref="CF1:CF3"/>
    <mergeCell ref="CF133:CF135"/>
    <mergeCell ref="CF216:CF218"/>
    <mergeCell ref="CH67:CH69"/>
    <mergeCell ref="CH1:CH3"/>
    <mergeCell ref="CH133:CH135"/>
    <mergeCell ref="CH216:CH218"/>
    <mergeCell ref="BV67:BV69"/>
    <mergeCell ref="BY67:BY69"/>
    <mergeCell ref="BZ67:BZ69"/>
    <mergeCell ref="CA67:CA69"/>
    <mergeCell ref="CB67:CB69"/>
    <mergeCell ref="CC67:CC69"/>
    <mergeCell ref="CD67:CD69"/>
    <mergeCell ref="CE67:CE69"/>
    <mergeCell ref="CF67:CF69"/>
    <mergeCell ref="BR67:BR69"/>
    <mergeCell ref="BS67:BS69"/>
    <mergeCell ref="BT67:BT69"/>
    <mergeCell ref="BU67:BU69"/>
    <mergeCell ref="BK67:BK69"/>
    <mergeCell ref="AQ67:AQ69"/>
    <mergeCell ref="AR67:AR69"/>
    <mergeCell ref="AS67:AS69"/>
    <mergeCell ref="AT67:AT69"/>
    <mergeCell ref="T67:T69"/>
    <mergeCell ref="U67:U69"/>
    <mergeCell ref="V67:V69"/>
    <mergeCell ref="X67:X69"/>
    <mergeCell ref="Y67:Y69"/>
    <mergeCell ref="Z67:Z69"/>
    <mergeCell ref="AA67:AA69"/>
    <mergeCell ref="AB67:AB69"/>
    <mergeCell ref="AC67:AC69"/>
    <mergeCell ref="B67:B69"/>
    <mergeCell ref="C67:I69"/>
    <mergeCell ref="J67:J69"/>
    <mergeCell ref="K67:N69"/>
    <mergeCell ref="O67:O69"/>
    <mergeCell ref="P67:P69"/>
    <mergeCell ref="Q67:Q69"/>
    <mergeCell ref="R67:R69"/>
    <mergeCell ref="S67:S69"/>
    <mergeCell ref="P133:P135"/>
    <mergeCell ref="Q133:Q135"/>
    <mergeCell ref="R133:R135"/>
    <mergeCell ref="S133:S135"/>
    <mergeCell ref="T133:T135"/>
    <mergeCell ref="U133:U135"/>
    <mergeCell ref="BO133:BO135"/>
    <mergeCell ref="BC133:BC135"/>
    <mergeCell ref="BD133:BD135"/>
    <mergeCell ref="AG133:AG135"/>
    <mergeCell ref="X133:X135"/>
    <mergeCell ref="Y133:Y135"/>
    <mergeCell ref="Z133:Z135"/>
    <mergeCell ref="AA133:AA135"/>
    <mergeCell ref="AB133:AB135"/>
    <mergeCell ref="AY133:AY135"/>
    <mergeCell ref="BB133:BB135"/>
    <mergeCell ref="AP133:AP135"/>
    <mergeCell ref="AQ133:AQ135"/>
    <mergeCell ref="AR133:AR135"/>
    <mergeCell ref="AS133:AS135"/>
    <mergeCell ref="AC133:AC135"/>
    <mergeCell ref="AH133:AI133"/>
    <mergeCell ref="AW133:AX134"/>
    <mergeCell ref="BO67:BO69"/>
    <mergeCell ref="AH67:AI67"/>
    <mergeCell ref="AJ67:AJ69"/>
    <mergeCell ref="AK67:AK69"/>
    <mergeCell ref="AL67:AL69"/>
    <mergeCell ref="AM67:AM69"/>
    <mergeCell ref="AN67:AN69"/>
    <mergeCell ref="AO67:AO69"/>
    <mergeCell ref="AP67:AP69"/>
    <mergeCell ref="CR133:CR135"/>
    <mergeCell ref="CS133:CS135"/>
    <mergeCell ref="CT133:CT135"/>
    <mergeCell ref="CU133:CU135"/>
    <mergeCell ref="CR216:CR218"/>
    <mergeCell ref="CS216:CS218"/>
    <mergeCell ref="CT216:CT218"/>
    <mergeCell ref="CU216:CU218"/>
    <mergeCell ref="CR1:CR3"/>
    <mergeCell ref="CS1:CS3"/>
    <mergeCell ref="CT1:CT3"/>
    <mergeCell ref="CU1:CU3"/>
    <mergeCell ref="CR67:CR69"/>
    <mergeCell ref="CS67:CS69"/>
    <mergeCell ref="CT67:CT69"/>
    <mergeCell ref="CU67:CU69"/>
    <mergeCell ref="CN133:CN135"/>
    <mergeCell ref="CO133:CO135"/>
    <mergeCell ref="CP133:CP135"/>
    <mergeCell ref="CQ133:CQ135"/>
    <mergeCell ref="CN216:CN218"/>
    <mergeCell ref="CO216:CO218"/>
    <mergeCell ref="CP216:CP218"/>
    <mergeCell ref="CQ216:CQ218"/>
    <mergeCell ref="CN1:CN3"/>
    <mergeCell ref="CO1:CO3"/>
    <mergeCell ref="CP1:CP3"/>
    <mergeCell ref="CQ1:CQ3"/>
    <mergeCell ref="CN67:CN69"/>
    <mergeCell ref="CO67:CO69"/>
    <mergeCell ref="CP67:CP69"/>
    <mergeCell ref="CQ67:CQ69"/>
    <mergeCell ref="CV133:CV135"/>
    <mergeCell ref="CW133:CW135"/>
    <mergeCell ref="CX133:CX135"/>
    <mergeCell ref="CY133:CY135"/>
    <mergeCell ref="CV216:CV218"/>
    <mergeCell ref="CW216:CW218"/>
    <mergeCell ref="CX216:CX218"/>
    <mergeCell ref="CY216:CY218"/>
    <mergeCell ref="CV1:CV3"/>
    <mergeCell ref="CW1:CW3"/>
    <mergeCell ref="CX1:CX3"/>
    <mergeCell ref="CY1:CY3"/>
    <mergeCell ref="CV67:CV69"/>
    <mergeCell ref="CW67:CW69"/>
    <mergeCell ref="CX67:CX69"/>
    <mergeCell ref="CY67:CY69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58" fitToHeight="0" orientation="landscape" r:id="rId1"/>
  <headerFooter>
    <oddFooter>&amp;L&amp;K00+000&amp;P+43&amp;C&amp;14&amp;P+50&amp;R&amp;K00+000&amp;P+43</oddFooter>
  </headerFooter>
  <rowBreaks count="3" manualBreakCount="3">
    <brk id="66" min="1" max="101" man="1"/>
    <brk id="132" min="1" max="101" man="1"/>
    <brk id="215" min="1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rač. financiranja</vt:lpstr>
      <vt:lpstr>4 razina</vt:lpstr>
      <vt:lpstr>rashodi OŠ </vt:lpstr>
      <vt:lpstr>CQ8083H</vt:lpstr>
      <vt:lpstr>'4 razina'!Print_Area</vt:lpstr>
      <vt:lpstr>'rač. financiranja'!Print_Area</vt:lpstr>
      <vt:lpstr>'rashodi OŠ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DD. Dujmić</dc:creator>
  <cp:lastModifiedBy>ij</cp:lastModifiedBy>
  <cp:lastPrinted>2018-12-17T09:29:46Z</cp:lastPrinted>
  <dcterms:created xsi:type="dcterms:W3CDTF">2006-09-16T00:00:00Z</dcterms:created>
  <dcterms:modified xsi:type="dcterms:W3CDTF">2019-01-25T11:09:22Z</dcterms:modified>
</cp:coreProperties>
</file>