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B288" i="9" s="1"/>
  <c r="G288" i="9"/>
  <c r="F288" i="9"/>
  <c r="F287" i="9"/>
  <c r="F286" i="9"/>
  <c r="H285" i="9"/>
  <c r="G285" i="9"/>
  <c r="F285" i="9"/>
  <c r="E285" i="9"/>
  <c r="B285" i="9" s="1"/>
  <c r="H284" i="9"/>
  <c r="E284" i="9" s="1"/>
  <c r="B284" i="9" s="1"/>
  <c r="G284" i="9"/>
  <c r="F284" i="9"/>
  <c r="H283" i="9"/>
  <c r="G283" i="9"/>
  <c r="F283" i="9"/>
  <c r="F282" i="9"/>
  <c r="H281" i="9"/>
  <c r="G281" i="9"/>
  <c r="F281" i="9"/>
  <c r="E281" i="9"/>
  <c r="B281" i="9"/>
  <c r="H280" i="9"/>
  <c r="G280" i="9"/>
  <c r="F280" i="9"/>
  <c r="E280" i="9"/>
  <c r="B280" i="9" s="1"/>
  <c r="H279" i="9"/>
  <c r="E279" i="9" s="1"/>
  <c r="B279" i="9" s="1"/>
  <c r="G279" i="9"/>
  <c r="F279" i="9"/>
  <c r="F278" i="9"/>
  <c r="F277" i="9"/>
  <c r="F276" i="9"/>
  <c r="F275" i="9"/>
  <c r="F274" i="9"/>
  <c r="L273" i="9"/>
  <c r="F273" i="9" s="1"/>
  <c r="H273" i="9"/>
  <c r="I272" i="9"/>
  <c r="E272" i="9" s="1"/>
  <c r="B272" i="9" s="1"/>
  <c r="H272" i="9"/>
  <c r="F272" i="9"/>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F223" i="9" s="1"/>
  <c r="E223" i="9"/>
  <c r="B223" i="9"/>
  <c r="M222" i="9"/>
  <c r="L222" i="9"/>
  <c r="F222" i="9" s="1"/>
  <c r="E222" i="9"/>
  <c r="M221" i="9"/>
  <c r="L221" i="9"/>
  <c r="F221" i="9"/>
  <c r="E221" i="9"/>
  <c r="B221" i="9"/>
  <c r="M220" i="9"/>
  <c r="L220" i="9"/>
  <c r="E220" i="9"/>
  <c r="M219" i="9"/>
  <c r="L219" i="9"/>
  <c r="F219" i="9"/>
  <c r="E219" i="9"/>
  <c r="B219" i="9"/>
  <c r="M218" i="9"/>
  <c r="L218" i="9"/>
  <c r="E218" i="9"/>
  <c r="M217" i="9"/>
  <c r="L217" i="9"/>
  <c r="F217" i="9"/>
  <c r="E217" i="9"/>
  <c r="B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c r="H157" i="9"/>
  <c r="G157" i="9"/>
  <c r="F157" i="9"/>
  <c r="E157" i="9"/>
  <c r="B157" i="9" s="1"/>
  <c r="H156" i="9"/>
  <c r="E156" i="9" s="1"/>
  <c r="B156" i="9" s="1"/>
  <c r="G156" i="9"/>
  <c r="F156" i="9"/>
  <c r="H155" i="9"/>
  <c r="G155" i="9"/>
  <c r="F155" i="9"/>
  <c r="E155" i="9"/>
  <c r="B155" i="9" s="1"/>
  <c r="H154" i="9"/>
  <c r="G154" i="9"/>
  <c r="F154" i="9"/>
  <c r="E154" i="9"/>
  <c r="B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G98" i="9"/>
  <c r="F98" i="9"/>
  <c r="E98" i="9"/>
  <c r="B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G90" i="9"/>
  <c r="F90" i="9"/>
  <c r="E90" i="9"/>
  <c r="B90" i="9"/>
  <c r="H89" i="9"/>
  <c r="G89" i="9"/>
  <c r="F89" i="9"/>
  <c r="E89" i="9"/>
  <c r="B89" i="9" s="1"/>
  <c r="H88" i="9"/>
  <c r="E88" i="9" s="1"/>
  <c r="B88" i="9" s="1"/>
  <c r="G88" i="9"/>
  <c r="F88" i="9"/>
  <c r="H87" i="9"/>
  <c r="G87" i="9"/>
  <c r="F87" i="9"/>
  <c r="E87" i="9"/>
  <c r="B87" i="9" s="1"/>
  <c r="H86" i="9"/>
  <c r="G86" i="9"/>
  <c r="F86" i="9"/>
  <c r="E86" i="9"/>
  <c r="B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G72" i="9"/>
  <c r="F72" i="9"/>
  <c r="E72" i="9"/>
  <c r="B72" i="9" s="1"/>
  <c r="H71" i="9"/>
  <c r="G71" i="9"/>
  <c r="F71" i="9"/>
  <c r="E71" i="9"/>
  <c r="B71" i="9" s="1"/>
  <c r="H70" i="9"/>
  <c r="G70" i="9"/>
  <c r="F70" i="9"/>
  <c r="E70" i="9"/>
  <c r="B70" i="9"/>
  <c r="H69" i="9"/>
  <c r="G69" i="9"/>
  <c r="F69" i="9"/>
  <c r="E69" i="9"/>
  <c r="B69" i="9" s="1"/>
  <c r="H68" i="9"/>
  <c r="E68" i="9" s="1"/>
  <c r="B68" i="9" s="1"/>
  <c r="G68" i="9"/>
  <c r="F68" i="9"/>
  <c r="H67" i="9"/>
  <c r="G67" i="9"/>
  <c r="F67" i="9"/>
  <c r="E67" i="9"/>
  <c r="B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G61" i="9"/>
  <c r="F61" i="9"/>
  <c r="E61" i="9"/>
  <c r="B61" i="9"/>
  <c r="H60" i="9"/>
  <c r="G60" i="9"/>
  <c r="F60" i="9"/>
  <c r="E60" i="9"/>
  <c r="B60" i="9" s="1"/>
  <c r="H59" i="9"/>
  <c r="G59" i="9"/>
  <c r="F59" i="9"/>
  <c r="E59" i="9"/>
  <c r="B59" i="9"/>
  <c r="H58" i="9"/>
  <c r="G58" i="9"/>
  <c r="F58" i="9"/>
  <c r="E58" i="9"/>
  <c r="B58" i="9" s="1"/>
  <c r="H57" i="9"/>
  <c r="E57" i="9" s="1"/>
  <c r="B57" i="9" s="1"/>
  <c r="G57" i="9"/>
  <c r="F57" i="9"/>
  <c r="H56" i="9"/>
  <c r="G56" i="9"/>
  <c r="F56" i="9"/>
  <c r="E56" i="9"/>
  <c r="B56" i="9" s="1"/>
  <c r="H55" i="9"/>
  <c r="G55" i="9"/>
  <c r="F55" i="9"/>
  <c r="E55" i="9"/>
  <c r="B55" i="9"/>
  <c r="H54" i="9"/>
  <c r="G54" i="9"/>
  <c r="F54" i="9"/>
  <c r="E54" i="9"/>
  <c r="B54" i="9" s="1"/>
  <c r="H53" i="9"/>
  <c r="E53" i="9" s="1"/>
  <c r="B53" i="9" s="1"/>
  <c r="G53" i="9"/>
  <c r="F53" i="9"/>
  <c r="H52" i="9"/>
  <c r="G52" i="9"/>
  <c r="F52" i="9"/>
  <c r="E52" i="9"/>
  <c r="B52" i="9" s="1"/>
  <c r="H51" i="9"/>
  <c r="G51" i="9"/>
  <c r="F51" i="9"/>
  <c r="E51" i="9"/>
  <c r="B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G38" i="9"/>
  <c r="F38" i="9"/>
  <c r="E38" i="9"/>
  <c r="B38" i="9" s="1"/>
  <c r="H37" i="9"/>
  <c r="E37" i="9" s="1"/>
  <c r="B37" i="9" s="1"/>
  <c r="G37" i="9"/>
  <c r="F37" i="9"/>
  <c r="H36" i="9"/>
  <c r="G36" i="9"/>
  <c r="F36" i="9"/>
  <c r="E36" i="9"/>
  <c r="B36" i="9"/>
  <c r="H35" i="9"/>
  <c r="G35" i="9"/>
  <c r="F35" i="9"/>
  <c r="E35" i="9"/>
  <c r="B35" i="9" s="1"/>
  <c r="H34" i="9"/>
  <c r="E34" i="9" s="1"/>
  <c r="B34" i="9" s="1"/>
  <c r="G34" i="9"/>
  <c r="F34" i="9"/>
  <c r="H33" i="9"/>
  <c r="G33" i="9"/>
  <c r="F33" i="9"/>
  <c r="E33" i="9"/>
  <c r="B33" i="9" s="1"/>
  <c r="H32" i="9"/>
  <c r="G32" i="9"/>
  <c r="F32" i="9"/>
  <c r="E32" i="9"/>
  <c r="B32" i="9" s="1"/>
  <c r="H31" i="9"/>
  <c r="G31" i="9"/>
  <c r="F31" i="9"/>
  <c r="E31" i="9"/>
  <c r="B31" i="9" s="1"/>
  <c r="H30" i="9"/>
  <c r="G30" i="9"/>
  <c r="F30" i="9"/>
  <c r="E30" i="9"/>
  <c r="B30" i="9"/>
  <c r="H29" i="9"/>
  <c r="E29" i="9" s="1"/>
  <c r="B29" i="9" s="1"/>
  <c r="G29" i="9"/>
  <c r="F29" i="9"/>
  <c r="H28" i="9"/>
  <c r="E28" i="9" s="1"/>
  <c r="B28" i="9" s="1"/>
  <c r="G28" i="9"/>
  <c r="F28" i="9"/>
  <c r="H27" i="9"/>
  <c r="G27" i="9"/>
  <c r="F27" i="9"/>
  <c r="E27" i="9"/>
  <c r="B27" i="9" s="1"/>
  <c r="H26" i="9"/>
  <c r="E26" i="9" s="1"/>
  <c r="B26" i="9" s="1"/>
  <c r="G26" i="9"/>
  <c r="F26" i="9"/>
  <c r="H25" i="9"/>
  <c r="G25" i="9"/>
  <c r="F25" i="9"/>
  <c r="E25" i="9"/>
  <c r="B25" i="9" s="1"/>
  <c r="H24" i="9"/>
  <c r="E24" i="9" s="1"/>
  <c r="B24" i="9" s="1"/>
  <c r="G24" i="9"/>
  <c r="F24" i="9"/>
  <c r="H23" i="9"/>
  <c r="G23" i="9"/>
  <c r="F23" i="9"/>
  <c r="E23" i="9"/>
  <c r="B23" i="9" s="1"/>
  <c r="H22" i="9"/>
  <c r="E22" i="9" s="1"/>
  <c r="B22" i="9" s="1"/>
  <c r="G22" i="9"/>
  <c r="F22" i="9"/>
  <c r="H21" i="9"/>
  <c r="G21" i="9"/>
  <c r="F21" i="9"/>
  <c r="E21" i="9"/>
  <c r="B21" i="9" s="1"/>
  <c r="F20" i="9"/>
  <c r="F4" i="9"/>
  <c r="O3" i="9"/>
  <c r="G273" i="9" s="1"/>
  <c r="E273" i="9" s="1"/>
  <c r="I3" i="9"/>
  <c r="H3" i="9"/>
  <c r="G3" i="9"/>
  <c r="D101" i="8"/>
  <c r="D95" i="8"/>
  <c r="D90" i="8"/>
  <c r="D85" i="8"/>
  <c r="D80" i="8"/>
  <c r="D75" i="8"/>
  <c r="D70" i="8"/>
  <c r="D65" i="8"/>
  <c r="D60" i="8"/>
  <c r="D55" i="8"/>
  <c r="C1530" i="1" s="1"/>
  <c r="G1530" i="1" s="1"/>
  <c r="D50" i="8"/>
  <c r="D44" i="8"/>
  <c r="D36" i="8"/>
  <c r="D26" i="8"/>
  <c r="D24" i="8" s="1"/>
  <c r="C1499" i="1" s="1"/>
  <c r="H1499" i="1" s="1"/>
  <c r="D18" i="8"/>
  <c r="D8" i="8"/>
  <c r="D6" i="8" s="1"/>
  <c r="C1481" i="1" s="1"/>
  <c r="H1481" i="1" s="1"/>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D238"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292" i="9"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D180" i="5"/>
  <c r="F180" i="5" s="1"/>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E629" i="4"/>
  <c r="D629" i="4"/>
  <c r="F629" i="4" s="1"/>
  <c r="F628" i="4"/>
  <c r="F627" i="4"/>
  <c r="E626" i="4"/>
  <c r="D626" i="4"/>
  <c r="D625" i="4" s="1"/>
  <c r="F625"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D593" i="4" s="1"/>
  <c r="F593"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20" i="4" s="1"/>
  <c r="E635" i="4" s="1"/>
  <c r="E418" i="4"/>
  <c r="D418" i="4"/>
  <c r="E417" i="4"/>
  <c r="D417" i="4"/>
  <c r="D644" i="4" s="1"/>
  <c r="F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E350" i="4" s="1"/>
  <c r="E408" i="4" s="1"/>
  <c r="D352" i="4"/>
  <c r="F352" i="4" s="1"/>
  <c r="D351" i="4"/>
  <c r="D350" i="4" s="1"/>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D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3"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D215" i="4" s="1"/>
  <c r="F215"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2" i="1" s="1"/>
  <c r="D197" i="4"/>
  <c r="F197" i="4" s="1"/>
  <c r="D196" i="4"/>
  <c r="F196" i="4" s="1"/>
  <c r="F195" i="4"/>
  <c r="F194" i="4"/>
  <c r="F193" i="4"/>
  <c r="F192" i="4"/>
  <c r="F191" i="4"/>
  <c r="F190" i="4"/>
  <c r="F189" i="4"/>
  <c r="E188" i="4"/>
  <c r="D184" i="1" s="1"/>
  <c r="D188" i="4"/>
  <c r="F187" i="4"/>
  <c r="F186" i="4"/>
  <c r="F185" i="4"/>
  <c r="F184" i="4"/>
  <c r="F183" i="4"/>
  <c r="F182" i="4"/>
  <c r="F181" i="4"/>
  <c r="F180" i="4"/>
  <c r="F179" i="4"/>
  <c r="F178" i="4"/>
  <c r="E177" i="4"/>
  <c r="E163" i="4" s="1"/>
  <c r="D159" i="1" s="1"/>
  <c r="D177" i="4"/>
  <c r="F176" i="4"/>
  <c r="F175" i="4"/>
  <c r="F174" i="4"/>
  <c r="F173" i="4"/>
  <c r="F172" i="4"/>
  <c r="F171" i="4"/>
  <c r="F170" i="4"/>
  <c r="E169" i="4"/>
  <c r="D169" i="4"/>
  <c r="F169" i="4" s="1"/>
  <c r="F168" i="4"/>
  <c r="F167" i="4"/>
  <c r="F166" i="4"/>
  <c r="F165" i="4"/>
  <c r="E164" i="4"/>
  <c r="D164" i="4"/>
  <c r="D163" i="4" s="1"/>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D140" i="4"/>
  <c r="D139" i="4" s="1"/>
  <c r="F139" i="4" s="1"/>
  <c r="E139" i="4"/>
  <c r="F138" i="4"/>
  <c r="F137" i="4"/>
  <c r="F136" i="4"/>
  <c r="F135" i="4"/>
  <c r="E134" i="4"/>
  <c r="D134" i="4"/>
  <c r="D133" i="4" s="1"/>
  <c r="E133" i="4"/>
  <c r="F132" i="4"/>
  <c r="F131" i="4"/>
  <c r="F130" i="4"/>
  <c r="F129" i="4"/>
  <c r="E128" i="4"/>
  <c r="D128" i="4"/>
  <c r="F128" i="4" s="1"/>
  <c r="F127" i="4"/>
  <c r="F126" i="4"/>
  <c r="E125" i="4"/>
  <c r="E124" i="4" s="1"/>
  <c r="D125" i="4"/>
  <c r="F124" i="4"/>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G23" i="3"/>
  <c r="B23" i="3"/>
  <c r="G22" i="3"/>
  <c r="B22" i="3"/>
  <c r="G21" i="3"/>
  <c r="B21" i="3"/>
  <c r="I20" i="3"/>
  <c r="H20" i="3"/>
  <c r="G20" i="3"/>
  <c r="B20" i="3"/>
  <c r="G19" i="3"/>
  <c r="B19" i="3"/>
  <c r="G18" i="3"/>
  <c r="B18" i="3"/>
  <c r="G17" i="3"/>
  <c r="B17" i="3"/>
  <c r="G16" i="3"/>
  <c r="B16" i="3"/>
  <c r="H10" i="3" a="1"/>
  <c r="H10" i="3" s="1"/>
  <c r="L3" i="9" s="1"/>
  <c r="C1580" i="1"/>
  <c r="G1580" i="1" s="1"/>
  <c r="G1579" i="1"/>
  <c r="C1579" i="1"/>
  <c r="H1579" i="1" s="1"/>
  <c r="C1578" i="1"/>
  <c r="G1578" i="1" s="1"/>
  <c r="G1577" i="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C1567" i="1"/>
  <c r="H1567" i="1" s="1"/>
  <c r="C1566" i="1"/>
  <c r="G1566" i="1" s="1"/>
  <c r="C1565" i="1"/>
  <c r="H1565" i="1" s="1"/>
  <c r="C1564" i="1"/>
  <c r="G1564" i="1" s="1"/>
  <c r="C1563" i="1"/>
  <c r="H1563" i="1" s="1"/>
  <c r="C1562" i="1"/>
  <c r="G1562" i="1" s="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C1537" i="1"/>
  <c r="H1537" i="1" s="1"/>
  <c r="C1536" i="1"/>
  <c r="G1536" i="1" s="1"/>
  <c r="C1535" i="1"/>
  <c r="H1535" i="1" s="1"/>
  <c r="C1534" i="1"/>
  <c r="G1534" i="1" s="1"/>
  <c r="C1533" i="1"/>
  <c r="H1533" i="1" s="1"/>
  <c r="C1532" i="1"/>
  <c r="G1532" i="1" s="1"/>
  <c r="C1531" i="1"/>
  <c r="H1531" i="1" s="1"/>
  <c r="C1529" i="1"/>
  <c r="H1529" i="1" s="1"/>
  <c r="C1528" i="1"/>
  <c r="G1528" i="1" s="1"/>
  <c r="C1527" i="1"/>
  <c r="H1527" i="1" s="1"/>
  <c r="C1526" i="1"/>
  <c r="G1526" i="1" s="1"/>
  <c r="C1525" i="1"/>
  <c r="H1525" i="1" s="1"/>
  <c r="C1523" i="1"/>
  <c r="H1523" i="1" s="1"/>
  <c r="C1522" i="1"/>
  <c r="G1522" i="1" s="1"/>
  <c r="C1521" i="1"/>
  <c r="H1521" i="1" s="1"/>
  <c r="C1520" i="1"/>
  <c r="G1520" i="1" s="1"/>
  <c r="C1519" i="1"/>
  <c r="H1519" i="1" s="1"/>
  <c r="C1516" i="1"/>
  <c r="G1516" i="1" s="1"/>
  <c r="G1515" i="1"/>
  <c r="C1515" i="1"/>
  <c r="H1515" i="1" s="1"/>
  <c r="C1514" i="1"/>
  <c r="G1514" i="1" s="1"/>
  <c r="G1513" i="1"/>
  <c r="C1513" i="1"/>
  <c r="H1513" i="1" s="1"/>
  <c r="C1512" i="1"/>
  <c r="G1512" i="1" s="1"/>
  <c r="G1511" i="1"/>
  <c r="C1511" i="1"/>
  <c r="H1511" i="1" s="1"/>
  <c r="C1510" i="1"/>
  <c r="G1510" i="1" s="1"/>
  <c r="C1509" i="1"/>
  <c r="H1509" i="1" s="1"/>
  <c r="C1508" i="1"/>
  <c r="G1508" i="1" s="1"/>
  <c r="G1507" i="1"/>
  <c r="C1507" i="1"/>
  <c r="H1507" i="1" s="1"/>
  <c r="C1506" i="1"/>
  <c r="G1506" i="1" s="1"/>
  <c r="G1505" i="1"/>
  <c r="C1505" i="1"/>
  <c r="H1505" i="1" s="1"/>
  <c r="C1504" i="1"/>
  <c r="G1504" i="1" s="1"/>
  <c r="C1503" i="1"/>
  <c r="H1503" i="1" s="1"/>
  <c r="C1502" i="1"/>
  <c r="G1502" i="1" s="1"/>
  <c r="C1500" i="1"/>
  <c r="G1500" i="1" s="1"/>
  <c r="C1498" i="1"/>
  <c r="G1498" i="1" s="1"/>
  <c r="G1497" i="1"/>
  <c r="C1497" i="1"/>
  <c r="H1497" i="1" s="1"/>
  <c r="C1496" i="1"/>
  <c r="G1496" i="1" s="1"/>
  <c r="G1495" i="1"/>
  <c r="C1495" i="1"/>
  <c r="H1495" i="1" s="1"/>
  <c r="C1494" i="1"/>
  <c r="G1494" i="1" s="1"/>
  <c r="G1493" i="1"/>
  <c r="C1493" i="1"/>
  <c r="H1493" i="1" s="1"/>
  <c r="C1492" i="1"/>
  <c r="G1492" i="1" s="1"/>
  <c r="C1491" i="1"/>
  <c r="H1491" i="1" s="1"/>
  <c r="C1490" i="1"/>
  <c r="G1490" i="1" s="1"/>
  <c r="G1489" i="1"/>
  <c r="C1489" i="1"/>
  <c r="H1489" i="1" s="1"/>
  <c r="C1488" i="1"/>
  <c r="G1488" i="1" s="1"/>
  <c r="G1487" i="1"/>
  <c r="C1487" i="1"/>
  <c r="H1487" i="1" s="1"/>
  <c r="C1486" i="1"/>
  <c r="G1486" i="1" s="1"/>
  <c r="C1485" i="1"/>
  <c r="H1485" i="1" s="1"/>
  <c r="C1484" i="1"/>
  <c r="G1484" i="1" s="1"/>
  <c r="C1482" i="1"/>
  <c r="G1482" i="1" s="1"/>
  <c r="C1480" i="1"/>
  <c r="G1480" i="1" s="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H1445" i="1" s="1"/>
  <c r="C1445" i="1"/>
  <c r="J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D1437" i="1"/>
  <c r="H1437" i="1" s="1"/>
  <c r="C1437" i="1"/>
  <c r="G1437" i="1" s="1"/>
  <c r="D1436" i="1"/>
  <c r="H1436" i="1" s="1"/>
  <c r="C1436" i="1"/>
  <c r="G1436" i="1" s="1"/>
  <c r="D1435" i="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G1306" i="1" s="1"/>
  <c r="D1305" i="1"/>
  <c r="H1305" i="1" s="1"/>
  <c r="C1305" i="1"/>
  <c r="H1304" i="1"/>
  <c r="D1304" i="1"/>
  <c r="C1304" i="1"/>
  <c r="G1304" i="1" s="1"/>
  <c r="D1303" i="1"/>
  <c r="H1303" i="1" s="1"/>
  <c r="C1303" i="1"/>
  <c r="D1302" i="1"/>
  <c r="C1302" i="1"/>
  <c r="G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D648" i="1"/>
  <c r="H648" i="1" s="1"/>
  <c r="C648" i="1"/>
  <c r="G648" i="1" s="1"/>
  <c r="D647" i="1"/>
  <c r="H647" i="1" s="1"/>
  <c r="C647" i="1"/>
  <c r="D646" i="1"/>
  <c r="H646" i="1" s="1"/>
  <c r="C646" i="1"/>
  <c r="G646" i="1" s="1"/>
  <c r="C645" i="1"/>
  <c r="D644" i="1"/>
  <c r="H644" i="1" s="1"/>
  <c r="C644" i="1"/>
  <c r="D643" i="1"/>
  <c r="H643" i="1" s="1"/>
  <c r="C643" i="1"/>
  <c r="D642" i="1"/>
  <c r="H642" i="1" s="1"/>
  <c r="C642" i="1"/>
  <c r="G642" i="1" s="1"/>
  <c r="D641" i="1"/>
  <c r="H641" i="1" s="1"/>
  <c r="C641" i="1"/>
  <c r="C638" i="1"/>
  <c r="D637" i="1"/>
  <c r="H637" i="1" s="1"/>
  <c r="C637" i="1"/>
  <c r="D632" i="1"/>
  <c r="H632" i="1" s="1"/>
  <c r="C632" i="1"/>
  <c r="G632" i="1" s="1"/>
  <c r="D631" i="1"/>
  <c r="H631" i="1" s="1"/>
  <c r="C631" i="1"/>
  <c r="G631" i="1" s="1"/>
  <c r="D629"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3" i="1"/>
  <c r="H523" i="1" s="1"/>
  <c r="C523" i="1"/>
  <c r="D522"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H511" i="1"/>
  <c r="D511" i="1"/>
  <c r="C511" i="1"/>
  <c r="G511" i="1" s="1"/>
  <c r="D510" i="1"/>
  <c r="H510" i="1" s="1"/>
  <c r="C510" i="1"/>
  <c r="H509" i="1"/>
  <c r="D509" i="1"/>
  <c r="C509" i="1"/>
  <c r="G509" i="1" s="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D460" i="1"/>
  <c r="H460" i="1" s="1"/>
  <c r="C460" i="1"/>
  <c r="H459" i="1"/>
  <c r="D459" i="1"/>
  <c r="C459" i="1"/>
  <c r="G459" i="1" s="1"/>
  <c r="D458" i="1"/>
  <c r="H458" i="1" s="1"/>
  <c r="C458" i="1"/>
  <c r="H457" i="1"/>
  <c r="D457" i="1"/>
  <c r="C457" i="1"/>
  <c r="G457" i="1" s="1"/>
  <c r="D456" i="1"/>
  <c r="H456" i="1" s="1"/>
  <c r="C456" i="1"/>
  <c r="H455" i="1"/>
  <c r="D455" i="1"/>
  <c r="C455" i="1"/>
  <c r="G455" i="1" s="1"/>
  <c r="D454" i="1"/>
  <c r="H454" i="1" s="1"/>
  <c r="C454" i="1"/>
  <c r="H453" i="1"/>
  <c r="D453" i="1"/>
  <c r="C453" i="1"/>
  <c r="G453" i="1" s="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H440" i="1" s="1"/>
  <c r="C440" i="1"/>
  <c r="H439" i="1"/>
  <c r="D439" i="1"/>
  <c r="C439" i="1"/>
  <c r="G439" i="1" s="1"/>
  <c r="D438" i="1"/>
  <c r="H438" i="1" s="1"/>
  <c r="C438" i="1"/>
  <c r="H437" i="1"/>
  <c r="D437" i="1"/>
  <c r="C437" i="1"/>
  <c r="G437" i="1" s="1"/>
  <c r="D436" i="1"/>
  <c r="H436" i="1" s="1"/>
  <c r="C436" i="1"/>
  <c r="H435" i="1"/>
  <c r="D435" i="1"/>
  <c r="C435" i="1"/>
  <c r="G435" i="1" s="1"/>
  <c r="D434" i="1"/>
  <c r="H434" i="1" s="1"/>
  <c r="C434" i="1"/>
  <c r="H433" i="1"/>
  <c r="D433" i="1"/>
  <c r="C433" i="1"/>
  <c r="G433" i="1" s="1"/>
  <c r="D432" i="1"/>
  <c r="H432" i="1" s="1"/>
  <c r="C432" i="1"/>
  <c r="H431" i="1"/>
  <c r="D431" i="1"/>
  <c r="C431" i="1"/>
  <c r="G431" i="1" s="1"/>
  <c r="D430" i="1"/>
  <c r="H430" i="1" s="1"/>
  <c r="C430" i="1"/>
  <c r="H429" i="1"/>
  <c r="D429" i="1"/>
  <c r="C429" i="1"/>
  <c r="G429" i="1" s="1"/>
  <c r="D428" i="1"/>
  <c r="H428" i="1" s="1"/>
  <c r="C428" i="1"/>
  <c r="H427" i="1"/>
  <c r="D427" i="1"/>
  <c r="C427" i="1"/>
  <c r="G427" i="1" s="1"/>
  <c r="D426" i="1"/>
  <c r="H426" i="1" s="1"/>
  <c r="C426" i="1"/>
  <c r="H425" i="1"/>
  <c r="D425" i="1"/>
  <c r="C425" i="1"/>
  <c r="G425" i="1" s="1"/>
  <c r="D424" i="1"/>
  <c r="H424" i="1" s="1"/>
  <c r="C424" i="1"/>
  <c r="H423" i="1"/>
  <c r="D423" i="1"/>
  <c r="C423" i="1"/>
  <c r="G423" i="1" s="1"/>
  <c r="D422" i="1"/>
  <c r="H422" i="1" s="1"/>
  <c r="C422" i="1"/>
  <c r="H421" i="1"/>
  <c r="D421" i="1"/>
  <c r="C421" i="1"/>
  <c r="G421" i="1" s="1"/>
  <c r="D420" i="1"/>
  <c r="H420" i="1" s="1"/>
  <c r="C420" i="1"/>
  <c r="H419" i="1"/>
  <c r="D419" i="1"/>
  <c r="C419" i="1"/>
  <c r="G419" i="1" s="1"/>
  <c r="D418" i="1"/>
  <c r="H418" i="1" s="1"/>
  <c r="C418" i="1"/>
  <c r="H417" i="1"/>
  <c r="D417" i="1"/>
  <c r="C417" i="1"/>
  <c r="G417" i="1" s="1"/>
  <c r="D416" i="1"/>
  <c r="H416" i="1" s="1"/>
  <c r="C416" i="1"/>
  <c r="H415" i="1"/>
  <c r="D415" i="1"/>
  <c r="C415" i="1"/>
  <c r="G415" i="1" s="1"/>
  <c r="D414" i="1"/>
  <c r="D413" i="1"/>
  <c r="H413" i="1" s="1"/>
  <c r="C413" i="1"/>
  <c r="D412" i="1"/>
  <c r="H412" i="1" s="1"/>
  <c r="C412" i="1"/>
  <c r="D411" i="1"/>
  <c r="H411" i="1" s="1"/>
  <c r="C411" i="1"/>
  <c r="H406" i="1"/>
  <c r="D406" i="1"/>
  <c r="C406" i="1"/>
  <c r="G406" i="1" s="1"/>
  <c r="D405" i="1"/>
  <c r="H405" i="1" s="1"/>
  <c r="C405" i="1"/>
  <c r="D404" i="1"/>
  <c r="H404" i="1" s="1"/>
  <c r="C404" i="1"/>
  <c r="D403" i="1"/>
  <c r="D401" i="1"/>
  <c r="H401" i="1" s="1"/>
  <c r="C401" i="1"/>
  <c r="H400" i="1"/>
  <c r="D400" i="1"/>
  <c r="C400" i="1"/>
  <c r="G400" i="1" s="1"/>
  <c r="D399" i="1"/>
  <c r="H399" i="1" s="1"/>
  <c r="C399" i="1"/>
  <c r="H398" i="1"/>
  <c r="D398" i="1"/>
  <c r="C398" i="1"/>
  <c r="G398" i="1" s="1"/>
  <c r="D397" i="1"/>
  <c r="H397" i="1" s="1"/>
  <c r="C397" i="1"/>
  <c r="H396" i="1"/>
  <c r="D396" i="1"/>
  <c r="C396" i="1"/>
  <c r="G396" i="1" s="1"/>
  <c r="D395" i="1"/>
  <c r="H395" i="1" s="1"/>
  <c r="C395" i="1"/>
  <c r="H394" i="1"/>
  <c r="D394" i="1"/>
  <c r="C394" i="1"/>
  <c r="G394" i="1" s="1"/>
  <c r="D393" i="1"/>
  <c r="H393" i="1" s="1"/>
  <c r="C393" i="1"/>
  <c r="H392" i="1"/>
  <c r="D392" i="1"/>
  <c r="C392" i="1"/>
  <c r="G392" i="1" s="1"/>
  <c r="D391" i="1"/>
  <c r="H391" i="1" s="1"/>
  <c r="C391" i="1"/>
  <c r="H390" i="1"/>
  <c r="D390" i="1"/>
  <c r="C390" i="1"/>
  <c r="G390" i="1" s="1"/>
  <c r="D389" i="1"/>
  <c r="H389" i="1" s="1"/>
  <c r="C389" i="1"/>
  <c r="H388" i="1"/>
  <c r="D388" i="1"/>
  <c r="C388" i="1"/>
  <c r="G388" i="1" s="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H376" i="1"/>
  <c r="D376" i="1"/>
  <c r="C376" i="1"/>
  <c r="G376" i="1" s="1"/>
  <c r="D375" i="1"/>
  <c r="H375" i="1" s="1"/>
  <c r="C375" i="1"/>
  <c r="H374" i="1"/>
  <c r="D374" i="1"/>
  <c r="C374" i="1"/>
  <c r="G374" i="1" s="1"/>
  <c r="D373" i="1"/>
  <c r="H373" i="1" s="1"/>
  <c r="C373" i="1"/>
  <c r="H372" i="1"/>
  <c r="D372" i="1"/>
  <c r="C372" i="1"/>
  <c r="G372" i="1" s="1"/>
  <c r="D371" i="1"/>
  <c r="H371" i="1" s="1"/>
  <c r="C371" i="1"/>
  <c r="H370" i="1"/>
  <c r="D370" i="1"/>
  <c r="C370" i="1"/>
  <c r="G370" i="1" s="1"/>
  <c r="D369" i="1"/>
  <c r="H369" i="1" s="1"/>
  <c r="C369" i="1"/>
  <c r="H368" i="1"/>
  <c r="D368" i="1"/>
  <c r="C368" i="1"/>
  <c r="G368" i="1" s="1"/>
  <c r="D367" i="1"/>
  <c r="H367" i="1" s="1"/>
  <c r="C367" i="1"/>
  <c r="H366" i="1"/>
  <c r="D366" i="1"/>
  <c r="C366" i="1"/>
  <c r="G366" i="1" s="1"/>
  <c r="D365" i="1"/>
  <c r="H365" i="1" s="1"/>
  <c r="C365" i="1"/>
  <c r="H364" i="1"/>
  <c r="D364" i="1"/>
  <c r="C364" i="1"/>
  <c r="G364" i="1" s="1"/>
  <c r="D363" i="1"/>
  <c r="H363" i="1" s="1"/>
  <c r="C363" i="1"/>
  <c r="H362" i="1"/>
  <c r="D362" i="1"/>
  <c r="C362" i="1"/>
  <c r="G362" i="1" s="1"/>
  <c r="D361" i="1"/>
  <c r="H361" i="1" s="1"/>
  <c r="C361" i="1"/>
  <c r="H360" i="1"/>
  <c r="D360" i="1"/>
  <c r="C360" i="1"/>
  <c r="G360" i="1" s="1"/>
  <c r="D359" i="1"/>
  <c r="H359" i="1" s="1"/>
  <c r="C359" i="1"/>
  <c r="H358" i="1"/>
  <c r="D358" i="1"/>
  <c r="C358" i="1"/>
  <c r="G358" i="1" s="1"/>
  <c r="D357" i="1"/>
  <c r="H357" i="1" s="1"/>
  <c r="C357" i="1"/>
  <c r="H356" i="1"/>
  <c r="D356" i="1"/>
  <c r="C356" i="1"/>
  <c r="G356" i="1" s="1"/>
  <c r="D355" i="1"/>
  <c r="H355" i="1" s="1"/>
  <c r="C355" i="1"/>
  <c r="H354" i="1"/>
  <c r="D354" i="1"/>
  <c r="C354" i="1"/>
  <c r="G354" i="1" s="1"/>
  <c r="D353" i="1"/>
  <c r="H353" i="1" s="1"/>
  <c r="C353" i="1"/>
  <c r="H352" i="1"/>
  <c r="D352" i="1"/>
  <c r="C352" i="1"/>
  <c r="G352" i="1" s="1"/>
  <c r="D351" i="1"/>
  <c r="H351" i="1" s="1"/>
  <c r="C351" i="1"/>
  <c r="H350" i="1"/>
  <c r="D350" i="1"/>
  <c r="C350" i="1"/>
  <c r="G350" i="1" s="1"/>
  <c r="D349" i="1"/>
  <c r="H349" i="1" s="1"/>
  <c r="C349" i="1"/>
  <c r="H348" i="1"/>
  <c r="D348" i="1"/>
  <c r="C348" i="1"/>
  <c r="G348" i="1" s="1"/>
  <c r="D347" i="1"/>
  <c r="H347" i="1" s="1"/>
  <c r="C347" i="1"/>
  <c r="H346" i="1"/>
  <c r="D346" i="1"/>
  <c r="C346" i="1"/>
  <c r="G346" i="1" s="1"/>
  <c r="D345" i="1"/>
  <c r="H345" i="1" s="1"/>
  <c r="C345" i="1"/>
  <c r="H344" i="1"/>
  <c r="D344" i="1"/>
  <c r="C344" i="1"/>
  <c r="G344" i="1" s="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H336" i="1"/>
  <c r="D336" i="1"/>
  <c r="C336" i="1"/>
  <c r="G336" i="1" s="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H322" i="1"/>
  <c r="D322" i="1"/>
  <c r="C322" i="1"/>
  <c r="G322" i="1" s="1"/>
  <c r="D321" i="1"/>
  <c r="H321" i="1" s="1"/>
  <c r="C321" i="1"/>
  <c r="H320" i="1"/>
  <c r="D320" i="1"/>
  <c r="C320" i="1"/>
  <c r="G320" i="1" s="1"/>
  <c r="D319" i="1"/>
  <c r="H319" i="1" s="1"/>
  <c r="C319" i="1"/>
  <c r="H318" i="1"/>
  <c r="D318" i="1"/>
  <c r="C318" i="1"/>
  <c r="G318" i="1" s="1"/>
  <c r="D317" i="1"/>
  <c r="H317" i="1" s="1"/>
  <c r="C317" i="1"/>
  <c r="H316" i="1"/>
  <c r="D316" i="1"/>
  <c r="C316" i="1"/>
  <c r="G316" i="1" s="1"/>
  <c r="D315" i="1"/>
  <c r="H315" i="1" s="1"/>
  <c r="C315" i="1"/>
  <c r="H314" i="1"/>
  <c r="D314" i="1"/>
  <c r="C314" i="1"/>
  <c r="G314" i="1" s="1"/>
  <c r="D313" i="1"/>
  <c r="H313" i="1" s="1"/>
  <c r="C313" i="1"/>
  <c r="H312" i="1"/>
  <c r="D312" i="1"/>
  <c r="C312" i="1"/>
  <c r="G312" i="1" s="1"/>
  <c r="D311" i="1"/>
  <c r="H311" i="1" s="1"/>
  <c r="C311" i="1"/>
  <c r="H310" i="1"/>
  <c r="D310" i="1"/>
  <c r="C310" i="1"/>
  <c r="G310" i="1" s="1"/>
  <c r="D309" i="1"/>
  <c r="H309" i="1" s="1"/>
  <c r="C309" i="1"/>
  <c r="H308" i="1"/>
  <c r="D308" i="1"/>
  <c r="C308" i="1"/>
  <c r="G308" i="1" s="1"/>
  <c r="D307" i="1"/>
  <c r="H307" i="1" s="1"/>
  <c r="C307" i="1"/>
  <c r="H306" i="1"/>
  <c r="D306" i="1"/>
  <c r="C306" i="1"/>
  <c r="G306" i="1" s="1"/>
  <c r="D305" i="1"/>
  <c r="H305" i="1" s="1"/>
  <c r="C305" i="1"/>
  <c r="H304" i="1"/>
  <c r="D304" i="1"/>
  <c r="C304" i="1"/>
  <c r="G304" i="1" s="1"/>
  <c r="D303" i="1"/>
  <c r="H303" i="1" s="1"/>
  <c r="C303" i="1"/>
  <c r="H302" i="1"/>
  <c r="D302" i="1"/>
  <c r="C302" i="1"/>
  <c r="G302" i="1" s="1"/>
  <c r="D301" i="1"/>
  <c r="H301" i="1" s="1"/>
  <c r="C301" i="1"/>
  <c r="H300" i="1"/>
  <c r="D300" i="1"/>
  <c r="C300" i="1"/>
  <c r="G300" i="1" s="1"/>
  <c r="D299" i="1"/>
  <c r="H299" i="1" s="1"/>
  <c r="C299" i="1"/>
  <c r="H298" i="1"/>
  <c r="D298" i="1"/>
  <c r="C298" i="1"/>
  <c r="G298" i="1" s="1"/>
  <c r="D297" i="1"/>
  <c r="H297" i="1" s="1"/>
  <c r="C297" i="1"/>
  <c r="H296" i="1"/>
  <c r="D296" i="1"/>
  <c r="C296" i="1"/>
  <c r="G296" i="1" s="1"/>
  <c r="D295" i="1"/>
  <c r="H295" i="1" s="1"/>
  <c r="C295" i="1"/>
  <c r="H294" i="1"/>
  <c r="D294" i="1"/>
  <c r="C294" i="1"/>
  <c r="G294" i="1" s="1"/>
  <c r="D293" i="1"/>
  <c r="H293" i="1" s="1"/>
  <c r="C293" i="1"/>
  <c r="H292" i="1"/>
  <c r="D292" i="1"/>
  <c r="C292" i="1"/>
  <c r="G292" i="1" s="1"/>
  <c r="D291" i="1"/>
  <c r="H291" i="1" s="1"/>
  <c r="C291" i="1"/>
  <c r="D290" i="1"/>
  <c r="H290" i="1" s="1"/>
  <c r="C290" i="1"/>
  <c r="D289" i="1"/>
  <c r="H289" i="1" s="1"/>
  <c r="C289" i="1"/>
  <c r="H288" i="1"/>
  <c r="D288" i="1"/>
  <c r="C288" i="1"/>
  <c r="G288" i="1" s="1"/>
  <c r="D284" i="1"/>
  <c r="H284" i="1" s="1"/>
  <c r="C284" i="1"/>
  <c r="H283" i="1"/>
  <c r="D283" i="1"/>
  <c r="C283" i="1"/>
  <c r="G283" i="1" s="1"/>
  <c r="D282" i="1"/>
  <c r="H282" i="1" s="1"/>
  <c r="C282" i="1"/>
  <c r="H281" i="1"/>
  <c r="D281" i="1"/>
  <c r="C281" i="1"/>
  <c r="G281" i="1" s="1"/>
  <c r="D280" i="1"/>
  <c r="H280" i="1" s="1"/>
  <c r="C280" i="1"/>
  <c r="H279" i="1"/>
  <c r="D279" i="1"/>
  <c r="C279" i="1"/>
  <c r="G279" i="1" s="1"/>
  <c r="D278" i="1"/>
  <c r="H278" i="1" s="1"/>
  <c r="C278" i="1"/>
  <c r="H277" i="1"/>
  <c r="D277" i="1"/>
  <c r="C277" i="1"/>
  <c r="G277" i="1" s="1"/>
  <c r="D276" i="1"/>
  <c r="H276" i="1" s="1"/>
  <c r="C276" i="1"/>
  <c r="H275" i="1"/>
  <c r="D275" i="1"/>
  <c r="C275" i="1"/>
  <c r="G275" i="1" s="1"/>
  <c r="D274" i="1"/>
  <c r="H274" i="1" s="1"/>
  <c r="C274" i="1"/>
  <c r="H273" i="1"/>
  <c r="D273" i="1"/>
  <c r="C273" i="1"/>
  <c r="G273" i="1" s="1"/>
  <c r="D272" i="1"/>
  <c r="H272" i="1" s="1"/>
  <c r="C272" i="1"/>
  <c r="H271" i="1"/>
  <c r="D271" i="1"/>
  <c r="C271" i="1"/>
  <c r="G271" i="1" s="1"/>
  <c r="D270" i="1"/>
  <c r="H270" i="1" s="1"/>
  <c r="C270" i="1"/>
  <c r="H269" i="1"/>
  <c r="D269" i="1"/>
  <c r="C269" i="1"/>
  <c r="G269" i="1" s="1"/>
  <c r="D268" i="1"/>
  <c r="H268" i="1" s="1"/>
  <c r="C268" i="1"/>
  <c r="H267" i="1"/>
  <c r="D267" i="1"/>
  <c r="C267" i="1"/>
  <c r="G267" i="1" s="1"/>
  <c r="D266" i="1"/>
  <c r="H266" i="1" s="1"/>
  <c r="C266" i="1"/>
  <c r="H265" i="1"/>
  <c r="D265" i="1"/>
  <c r="C265" i="1"/>
  <c r="G265" i="1" s="1"/>
  <c r="D264" i="1"/>
  <c r="H264" i="1" s="1"/>
  <c r="C264" i="1"/>
  <c r="H263" i="1"/>
  <c r="D263" i="1"/>
  <c r="C263" i="1"/>
  <c r="G263" i="1" s="1"/>
  <c r="D262" i="1"/>
  <c r="H262" i="1" s="1"/>
  <c r="C262" i="1"/>
  <c r="H261" i="1"/>
  <c r="D261" i="1"/>
  <c r="C261" i="1"/>
  <c r="G261" i="1" s="1"/>
  <c r="D260" i="1"/>
  <c r="H260" i="1" s="1"/>
  <c r="C260" i="1"/>
  <c r="H259" i="1"/>
  <c r="D259" i="1"/>
  <c r="C259" i="1"/>
  <c r="G259" i="1" s="1"/>
  <c r="D258" i="1"/>
  <c r="H258" i="1" s="1"/>
  <c r="C258" i="1"/>
  <c r="H257" i="1"/>
  <c r="D257" i="1"/>
  <c r="C257" i="1"/>
  <c r="G257" i="1" s="1"/>
  <c r="D256" i="1"/>
  <c r="H256" i="1" s="1"/>
  <c r="C256" i="1"/>
  <c r="H255" i="1"/>
  <c r="D255" i="1"/>
  <c r="C255" i="1"/>
  <c r="G255" i="1" s="1"/>
  <c r="D254" i="1"/>
  <c r="H254" i="1" s="1"/>
  <c r="C254" i="1"/>
  <c r="H253" i="1"/>
  <c r="D253" i="1"/>
  <c r="C253" i="1"/>
  <c r="G253" i="1" s="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D226" i="1"/>
  <c r="H226" i="1" s="1"/>
  <c r="C226" i="1"/>
  <c r="H225" i="1"/>
  <c r="D225" i="1"/>
  <c r="C225" i="1"/>
  <c r="G225" i="1" s="1"/>
  <c r="D224" i="1"/>
  <c r="H224" i="1" s="1"/>
  <c r="C224" i="1"/>
  <c r="H223" i="1"/>
  <c r="D223" i="1"/>
  <c r="C223" i="1"/>
  <c r="G223" i="1" s="1"/>
  <c r="D222" i="1"/>
  <c r="H222" i="1" s="1"/>
  <c r="C222" i="1"/>
  <c r="D221" i="1"/>
  <c r="C221" i="1"/>
  <c r="G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D191" i="1"/>
  <c r="C191" i="1"/>
  <c r="H191" i="1" s="1"/>
  <c r="D190" i="1"/>
  <c r="C190" i="1"/>
  <c r="H190" i="1" s="1"/>
  <c r="D189" i="1"/>
  <c r="C189" i="1"/>
  <c r="H189" i="1" s="1"/>
  <c r="D188" i="1"/>
  <c r="C188" i="1"/>
  <c r="H188" i="1" s="1"/>
  <c r="D187" i="1"/>
  <c r="C187" i="1"/>
  <c r="H187" i="1" s="1"/>
  <c r="D186" i="1"/>
  <c r="C186" i="1"/>
  <c r="H186" i="1" s="1"/>
  <c r="D185" i="1"/>
  <c r="C185" i="1"/>
  <c r="H185" i="1" s="1"/>
  <c r="C184"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D168" i="1"/>
  <c r="C168" i="1"/>
  <c r="H168" i="1" s="1"/>
  <c r="D167" i="1"/>
  <c r="C167" i="1"/>
  <c r="D166" i="1"/>
  <c r="C166" i="1"/>
  <c r="D165" i="1"/>
  <c r="C165" i="1"/>
  <c r="D164" i="1"/>
  <c r="C164" i="1"/>
  <c r="H164" i="1" s="1"/>
  <c r="D163" i="1"/>
  <c r="C163" i="1"/>
  <c r="D162" i="1"/>
  <c r="C162" i="1"/>
  <c r="D161" i="1"/>
  <c r="C161" i="1"/>
  <c r="H161" i="1" s="1"/>
  <c r="D160" i="1"/>
  <c r="C160" i="1"/>
  <c r="C159" i="1"/>
  <c r="D158" i="1"/>
  <c r="C158" i="1"/>
  <c r="H158" i="1" s="1"/>
  <c r="D157" i="1"/>
  <c r="C157" i="1"/>
  <c r="H157" i="1" s="1"/>
  <c r="D156" i="1"/>
  <c r="C156" i="1"/>
  <c r="H156" i="1" s="1"/>
  <c r="C155" i="1"/>
  <c r="D154" i="1"/>
  <c r="C154" i="1"/>
  <c r="H154" i="1" s="1"/>
  <c r="D153" i="1"/>
  <c r="C153" i="1"/>
  <c r="H153" i="1" s="1"/>
  <c r="D152" i="1"/>
  <c r="C152" i="1"/>
  <c r="H152" i="1" s="1"/>
  <c r="D151" i="1"/>
  <c r="C151" i="1"/>
  <c r="H151" i="1" s="1"/>
  <c r="D150" i="1"/>
  <c r="C150" i="1"/>
  <c r="H150" i="1" s="1"/>
  <c r="C149"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C1501" i="1" l="1"/>
  <c r="H1501" i="1" s="1"/>
  <c r="G1531" i="1"/>
  <c r="G1519" i="1"/>
  <c r="C1483" i="1"/>
  <c r="H1483" i="1" s="1"/>
  <c r="F214" i="9"/>
  <c r="G1565" i="1"/>
  <c r="G1567" i="1"/>
  <c r="G1563" i="1"/>
  <c r="G1561" i="1"/>
  <c r="G1537" i="1"/>
  <c r="G1535" i="1"/>
  <c r="G1533" i="1"/>
  <c r="D49" i="8"/>
  <c r="C1524" i="1" s="1"/>
  <c r="G1524" i="1" s="1"/>
  <c r="G1529" i="1"/>
  <c r="G1527" i="1"/>
  <c r="G1525" i="1"/>
  <c r="G1523" i="1"/>
  <c r="G1521" i="1"/>
  <c r="G1509" i="1"/>
  <c r="G1501" i="1"/>
  <c r="G1503" i="1"/>
  <c r="G1499" i="1"/>
  <c r="G1491" i="1"/>
  <c r="G1485" i="1"/>
  <c r="G1483" i="1"/>
  <c r="G1481" i="1"/>
  <c r="E283" i="9"/>
  <c r="B283" i="9" s="1"/>
  <c r="G649" i="1"/>
  <c r="G647" i="1"/>
  <c r="B273" i="9"/>
  <c r="G711" i="1"/>
  <c r="G644" i="1"/>
  <c r="G643" i="1"/>
  <c r="G645" i="1"/>
  <c r="F652" i="4"/>
  <c r="G641" i="1"/>
  <c r="G404" i="1"/>
  <c r="G412" i="1"/>
  <c r="G290" i="1"/>
  <c r="F418" i="4"/>
  <c r="G637" i="1"/>
  <c r="E644" i="4"/>
  <c r="D638" i="1" s="1"/>
  <c r="H638" i="1" s="1"/>
  <c r="H192" i="1"/>
  <c r="H184" i="1"/>
  <c r="F188" i="4"/>
  <c r="F220" i="9"/>
  <c r="F218" i="9"/>
  <c r="F177" i="4"/>
  <c r="H169" i="1"/>
  <c r="H167" i="1"/>
  <c r="H165" i="1"/>
  <c r="H166" i="1"/>
  <c r="H163" i="1"/>
  <c r="H159" i="1"/>
  <c r="H160" i="1"/>
  <c r="H162" i="1"/>
  <c r="F163" i="4"/>
  <c r="H155" i="1"/>
  <c r="E152" i="4"/>
  <c r="E151" i="4" s="1"/>
  <c r="I17" i="3" s="1"/>
  <c r="F159" i="4"/>
  <c r="E289" i="4"/>
  <c r="D285" i="1" s="1"/>
  <c r="D149" i="1"/>
  <c r="H149" i="1" s="1"/>
  <c r="F153" i="4"/>
  <c r="F216" i="9"/>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H221"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9" i="1"/>
  <c r="G291" i="1"/>
  <c r="G293"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H975" i="1"/>
  <c r="G975" i="1"/>
  <c r="G976" i="1"/>
  <c r="G977" i="1"/>
  <c r="G978" i="1"/>
  <c r="G979" i="1"/>
  <c r="G980" i="1"/>
  <c r="G981" i="1"/>
  <c r="G982" i="1"/>
  <c r="G983"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H1302" i="1"/>
  <c r="H1299" i="1"/>
  <c r="G1303" i="1"/>
  <c r="G1305" i="1"/>
  <c r="G1307" i="1"/>
  <c r="G1309" i="1"/>
  <c r="G1311" i="1"/>
  <c r="G1313" i="1"/>
  <c r="G1315" i="1"/>
  <c r="G1317" i="1"/>
  <c r="G1319" i="1"/>
  <c r="G1321" i="1"/>
  <c r="G1323" i="1"/>
  <c r="G1325" i="1"/>
  <c r="G1327" i="1"/>
  <c r="G1329" i="1"/>
  <c r="G1331" i="1"/>
  <c r="G1333" i="1"/>
  <c r="G1335" i="1"/>
  <c r="G1337" i="1"/>
  <c r="G1339" i="1"/>
  <c r="G1341" i="1"/>
  <c r="G1343" i="1"/>
  <c r="G1345" i="1"/>
  <c r="H1439" i="1"/>
  <c r="I1439" i="1" s="1"/>
  <c r="H1440" i="1"/>
  <c r="I1440" i="1" s="1"/>
  <c r="H1441" i="1"/>
  <c r="I1441" i="1" s="1"/>
  <c r="H1442" i="1"/>
  <c r="I1442" i="1" s="1"/>
  <c r="H1443" i="1"/>
  <c r="I1443" i="1" s="1"/>
  <c r="H1444" i="1"/>
  <c r="I1444" i="1" s="1"/>
  <c r="G1446" i="1"/>
  <c r="G1447" i="1"/>
  <c r="G1448" i="1"/>
  <c r="G1449" i="1"/>
  <c r="G1450" i="1"/>
  <c r="G1451" i="1"/>
  <c r="G1452" i="1"/>
  <c r="G1453" i="1"/>
  <c r="G1454" i="1"/>
  <c r="G1455" i="1"/>
  <c r="G1456" i="1"/>
  <c r="G1457" i="1"/>
  <c r="G1458" i="1"/>
  <c r="G1459" i="1"/>
  <c r="G1460" i="1"/>
  <c r="G1461" i="1"/>
  <c r="G1462" i="1"/>
  <c r="I1462" i="1" s="1"/>
  <c r="G1463" i="1"/>
  <c r="G1464" i="1"/>
  <c r="I1464" i="1" s="1"/>
  <c r="G1465" i="1"/>
  <c r="G1466" i="1"/>
  <c r="I1466" i="1" s="1"/>
  <c r="G1467" i="1"/>
  <c r="G1468" i="1"/>
  <c r="I1468" i="1" s="1"/>
  <c r="G1469" i="1"/>
  <c r="G1470" i="1"/>
  <c r="G1471" i="1"/>
  <c r="G1472" i="1"/>
  <c r="I1472" i="1" s="1"/>
  <c r="G1473" i="1"/>
  <c r="G1474" i="1"/>
  <c r="I1474" i="1" s="1"/>
  <c r="G1475" i="1"/>
  <c r="G1476" i="1"/>
  <c r="G1477" i="1"/>
  <c r="G1478" i="1"/>
  <c r="G1479" i="1"/>
  <c r="H1480" i="1"/>
  <c r="H1482" i="1"/>
  <c r="H1484" i="1"/>
  <c r="H1486" i="1"/>
  <c r="H1488" i="1"/>
  <c r="H1490" i="1"/>
  <c r="H1492" i="1"/>
  <c r="H1494" i="1"/>
  <c r="H1496" i="1"/>
  <c r="H1498" i="1"/>
  <c r="H1500" i="1"/>
  <c r="H1502" i="1"/>
  <c r="H1504" i="1"/>
  <c r="H1506" i="1"/>
  <c r="H1508" i="1"/>
  <c r="H1510" i="1"/>
  <c r="H1512" i="1"/>
  <c r="H1514" i="1"/>
  <c r="H1516"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D44" i="4"/>
  <c r="D6" i="4" s="1"/>
  <c r="D50" i="4"/>
  <c r="E82" i="4"/>
  <c r="D78" i="1" s="1"/>
  <c r="H78" i="1" s="1"/>
  <c r="F125" i="4"/>
  <c r="F133" i="4"/>
  <c r="F134" i="4"/>
  <c r="F140" i="4"/>
  <c r="F298" i="4"/>
  <c r="D407" i="4"/>
  <c r="E407" i="4"/>
  <c r="D402" i="1" s="1"/>
  <c r="F421" i="4"/>
  <c r="D420" i="4"/>
  <c r="F529" i="4"/>
  <c r="D528" i="4"/>
  <c r="F69" i="5"/>
  <c r="D68" i="5"/>
  <c r="G1445" i="1"/>
  <c r="H1446" i="1"/>
  <c r="H1447" i="1"/>
  <c r="H1448" i="1"/>
  <c r="H1449" i="1"/>
  <c r="H1450" i="1"/>
  <c r="H1451" i="1"/>
  <c r="H1452" i="1"/>
  <c r="H1455" i="1"/>
  <c r="H1456" i="1"/>
  <c r="H1457" i="1"/>
  <c r="H1458" i="1"/>
  <c r="H1459" i="1"/>
  <c r="H1460" i="1"/>
  <c r="H1462" i="1"/>
  <c r="H1463" i="1"/>
  <c r="H1464" i="1"/>
  <c r="H1465" i="1"/>
  <c r="H1466" i="1"/>
  <c r="H1467" i="1"/>
  <c r="H1468" i="1"/>
  <c r="H1471" i="1"/>
  <c r="H1472" i="1"/>
  <c r="H1473" i="1"/>
  <c r="H1474" i="1"/>
  <c r="H1476" i="1"/>
  <c r="H1477" i="1"/>
  <c r="H1478" i="1"/>
  <c r="H1479" i="1"/>
  <c r="D408" i="4"/>
  <c r="F350" i="4"/>
  <c r="E636" i="4"/>
  <c r="D630" i="1" s="1"/>
  <c r="F7" i="5"/>
  <c r="D6" i="5"/>
  <c r="G20" i="9"/>
  <c r="F164" i="4"/>
  <c r="F216" i="4"/>
  <c r="F264" i="4"/>
  <c r="F299" i="4"/>
  <c r="F345" i="4"/>
  <c r="F351" i="4"/>
  <c r="F397" i="4"/>
  <c r="F417" i="4"/>
  <c r="F422" i="4"/>
  <c r="F460" i="4"/>
  <c r="F516" i="4"/>
  <c r="F530" i="4"/>
  <c r="F568" i="4"/>
  <c r="F594" i="4"/>
  <c r="F626" i="4"/>
  <c r="F8" i="5"/>
  <c r="F70" i="5"/>
  <c r="F88" i="5"/>
  <c r="G291" i="9"/>
  <c r="E291" i="9" s="1"/>
  <c r="B291" i="9" s="1"/>
  <c r="F190" i="5"/>
  <c r="G292" i="9"/>
  <c r="E292" i="9" s="1"/>
  <c r="B292" i="9" s="1"/>
  <c r="F206" i="5"/>
  <c r="F238" i="5"/>
  <c r="D237" i="5"/>
  <c r="D151" i="4"/>
  <c r="F416" i="4"/>
  <c r="E142" i="9"/>
  <c r="B142" i="9" s="1"/>
  <c r="F603" i="4"/>
  <c r="D87" i="5"/>
  <c r="H289" i="9"/>
  <c r="E176" i="5"/>
  <c r="E237" i="5"/>
  <c r="D141" i="6"/>
  <c r="G299" i="9" s="1"/>
  <c r="E299" i="9" s="1"/>
  <c r="F5" i="6"/>
  <c r="D43" i="8"/>
  <c r="E289" i="9"/>
  <c r="B289" i="9" s="1"/>
  <c r="F177" i="5"/>
  <c r="F191" i="5"/>
  <c r="F207" i="5"/>
  <c r="F239" i="5"/>
  <c r="F259" i="5"/>
  <c r="F6" i="6"/>
  <c r="F36" i="6"/>
  <c r="F90" i="6"/>
  <c r="F130" i="6"/>
  <c r="B297" i="9"/>
  <c r="E296" i="9"/>
  <c r="I10" i="3" s="1"/>
  <c r="D42" i="8"/>
  <c r="E146" i="5"/>
  <c r="D1124" i="1" s="1"/>
  <c r="H1124" i="1" s="1"/>
  <c r="E287" i="9"/>
  <c r="B287" i="9" s="1"/>
  <c r="F149" i="5"/>
  <c r="D176" i="5"/>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I10" i="9"/>
  <c r="B214" i="9"/>
  <c r="B216" i="9"/>
  <c r="B218" i="9"/>
  <c r="B220" i="9"/>
  <c r="B222" i="9"/>
  <c r="B225" i="9"/>
  <c r="B227" i="9"/>
  <c r="B229" i="9"/>
  <c r="B231" i="9"/>
  <c r="B233" i="9"/>
  <c r="B235" i="9"/>
  <c r="B237" i="9"/>
  <c r="B239" i="9"/>
  <c r="B241" i="9"/>
  <c r="B243" i="9"/>
  <c r="B245" i="9"/>
  <c r="B247" i="9"/>
  <c r="B249" i="9"/>
  <c r="B251" i="9"/>
  <c r="B253" i="9"/>
  <c r="B255" i="9"/>
  <c r="B257" i="9"/>
  <c r="B259" i="9"/>
  <c r="B261" i="9"/>
  <c r="B263" i="9"/>
  <c r="B265" i="9"/>
  <c r="B267" i="9"/>
  <c r="B269" i="9"/>
  <c r="G294" i="9" l="1"/>
  <c r="E294" i="9" s="1"/>
  <c r="B294" i="9" s="1"/>
  <c r="G638" i="1"/>
  <c r="D147" i="1"/>
  <c r="F152" i="4"/>
  <c r="H20" i="9"/>
  <c r="E20" i="9" s="1"/>
  <c r="E413" i="4"/>
  <c r="D408" i="1" s="1"/>
  <c r="D148" i="1"/>
  <c r="G148" i="1" s="1"/>
  <c r="B299" i="9"/>
  <c r="E298" i="9"/>
  <c r="D412" i="4"/>
  <c r="H16" i="3"/>
  <c r="C2" i="1"/>
  <c r="E164" i="9"/>
  <c r="B164" i="9" s="1"/>
  <c r="K1432" i="9"/>
  <c r="G295" i="9"/>
  <c r="E295" i="9" s="1"/>
  <c r="B295" i="9" s="1"/>
  <c r="I34" i="3"/>
  <c r="C1517" i="1"/>
  <c r="E175" i="5"/>
  <c r="D1152" i="1" s="1"/>
  <c r="I22" i="3"/>
  <c r="D1153" i="1"/>
  <c r="F87" i="5"/>
  <c r="C1065" i="1"/>
  <c r="D289" i="4"/>
  <c r="F151" i="4"/>
  <c r="H17" i="3"/>
  <c r="C147" i="1"/>
  <c r="E68" i="5"/>
  <c r="D636" i="4"/>
  <c r="F528" i="4"/>
  <c r="C522" i="1"/>
  <c r="D635" i="4"/>
  <c r="F420" i="4"/>
  <c r="C414" i="1"/>
  <c r="F50" i="4"/>
  <c r="C46" i="1"/>
  <c r="I1479" i="1"/>
  <c r="I1477" i="1"/>
  <c r="I1473" i="1"/>
  <c r="I1471" i="1"/>
  <c r="I1467" i="1"/>
  <c r="I1465" i="1"/>
  <c r="I1463" i="1"/>
  <c r="I1459" i="1"/>
  <c r="I1457" i="1"/>
  <c r="I1455" i="1"/>
  <c r="I1451" i="1"/>
  <c r="I1449" i="1"/>
  <c r="I1447" i="1"/>
  <c r="E6" i="4"/>
  <c r="F6" i="4" s="1"/>
  <c r="G1124" i="1"/>
  <c r="B191" i="9"/>
  <c r="F176" i="5"/>
  <c r="D175" i="5"/>
  <c r="H22" i="3"/>
  <c r="C1153" i="1"/>
  <c r="I35" i="3"/>
  <c r="C1518" i="1"/>
  <c r="F141" i="6"/>
  <c r="C1435" i="1"/>
  <c r="H28" i="3"/>
  <c r="I23" i="3"/>
  <c r="D1214" i="1"/>
  <c r="F237" i="5"/>
  <c r="H23" i="3"/>
  <c r="C1214" i="1"/>
  <c r="G276" i="9"/>
  <c r="F6" i="5"/>
  <c r="C984" i="1"/>
  <c r="F408" i="4"/>
  <c r="C403" i="1"/>
  <c r="E640" i="4"/>
  <c r="F68" i="5"/>
  <c r="H21" i="3"/>
  <c r="C1046" i="1"/>
  <c r="F407" i="4"/>
  <c r="C402" i="1"/>
  <c r="F44" i="4"/>
  <c r="C40" i="1"/>
  <c r="I1478" i="1"/>
  <c r="I1476" i="1"/>
  <c r="I1460" i="1"/>
  <c r="I1458" i="1"/>
  <c r="I1456" i="1"/>
  <c r="I1452" i="1"/>
  <c r="I1450" i="1"/>
  <c r="I1448" i="1"/>
  <c r="I1446" i="1"/>
  <c r="G78" i="1"/>
  <c r="H148" i="1" l="1"/>
  <c r="D634" i="1"/>
  <c r="G522" i="1"/>
  <c r="H522" i="1"/>
  <c r="F636" i="4"/>
  <c r="C630" i="1"/>
  <c r="B20" i="9"/>
  <c r="E19" i="9"/>
  <c r="D291" i="4"/>
  <c r="F289" i="4"/>
  <c r="D413" i="4"/>
  <c r="C285" i="1"/>
  <c r="H1517" i="1"/>
  <c r="G1517" i="1"/>
  <c r="H11" i="3"/>
  <c r="D639" i="4"/>
  <c r="D414" i="4"/>
  <c r="C407" i="1"/>
  <c r="H40" i="1"/>
  <c r="G40" i="1"/>
  <c r="G402" i="1"/>
  <c r="H402" i="1"/>
  <c r="G1046" i="1"/>
  <c r="G403" i="1"/>
  <c r="H403" i="1"/>
  <c r="H1214" i="1"/>
  <c r="G1214" i="1"/>
  <c r="G1435" i="1"/>
  <c r="H1435" i="1"/>
  <c r="H9" i="3"/>
  <c r="G1518" i="1"/>
  <c r="H1518" i="1"/>
  <c r="E293" i="9"/>
  <c r="H1153" i="1"/>
  <c r="G1153" i="1"/>
  <c r="F175" i="5"/>
  <c r="C1152" i="1"/>
  <c r="E290" i="4"/>
  <c r="D286" i="1" s="1"/>
  <c r="E412" i="4"/>
  <c r="I16" i="3"/>
  <c r="D2" i="1"/>
  <c r="H2" i="1" s="1"/>
  <c r="E291" i="4"/>
  <c r="D287" i="1" s="1"/>
  <c r="H46" i="1"/>
  <c r="G46" i="1"/>
  <c r="G414" i="1"/>
  <c r="H414" i="1"/>
  <c r="F635" i="4"/>
  <c r="C629" i="1"/>
  <c r="I21" i="3"/>
  <c r="D1046" i="1"/>
  <c r="H1046" i="1" s="1"/>
  <c r="E6" i="5"/>
  <c r="H147" i="1"/>
  <c r="G147" i="1"/>
  <c r="H1065" i="1"/>
  <c r="G1065" i="1"/>
  <c r="D290" i="4"/>
  <c r="H276" i="9" l="1"/>
  <c r="E276" i="9" s="1"/>
  <c r="D984" i="1"/>
  <c r="G282" i="9"/>
  <c r="E282" i="9" s="1"/>
  <c r="B282" i="9" s="1"/>
  <c r="E639" i="4"/>
  <c r="E414" i="4"/>
  <c r="D407" i="1"/>
  <c r="H407" i="1" s="1"/>
  <c r="E415" i="4"/>
  <c r="D410" i="1" s="1"/>
  <c r="H1152" i="1"/>
  <c r="G1152" i="1"/>
  <c r="G407" i="1"/>
  <c r="C409" i="1"/>
  <c r="G2" i="1"/>
  <c r="G285" i="1"/>
  <c r="H285" i="1"/>
  <c r="H630" i="1"/>
  <c r="G630" i="1"/>
  <c r="F290" i="4"/>
  <c r="C286" i="1"/>
  <c r="H629" i="1"/>
  <c r="G629" i="1"/>
  <c r="K3" i="9"/>
  <c r="I9" i="3"/>
  <c r="F412" i="4"/>
  <c r="D641" i="4"/>
  <c r="F639" i="4"/>
  <c r="C633" i="1"/>
  <c r="N3" i="9"/>
  <c r="I11" i="3"/>
  <c r="D640" i="4"/>
  <c r="D415" i="4"/>
  <c r="F413" i="4"/>
  <c r="C408" i="1"/>
  <c r="F291" i="4"/>
  <c r="C287" i="1"/>
  <c r="D409" i="1" l="1"/>
  <c r="G409" i="1" s="1"/>
  <c r="D642" i="4"/>
  <c r="F640" i="4"/>
  <c r="C634" i="1"/>
  <c r="F414" i="4"/>
  <c r="E641" i="4"/>
  <c r="D633" i="1"/>
  <c r="H633" i="1" s="1"/>
  <c r="E642" i="4"/>
  <c r="H8" i="3"/>
  <c r="G984" i="1"/>
  <c r="H984" i="1"/>
  <c r="G287" i="1"/>
  <c r="H287" i="1"/>
  <c r="G408" i="1"/>
  <c r="H408" i="1"/>
  <c r="F415" i="4"/>
  <c r="C410" i="1"/>
  <c r="G633" i="1"/>
  <c r="D645" i="4"/>
  <c r="F641" i="4"/>
  <c r="C635" i="1"/>
  <c r="G286" i="1"/>
  <c r="H286" i="1"/>
  <c r="B276" i="9"/>
  <c r="E275" i="9"/>
  <c r="H409" i="1" l="1"/>
  <c r="G410" i="1"/>
  <c r="H410" i="1"/>
  <c r="M3" i="9"/>
  <c r="I8" i="3"/>
  <c r="H18" i="3"/>
  <c r="C639" i="1"/>
  <c r="E646" i="4"/>
  <c r="D636" i="1"/>
  <c r="E645" i="4"/>
  <c r="D635" i="1"/>
  <c r="H635" i="1" s="1"/>
  <c r="H634" i="1"/>
  <c r="G634" i="1"/>
  <c r="D646" i="4"/>
  <c r="F642" i="4"/>
  <c r="C636" i="1"/>
  <c r="G635" i="1" l="1"/>
  <c r="H636" i="1"/>
  <c r="G636" i="1"/>
  <c r="F646" i="4"/>
  <c r="H19" i="3"/>
  <c r="C640" i="1"/>
  <c r="I18" i="3"/>
  <c r="D639" i="1"/>
  <c r="G639" i="1" s="1"/>
  <c r="G274" i="9"/>
  <c r="E274" i="9" s="1"/>
  <c r="B274" i="9" s="1"/>
  <c r="I19" i="3"/>
  <c r="D640" i="1"/>
  <c r="H639" i="1"/>
  <c r="F645" i="4"/>
  <c r="H7" i="3" l="1"/>
  <c r="H640" i="1"/>
  <c r="G640" i="1"/>
  <c r="J3" i="9" l="1"/>
  <c r="I7" i="3"/>
  <c r="M271" i="9" l="1"/>
  <c r="L271" i="9"/>
  <c r="G18" i="9"/>
  <c r="H18" i="9"/>
  <c r="I5" i="9"/>
  <c r="J6" i="9"/>
  <c r="K7" i="9"/>
  <c r="I9" i="9"/>
  <c r="J10" i="9"/>
  <c r="K11" i="9"/>
  <c r="I13" i="9"/>
  <c r="L15" i="9"/>
  <c r="M16" i="9"/>
  <c r="J17" i="9"/>
  <c r="J5" i="9"/>
  <c r="K6" i="9"/>
  <c r="I8" i="9"/>
  <c r="J9" i="9"/>
  <c r="K10" i="9"/>
  <c r="I12" i="9"/>
  <c r="J13" i="9"/>
  <c r="M15" i="9"/>
  <c r="L16" i="9"/>
  <c r="F16" i="9" s="1"/>
  <c r="I17" i="9"/>
  <c r="K13" i="9"/>
  <c r="K5" i="9"/>
  <c r="I7" i="9"/>
  <c r="J8" i="9"/>
  <c r="K9" i="9"/>
  <c r="I11" i="9"/>
  <c r="J12" i="9"/>
  <c r="G15" i="9"/>
  <c r="H16" i="9"/>
  <c r="H17" i="9"/>
  <c r="I6" i="9"/>
  <c r="J7" i="9"/>
  <c r="K8" i="9"/>
  <c r="J11" i="9"/>
  <c r="K12" i="9"/>
  <c r="H15" i="9"/>
  <c r="G16" i="9"/>
  <c r="E16" i="9" s="1"/>
  <c r="B16" i="9" s="1"/>
  <c r="G17" i="9"/>
  <c r="E17" i="9" s="1"/>
  <c r="B17" i="9" s="1"/>
  <c r="F271" i="9" l="1"/>
  <c r="B271" i="9" s="1"/>
  <c r="E12" i="9"/>
  <c r="B12" i="9" s="1"/>
  <c r="E9" i="9"/>
  <c r="B9" i="9" s="1"/>
  <c r="E15" i="9"/>
  <c r="E11" i="9"/>
  <c r="B11" i="9" s="1"/>
  <c r="F15" i="9"/>
  <c r="F14" i="9" s="1"/>
  <c r="E6" i="9"/>
  <c r="B6" i="9" s="1"/>
  <c r="E7" i="9"/>
  <c r="B7" i="9" s="1"/>
  <c r="E8" i="9"/>
  <c r="B8" i="9" s="1"/>
  <c r="E13" i="9"/>
  <c r="B13" i="9" s="1"/>
  <c r="E10" i="9"/>
  <c r="B10" i="9" s="1"/>
  <c r="E5" i="9"/>
  <c r="E18" i="9"/>
  <c r="B18" i="9" s="1"/>
  <c r="F19" i="9" l="1"/>
  <c r="F3" i="9" s="1"/>
  <c r="B5" i="9"/>
  <c r="E4" i="9"/>
  <c r="B1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<sst xmlns="http://schemas.openxmlformats.org/spreadsheetml/2006/main" count="4338" uniqueCount="3399">
  <si>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</si>
  <si>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</si>
  <si>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</si>
  <si>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</si>
  <si>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</si>
  <si>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</si>
  <si>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</si>
  <si>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</si>
  <si>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</si>
  <si>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</si>
  <si>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</si>
  <si>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</si>
  <si>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</si>
  <si>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</si>
  <si>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</si>
  <si>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</si>
  <si>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</si>
  <si>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</si>
  <si>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</si>
  <si>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</si>
  <si>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</si>
  <si>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</si>
  <si>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</si>
  <si>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</si>
  <si>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</si>
  <si>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</si>
  <si>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</si>
  <si>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</si>
  <si>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</si>
  <si>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</si>
  <si>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</si>
  <si>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OSNOVNA ŠKOLA "IVAN GORAN KOVAČIĆ"</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</si>
  <si>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</si>
  <si>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</si>
  <si>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</si>
  <si>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</si>
  <si>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</si>
  <si>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</si>
  <si>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</si>
  <si>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</si>
  <si>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</si>
  <si>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</si>
  <si>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</si>
  <si>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</si>
  <si>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</si>
  <si>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</si>
  <si>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</si>
  <si>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</si>
  <si>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</si>
  <si>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8842 - OSNOVNA ŠKOLA "IVAN GORAN KOVAČIĆ"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</si>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</sst>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638275.82999999996</v>
      </c>
      <c r="D2" s="6">
        <f>'PR-RAS'!E6</f>
        <v>733028.91000000015</v>
      </c>
      <c r="E2" s="6">
        <v>0</v>
      </c>
      <c r="F2" s="6">
        <v>0</v>
      </c>
      <c r="G2" s="7">
        <f t="shared" ref="G2:G264" si="0">(B2/1000)*(C2*1+D2*2)</f>
        <v>2104.3336500000005</v>
      </c>
      <c r="H2" s="7">
        <f t="shared" ref="H2:H264" si="1">ABS(C2-ROUND(C2,0))+ABS(D2-ROUND(D2,0))</f>
        <v>0.2599999998928979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534161.21</v>
      </c>
      <c r="D46" s="1">
        <f>'PR-RAS'!E50</f>
        <v>638613.15</v>
      </c>
      <c r="E46" s="1">
        <v>0</v>
      </c>
      <c r="F46" s="1">
        <v>0</v>
      </c>
      <c r="G46" s="2">
        <f t="shared" si="0"/>
        <v>81512.437949999992</v>
      </c>
      <c r="H46" s="2">
        <f t="shared" si="1"/>
        <v>0.35999999998603016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534161.21</v>
      </c>
      <c r="D64" s="1">
        <f>'PR-RAS'!E68</f>
        <v>638613.15</v>
      </c>
      <c r="E64" s="1">
        <v>0</v>
      </c>
      <c r="F64" s="1">
        <v>0</v>
      </c>
      <c r="G64" s="2">
        <f t="shared" si="0"/>
        <v>114117.41313</v>
      </c>
      <c r="H64" s="2">
        <f t="shared" si="1"/>
        <v>0.35999999998603016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534161.21</v>
      </c>
      <c r="D65" s="1">
        <f>'PR-RAS'!E69</f>
        <v>638613.15</v>
      </c>
      <c r="E65" s="1">
        <v>0</v>
      </c>
      <c r="F65" s="1">
        <v>0</v>
      </c>
      <c r="G65" s="2">
        <f t="shared" si="0"/>
        <v>115928.80064</v>
      </c>
      <c r="H65" s="2">
        <f t="shared" si="1"/>
        <v>0.35999999998603016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13824.44</v>
      </c>
      <c r="D102" s="1">
        <f>'PR-RAS'!E106</f>
        <v>11249.66</v>
      </c>
      <c r="E102" s="1">
        <v>0</v>
      </c>
      <c r="F102" s="1">
        <v>0</v>
      </c>
      <c r="G102" s="2">
        <f t="shared" si="0"/>
        <v>3668.6997600000004</v>
      </c>
      <c r="H102" s="2">
        <f t="shared" si="1"/>
        <v>0.78000000000065484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13824.44</v>
      </c>
      <c r="D108" s="1">
        <f>'PR-RAS'!E112</f>
        <v>11249.66</v>
      </c>
      <c r="E108" s="1">
        <v>0</v>
      </c>
      <c r="F108" s="1">
        <v>0</v>
      </c>
      <c r="G108" s="2">
        <f t="shared" si="0"/>
        <v>3886.6423199999999</v>
      </c>
      <c r="H108" s="2">
        <f t="shared" si="1"/>
        <v>0.78000000000065484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13824.44</v>
      </c>
      <c r="D113" s="1">
        <f>'PR-RAS'!E117</f>
        <v>11249.66</v>
      </c>
      <c r="E113" s="1">
        <v>0</v>
      </c>
      <c r="F113" s="1">
        <v>0</v>
      </c>
      <c r="G113" s="2">
        <f t="shared" si="0"/>
        <v>4068.2611200000001</v>
      </c>
      <c r="H113" s="2">
        <f t="shared" si="1"/>
        <v>0.78000000000065484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9360.630000000001</v>
      </c>
      <c r="D120" s="1">
        <f>'PR-RAS'!E124</f>
        <v>2593.5600000000004</v>
      </c>
      <c r="E120" s="1">
        <v>0</v>
      </c>
      <c r="F120" s="1">
        <v>0</v>
      </c>
      <c r="G120" s="2">
        <f t="shared" si="0"/>
        <v>1731.1822500000001</v>
      </c>
      <c r="H120" s="2">
        <f t="shared" si="1"/>
        <v>0.80999999999858119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4053.04</v>
      </c>
      <c r="D121" s="1">
        <f>'PR-RAS'!E125</f>
        <v>2429.5100000000002</v>
      </c>
      <c r="E121" s="1">
        <v>0</v>
      </c>
      <c r="F121" s="1">
        <v>0</v>
      </c>
      <c r="G121" s="2">
        <f t="shared" si="0"/>
        <v>1069.4472000000001</v>
      </c>
      <c r="H121" s="2">
        <f t="shared" si="1"/>
        <v>0.52999999999974534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10.49</v>
      </c>
      <c r="D122" s="1">
        <f>'PR-RAS'!E126</f>
        <v>0</v>
      </c>
      <c r="E122" s="1">
        <v>0</v>
      </c>
      <c r="F122" s="1">
        <v>0</v>
      </c>
      <c r="G122" s="2">
        <f t="shared" si="0"/>
        <v>1.26929</v>
      </c>
      <c r="H122" s="2">
        <f t="shared" si="1"/>
        <v>0.49000000000000021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4042.55</v>
      </c>
      <c r="D123" s="1">
        <f>'PR-RAS'!E127</f>
        <v>2429.5100000000002</v>
      </c>
      <c r="E123" s="1">
        <v>0</v>
      </c>
      <c r="F123" s="1">
        <v>0</v>
      </c>
      <c r="G123" s="2">
        <f t="shared" si="0"/>
        <v>1085.99154</v>
      </c>
      <c r="H123" s="2">
        <f t="shared" si="1"/>
        <v>0.93999999999959982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5307.59</v>
      </c>
      <c r="D124" s="1">
        <f>'PR-RAS'!E128</f>
        <v>164.05</v>
      </c>
      <c r="E124" s="1">
        <v>0</v>
      </c>
      <c r="F124" s="1">
        <v>0</v>
      </c>
      <c r="G124" s="2">
        <f t="shared" si="0"/>
        <v>693.18987000000004</v>
      </c>
      <c r="H124" s="2">
        <f t="shared" si="1"/>
        <v>0.45999999999986585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164.05</v>
      </c>
      <c r="E125" s="1">
        <v>0</v>
      </c>
      <c r="F125" s="1">
        <v>0</v>
      </c>
      <c r="G125" s="2">
        <f t="shared" si="0"/>
        <v>40.684400000000004</v>
      </c>
      <c r="H125" s="2">
        <f t="shared" si="1"/>
        <v>5.0000000000011369E-2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5307.59</v>
      </c>
      <c r="D126" s="1">
        <f>'PR-RAS'!E130</f>
        <v>0</v>
      </c>
      <c r="E126" s="1">
        <v>0</v>
      </c>
      <c r="F126" s="1">
        <v>0</v>
      </c>
      <c r="G126" s="2">
        <f t="shared" si="0"/>
        <v>663.44875000000002</v>
      </c>
      <c r="H126" s="2">
        <f t="shared" si="1"/>
        <v>0.40999999999985448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80929.55</v>
      </c>
      <c r="D129" s="1">
        <f>'PR-RAS'!E133</f>
        <v>80572.540000000008</v>
      </c>
      <c r="E129" s="1">
        <v>0</v>
      </c>
      <c r="F129" s="1">
        <v>0</v>
      </c>
      <c r="G129" s="2">
        <f t="shared" si="0"/>
        <v>30985.552640000002</v>
      </c>
      <c r="H129" s="2">
        <f t="shared" si="1"/>
        <v>0.90999999998894054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80929.55</v>
      </c>
      <c r="D130" s="1">
        <f>'PR-RAS'!E134</f>
        <v>80572.540000000008</v>
      </c>
      <c r="E130" s="1">
        <v>0</v>
      </c>
      <c r="F130" s="1">
        <v>0</v>
      </c>
      <c r="G130" s="2">
        <f t="shared" si="0"/>
        <v>31227.627270000001</v>
      </c>
      <c r="H130" s="2">
        <f t="shared" si="1"/>
        <v>0.90999999998894054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80929.55</v>
      </c>
      <c r="D131" s="1">
        <f>'PR-RAS'!E135</f>
        <v>78747.600000000006</v>
      </c>
      <c r="E131" s="1">
        <v>0</v>
      </c>
      <c r="F131" s="1">
        <v>0</v>
      </c>
      <c r="G131" s="2">
        <f t="shared" si="0"/>
        <v>30995.217500000002</v>
      </c>
      <c r="H131" s="2">
        <f t="shared" si="1"/>
        <v>0.84999999999126885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1824.94</v>
      </c>
      <c r="E132" s="1">
        <v>0</v>
      </c>
      <c r="F132" s="1">
        <v>0</v>
      </c>
      <c r="G132" s="2">
        <f t="shared" si="0"/>
        <v>478.13428000000005</v>
      </c>
      <c r="H132" s="2">
        <f t="shared" si="1"/>
        <v>5.999999999994543E-2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628071.67999999993</v>
      </c>
      <c r="D147" s="1">
        <f>'PR-RAS'!E151</f>
        <v>742628.70000000007</v>
      </c>
      <c r="E147" s="1">
        <v>0</v>
      </c>
      <c r="F147" s="1">
        <v>0</v>
      </c>
      <c r="G147" s="2">
        <f t="shared" si="0"/>
        <v>308546.04567999998</v>
      </c>
      <c r="H147" s="2">
        <f t="shared" si="1"/>
        <v>0.61999999999534339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518120.94999999995</v>
      </c>
      <c r="D148" s="1">
        <f>'PR-RAS'!E152</f>
        <v>578325.24</v>
      </c>
      <c r="E148" s="1">
        <v>0</v>
      </c>
      <c r="F148" s="1">
        <v>0</v>
      </c>
      <c r="G148" s="2">
        <f t="shared" si="0"/>
        <v>246191.40020999996</v>
      </c>
      <c r="H148" s="2">
        <f t="shared" si="1"/>
        <v>0.2900000000372529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431453.98</v>
      </c>
      <c r="D149" s="1">
        <f>'PR-RAS'!E153</f>
        <v>484218.39</v>
      </c>
      <c r="E149" s="1">
        <v>0</v>
      </c>
      <c r="F149" s="1">
        <v>0</v>
      </c>
      <c r="G149" s="2">
        <f t="shared" si="0"/>
        <v>207183.83247999998</v>
      </c>
      <c r="H149" s="2">
        <f t="shared" si="1"/>
        <v>0.41000000003259629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431453.98</v>
      </c>
      <c r="D150" s="1">
        <f>'PR-RAS'!E154</f>
        <v>484218.39</v>
      </c>
      <c r="E150" s="1">
        <v>0</v>
      </c>
      <c r="F150" s="1">
        <v>0</v>
      </c>
      <c r="G150" s="2">
        <f t="shared" si="0"/>
        <v>208583.72323999999</v>
      </c>
      <c r="H150" s="2">
        <f t="shared" si="1"/>
        <v>0.41000000003259629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13688.8</v>
      </c>
      <c r="D154" s="1">
        <f>'PR-RAS'!E158</f>
        <v>20038.419999999998</v>
      </c>
      <c r="E154" s="1">
        <v>0</v>
      </c>
      <c r="F154" s="1">
        <v>0</v>
      </c>
      <c r="G154" s="2">
        <f t="shared" si="0"/>
        <v>8226.1429200000002</v>
      </c>
      <c r="H154" s="2">
        <f t="shared" si="1"/>
        <v>0.61999999999898137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72978.17</v>
      </c>
      <c r="D155" s="1">
        <f>'PR-RAS'!E159</f>
        <v>74068.429999999993</v>
      </c>
      <c r="E155" s="1">
        <v>0</v>
      </c>
      <c r="F155" s="1">
        <v>0</v>
      </c>
      <c r="G155" s="2">
        <f t="shared" si="0"/>
        <v>34051.714619999992</v>
      </c>
      <c r="H155" s="2">
        <f t="shared" si="1"/>
        <v>0.59999999999126885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72766.81</v>
      </c>
      <c r="D157" s="1">
        <f>'PR-RAS'!E161</f>
        <v>73896.06</v>
      </c>
      <c r="E157" s="1">
        <v>0</v>
      </c>
      <c r="F157" s="1">
        <v>0</v>
      </c>
      <c r="G157" s="2">
        <f t="shared" si="0"/>
        <v>34407.193079999997</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211.36</v>
      </c>
      <c r="D158" s="1">
        <f>'PR-RAS'!E162</f>
        <v>172.37</v>
      </c>
      <c r="E158" s="1">
        <v>0</v>
      </c>
      <c r="F158" s="1">
        <v>0</v>
      </c>
      <c r="G158" s="2">
        <f t="shared" si="0"/>
        <v>87.307699999999997</v>
      </c>
      <c r="H158" s="2">
        <f t="shared" si="1"/>
        <v>0.73000000000001819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108682.15</v>
      </c>
      <c r="D159" s="1">
        <f>'PR-RAS'!E163</f>
        <v>162030.29</v>
      </c>
      <c r="E159" s="1">
        <v>0</v>
      </c>
      <c r="F159" s="1">
        <v>0</v>
      </c>
      <c r="G159" s="2">
        <f t="shared" si="0"/>
        <v>68373.351339999994</v>
      </c>
      <c r="H159" s="2">
        <f t="shared" si="1"/>
        <v>0.44000000000232831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25085.98</v>
      </c>
      <c r="D160" s="1">
        <f>'PR-RAS'!E164</f>
        <v>26314.31</v>
      </c>
      <c r="E160" s="1">
        <v>0</v>
      </c>
      <c r="F160" s="1">
        <v>0</v>
      </c>
      <c r="G160" s="2">
        <f t="shared" si="0"/>
        <v>12356.621400000002</v>
      </c>
      <c r="H160" s="2">
        <f t="shared" si="1"/>
        <v>0.33000000000174623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3151.87</v>
      </c>
      <c r="D161" s="1">
        <f>'PR-RAS'!E165</f>
        <v>2195.37</v>
      </c>
      <c r="E161" s="1">
        <v>0</v>
      </c>
      <c r="F161" s="1">
        <v>0</v>
      </c>
      <c r="G161" s="2">
        <f t="shared" si="0"/>
        <v>1206.8176000000001</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21308.45</v>
      </c>
      <c r="D162" s="1">
        <f>'PR-RAS'!E166</f>
        <v>23914.54</v>
      </c>
      <c r="E162" s="1">
        <v>0</v>
      </c>
      <c r="F162" s="1">
        <v>0</v>
      </c>
      <c r="G162" s="2">
        <f t="shared" si="0"/>
        <v>11131.142330000001</v>
      </c>
      <c r="H162" s="2">
        <f t="shared" si="1"/>
        <v>0.90999999999985448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407.46</v>
      </c>
      <c r="D163" s="1">
        <f>'PR-RAS'!E167</f>
        <v>204.4</v>
      </c>
      <c r="E163" s="1">
        <v>0</v>
      </c>
      <c r="F163" s="1">
        <v>0</v>
      </c>
      <c r="G163" s="2">
        <f t="shared" si="0"/>
        <v>132.23411999999999</v>
      </c>
      <c r="H163" s="2">
        <f t="shared" si="1"/>
        <v>0.85999999999998522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218.2</v>
      </c>
      <c r="D164" s="1">
        <f>'PR-RAS'!E168</f>
        <v>0</v>
      </c>
      <c r="E164" s="1">
        <v>0</v>
      </c>
      <c r="F164" s="1">
        <v>0</v>
      </c>
      <c r="G164" s="2">
        <f t="shared" si="0"/>
        <v>35.566600000000001</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30981.739999999998</v>
      </c>
      <c r="D165" s="1">
        <f>'PR-RAS'!E169</f>
        <v>79285.240000000005</v>
      </c>
      <c r="E165" s="1">
        <v>0</v>
      </c>
      <c r="F165" s="1">
        <v>0</v>
      </c>
      <c r="G165" s="2">
        <f t="shared" si="0"/>
        <v>31086.56408</v>
      </c>
      <c r="H165" s="2">
        <f t="shared" si="1"/>
        <v>0.50000000000727596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2689.74</v>
      </c>
      <c r="D166" s="1">
        <f>'PR-RAS'!E170</f>
        <v>3155.6</v>
      </c>
      <c r="E166" s="1">
        <v>0</v>
      </c>
      <c r="F166" s="1">
        <v>0</v>
      </c>
      <c r="G166" s="2">
        <f t="shared" si="0"/>
        <v>1485.1550999999999</v>
      </c>
      <c r="H166" s="2">
        <f t="shared" si="1"/>
        <v>0.66000000000030923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8067.2</v>
      </c>
      <c r="D167" s="1">
        <f>'PR-RAS'!E171</f>
        <v>54342.15</v>
      </c>
      <c r="E167" s="1">
        <v>0</v>
      </c>
      <c r="F167" s="1">
        <v>0</v>
      </c>
      <c r="G167" s="2">
        <f t="shared" si="0"/>
        <v>19380.749</v>
      </c>
      <c r="H167" s="2">
        <f t="shared" si="1"/>
        <v>0.35000000000127329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19371.07</v>
      </c>
      <c r="D168" s="1">
        <f>'PR-RAS'!E172</f>
        <v>21058.799999999999</v>
      </c>
      <c r="E168" s="1">
        <v>0</v>
      </c>
      <c r="F168" s="1">
        <v>0</v>
      </c>
      <c r="G168" s="2">
        <f t="shared" si="0"/>
        <v>10268.607890000001</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464.73</v>
      </c>
      <c r="D169" s="1">
        <f>'PR-RAS'!E173</f>
        <v>361.77</v>
      </c>
      <c r="E169" s="1">
        <v>0</v>
      </c>
      <c r="F169" s="1">
        <v>0</v>
      </c>
      <c r="G169" s="2">
        <f t="shared" si="0"/>
        <v>199.62936000000002</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155.28</v>
      </c>
      <c r="D170" s="1">
        <f>'PR-RAS'!E174</f>
        <v>301.33</v>
      </c>
      <c r="E170" s="1">
        <v>0</v>
      </c>
      <c r="F170" s="1">
        <v>0</v>
      </c>
      <c r="G170" s="2">
        <f t="shared" si="0"/>
        <v>128.09186</v>
      </c>
      <c r="H170" s="2">
        <f t="shared" si="1"/>
        <v>0.60999999999998522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233.72</v>
      </c>
      <c r="D172" s="1">
        <f>'PR-RAS'!E176</f>
        <v>65.59</v>
      </c>
      <c r="E172" s="1">
        <v>0</v>
      </c>
      <c r="F172" s="1">
        <v>0</v>
      </c>
      <c r="G172" s="2">
        <f t="shared" si="0"/>
        <v>62.3979</v>
      </c>
      <c r="H172" s="2">
        <f t="shared" si="1"/>
        <v>0.68999999999999773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47798.579999999994</v>
      </c>
      <c r="D173" s="1">
        <f>'PR-RAS'!E177</f>
        <v>48177.65</v>
      </c>
      <c r="E173" s="1">
        <v>0</v>
      </c>
      <c r="F173" s="1">
        <v>0</v>
      </c>
      <c r="G173" s="2">
        <f t="shared" si="0"/>
        <v>24794.467359999999</v>
      </c>
      <c r="H173" s="2">
        <f t="shared" si="1"/>
        <v>0.77000000000407454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19748.8</v>
      </c>
      <c r="D174" s="1">
        <f>'PR-RAS'!E178</f>
        <v>22168.48</v>
      </c>
      <c r="E174" s="1">
        <v>0</v>
      </c>
      <c r="F174" s="1">
        <v>0</v>
      </c>
      <c r="G174" s="2">
        <f t="shared" si="0"/>
        <v>11086.836479999998</v>
      </c>
      <c r="H174" s="2">
        <f t="shared" si="1"/>
        <v>0.68000000000029104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3309.35</v>
      </c>
      <c r="D175" s="1">
        <f>'PR-RAS'!E179</f>
        <v>5603.79</v>
      </c>
      <c r="E175" s="1">
        <v>0</v>
      </c>
      <c r="F175" s="1">
        <v>0</v>
      </c>
      <c r="G175" s="2">
        <f t="shared" si="0"/>
        <v>2525.9458199999999</v>
      </c>
      <c r="H175" s="2">
        <f t="shared" si="1"/>
        <v>0.55999999999994543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6278.95</v>
      </c>
      <c r="D177" s="1">
        <f>'PR-RAS'!E181</f>
        <v>6360.72</v>
      </c>
      <c r="E177" s="1">
        <v>0</v>
      </c>
      <c r="F177" s="1">
        <v>0</v>
      </c>
      <c r="G177" s="2">
        <f t="shared" si="0"/>
        <v>3344.0686399999995</v>
      </c>
      <c r="H177" s="2">
        <f t="shared" si="1"/>
        <v>0.32999999999992724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7376.73</v>
      </c>
      <c r="D178" s="1">
        <f>'PR-RAS'!E182</f>
        <v>5137.54</v>
      </c>
      <c r="E178" s="1">
        <v>0</v>
      </c>
      <c r="F178" s="1">
        <v>0</v>
      </c>
      <c r="G178" s="2">
        <f t="shared" si="0"/>
        <v>3124.3703699999996</v>
      </c>
      <c r="H178" s="2">
        <f t="shared" si="1"/>
        <v>0.73000000000047294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909.65</v>
      </c>
      <c r="D179" s="1">
        <f>'PR-RAS'!E183</f>
        <v>436.67</v>
      </c>
      <c r="E179" s="1">
        <v>0</v>
      </c>
      <c r="F179" s="1">
        <v>0</v>
      </c>
      <c r="G179" s="2">
        <f t="shared" si="0"/>
        <v>317.37221999999997</v>
      </c>
      <c r="H179" s="2">
        <f t="shared" si="1"/>
        <v>0.68000000000000682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3376.27</v>
      </c>
      <c r="D180" s="1">
        <f>'PR-RAS'!E184</f>
        <v>2049.29</v>
      </c>
      <c r="E180" s="1">
        <v>0</v>
      </c>
      <c r="F180" s="1">
        <v>0</v>
      </c>
      <c r="G180" s="2">
        <f t="shared" si="0"/>
        <v>1337.9981499999999</v>
      </c>
      <c r="H180" s="2">
        <f t="shared" si="1"/>
        <v>0.55999999999994543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1255.7</v>
      </c>
      <c r="D181" s="1">
        <f>'PR-RAS'!E185</f>
        <v>1046.33</v>
      </c>
      <c r="E181" s="1">
        <v>0</v>
      </c>
      <c r="F181" s="1">
        <v>0</v>
      </c>
      <c r="G181" s="2">
        <f t="shared" si="0"/>
        <v>602.70479999999986</v>
      </c>
      <c r="H181" s="2">
        <f t="shared" si="1"/>
        <v>0.62999999999988177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5543.13</v>
      </c>
      <c r="D182" s="1">
        <f>'PR-RAS'!E186</f>
        <v>5374.83</v>
      </c>
      <c r="E182" s="1">
        <v>0</v>
      </c>
      <c r="F182" s="1">
        <v>0</v>
      </c>
      <c r="G182" s="2">
        <f t="shared" si="0"/>
        <v>2948.9949900000001</v>
      </c>
      <c r="H182" s="2">
        <f t="shared" si="1"/>
        <v>0.3000000000001819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4815.8499999999995</v>
      </c>
      <c r="D184" s="1">
        <f>'PR-RAS'!E188</f>
        <v>8253.09</v>
      </c>
      <c r="E184" s="1">
        <v>0</v>
      </c>
      <c r="F184" s="1">
        <v>0</v>
      </c>
      <c r="G184" s="2">
        <f t="shared" si="0"/>
        <v>3901.9314899999995</v>
      </c>
      <c r="H184" s="2">
        <f t="shared" si="1"/>
        <v>0.24000000000069122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275.43</v>
      </c>
      <c r="D186" s="1">
        <f>'PR-RAS'!E190</f>
        <v>0</v>
      </c>
      <c r="E186" s="1">
        <v>0</v>
      </c>
      <c r="F186" s="1">
        <v>0</v>
      </c>
      <c r="G186" s="2">
        <f t="shared" si="0"/>
        <v>50.954549999999998</v>
      </c>
      <c r="H186" s="2">
        <f t="shared" si="1"/>
        <v>0.43000000000000682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404.28</v>
      </c>
      <c r="D187" s="1">
        <f>'PR-RAS'!E191</f>
        <v>148.68</v>
      </c>
      <c r="E187" s="1">
        <v>0</v>
      </c>
      <c r="F187" s="1">
        <v>0</v>
      </c>
      <c r="G187" s="2">
        <f t="shared" si="0"/>
        <v>130.50504000000001</v>
      </c>
      <c r="H187" s="2">
        <f t="shared" si="1"/>
        <v>0.59999999999996589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66.36</v>
      </c>
      <c r="E188" s="1">
        <v>0</v>
      </c>
      <c r="F188" s="1">
        <v>0</v>
      </c>
      <c r="G188" s="2">
        <f t="shared" si="0"/>
        <v>34.746470000000002</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2134.67</v>
      </c>
      <c r="D189" s="1">
        <f>'PR-RAS'!E193</f>
        <v>3101.81</v>
      </c>
      <c r="E189" s="1">
        <v>0</v>
      </c>
      <c r="F189" s="1">
        <v>0</v>
      </c>
      <c r="G189" s="2">
        <f t="shared" si="0"/>
        <v>1567.5985200000002</v>
      </c>
      <c r="H189" s="2">
        <f t="shared" si="1"/>
        <v>0.51999999999998181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1762.85</v>
      </c>
      <c r="D190" s="1">
        <f>'PR-RAS'!E194</f>
        <v>4920.0600000000004</v>
      </c>
      <c r="E190" s="1">
        <v>0</v>
      </c>
      <c r="F190" s="1">
        <v>0</v>
      </c>
      <c r="G190" s="2">
        <f t="shared" si="0"/>
        <v>2192.9613300000001</v>
      </c>
      <c r="H190" s="2">
        <f t="shared" si="1"/>
        <v>0.21000000000049113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185.53</v>
      </c>
      <c r="D191" s="1">
        <f>'PR-RAS'!E195</f>
        <v>16.18</v>
      </c>
      <c r="E191" s="1">
        <v>0</v>
      </c>
      <c r="F191" s="1">
        <v>0</v>
      </c>
      <c r="G191" s="2">
        <f t="shared" si="0"/>
        <v>41.399099999999997</v>
      </c>
      <c r="H191" s="2">
        <f t="shared" si="1"/>
        <v>0.64999999999999858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1268.58</v>
      </c>
      <c r="D192" s="1">
        <f>'PR-RAS'!E196</f>
        <v>1354.41</v>
      </c>
      <c r="E192" s="1">
        <v>0</v>
      </c>
      <c r="F192" s="1">
        <v>0</v>
      </c>
      <c r="G192" s="2">
        <f t="shared" si="0"/>
        <v>759.68340000000001</v>
      </c>
      <c r="H192" s="2">
        <f t="shared" si="1"/>
        <v>0.83000000000015461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1268.58</v>
      </c>
      <c r="D206" s="1">
        <f>'PR-RAS'!E210</f>
        <v>1354.41</v>
      </c>
      <c r="E206" s="1">
        <v>0</v>
      </c>
      <c r="F206" s="1">
        <v>0</v>
      </c>
      <c r="G206" s="2">
        <f t="shared" si="0"/>
        <v>815.36699999999996</v>
      </c>
      <c r="H206" s="2">
        <f t="shared" si="1"/>
        <v>0.83000000000015461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1267.8699999999999</v>
      </c>
      <c r="D207" s="1">
        <f>'PR-RAS'!E211</f>
        <v>1351.67</v>
      </c>
      <c r="E207" s="1">
        <v>0</v>
      </c>
      <c r="F207" s="1">
        <v>0</v>
      </c>
      <c r="G207" s="2">
        <f t="shared" si="0"/>
        <v>818.06925999999999</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0.71</v>
      </c>
      <c r="D209" s="1">
        <f>'PR-RAS'!E213</f>
        <v>2.74</v>
      </c>
      <c r="E209" s="1">
        <v>0</v>
      </c>
      <c r="F209" s="1">
        <v>0</v>
      </c>
      <c r="G209" s="2">
        <f t="shared" si="0"/>
        <v>1.28752</v>
      </c>
      <c r="H209" s="2">
        <f t="shared" si="1"/>
        <v>0.54999999999999982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918.76</v>
      </c>
      <c r="E259" s="1">
        <v>0</v>
      </c>
      <c r="F259" s="1">
        <v>0</v>
      </c>
      <c r="G259" s="2">
        <f t="shared" si="0"/>
        <v>474.08016000000003</v>
      </c>
      <c r="H259" s="2">
        <f t="shared" si="1"/>
        <v>0.24000000000000909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918.76</v>
      </c>
      <c r="E260" s="1">
        <v>0</v>
      </c>
      <c r="F260" s="1">
        <v>0</v>
      </c>
      <c r="G260" s="2">
        <f t="shared" si="0"/>
        <v>475.91768000000002</v>
      </c>
      <c r="H260" s="2">
        <f t="shared" si="1"/>
        <v>0.24000000000000909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918.76</v>
      </c>
      <c r="E262" s="1">
        <v>0</v>
      </c>
      <c r="F262" s="1">
        <v>0</v>
      </c>
      <c r="G262" s="2">
        <f t="shared" si="0"/>
        <v>479.59271999999999</v>
      </c>
      <c r="H262" s="2">
        <f t="shared" si="1"/>
        <v>0.24000000000000909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628071.67999999993</v>
      </c>
      <c r="D285" s="1">
        <f>'PR-RAS'!E289</f>
        <v>742628.70000000007</v>
      </c>
      <c r="E285" s="1">
        <v>0</v>
      </c>
      <c r="F285" s="1">
        <v>0</v>
      </c>
      <c r="G285" s="2">
        <f t="shared" si="8"/>
        <v>600185.45872</v>
      </c>
      <c r="H285" s="2">
        <f t="shared" si="9"/>
        <v>0.61999999999534339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10204.150000000023</v>
      </c>
      <c r="D286" s="1">
        <f>'PR-RAS'!E290</f>
        <v>0</v>
      </c>
      <c r="E286" s="1">
        <v>0</v>
      </c>
      <c r="F286" s="1">
        <v>0</v>
      </c>
      <c r="G286" s="2">
        <f t="shared" si="8"/>
        <v>2908.1827500000063</v>
      </c>
      <c r="H286" s="2">
        <f t="shared" si="9"/>
        <v>0.15000000002328306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9599.7899999999208</v>
      </c>
      <c r="E287" s="1">
        <v>0</v>
      </c>
      <c r="F287" s="1">
        <v>0</v>
      </c>
      <c r="G287" s="2">
        <f t="shared" si="8"/>
        <v>5491.0798799999538</v>
      </c>
      <c r="H287" s="2">
        <f t="shared" si="9"/>
        <v>0.21000000007916242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28134.91</v>
      </c>
      <c r="D288" s="1">
        <f>'PR-RAS'!E292</f>
        <v>7710.66</v>
      </c>
      <c r="E288" s="1">
        <v>0</v>
      </c>
      <c r="F288" s="1">
        <v>0</v>
      </c>
      <c r="G288" s="2">
        <f t="shared" si="8"/>
        <v>12500.638009999997</v>
      </c>
      <c r="H288" s="2">
        <f t="shared" si="9"/>
        <v>0.43000000000029104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1194.18</v>
      </c>
      <c r="D290" s="1">
        <f>'PR-RAS'!E294</f>
        <v>786.16</v>
      </c>
      <c r="E290" s="1">
        <v>0</v>
      </c>
      <c r="F290" s="1">
        <v>0</v>
      </c>
      <c r="G290" s="2">
        <f t="shared" si="8"/>
        <v>799.5184999999999</v>
      </c>
      <c r="H290" s="2">
        <f t="shared" si="9"/>
        <v>0.34000000000003183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387.82</v>
      </c>
      <c r="D291" s="1">
        <f>'PR-RAS'!E295</f>
        <v>265.31</v>
      </c>
      <c r="E291" s="1">
        <v>0</v>
      </c>
      <c r="F291" s="1">
        <v>0</v>
      </c>
      <c r="G291" s="2">
        <f t="shared" si="8"/>
        <v>266.3476</v>
      </c>
      <c r="H291" s="2">
        <f t="shared" si="9"/>
        <v>0.49000000000000909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5585.7199999999993</v>
      </c>
      <c r="D345" s="1">
        <f>'PR-RAS'!E350</f>
        <v>1824.94</v>
      </c>
      <c r="E345" s="1">
        <v>0</v>
      </c>
      <c r="F345" s="1">
        <v>0</v>
      </c>
      <c r="G345" s="2">
        <f t="shared" si="8"/>
        <v>3177.0463999999993</v>
      </c>
      <c r="H345" s="2">
        <f t="shared" si="9"/>
        <v>0.34000000000060027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5585.7199999999993</v>
      </c>
      <c r="D358" s="1">
        <f>'PR-RAS'!E363</f>
        <v>0</v>
      </c>
      <c r="E358" s="1">
        <v>0</v>
      </c>
      <c r="F358" s="1">
        <v>0</v>
      </c>
      <c r="G358" s="2">
        <f t="shared" si="8"/>
        <v>1994.1020399999998</v>
      </c>
      <c r="H358" s="2">
        <f t="shared" si="9"/>
        <v>0.28000000000065484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5585.7199999999993</v>
      </c>
      <c r="D364" s="1">
        <f>'PR-RAS'!E369</f>
        <v>0</v>
      </c>
      <c r="E364" s="1">
        <v>0</v>
      </c>
      <c r="F364" s="1">
        <v>0</v>
      </c>
      <c r="G364" s="2">
        <f t="shared" si="8"/>
        <v>2027.6163599999998</v>
      </c>
      <c r="H364" s="2">
        <f t="shared" si="9"/>
        <v>0.28000000000065484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5176.1899999999996</v>
      </c>
      <c r="D365" s="1">
        <f>'PR-RAS'!E370</f>
        <v>0</v>
      </c>
      <c r="E365" s="1">
        <v>0</v>
      </c>
      <c r="F365" s="1">
        <v>0</v>
      </c>
      <c r="G365" s="2">
        <f t="shared" si="8"/>
        <v>1884.1331599999999</v>
      </c>
      <c r="H365" s="2">
        <f t="shared" si="9"/>
        <v>0.18999999999959982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409.53</v>
      </c>
      <c r="D371" s="1">
        <f>'PR-RAS'!E376</f>
        <v>0</v>
      </c>
      <c r="E371" s="1">
        <v>0</v>
      </c>
      <c r="F371" s="1">
        <v>0</v>
      </c>
      <c r="G371" s="2">
        <f t="shared" si="8"/>
        <v>151.52609999999999</v>
      </c>
      <c r="H371" s="2">
        <f t="shared" si="9"/>
        <v>0.47000000000002728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1824.94</v>
      </c>
      <c r="E397" s="1">
        <v>0</v>
      </c>
      <c r="F397" s="1">
        <v>0</v>
      </c>
      <c r="G397" s="2">
        <f t="shared" si="8"/>
        <v>1445.35248</v>
      </c>
      <c r="H397" s="2">
        <f t="shared" si="9"/>
        <v>5.999999999994543E-2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1824.94</v>
      </c>
      <c r="E398" s="1">
        <v>0</v>
      </c>
      <c r="F398" s="1">
        <v>0</v>
      </c>
      <c r="G398" s="2">
        <f t="shared" si="8"/>
        <v>1449.0023600000002</v>
      </c>
      <c r="H398" s="2">
        <f t="shared" si="9"/>
        <v>5.999999999994543E-2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5585.7199999999993</v>
      </c>
      <c r="D403" s="1">
        <f>'PR-RAS'!E408</f>
        <v>1824.94</v>
      </c>
      <c r="E403" s="1">
        <v>0</v>
      </c>
      <c r="F403" s="1">
        <v>0</v>
      </c>
      <c r="G403" s="2">
        <f t="shared" si="8"/>
        <v>3712.7111999999997</v>
      </c>
      <c r="H403" s="2">
        <f t="shared" si="9"/>
        <v>0.34000000000060027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2252.84</v>
      </c>
      <c r="E404" s="1">
        <v>0</v>
      </c>
      <c r="F404" s="1">
        <v>0</v>
      </c>
      <c r="G404" s="2">
        <f t="shared" si="8"/>
        <v>1815.7890400000003</v>
      </c>
      <c r="H404" s="2">
        <f t="shared" si="9"/>
        <v>0.15999999999985448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21103.84</v>
      </c>
      <c r="D405" s="1">
        <f>'PR-RAS'!E410</f>
        <v>0</v>
      </c>
      <c r="E405" s="1">
        <v>0</v>
      </c>
      <c r="F405" s="1">
        <v>0</v>
      </c>
      <c r="G405" s="2">
        <f t="shared" si="8"/>
        <v>8525.9513600000009</v>
      </c>
      <c r="H405" s="2">
        <f t="shared" si="9"/>
        <v>0.15999999999985448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638275.82999999996</v>
      </c>
      <c r="D407" s="1">
        <f>'PR-RAS'!E412</f>
        <v>733028.91000000015</v>
      </c>
      <c r="E407" s="1">
        <v>0</v>
      </c>
      <c r="F407" s="1">
        <v>0</v>
      </c>
      <c r="G407" s="2">
        <f t="shared" si="8"/>
        <v>854359.46190000023</v>
      </c>
      <c r="H407" s="2">
        <f t="shared" si="9"/>
        <v>0.2599999998928979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633657.39999999991</v>
      </c>
      <c r="D408" s="1">
        <f>'PR-RAS'!E413</f>
        <v>744453.64</v>
      </c>
      <c r="E408" s="1">
        <v>0</v>
      </c>
      <c r="F408" s="1">
        <v>0</v>
      </c>
      <c r="G408" s="2">
        <f t="shared" si="8"/>
        <v>863883.82475999987</v>
      </c>
      <c r="H408" s="2">
        <f t="shared" si="9"/>
        <v>0.7599999998928979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4618.4300000000512</v>
      </c>
      <c r="D409" s="1">
        <f>'PR-RAS'!E414</f>
        <v>0</v>
      </c>
      <c r="E409" s="1">
        <v>0</v>
      </c>
      <c r="F409" s="1">
        <v>0</v>
      </c>
      <c r="G409" s="2">
        <f t="shared" si="8"/>
        <v>1884.3194400000207</v>
      </c>
      <c r="H409" s="2">
        <f t="shared" si="9"/>
        <v>0.43000000005122274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11424.729999999865</v>
      </c>
      <c r="E410" s="1">
        <v>0</v>
      </c>
      <c r="F410" s="1">
        <v>0</v>
      </c>
      <c r="G410" s="2">
        <f t="shared" si="8"/>
        <v>9345.4291399998892</v>
      </c>
      <c r="H410" s="2">
        <f t="shared" si="9"/>
        <v>0.27000000013504177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7031.07</v>
      </c>
      <c r="D411" s="1">
        <f>'PR-RAS'!E416</f>
        <v>9963.5</v>
      </c>
      <c r="E411" s="1">
        <v>0</v>
      </c>
      <c r="F411" s="1">
        <v>0</v>
      </c>
      <c r="G411" s="2">
        <f t="shared" si="8"/>
        <v>11052.8087</v>
      </c>
      <c r="H411" s="2">
        <f t="shared" si="9"/>
        <v>0.56999999999970896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1194.18</v>
      </c>
      <c r="D413" s="1">
        <f>'PR-RAS'!E418</f>
        <v>786.16</v>
      </c>
      <c r="E413" s="1">
        <v>0</v>
      </c>
      <c r="F413" s="1">
        <v>0</v>
      </c>
      <c r="G413" s="2">
        <f t="shared" si="8"/>
        <v>1139.798</v>
      </c>
      <c r="H413" s="2">
        <f t="shared" si="9"/>
        <v>0.34000000000003183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638275.82999999996</v>
      </c>
      <c r="D633" s="1">
        <f>'PR-RAS'!E639</f>
        <v>733028.91000000015</v>
      </c>
      <c r="E633" s="1">
        <v>0</v>
      </c>
      <c r="F633" s="1">
        <v>0</v>
      </c>
      <c r="G633" s="2">
        <f t="shared" si="10"/>
        <v>1329938.8668000002</v>
      </c>
      <c r="H633" s="2">
        <f t="shared" si="11"/>
        <v>0.2599999998928979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633657.39999999991</v>
      </c>
      <c r="D634" s="1">
        <f>'PR-RAS'!E640</f>
        <v>744453.64</v>
      </c>
      <c r="E634" s="1">
        <v>0</v>
      </c>
      <c r="F634" s="1">
        <v>0</v>
      </c>
      <c r="G634" s="2">
        <f t="shared" si="10"/>
        <v>1343583.4424399999</v>
      </c>
      <c r="H634" s="2">
        <f t="shared" si="11"/>
        <v>0.7599999998928979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4618.4300000000512</v>
      </c>
      <c r="D635" s="1">
        <f>'PR-RAS'!E641</f>
        <v>0</v>
      </c>
      <c r="E635" s="1">
        <v>0</v>
      </c>
      <c r="F635" s="1">
        <v>0</v>
      </c>
      <c r="G635" s="2">
        <f t="shared" si="10"/>
        <v>2928.0846200000324</v>
      </c>
      <c r="H635" s="2">
        <f t="shared" si="11"/>
        <v>0.43000000005122274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11424.729999999865</v>
      </c>
      <c r="E636" s="1">
        <v>0</v>
      </c>
      <c r="F636" s="1">
        <v>0</v>
      </c>
      <c r="G636" s="2">
        <f t="shared" si="10"/>
        <v>14509.407099999829</v>
      </c>
      <c r="H636" s="2">
        <f t="shared" si="11"/>
        <v>0.27000000013504177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7031.07</v>
      </c>
      <c r="D637" s="1">
        <f>'PR-RAS'!E643</f>
        <v>9963.5</v>
      </c>
      <c r="E637" s="1">
        <v>0</v>
      </c>
      <c r="F637" s="1">
        <v>0</v>
      </c>
      <c r="G637" s="2">
        <f t="shared" si="10"/>
        <v>17145.33252</v>
      </c>
      <c r="H637" s="2">
        <f t="shared" si="11"/>
        <v>0.56999999999970896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11649.500000000051</v>
      </c>
      <c r="D639" s="1">
        <f>'PR-RAS'!E645</f>
        <v>0</v>
      </c>
      <c r="E639" s="1">
        <v>0</v>
      </c>
      <c r="F639" s="1">
        <v>0</v>
      </c>
      <c r="G639" s="2">
        <f t="shared" si="10"/>
        <v>7432.3810000000331</v>
      </c>
      <c r="H639" s="2">
        <f t="shared" si="11"/>
        <v>0.4999999999490683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1461.229999999865</v>
      </c>
      <c r="E640" s="1">
        <v>0</v>
      </c>
      <c r="F640" s="1">
        <v>0</v>
      </c>
      <c r="G640" s="2">
        <f t="shared" si="10"/>
        <v>1867.4519399998273</v>
      </c>
      <c r="H640" s="2">
        <f t="shared" si="11"/>
        <v>0.22999999986495823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83228.58</v>
      </c>
      <c r="D641" s="1">
        <f>'PR-RAS'!E647</f>
        <v>94212.05</v>
      </c>
      <c r="E641" s="1">
        <v>0</v>
      </c>
      <c r="F641" s="1">
        <v>0</v>
      </c>
      <c r="G641" s="2">
        <f t="shared" si="10"/>
        <v>173857.71520000001</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11034.03</v>
      </c>
      <c r="D642" s="1">
        <f>'PR-RAS'!E649</f>
        <v>9775.4699999999993</v>
      </c>
      <c r="E642" s="1">
        <v>0</v>
      </c>
      <c r="F642" s="1">
        <v>0</v>
      </c>
      <c r="G642" s="2">
        <f t="shared" si="10"/>
        <v>19604.965770000003</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63842.55</v>
      </c>
      <c r="D643" s="1">
        <f>'PR-RAS'!E650</f>
        <v>113131.81</v>
      </c>
      <c r="E643" s="1">
        <v>0</v>
      </c>
      <c r="F643" s="1">
        <v>0</v>
      </c>
      <c r="G643" s="2">
        <f t="shared" si="10"/>
        <v>186248.16113999998</v>
      </c>
      <c r="H643" s="2">
        <f t="shared" si="11"/>
        <v>0.63999999999941792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62277.46</v>
      </c>
      <c r="D644" s="1">
        <f>'PR-RAS'!E651</f>
        <v>113655.88</v>
      </c>
      <c r="E644" s="1">
        <v>0</v>
      </c>
      <c r="F644" s="1">
        <v>0</v>
      </c>
      <c r="G644" s="2">
        <f t="shared" si="10"/>
        <v>186205.86846000003</v>
      </c>
      <c r="H644" s="2">
        <f t="shared" si="11"/>
        <v>0.57999999999447027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12599.120000000003</v>
      </c>
      <c r="D645" s="1">
        <f>'PR-RAS'!E652</f>
        <v>9251.3999999999942</v>
      </c>
      <c r="E645" s="1">
        <v>0</v>
      </c>
      <c r="F645" s="1">
        <v>0</v>
      </c>
      <c r="G645" s="2">
        <f t="shared" si="10"/>
        <v>20029.636479999994</v>
      </c>
      <c r="H645" s="2">
        <f t="shared" si="11"/>
        <v>0.51999999999679858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58</v>
      </c>
      <c r="E647" s="1">
        <v>0</v>
      </c>
      <c r="F647" s="1">
        <v>0</v>
      </c>
      <c r="G647" s="2">
        <f t="shared" si="10"/>
        <v>113.05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v>
      </c>
      <c r="D649" s="1">
        <f>'PR-RAS'!E656</f>
        <v>48</v>
      </c>
      <c r="E649" s="1">
        <v>0</v>
      </c>
      <c r="F649" s="1">
        <v>0</v>
      </c>
      <c r="G649" s="2">
        <f t="shared" si="10"/>
        <v>93.960000000000008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513566.52</v>
      </c>
      <c r="D668" s="1">
        <f>'PR-RAS'!E675</f>
        <v>614802.68999999994</v>
      </c>
      <c r="E668" s="1">
        <v>0</v>
      </c>
      <c r="F668" s="1">
        <v>0</v>
      </c>
      <c r="G668" s="2">
        <f t="shared" si="10"/>
        <v>1162695.6573000001</v>
      </c>
      <c r="H668" s="2">
        <f t="shared" si="11"/>
        <v>0.7900000000372529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20594.689999999999</v>
      </c>
      <c r="D669" s="1">
        <f>'PR-RAS'!E676</f>
        <v>23810.46</v>
      </c>
      <c r="E669" s="1">
        <v>0</v>
      </c>
      <c r="F669" s="1">
        <v>0</v>
      </c>
      <c r="G669" s="2">
        <f t="shared" si="10"/>
        <v>45568.027480000004</v>
      </c>
      <c r="H669" s="2">
        <f t="shared" si="11"/>
        <v>0.77000000000043656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13736.51</v>
      </c>
      <c r="D703" s="1">
        <f>'PR-RAS'!E710</f>
        <v>11249.66</v>
      </c>
      <c r="E703" s="1">
        <v>0</v>
      </c>
      <c r="F703" s="1">
        <v>0</v>
      </c>
      <c r="G703" s="2">
        <f t="shared" si="10"/>
        <v>25437.552660000001</v>
      </c>
      <c r="H703" s="2">
        <f t="shared" si="11"/>
        <v>0.82999999999992724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919.76</v>
      </c>
      <c r="D710" s="1">
        <f>'PR-RAS'!E717</f>
        <v>960.31</v>
      </c>
      <c r="E710" s="1">
        <v>0</v>
      </c>
      <c r="F710" s="1">
        <v>0</v>
      </c>
      <c r="G710" s="2">
        <f t="shared" si="10"/>
        <v>2013.82942</v>
      </c>
      <c r="H710" s="2">
        <f t="shared" si="11"/>
        <v>0.54999999999995453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21308.45</v>
      </c>
      <c r="D711" s="1">
        <f>'PR-RAS'!E718</f>
        <v>23914.54</v>
      </c>
      <c r="E711" s="1">
        <v>0</v>
      </c>
      <c r="F711" s="1">
        <v>0</v>
      </c>
      <c r="G711" s="2">
        <f t="shared" si="10"/>
        <v>49087.6463</v>
      </c>
      <c r="H711" s="2">
        <f t="shared" si="11"/>
        <v>0.90999999999985448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131.4</v>
      </c>
      <c r="D713" s="1">
        <f>'PR-RAS'!E720</f>
        <v>0</v>
      </c>
      <c r="E713" s="1">
        <v>0</v>
      </c>
      <c r="F713" s="1">
        <v>0</v>
      </c>
      <c r="G713" s="2">
        <f t="shared" si="10"/>
        <v>93.556799999999996</v>
      </c>
      <c r="H713" s="2">
        <f t="shared" si="11"/>
        <v>0.40000000000000568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1950.83</v>
      </c>
      <c r="D715" s="1">
        <f>'PR-RAS'!E722</f>
        <v>1900.64</v>
      </c>
      <c r="E715" s="1">
        <v>0</v>
      </c>
      <c r="F715" s="1">
        <v>0</v>
      </c>
      <c r="G715" s="2">
        <f t="shared" si="10"/>
        <v>4107.0065400000003</v>
      </c>
      <c r="H715" s="2">
        <f t="shared" si="11"/>
        <v>0.52999999999997272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95119.13</v>
      </c>
      <c r="D1480" s="6"/>
      <c r="E1480" s="6">
        <v>0</v>
      </c>
      <c r="F1480" s="6">
        <v>0</v>
      </c>
      <c r="G1480" s="7">
        <f t="shared" ref="G1480:G1580" si="34">B1480/1000*C1480</f>
        <v>95.119130000000013</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752650.23999999999</v>
      </c>
      <c r="D1481" s="1">
        <v>0</v>
      </c>
      <c r="E1481" s="1">
        <v>0</v>
      </c>
      <c r="F1481" s="1">
        <v>0</v>
      </c>
      <c r="G1481" s="2">
        <f t="shared" si="34"/>
        <v>1505.3004800000001</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750825.3</v>
      </c>
      <c r="D1483" s="1">
        <v>0</v>
      </c>
      <c r="E1483" s="1">
        <v>0</v>
      </c>
      <c r="F1483" s="1">
        <v>0</v>
      </c>
      <c r="G1483" s="2">
        <f t="shared" si="34"/>
        <v>3003.3012000000003</v>
      </c>
      <c r="H1483" s="2">
        <f t="shared" si="35"/>
        <v>0.30000000004656613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581626.84</v>
      </c>
      <c r="D1484" s="1">
        <v>0</v>
      </c>
      <c r="E1484" s="1">
        <v>0</v>
      </c>
      <c r="F1484" s="1">
        <v>0</v>
      </c>
      <c r="G1484" s="2">
        <f t="shared" si="34"/>
        <v>2908.1342</v>
      </c>
      <c r="H1484" s="2">
        <f t="shared" si="35"/>
        <v>0.16000000003259629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166803.65</v>
      </c>
      <c r="D1485" s="1">
        <v>0</v>
      </c>
      <c r="E1485" s="1">
        <v>0</v>
      </c>
      <c r="F1485" s="1">
        <v>0</v>
      </c>
      <c r="G1485" s="2">
        <f t="shared" si="34"/>
        <v>1000.8219</v>
      </c>
      <c r="H1485" s="2">
        <f t="shared" si="35"/>
        <v>0.35000000000582077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1354.41</v>
      </c>
      <c r="D1486" s="1">
        <v>0</v>
      </c>
      <c r="E1486" s="1">
        <v>0</v>
      </c>
      <c r="F1486" s="1">
        <v>0</v>
      </c>
      <c r="G1486" s="2">
        <f t="shared" si="34"/>
        <v>9.4808700000000012</v>
      </c>
      <c r="H1486" s="2">
        <f t="shared" si="35"/>
        <v>0.41000000000008185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1040.4000000000001</v>
      </c>
      <c r="D1491" s="1">
        <v>0</v>
      </c>
      <c r="E1491" s="1">
        <v>0</v>
      </c>
      <c r="F1491" s="1">
        <v>0</v>
      </c>
      <c r="G1491" s="2">
        <f t="shared" si="34"/>
        <v>12.484800000000002</v>
      </c>
      <c r="H1491" s="2">
        <f t="shared" si="35"/>
        <v>0.40000000000009095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1824.94</v>
      </c>
      <c r="D1492" s="1">
        <v>0</v>
      </c>
      <c r="E1492" s="1">
        <v>0</v>
      </c>
      <c r="F1492" s="1">
        <v>0</v>
      </c>
      <c r="G1492" s="2">
        <f t="shared" si="34"/>
        <v>23.724219999999999</v>
      </c>
      <c r="H1492" s="2">
        <f t="shared" si="35"/>
        <v>5.999999999994543E-2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737808.27</v>
      </c>
      <c r="D1499" s="1">
        <v>0</v>
      </c>
      <c r="E1499" s="1">
        <v>0</v>
      </c>
      <c r="F1499" s="1">
        <v>0</v>
      </c>
      <c r="G1499" s="2">
        <f t="shared" si="34"/>
        <v>14756.1654</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735983.33000000007</v>
      </c>
      <c r="D1501" s="1">
        <v>0</v>
      </c>
      <c r="E1501" s="1">
        <v>0</v>
      </c>
      <c r="F1501" s="1">
        <v>0</v>
      </c>
      <c r="G1501" s="2">
        <f t="shared" si="34"/>
        <v>16191.633260000001</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579365.64</v>
      </c>
      <c r="D1502" s="1">
        <v>0</v>
      </c>
      <c r="E1502" s="1">
        <v>0</v>
      </c>
      <c r="F1502" s="1">
        <v>0</v>
      </c>
      <c r="G1502" s="2">
        <f t="shared" si="34"/>
        <v>13325.40972</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154192.53</v>
      </c>
      <c r="D1503" s="1">
        <v>0</v>
      </c>
      <c r="E1503" s="1">
        <v>0</v>
      </c>
      <c r="F1503" s="1">
        <v>0</v>
      </c>
      <c r="G1503" s="2">
        <f t="shared" si="34"/>
        <v>3700.6207199999999</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1354.41</v>
      </c>
      <c r="D1504" s="1">
        <v>0</v>
      </c>
      <c r="E1504" s="1">
        <v>0</v>
      </c>
      <c r="F1504" s="1">
        <v>0</v>
      </c>
      <c r="G1504" s="2">
        <f t="shared" si="34"/>
        <v>33.860250000000001</v>
      </c>
      <c r="H1504" s="2">
        <f t="shared" si="35"/>
        <v>0.41000000000008185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1070.75</v>
      </c>
      <c r="D1509" s="1">
        <v>0</v>
      </c>
      <c r="E1509" s="1">
        <v>0</v>
      </c>
      <c r="F1509" s="1">
        <v>0</v>
      </c>
      <c r="G1509" s="2">
        <f t="shared" si="34"/>
        <v>32.122500000000002</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1824.94</v>
      </c>
      <c r="D1510" s="1">
        <v>0</v>
      </c>
      <c r="E1510" s="1">
        <v>0</v>
      </c>
      <c r="F1510" s="1">
        <v>0</v>
      </c>
      <c r="G1510" s="2">
        <f t="shared" si="34"/>
        <v>56.573140000000002</v>
      </c>
      <c r="H1510" s="2">
        <f t="shared" si="35"/>
        <v>5.999999999994543E-2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109961.09999999998</v>
      </c>
      <c r="D1517" s="1">
        <v>0</v>
      </c>
      <c r="E1517" s="1">
        <v>0</v>
      </c>
      <c r="F1517" s="1">
        <v>0</v>
      </c>
      <c r="G1517" s="2">
        <f t="shared" si="34"/>
        <v>4178.5217999999986</v>
      </c>
      <c r="H1517" s="2">
        <f t="shared" si="35"/>
        <v>9.9999999976716936E-2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109961.1</v>
      </c>
      <c r="D1576" s="1">
        <v>0</v>
      </c>
      <c r="E1576" s="1">
        <v>0</v>
      </c>
      <c r="F1576" s="1">
        <v>0</v>
      </c>
      <c r="G1576" s="2">
        <f t="shared" si="34"/>
        <v>10666.226700000001</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109961.1</v>
      </c>
      <c r="D1578" s="1">
        <v>0</v>
      </c>
      <c r="E1578" s="1">
        <v>0</v>
      </c>
      <c r="F1578" s="1">
        <v>0</v>
      </c>
      <c r="G1578" s="2">
        <f t="shared" si="34"/>
        <v>10886.148900000002</v>
      </c>
      <c r="H1578" s="2">
        <f t="shared" si="35"/>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8842</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638275.82999999996</v>
      </c>
      <c r="I16" s="170">
        <f>'PR-RAS'!E6</f>
        <v>733028.91000000015</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628071.67999999993</v>
      </c>
      <c r="I17" s="170">
        <f>'PR-RAS'!E151</f>
        <v>742628.70000000007</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11649.500000000051</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1461.229999999865</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95119.13</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109961.09999999998</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109961.1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82" zoomScaleNormal="100" workbookViewId="0">
      <selection activeCell="D651" sqref="D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638275.82999999996</v>
      </c>
      <c r="E6" s="51">
        <f>E7+E44+E50+E82+E106+E124+E133+E139</f>
        <v>733028.91000000015</v>
      </c>
      <c r="F6" s="52">
        <f t="shared" ref="F6:F131" si="0">IF(D6&lt;&gt;0,IF(E6/D6&gt;=100,"&gt;&gt;100",E6/D6*100),"-")</f>
        <v>114.84516184797413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534161.21</v>
      </c>
      <c r="E50" s="51">
        <f>E51+E54+E59+E62+E65+E68+E71+E74+E77</f>
        <v>638613.15</v>
      </c>
      <c r="F50" s="52">
        <f t="shared" si="0"/>
        <v>119.55438508910075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534161.21</v>
      </c>
      <c r="E68" s="51">
        <f t="shared" si="15"/>
        <v>638613.15</v>
      </c>
      <c r="F68" s="52">
        <f t="shared" si="0"/>
        <v>119.55438508910075</v>
      </c>
    </row>
    <row r="69" spans="1:6" ht="12.75" customHeight="1" x14ac:dyDescent="0.2">
      <c r="A69" s="53" t="s">
        <v>184</v>
      </c>
      <c r="B69" s="85" t="s">
        <v>185</v>
      </c>
      <c r="C69" s="50" t="s">
        <v>184</v>
      </c>
      <c r="D69" s="242">
        <v>534161.21</v>
      </c>
      <c r="E69" s="242">
        <v>638613.15</v>
      </c>
      <c r="F69" s="52">
        <f t="shared" si="0"/>
        <v>119.55438508910075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13824.44</v>
      </c>
      <c r="E106" s="51">
        <f t="shared" si="23"/>
        <v>11249.66</v>
      </c>
      <c r="F106" s="52">
        <f t="shared" si="0"/>
        <v>81.375158776775038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13824.44</v>
      </c>
      <c r="E112" s="51">
        <f t="shared" si="25"/>
        <v>11249.66</v>
      </c>
      <c r="F112" s="52">
        <f t="shared" si="0"/>
        <v>81.375158776775038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13824.44</v>
      </c>
      <c r="E117" s="242">
        <v>11249.66</v>
      </c>
      <c r="F117" s="52">
        <f t="shared" si="0"/>
        <v>81.375158776775038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9360.630000000001</v>
      </c>
      <c r="E124" s="51">
        <f t="shared" si="27"/>
        <v>2593.5600000000004</v>
      </c>
      <c r="F124" s="52">
        <f t="shared" si="0"/>
        <v>27.707109457376266</v>
      </c>
    </row>
    <row r="125" spans="1:6" ht="12.75" customHeight="1" x14ac:dyDescent="0.2">
      <c r="A125" s="53">
        <v>661</v>
      </c>
      <c r="B125" s="86" t="s">
        <v>296</v>
      </c>
      <c r="C125" s="50" t="s">
        <v>297</v>
      </c>
      <c r="D125" s="51">
        <f t="shared" ref="D125:E125" si="28">SUM(D126:D127)</f>
        <v>4053.04</v>
      </c>
      <c r="E125" s="51">
        <f t="shared" si="28"/>
        <v>2429.5100000000002</v>
      </c>
      <c r="F125" s="52">
        <f t="shared" si="0"/>
        <v>59.94290705248406</v>
      </c>
    </row>
    <row r="126" spans="1:6" ht="12.75" customHeight="1" x14ac:dyDescent="0.2">
      <c r="A126" s="53">
        <v>6614</v>
      </c>
      <c r="B126" s="86" t="s">
        <v>298</v>
      </c>
      <c r="C126" s="50" t="s">
        <v>299</v>
      </c>
      <c r="D126" s="242">
        <v>10.49</v>
      </c>
      <c r="E126" s="242"/>
      <c r="F126" s="52">
        <f t="shared" si="0"/>
        <v>0</v>
      </c>
    </row>
    <row r="127" spans="1:6" ht="12.75" customHeight="1" x14ac:dyDescent="0.2">
      <c r="A127" s="53">
        <v>6615</v>
      </c>
      <c r="B127" s="86" t="s">
        <v>300</v>
      </c>
      <c r="C127" s="50" t="s">
        <v>301</v>
      </c>
      <c r="D127" s="242">
        <v>4042.55</v>
      </c>
      <c r="E127" s="242">
        <v>2429.5100000000002</v>
      </c>
      <c r="F127" s="52">
        <f t="shared" si="0"/>
        <v>60.098452709304773</v>
      </c>
    </row>
    <row r="128" spans="1:6" ht="24" x14ac:dyDescent="0.2">
      <c r="A128" s="53">
        <v>663</v>
      </c>
      <c r="B128" s="231" t="s">
        <v>302</v>
      </c>
      <c r="C128" s="50" t="s">
        <v>303</v>
      </c>
      <c r="D128" s="51">
        <f t="shared" ref="D128:E128" si="29">SUM(D129:D132)</f>
        <v>5307.59</v>
      </c>
      <c r="E128" s="51">
        <f t="shared" si="29"/>
        <v>164.05</v>
      </c>
      <c r="F128" s="52">
        <f t="shared" si="0"/>
        <v>3.0908566788316354</v>
      </c>
    </row>
    <row r="129" spans="1:6" ht="12.75" customHeight="1" x14ac:dyDescent="0.2">
      <c r="A129" s="53">
        <v>6631</v>
      </c>
      <c r="B129" s="86" t="s">
        <v>304</v>
      </c>
      <c r="C129" s="50" t="s">
        <v>305</v>
      </c>
      <c r="D129" s="242">
        <v>0</v>
      </c>
      <c r="E129" s="242">
        <v>164.05</v>
      </c>
      <c r="F129" s="52" t="str">
        <f t="shared" si="0"/>
        <v>-</v>
      </c>
    </row>
    <row r="130" spans="1:6" ht="12.75" customHeight="1" x14ac:dyDescent="0.2">
      <c r="A130" s="53">
        <v>6632</v>
      </c>
      <c r="B130" s="232" t="s">
        <v>306</v>
      </c>
      <c r="C130" s="50" t="s">
        <v>307</v>
      </c>
      <c r="D130" s="242">
        <v>5307.59</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80929.55</v>
      </c>
      <c r="E133" s="51">
        <f t="shared" si="30"/>
        <v>80572.540000000008</v>
      </c>
      <c r="F133" s="52">
        <f t="shared" ref="F133:F223" si="31">IF(D133&lt;&gt;0,IF(E133/D133&gt;=100,"&gt;&gt;100",E133/D133*100),"-")</f>
        <v>99.558863233516064</v>
      </c>
    </row>
    <row r="134" spans="1:6" ht="24" x14ac:dyDescent="0.2">
      <c r="A134" s="53">
        <v>671</v>
      </c>
      <c r="B134" s="232" t="s">
        <v>314</v>
      </c>
      <c r="C134" s="50" t="s">
        <v>315</v>
      </c>
      <c r="D134" s="51">
        <f t="shared" ref="D134:E134" si="32">SUM(D135:D137)</f>
        <v>80929.55</v>
      </c>
      <c r="E134" s="51">
        <f t="shared" si="32"/>
        <v>80572.540000000008</v>
      </c>
      <c r="F134" s="52">
        <f t="shared" si="31"/>
        <v>99.558863233516064</v>
      </c>
    </row>
    <row r="135" spans="1:6" ht="12.75" customHeight="1" x14ac:dyDescent="0.2">
      <c r="A135" s="53">
        <v>6711</v>
      </c>
      <c r="B135" s="85" t="s">
        <v>316</v>
      </c>
      <c r="C135" s="50" t="s">
        <v>317</v>
      </c>
      <c r="D135" s="242">
        <v>80929.55</v>
      </c>
      <c r="E135" s="242">
        <v>78747.600000000006</v>
      </c>
      <c r="F135" s="52">
        <f t="shared" si="31"/>
        <v>97.303889617574796</v>
      </c>
    </row>
    <row r="136" spans="1:6" ht="24" x14ac:dyDescent="0.2">
      <c r="A136" s="53">
        <v>6712</v>
      </c>
      <c r="B136" s="232" t="s">
        <v>318</v>
      </c>
      <c r="C136" s="50" t="s">
        <v>319</v>
      </c>
      <c r="D136" s="242">
        <v>0</v>
      </c>
      <c r="E136" s="242">
        <v>1824.94</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628071.67999999993</v>
      </c>
      <c r="E151" s="51">
        <f t="shared" si="35"/>
        <v>742628.70000000007</v>
      </c>
      <c r="F151" s="52">
        <f t="shared" si="31"/>
        <v>118.23948183748712</v>
      </c>
    </row>
    <row r="152" spans="1:6" ht="12.75" customHeight="1" x14ac:dyDescent="0.2">
      <c r="A152" s="53">
        <v>31</v>
      </c>
      <c r="B152" s="85" t="s">
        <v>349</v>
      </c>
      <c r="C152" s="50" t="s">
        <v>35</v>
      </c>
      <c r="D152" s="51">
        <f t="shared" ref="D152:E152" si="36">D153+D158+D159</f>
        <v>518120.94999999995</v>
      </c>
      <c r="E152" s="51">
        <f t="shared" si="36"/>
        <v>578325.24</v>
      </c>
      <c r="F152" s="52">
        <f t="shared" si="31"/>
        <v>111.61973666573415</v>
      </c>
    </row>
    <row r="153" spans="1:6" ht="12.75" customHeight="1" x14ac:dyDescent="0.2">
      <c r="A153" s="53">
        <v>311</v>
      </c>
      <c r="B153" s="85" t="s">
        <v>350</v>
      </c>
      <c r="C153" s="50" t="s">
        <v>351</v>
      </c>
      <c r="D153" s="51">
        <f t="shared" ref="D153:E153" si="37">SUM(D154:D157)</f>
        <v>431453.98</v>
      </c>
      <c r="E153" s="51">
        <f t="shared" si="37"/>
        <v>484218.39</v>
      </c>
      <c r="F153" s="52">
        <f t="shared" si="31"/>
        <v>112.22944101709295</v>
      </c>
    </row>
    <row r="154" spans="1:6" ht="12.75" customHeight="1" x14ac:dyDescent="0.2">
      <c r="A154" s="53">
        <v>3111</v>
      </c>
      <c r="B154" s="85" t="s">
        <v>352</v>
      </c>
      <c r="C154" s="50" t="s">
        <v>353</v>
      </c>
      <c r="D154" s="242">
        <v>431453.98</v>
      </c>
      <c r="E154" s="242">
        <v>484218.39</v>
      </c>
      <c r="F154" s="52">
        <f t="shared" si="31"/>
        <v>112.22944101709295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13688.8</v>
      </c>
      <c r="E158" s="242">
        <v>20038.419999999998</v>
      </c>
      <c r="F158" s="52">
        <f t="shared" si="31"/>
        <v>146.38551224358599</v>
      </c>
    </row>
    <row r="159" spans="1:6" ht="12.75" customHeight="1" x14ac:dyDescent="0.2">
      <c r="A159" s="53">
        <v>313</v>
      </c>
      <c r="B159" s="85" t="s">
        <v>362</v>
      </c>
      <c r="C159" s="50" t="s">
        <v>363</v>
      </c>
      <c r="D159" s="51">
        <f t="shared" ref="D159:E159" si="38">SUM(D160:D162)</f>
        <v>72978.17</v>
      </c>
      <c r="E159" s="51">
        <f t="shared" si="38"/>
        <v>74068.429999999993</v>
      </c>
      <c r="F159" s="52">
        <f t="shared" si="31"/>
        <v>101.49395360283766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72766.81</v>
      </c>
      <c r="E161" s="242">
        <v>73896.06</v>
      </c>
      <c r="F161" s="52">
        <f t="shared" si="31"/>
        <v>101.5518750925044</v>
      </c>
    </row>
    <row r="162" spans="1:6" ht="12.75" customHeight="1" x14ac:dyDescent="0.2">
      <c r="A162" s="53">
        <v>3133</v>
      </c>
      <c r="B162" s="85" t="s">
        <v>367</v>
      </c>
      <c r="C162" s="50" t="s">
        <v>368</v>
      </c>
      <c r="D162" s="242">
        <v>211.36</v>
      </c>
      <c r="E162" s="242">
        <v>172.37</v>
      </c>
      <c r="F162" s="52">
        <f t="shared" si="31"/>
        <v>81.552800908402716</v>
      </c>
    </row>
    <row r="163" spans="1:6" ht="12.75" customHeight="1" x14ac:dyDescent="0.2">
      <c r="A163" s="53">
        <v>32</v>
      </c>
      <c r="B163" s="85" t="s">
        <v>369</v>
      </c>
      <c r="C163" s="50" t="s">
        <v>370</v>
      </c>
      <c r="D163" s="51">
        <f t="shared" ref="D163:E163" si="39">D164+D169+D177+D187+D188</f>
        <v>108682.15</v>
      </c>
      <c r="E163" s="51">
        <f t="shared" si="39"/>
        <v>162030.29</v>
      </c>
      <c r="F163" s="52">
        <f t="shared" si="31"/>
        <v>149.08638631090756</v>
      </c>
    </row>
    <row r="164" spans="1:6" ht="12.75" customHeight="1" x14ac:dyDescent="0.2">
      <c r="A164" s="53">
        <v>321</v>
      </c>
      <c r="B164" s="85" t="s">
        <v>371</v>
      </c>
      <c r="C164" s="50" t="s">
        <v>372</v>
      </c>
      <c r="D164" s="51">
        <f t="shared" ref="D164:E164" si="40">SUM(D165:D168)</f>
        <v>25085.98</v>
      </c>
      <c r="E164" s="51">
        <f t="shared" si="40"/>
        <v>26314.31</v>
      </c>
      <c r="F164" s="52">
        <f t="shared" si="31"/>
        <v>104.89648002589496</v>
      </c>
    </row>
    <row r="165" spans="1:6" ht="12.75" customHeight="1" x14ac:dyDescent="0.2">
      <c r="A165" s="53">
        <v>3211</v>
      </c>
      <c r="B165" s="85" t="s">
        <v>373</v>
      </c>
      <c r="C165" s="50" t="s">
        <v>374</v>
      </c>
      <c r="D165" s="242">
        <v>3151.87</v>
      </c>
      <c r="E165" s="242">
        <v>2195.37</v>
      </c>
      <c r="F165" s="52">
        <f t="shared" si="31"/>
        <v>69.652936193434385</v>
      </c>
    </row>
    <row r="166" spans="1:6" ht="12.75" customHeight="1" x14ac:dyDescent="0.2">
      <c r="A166" s="53">
        <v>3212</v>
      </c>
      <c r="B166" s="85" t="s">
        <v>375</v>
      </c>
      <c r="C166" s="50" t="s">
        <v>376</v>
      </c>
      <c r="D166" s="242">
        <v>21308.45</v>
      </c>
      <c r="E166" s="242">
        <v>23914.54</v>
      </c>
      <c r="F166" s="52">
        <f t="shared" si="31"/>
        <v>112.23031238780858</v>
      </c>
    </row>
    <row r="167" spans="1:6" ht="12.75" customHeight="1" x14ac:dyDescent="0.2">
      <c r="A167" s="53">
        <v>3213</v>
      </c>
      <c r="B167" s="85" t="s">
        <v>377</v>
      </c>
      <c r="C167" s="50" t="s">
        <v>378</v>
      </c>
      <c r="D167" s="242">
        <v>407.46</v>
      </c>
      <c r="E167" s="242">
        <v>204.4</v>
      </c>
      <c r="F167" s="52">
        <f t="shared" si="31"/>
        <v>50.164433318607969</v>
      </c>
    </row>
    <row r="168" spans="1:6" ht="12.75" customHeight="1" x14ac:dyDescent="0.2">
      <c r="A168" s="53">
        <v>3214</v>
      </c>
      <c r="B168" s="85" t="s">
        <v>379</v>
      </c>
      <c r="C168" s="50" t="s">
        <v>380</v>
      </c>
      <c r="D168" s="242">
        <v>218.2</v>
      </c>
      <c r="E168" s="242"/>
      <c r="F168" s="52">
        <f t="shared" si="31"/>
        <v>0</v>
      </c>
    </row>
    <row r="169" spans="1:6" ht="12.75" customHeight="1" x14ac:dyDescent="0.2">
      <c r="A169" s="53">
        <v>322</v>
      </c>
      <c r="B169" s="85" t="s">
        <v>381</v>
      </c>
      <c r="C169" s="50" t="s">
        <v>382</v>
      </c>
      <c r="D169" s="51">
        <f t="shared" ref="D169:E169" si="41">SUM(D170:D176)</f>
        <v>30981.739999999998</v>
      </c>
      <c r="E169" s="51">
        <f t="shared" si="41"/>
        <v>79285.240000000005</v>
      </c>
      <c r="F169" s="52">
        <f t="shared" si="31"/>
        <v>255.90957770609401</v>
      </c>
    </row>
    <row r="170" spans="1:6" ht="12.75" customHeight="1" x14ac:dyDescent="0.2">
      <c r="A170" s="53">
        <v>3221</v>
      </c>
      <c r="B170" s="85" t="s">
        <v>383</v>
      </c>
      <c r="C170" s="50" t="s">
        <v>384</v>
      </c>
      <c r="D170" s="242">
        <v>2689.74</v>
      </c>
      <c r="E170" s="242">
        <v>3155.6</v>
      </c>
      <c r="F170" s="52">
        <f t="shared" si="31"/>
        <v>117.31988965476216</v>
      </c>
    </row>
    <row r="171" spans="1:6" ht="12.75" customHeight="1" x14ac:dyDescent="0.2">
      <c r="A171" s="53">
        <v>3222</v>
      </c>
      <c r="B171" s="85" t="s">
        <v>385</v>
      </c>
      <c r="C171" s="50" t="s">
        <v>386</v>
      </c>
      <c r="D171" s="242">
        <v>8067.2</v>
      </c>
      <c r="E171" s="242">
        <v>54342.15</v>
      </c>
      <c r="F171" s="52">
        <f t="shared" si="31"/>
        <v>673.61847976993261</v>
      </c>
    </row>
    <row r="172" spans="1:6" ht="12.75" customHeight="1" x14ac:dyDescent="0.2">
      <c r="A172" s="53">
        <v>3223</v>
      </c>
      <c r="B172" s="85" t="s">
        <v>387</v>
      </c>
      <c r="C172" s="50" t="s">
        <v>388</v>
      </c>
      <c r="D172" s="242">
        <v>19371.07</v>
      </c>
      <c r="E172" s="242">
        <v>21058.799999999999</v>
      </c>
      <c r="F172" s="52">
        <f t="shared" si="31"/>
        <v>108.71263177511619</v>
      </c>
    </row>
    <row r="173" spans="1:6" ht="12.75" customHeight="1" x14ac:dyDescent="0.2">
      <c r="A173" s="53">
        <v>3224</v>
      </c>
      <c r="B173" s="85" t="s">
        <v>389</v>
      </c>
      <c r="C173" s="50" t="s">
        <v>390</v>
      </c>
      <c r="D173" s="242">
        <v>464.73</v>
      </c>
      <c r="E173" s="242">
        <v>361.77</v>
      </c>
      <c r="F173" s="52">
        <f t="shared" si="31"/>
        <v>77.845200438964554</v>
      </c>
    </row>
    <row r="174" spans="1:6" ht="12.75" customHeight="1" x14ac:dyDescent="0.2">
      <c r="A174" s="53">
        <v>3225</v>
      </c>
      <c r="B174" s="85" t="s">
        <v>391</v>
      </c>
      <c r="C174" s="50" t="s">
        <v>392</v>
      </c>
      <c r="D174" s="242">
        <v>155.28</v>
      </c>
      <c r="E174" s="242">
        <v>301.33</v>
      </c>
      <c r="F174" s="52">
        <f t="shared" si="31"/>
        <v>194.05589902112311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233.72</v>
      </c>
      <c r="E176" s="242">
        <v>65.59</v>
      </c>
      <c r="F176" s="52">
        <f t="shared" si="31"/>
        <v>28.063494780078731</v>
      </c>
    </row>
    <row r="177" spans="1:6" ht="12.75" customHeight="1" x14ac:dyDescent="0.2">
      <c r="A177" s="53">
        <v>323</v>
      </c>
      <c r="B177" s="85" t="s">
        <v>397</v>
      </c>
      <c r="C177" s="50" t="s">
        <v>398</v>
      </c>
      <c r="D177" s="51">
        <f t="shared" ref="D177:E177" si="42">SUM(D178:D186)</f>
        <v>47798.579999999994</v>
      </c>
      <c r="E177" s="51">
        <f t="shared" si="42"/>
        <v>48177.65</v>
      </c>
      <c r="F177" s="52">
        <f t="shared" si="31"/>
        <v>100.79305703223822</v>
      </c>
    </row>
    <row r="178" spans="1:6" ht="12.75" customHeight="1" x14ac:dyDescent="0.2">
      <c r="A178" s="53">
        <v>3231</v>
      </c>
      <c r="B178" s="85" t="s">
        <v>399</v>
      </c>
      <c r="C178" s="50" t="s">
        <v>400</v>
      </c>
      <c r="D178" s="242">
        <v>19748.8</v>
      </c>
      <c r="E178" s="242">
        <v>22168.48</v>
      </c>
      <c r="F178" s="52">
        <f t="shared" si="31"/>
        <v>112.25228874665802</v>
      </c>
    </row>
    <row r="179" spans="1:6" ht="12.75" customHeight="1" x14ac:dyDescent="0.2">
      <c r="A179" s="53">
        <v>3232</v>
      </c>
      <c r="B179" s="85" t="s">
        <v>401</v>
      </c>
      <c r="C179" s="50" t="s">
        <v>402</v>
      </c>
      <c r="D179" s="242">
        <v>3309.35</v>
      </c>
      <c r="E179" s="242">
        <v>5603.79</v>
      </c>
      <c r="F179" s="52">
        <f t="shared" si="31"/>
        <v>169.33204405699004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6278.95</v>
      </c>
      <c r="E181" s="242">
        <v>6360.72</v>
      </c>
      <c r="F181" s="52">
        <f t="shared" si="31"/>
        <v>101.30228780289698</v>
      </c>
    </row>
    <row r="182" spans="1:6" ht="12.75" customHeight="1" x14ac:dyDescent="0.2">
      <c r="A182" s="53">
        <v>3235</v>
      </c>
      <c r="B182" s="85" t="s">
        <v>407</v>
      </c>
      <c r="C182" s="50" t="s">
        <v>408</v>
      </c>
      <c r="D182" s="242">
        <v>7376.73</v>
      </c>
      <c r="E182" s="242">
        <v>5137.54</v>
      </c>
      <c r="F182" s="52">
        <f t="shared" si="31"/>
        <v>69.645222205502989</v>
      </c>
    </row>
    <row r="183" spans="1:6" ht="12.75" customHeight="1" x14ac:dyDescent="0.2">
      <c r="A183" s="53">
        <v>3236</v>
      </c>
      <c r="B183" s="85" t="s">
        <v>409</v>
      </c>
      <c r="C183" s="50" t="s">
        <v>410</v>
      </c>
      <c r="D183" s="242">
        <v>909.65</v>
      </c>
      <c r="E183" s="242">
        <v>436.67</v>
      </c>
      <c r="F183" s="52">
        <f t="shared" si="31"/>
        <v>48.004177430880013</v>
      </c>
    </row>
    <row r="184" spans="1:6" ht="12.75" customHeight="1" x14ac:dyDescent="0.2">
      <c r="A184" s="53">
        <v>3237</v>
      </c>
      <c r="B184" s="85" t="s">
        <v>411</v>
      </c>
      <c r="C184" s="50" t="s">
        <v>412</v>
      </c>
      <c r="D184" s="242">
        <v>3376.27</v>
      </c>
      <c r="E184" s="242">
        <v>2049.29</v>
      </c>
      <c r="F184" s="52">
        <f t="shared" si="31"/>
        <v>60.696863698697079</v>
      </c>
    </row>
    <row r="185" spans="1:6" ht="12.75" customHeight="1" x14ac:dyDescent="0.2">
      <c r="A185" s="53">
        <v>3238</v>
      </c>
      <c r="B185" s="85" t="s">
        <v>413</v>
      </c>
      <c r="C185" s="50" t="s">
        <v>414</v>
      </c>
      <c r="D185" s="242">
        <v>1255.7</v>
      </c>
      <c r="E185" s="242">
        <v>1046.33</v>
      </c>
      <c r="F185" s="52">
        <f t="shared" si="31"/>
        <v>83.326431472485467</v>
      </c>
    </row>
    <row r="186" spans="1:6" ht="12.75" customHeight="1" x14ac:dyDescent="0.2">
      <c r="A186" s="53">
        <v>3239</v>
      </c>
      <c r="B186" s="85" t="s">
        <v>415</v>
      </c>
      <c r="C186" s="50" t="s">
        <v>416</v>
      </c>
      <c r="D186" s="242">
        <v>5543.13</v>
      </c>
      <c r="E186" s="242">
        <v>5374.83</v>
      </c>
      <c r="F186" s="52">
        <f t="shared" si="31"/>
        <v>96.96380925578147</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4815.8499999999995</v>
      </c>
      <c r="E188" s="51">
        <f t="shared" si="43"/>
        <v>8253.09</v>
      </c>
      <c r="F188" s="52">
        <f t="shared" si="31"/>
        <v>171.37348546985478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275.43</v>
      </c>
      <c r="E190" s="242"/>
      <c r="F190" s="52">
        <f t="shared" si="31"/>
        <v>0</v>
      </c>
    </row>
    <row r="191" spans="1:6" ht="12.75" customHeight="1" x14ac:dyDescent="0.2">
      <c r="A191" s="53">
        <v>3293</v>
      </c>
      <c r="B191" s="85" t="s">
        <v>425</v>
      </c>
      <c r="C191" s="50" t="s">
        <v>426</v>
      </c>
      <c r="D191" s="242">
        <v>404.28</v>
      </c>
      <c r="E191" s="242">
        <v>148.68</v>
      </c>
      <c r="F191" s="52">
        <f t="shared" si="31"/>
        <v>36.776491540516474</v>
      </c>
    </row>
    <row r="192" spans="1:6" ht="12.75" customHeight="1" x14ac:dyDescent="0.2">
      <c r="A192" s="53">
        <v>3294</v>
      </c>
      <c r="B192" s="85" t="s">
        <v>427</v>
      </c>
      <c r="C192" s="50" t="s">
        <v>428</v>
      </c>
      <c r="D192" s="242">
        <v>53.09</v>
      </c>
      <c r="E192" s="242">
        <v>66.36</v>
      </c>
      <c r="F192" s="52">
        <f t="shared" si="31"/>
        <v>124.99529101525711</v>
      </c>
    </row>
    <row r="193" spans="1:6" ht="12.75" customHeight="1" x14ac:dyDescent="0.2">
      <c r="A193" s="53">
        <v>3295</v>
      </c>
      <c r="B193" s="85" t="s">
        <v>429</v>
      </c>
      <c r="C193" s="50" t="s">
        <v>430</v>
      </c>
      <c r="D193" s="242">
        <v>2134.67</v>
      </c>
      <c r="E193" s="242">
        <v>3101.81</v>
      </c>
      <c r="F193" s="52">
        <f t="shared" si="31"/>
        <v>145.3063002712363</v>
      </c>
    </row>
    <row r="194" spans="1:6" ht="12.75" customHeight="1" x14ac:dyDescent="0.2">
      <c r="A194" s="53" t="s">
        <v>431</v>
      </c>
      <c r="B194" s="85" t="s">
        <v>432</v>
      </c>
      <c r="C194" s="50" t="s">
        <v>431</v>
      </c>
      <c r="D194" s="242">
        <v>1762.85</v>
      </c>
      <c r="E194" s="242">
        <v>4920.0600000000004</v>
      </c>
      <c r="F194" s="52">
        <f t="shared" si="31"/>
        <v>279.09691692429874</v>
      </c>
    </row>
    <row r="195" spans="1:6" ht="12.75" customHeight="1" x14ac:dyDescent="0.2">
      <c r="A195" s="53">
        <v>3299</v>
      </c>
      <c r="B195" s="85" t="s">
        <v>433</v>
      </c>
      <c r="C195" s="50" t="s">
        <v>434</v>
      </c>
      <c r="D195" s="242">
        <v>185.53</v>
      </c>
      <c r="E195" s="242">
        <v>16.18</v>
      </c>
      <c r="F195" s="52">
        <f t="shared" si="31"/>
        <v>8.7209615695574847</v>
      </c>
    </row>
    <row r="196" spans="1:6" ht="12.75" customHeight="1" x14ac:dyDescent="0.2">
      <c r="A196" s="53">
        <v>34</v>
      </c>
      <c r="B196" s="232" t="s">
        <v>435</v>
      </c>
      <c r="C196" s="50" t="s">
        <v>436</v>
      </c>
      <c r="D196" s="51">
        <f t="shared" ref="D196:E196" si="44">D197+D202+D210</f>
        <v>1268.58</v>
      </c>
      <c r="E196" s="51">
        <f t="shared" si="44"/>
        <v>1354.41</v>
      </c>
      <c r="F196" s="52">
        <f t="shared" si="31"/>
        <v>106.76583266329283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1268.58</v>
      </c>
      <c r="E210" s="51">
        <f t="shared" si="47"/>
        <v>1354.41</v>
      </c>
      <c r="F210" s="52">
        <f t="shared" si="31"/>
        <v>106.76583266329283</v>
      </c>
    </row>
    <row r="211" spans="1:6" ht="12.75" customHeight="1" x14ac:dyDescent="0.2">
      <c r="A211" s="53">
        <v>3431</v>
      </c>
      <c r="B211" s="232" t="s">
        <v>465</v>
      </c>
      <c r="C211" s="50" t="s">
        <v>466</v>
      </c>
      <c r="D211" s="242">
        <v>1267.8699999999999</v>
      </c>
      <c r="E211" s="242">
        <v>1351.67</v>
      </c>
      <c r="F211" s="52">
        <f t="shared" si="31"/>
        <v>106.6095104387674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0.71</v>
      </c>
      <c r="E213" s="242">
        <v>2.74</v>
      </c>
      <c r="F213" s="52">
        <f t="shared" si="31"/>
        <v>385.91549295774655</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918.76</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918.76</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918.76</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628071.67999999993</v>
      </c>
      <c r="E289" s="51">
        <f t="shared" si="79"/>
        <v>742628.70000000007</v>
      </c>
      <c r="F289" s="52">
        <f t="shared" si="76"/>
        <v>118.23948183748712</v>
      </c>
    </row>
    <row r="290" spans="1:6" ht="12.75" customHeight="1" x14ac:dyDescent="0.2">
      <c r="A290" s="53" t="s">
        <v>608</v>
      </c>
      <c r="B290" s="85" t="s">
        <v>619</v>
      </c>
      <c r="C290" s="50" t="s">
        <v>620</v>
      </c>
      <c r="D290" s="51">
        <f>IF(D6&gt;=D289,D6-D289,0)</f>
        <v>10204.150000000023</v>
      </c>
      <c r="E290" s="51">
        <f>IF(E6&gt;=E289,E6-E289,0)</f>
        <v>0</v>
      </c>
      <c r="F290" s="52">
        <f t="shared" si="76"/>
        <v>0</v>
      </c>
    </row>
    <row r="291" spans="1:6" ht="12.75" customHeight="1" x14ac:dyDescent="0.2">
      <c r="A291" s="53" t="s">
        <v>608</v>
      </c>
      <c r="B291" s="85" t="s">
        <v>621</v>
      </c>
      <c r="C291" s="50" t="s">
        <v>622</v>
      </c>
      <c r="D291" s="51">
        <f>IF(D289&gt;=D6,D289-D6,0)</f>
        <v>0</v>
      </c>
      <c r="E291" s="51">
        <f>IF(E289&gt;=E6,E289-E6,0)</f>
        <v>9599.7899999999208</v>
      </c>
      <c r="F291" s="52" t="str">
        <f t="shared" si="76"/>
        <v>-</v>
      </c>
    </row>
    <row r="292" spans="1:6" ht="12.75" customHeight="1" x14ac:dyDescent="0.2">
      <c r="A292" s="53">
        <v>92211</v>
      </c>
      <c r="B292" s="85" t="s">
        <v>623</v>
      </c>
      <c r="C292" s="50" t="s">
        <v>624</v>
      </c>
      <c r="D292" s="242">
        <v>28134.91</v>
      </c>
      <c r="E292" s="242">
        <v>7710.66</v>
      </c>
      <c r="F292" s="52">
        <f t="shared" si="76"/>
        <v>27.406023335422081</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1194.18</v>
      </c>
      <c r="E294" s="242">
        <v>786.16</v>
      </c>
      <c r="F294" s="52">
        <f t="shared" si="76"/>
        <v>65.832621547840347</v>
      </c>
    </row>
    <row r="295" spans="1:6" ht="24" x14ac:dyDescent="0.2">
      <c r="A295" s="53">
        <v>9661</v>
      </c>
      <c r="B295" s="85" t="s">
        <v>629</v>
      </c>
      <c r="C295" s="50" t="s">
        <v>630</v>
      </c>
      <c r="D295" s="242">
        <v>387.82</v>
      </c>
      <c r="E295" s="242">
        <v>265.31</v>
      </c>
      <c r="F295" s="52">
        <f t="shared" si="76"/>
        <v>68.410602856995524</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5585.7199999999993</v>
      </c>
      <c r="E350" s="51">
        <f t="shared" si="95"/>
        <v>1824.94</v>
      </c>
      <c r="F350" s="52">
        <f t="shared" si="81"/>
        <v>32.671526678745089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5585.7199999999993</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5585.7199999999993</v>
      </c>
      <c r="E369" s="51">
        <f t="shared" si="101"/>
        <v>0</v>
      </c>
      <c r="F369" s="52">
        <f t="shared" si="81"/>
        <v>0</v>
      </c>
    </row>
    <row r="370" spans="1:6" ht="12.75" customHeight="1" x14ac:dyDescent="0.2">
      <c r="A370" s="53">
        <v>4221</v>
      </c>
      <c r="B370" s="85" t="s">
        <v>674</v>
      </c>
      <c r="C370" s="50" t="s">
        <v>766</v>
      </c>
      <c r="D370" s="242">
        <v>5176.1899999999996</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409.53</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1824.94</v>
      </c>
      <c r="F402" s="52" t="str">
        <f t="shared" si="81"/>
        <v>-</v>
      </c>
    </row>
    <row r="403" spans="1:6" ht="12.75" customHeight="1" x14ac:dyDescent="0.2">
      <c r="A403" s="53">
        <v>451</v>
      </c>
      <c r="B403" s="85" t="s">
        <v>811</v>
      </c>
      <c r="C403" s="50" t="s">
        <v>812</v>
      </c>
      <c r="D403" s="242">
        <v>0</v>
      </c>
      <c r="E403" s="242">
        <v>1824.94</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5585.7199999999993</v>
      </c>
      <c r="E408" s="51">
        <f t="shared" si="111"/>
        <v>1824.94</v>
      </c>
      <c r="F408" s="52">
        <f t="shared" si="81"/>
        <v>32.671526678745089</v>
      </c>
    </row>
    <row r="409" spans="1:6" ht="12.75" customHeight="1" x14ac:dyDescent="0.2">
      <c r="A409" s="53">
        <v>92212</v>
      </c>
      <c r="B409" s="85" t="s">
        <v>823</v>
      </c>
      <c r="C409" s="50" t="s">
        <v>824</v>
      </c>
      <c r="D409" s="242">
        <v>0</v>
      </c>
      <c r="E409" s="242">
        <v>2252.84</v>
      </c>
      <c r="F409" s="52" t="str">
        <f t="shared" si="81"/>
        <v>-</v>
      </c>
    </row>
    <row r="410" spans="1:6" ht="12.75" customHeight="1" x14ac:dyDescent="0.2">
      <c r="A410" s="53">
        <v>92222</v>
      </c>
      <c r="B410" s="85" t="s">
        <v>825</v>
      </c>
      <c r="C410" s="50" t="s">
        <v>826</v>
      </c>
      <c r="D410" s="242">
        <v>21103.84</v>
      </c>
      <c r="E410" s="242"/>
      <c r="F410" s="52">
        <f t="shared" si="81"/>
        <v>0</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638275.82999999996</v>
      </c>
      <c r="E412" s="51">
        <f>E6+E298</f>
        <v>733028.91000000015</v>
      </c>
      <c r="F412" s="52">
        <f t="shared" si="81"/>
        <v>114.84516184797413</v>
      </c>
    </row>
    <row r="413" spans="1:6" ht="12.75" customHeight="1" x14ac:dyDescent="0.2">
      <c r="A413" s="53" t="s">
        <v>608</v>
      </c>
      <c r="B413" s="85" t="s">
        <v>831</v>
      </c>
      <c r="C413" s="50" t="s">
        <v>832</v>
      </c>
      <c r="D413" s="51">
        <f t="shared" ref="D413:E413" si="112">D289+D350</f>
        <v>633657.39999999991</v>
      </c>
      <c r="E413" s="51">
        <f t="shared" si="112"/>
        <v>744453.64</v>
      </c>
      <c r="F413" s="52">
        <f t="shared" si="81"/>
        <v>117.48519625905105</v>
      </c>
    </row>
    <row r="414" spans="1:6" ht="12.75" customHeight="1" x14ac:dyDescent="0.2">
      <c r="A414" s="53" t="s">
        <v>608</v>
      </c>
      <c r="B414" s="85" t="s">
        <v>833</v>
      </c>
      <c r="C414" s="50" t="s">
        <v>834</v>
      </c>
      <c r="D414" s="51">
        <f t="shared" ref="D414:E414" si="113">IF(D412&gt;=D413,D412-D413,0)</f>
        <v>4618.4300000000512</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11424.729999999865</v>
      </c>
      <c r="F415" s="52" t="str">
        <f t="shared" si="81"/>
        <v>-</v>
      </c>
    </row>
    <row r="416" spans="1:6" ht="12.75" customHeight="1" x14ac:dyDescent="0.2">
      <c r="A416" s="60" t="s">
        <v>837</v>
      </c>
      <c r="B416" s="232" t="s">
        <v>838</v>
      </c>
      <c r="C416" s="61" t="s">
        <v>839</v>
      </c>
      <c r="D416" s="51">
        <f t="shared" ref="D416:E416" si="115">IF(D292-D293+D409-D410&gt;=0,D292-D293+D409-D410,0)</f>
        <v>7031.07</v>
      </c>
      <c r="E416" s="51">
        <f t="shared" si="115"/>
        <v>9963.5</v>
      </c>
      <c r="F416" s="52">
        <f t="shared" si="81"/>
        <v>141.70673880362449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1194.18</v>
      </c>
      <c r="E418" s="62">
        <f t="shared" si="117"/>
        <v>786.16</v>
      </c>
      <c r="F418" s="57">
        <f t="shared" si="81"/>
        <v>65.832621547840347</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638275.82999999996</v>
      </c>
      <c r="E639" s="51">
        <f t="shared" si="180"/>
        <v>733028.91000000015</v>
      </c>
      <c r="F639" s="52">
        <f t="shared" si="119"/>
        <v>114.84516184797413</v>
      </c>
    </row>
    <row r="640" spans="1:6" ht="12.75" customHeight="1" x14ac:dyDescent="0.2">
      <c r="A640" s="53" t="s">
        <v>608</v>
      </c>
      <c r="B640" s="85" t="s">
        <v>1277</v>
      </c>
      <c r="C640" s="50" t="s">
        <v>1278</v>
      </c>
      <c r="D640" s="51">
        <f t="shared" ref="D640:E640" si="181">D413+D528</f>
        <v>633657.39999999991</v>
      </c>
      <c r="E640" s="51">
        <f t="shared" si="181"/>
        <v>744453.64</v>
      </c>
      <c r="F640" s="52">
        <f t="shared" si="119"/>
        <v>117.48519625905105</v>
      </c>
    </row>
    <row r="641" spans="1:6" ht="12.75" customHeight="1" x14ac:dyDescent="0.2">
      <c r="A641" s="53" t="s">
        <v>608</v>
      </c>
      <c r="B641" s="85" t="s">
        <v>1279</v>
      </c>
      <c r="C641" s="50" t="s">
        <v>1280</v>
      </c>
      <c r="D641" s="51">
        <f t="shared" ref="D641:E641" si="182">IF(D639&gt;=D640,D639-D640,0)</f>
        <v>4618.4300000000512</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11424.729999999865</v>
      </c>
      <c r="F642" s="52" t="str">
        <f t="shared" si="119"/>
        <v>-</v>
      </c>
    </row>
    <row r="643" spans="1:6" ht="24" x14ac:dyDescent="0.2">
      <c r="A643" s="60" t="s">
        <v>1283</v>
      </c>
      <c r="B643" s="85" t="s">
        <v>1284</v>
      </c>
      <c r="C643" s="61" t="s">
        <v>1283</v>
      </c>
      <c r="D643" s="51">
        <f t="shared" ref="D643:E643" si="184">IF(D416-D417+D637-D638&gt;=0,D416-D417+D637-D638,0)</f>
        <v>7031.07</v>
      </c>
      <c r="E643" s="51">
        <f t="shared" si="184"/>
        <v>9963.5</v>
      </c>
      <c r="F643" s="52">
        <f t="shared" si="119"/>
        <v>141.70673880362449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11649.500000000051</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1461.229999999865</v>
      </c>
      <c r="F646" s="52" t="str">
        <f t="shared" si="119"/>
        <v>-</v>
      </c>
    </row>
    <row r="647" spans="1:6" ht="24" x14ac:dyDescent="0.2">
      <c r="A647" s="55" t="s">
        <v>1291</v>
      </c>
      <c r="B647" s="233" t="s">
        <v>1292</v>
      </c>
      <c r="C647" s="56" t="s">
        <v>1291</v>
      </c>
      <c r="D647" s="243">
        <v>83228.58</v>
      </c>
      <c r="E647" s="243">
        <v>94212.05</v>
      </c>
      <c r="F647" s="57">
        <f t="shared" si="119"/>
        <v>113.1967528461978</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11034.03</v>
      </c>
      <c r="E649" s="242">
        <v>9775.4699999999993</v>
      </c>
      <c r="F649" s="52">
        <f t="shared" ref="F649:F724" si="188">IF(D649&lt;&gt;0,IF(E649/D649&gt;=100,"&gt;&gt;100",E649/D649*100),"-")</f>
        <v>88.59383199066886</v>
      </c>
    </row>
    <row r="650" spans="1:6" ht="12.75" customHeight="1" x14ac:dyDescent="0.2">
      <c r="A650" s="53" t="s">
        <v>1296</v>
      </c>
      <c r="B650" s="85" t="s">
        <v>1297</v>
      </c>
      <c r="C650" s="50" t="s">
        <v>1296</v>
      </c>
      <c r="D650" s="242">
        <v>63842.55</v>
      </c>
      <c r="E650" s="242">
        <v>113131.81</v>
      </c>
      <c r="F650" s="52">
        <f t="shared" si="188"/>
        <v>177.20440364615763</v>
      </c>
    </row>
    <row r="651" spans="1:6" ht="12.75" customHeight="1" x14ac:dyDescent="0.2">
      <c r="A651" s="53" t="s">
        <v>1298</v>
      </c>
      <c r="B651" s="85" t="s">
        <v>1299</v>
      </c>
      <c r="C651" s="50" t="s">
        <v>1298</v>
      </c>
      <c r="D651" s="242">
        <v>62277.46</v>
      </c>
      <c r="E651" s="242">
        <v>113655.88</v>
      </c>
      <c r="F651" s="52">
        <f t="shared" si="188"/>
        <v>182.49922202992866</v>
      </c>
    </row>
    <row r="652" spans="1:6" ht="24" x14ac:dyDescent="0.2">
      <c r="A652" s="53">
        <v>11</v>
      </c>
      <c r="B652" s="85" t="s">
        <v>1300</v>
      </c>
      <c r="C652" s="50" t="s">
        <v>1301</v>
      </c>
      <c r="D652" s="51">
        <f t="shared" ref="D652:E652" si="189">+D649+D650-D651</f>
        <v>12599.120000000003</v>
      </c>
      <c r="E652" s="51">
        <f t="shared" si="189"/>
        <v>9251.3999999999942</v>
      </c>
      <c r="F652" s="52">
        <f t="shared" si="188"/>
        <v>73.428937894075077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59</v>
      </c>
      <c r="E654" s="262">
        <v>58</v>
      </c>
      <c r="F654" s="52">
        <f t="shared" si="188"/>
        <v>98.305084745762713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49</v>
      </c>
      <c r="E656" s="262">
        <v>48</v>
      </c>
      <c r="F656" s="52">
        <f t="shared" si="188"/>
        <v>97.959183673469383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513566.52</v>
      </c>
      <c r="E675" s="242">
        <v>614802.68999999994</v>
      </c>
      <c r="F675" s="52">
        <f t="shared" si="188"/>
        <v>119.71237727879924</v>
      </c>
    </row>
    <row r="676" spans="1:6" ht="24" x14ac:dyDescent="0.2">
      <c r="A676" s="53">
        <v>63613</v>
      </c>
      <c r="B676" s="232" t="s">
        <v>1349</v>
      </c>
      <c r="C676" s="50" t="s">
        <v>1350</v>
      </c>
      <c r="D676" s="242">
        <v>20594.689999999999</v>
      </c>
      <c r="E676" s="242">
        <v>23810.46</v>
      </c>
      <c r="F676" s="52">
        <f t="shared" si="188"/>
        <v>115.61455889843451</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13736.51</v>
      </c>
      <c r="E710" s="242">
        <v>11249.66</v>
      </c>
      <c r="F710" s="52">
        <f t="shared" si="188"/>
        <v>81.896056567497851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919.76</v>
      </c>
      <c r="E717" s="242">
        <v>960.31</v>
      </c>
      <c r="F717" s="52">
        <f t="shared" si="188"/>
        <v>104.4087588066452</v>
      </c>
    </row>
    <row r="718" spans="1:6" ht="12.75" customHeight="1" x14ac:dyDescent="0.2">
      <c r="A718" s="53">
        <v>32121</v>
      </c>
      <c r="B718" s="85" t="s">
        <v>1415</v>
      </c>
      <c r="C718" s="50" t="s">
        <v>1416</v>
      </c>
      <c r="D718" s="242">
        <v>21308.45</v>
      </c>
      <c r="E718" s="242">
        <v>23914.54</v>
      </c>
      <c r="F718" s="52">
        <f t="shared" si="188"/>
        <v>112.23031238780858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131.4</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1950.83</v>
      </c>
      <c r="E722" s="242">
        <v>1900.64</v>
      </c>
      <c r="F722" s="52">
        <f t="shared" si="188"/>
        <v>97.427248914564586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95119.13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752650.23999999999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750825.3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581626.84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166803.65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1354.41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1040.4000000000001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1824.94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737808.27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735983.33000000007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579365.64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154192.53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1354.41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1070.75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1824.94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109961.09999999998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109961.1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109961.1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3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8842</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0</v>
      </c>
      <c r="M218" s="71">
        <f>IF(AND('PR-RAS'!E183&gt;0,'PR-RAS'!E720=0),1,0)</f>
        <v>1</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2023-05-24T14:52:41Z</cp:lastPrinted>
  <dcterms:created xsi:type="dcterms:W3CDTF">2022-04-01T05:14:30Z</dcterms:created>
  <dcterms:modified xsi:type="dcterms:W3CDTF">2023-07-06T09:05:46Z</dcterms:modified>
</cp:coreProperties>
</file>